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55" yWindow="570" windowWidth="20610" windowHeight="11640" firstSheet="13" activeTab="1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E39" i="9"/>
  <c r="AM39" i="9"/>
  <c r="U39" i="9"/>
  <c r="C39" i="9"/>
  <c r="CO38" i="9"/>
  <c r="BE38" i="9"/>
  <c r="AM38" i="9"/>
  <c r="U38" i="9"/>
  <c r="C38" i="9"/>
  <c r="CO37" i="9"/>
  <c r="BE37" i="9"/>
  <c r="AM37" i="9"/>
  <c r="C37" i="9"/>
  <c r="CO36" i="9"/>
  <c r="BE36" i="9"/>
  <c r="AM36"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U36" i="9" l="1"/>
  <c r="U37" i="9" l="1"/>
  <c r="AM34" i="9"/>
  <c r="AM35" i="9" s="1"/>
  <c r="BE34" i="9" s="1"/>
  <c r="BE35" i="9" s="1"/>
  <c r="BW34" i="9" l="1"/>
  <c r="BW35" i="9" s="1"/>
  <c r="BW36" i="9" s="1"/>
  <c r="BW37" i="9" s="1"/>
  <c r="BW38" i="9" s="1"/>
  <c r="BW39" i="9" s="1"/>
  <c r="CO34" i="9" l="1"/>
  <c r="CO35" i="9" s="1"/>
</calcChain>
</file>

<file path=xl/sharedStrings.xml><?xml version="1.0" encoding="utf-8"?>
<sst xmlns="http://schemas.openxmlformats.org/spreadsheetml/2006/main" count="1108" uniqueCount="580">
  <si>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</si>
  <si>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</si>
  <si>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</si>
  <si>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</si>
  <si>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</si>
  <si>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</si>
  <si>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</si>
  <si>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</si>
  <si>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</si>
  <si>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</si>
  <si>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</si>
  <si>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</si>
  <si>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</si>
  <si>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</si>
  <si>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</si>
  <si>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</si>
  <si>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</si>
  <si>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</si>
  <si>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</si>
  <si>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</si>
  <si>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</si>
  <si>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</si>
  <si>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</si>
  <si>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</si>
  <si>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</si>
  <si>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</si>
  <si>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</si>
  <si>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</si>
  <si>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</si>
  <si>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</si>
  <si>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</si>
  <si>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</si>
  <si>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</si>
  <si>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</si>
  <si>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</si>
  <si>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</si>
  <si>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</si>
  <si>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</si>
  <si>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</si>
  <si>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</si>
  <si>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</si>
  <si>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</si>
  <si>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</si>
  <si>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</si>
  <si>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</si>
  <si>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</si>
  <si>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</si>
  <si>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</si>
  <si>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</si>
  <si>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</si>
  <si>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</si>
  <si>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</si>
  <si>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</si>
  <si>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</si>
  <si>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</si>
  <si>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</si>
  <si>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</si>
  <si>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</si>
  <si>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</si>
  <si>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</si>
  <si>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</si>
  <si>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</si>
  <si>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</si>
  <si>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</si>
  <si>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</si>
  <si>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</si>
  <si>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</si>
  <si>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</si>
  <si>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岐阜県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</si>
  <si>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</si>
  <si>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</si>
  <si>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</si>
  <si>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</si>
  <si>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</si>
  <si>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</si>
  <si>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</si>
  <si>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</si>
  <si>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</si>
  <si>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</si>
  <si>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</si>
  <si>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</si>
  <si>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</si>
  <si>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</si>
  <si>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羽島市</t>
    <phoneticPr fontId="5"/>
  </si>
  <si>
    <t>地方交付税種地</t>
    <rPh sb="0" eb="2">
      <t>チホウ</t>
    </rPh>
    <rPh sb="2" eb="5">
      <t>コウフゼイ</t>
    </rPh>
    <rPh sb="5" eb="6">
      <t>シュ</t>
    </rPh>
    <rPh sb="6" eb="7">
      <t>チ</t>
    </rPh>
    <phoneticPr fontId="5"/>
  </si>
  <si>
    <t>2-4</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</si>
  <si>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</si>
  <si>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</si>
  <si>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</si>
  <si>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</si>
  <si>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</si>
  <si>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</si>
  <si>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</si>
  <si>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</si>
  <si>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</si>
  <si>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</si>
  <si>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</si>
  <si>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</si>
  <si>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</si>
  <si>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</si>
  <si>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</si>
  <si>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</si>
  <si>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</si>
  <si>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</si>
  <si>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</si>
  <si>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</si>
  <si>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</si>
  <si>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</si>
  <si>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</si>
  <si>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</si>
  <si>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</si>
  <si>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</si>
  <si>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</si>
  <si>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</si>
  <si>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</si>
  <si>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</si>
  <si>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</si>
  <si>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</si>
  <si>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</si>
  <si>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</si>
  <si>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</si>
  <si>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</si>
  <si>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</si>
  <si>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</si>
  <si>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</si>
  <si>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</si>
  <si>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</si>
  <si>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</si>
  <si>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</si>
  <si>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</si>
  <si>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</si>
  <si>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</si>
  <si>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</si>
  <si>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</si>
  <si>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</si>
  <si>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</si>
  <si>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</si>
  <si>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</si>
  <si>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</si>
  <si>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</si>
  <si>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</si>
  <si>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</si>
  <si>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</si>
  <si>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</si>
  <si>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</si>
  <si>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</si>
  <si>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</si>
  <si>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</si>
  <si>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</si>
  <si>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</si>
  <si>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</si>
  <si>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</si>
  <si>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</si>
  <si>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</si>
  <si>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</si>
  <si>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</si>
  <si>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</si>
  <si>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</si>
  <si>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</si>
  <si>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</si>
  <si>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</si>
  <si>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</si>
  <si>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</si>
  <si>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</si>
  <si>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</si>
  <si>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</si>
  <si>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</si>
  <si>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</si>
  <si>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</si>
  <si>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</si>
  <si>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</si>
  <si>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</si>
  <si>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</si>
  <si>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</si>
  <si>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</si>
  <si>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</si>
  <si>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</si>
  <si>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</si>
  <si>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</si>
  <si>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</si>
  <si>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</si>
  <si>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</si>
  <si>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</si>
  <si>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</si>
  <si>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</si>
  <si>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</si>
  <si>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</si>
  <si>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</si>
  <si>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</si>
  <si>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</si>
  <si>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</si>
  <si>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</si>
  <si>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</si>
  <si>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</si>
  <si>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</si>
  <si>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</si>
  <si>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</si>
  <si>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岐阜県羽島市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</si>
  <si>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</si>
  <si>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</si>
  <si>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</si>
  <si>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</si>
  <si>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</si>
  <si>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</si>
  <si>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</si>
  <si>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</si>
  <si>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</si>
  <si>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</si>
  <si>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</si>
  <si>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</si>
  <si>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</si>
  <si>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</si>
  <si>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</si>
  <si>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</si>
  <si>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</si>
  <si>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</si>
  <si>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</si>
  <si>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</si>
  <si>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</si>
  <si>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</si>
  <si>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</si>
  <si>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</si>
  <si>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</si>
  <si>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</si>
  <si>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</si>
  <si>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</si>
  <si>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</si>
  <si>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</si>
  <si>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</si>
  <si>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</si>
  <si>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</si>
  <si>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</si>
  <si>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</si>
  <si>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</si>
  <si>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</si>
  <si>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</si>
  <si>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</si>
  <si>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</si>
  <si>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</si>
  <si>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</si>
  <si>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</si>
  <si>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</si>
  <si>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</si>
  <si>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</si>
  <si>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</si>
  <si>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</si>
  <si>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</si>
  <si>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</si>
  <si>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</si>
  <si>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</si>
  <si>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</si>
  <si>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</si>
  <si>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</si>
  <si>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</si>
  <si>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</si>
  <si>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</si>
  <si>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</si>
  <si>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</si>
  <si>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</si>
  <si>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</si>
  <si>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</si>
  <si>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</si>
  <si>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</si>
  <si>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</si>
  <si>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</si>
  <si>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</si>
  <si>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</si>
  <si>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</si>
  <si>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</si>
  <si>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</si>
  <si>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</si>
  <si>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</si>
  <si>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</si>
  <si>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</si>
  <si>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</si>
  <si>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</si>
  <si>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</si>
  <si>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</si>
  <si>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</si>
  <si>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</si>
  <si>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</si>
  <si>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</si>
  <si>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</si>
  <si>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</si>
  <si>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</si>
  <si>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</si>
  <si>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</si>
  <si>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</si>
  <si>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</si>
  <si>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</si>
  <si>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</si>
  <si>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</si>
  <si>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</si>
  <si>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</si>
  <si>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</si>
  <si>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</si>
  <si>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</si>
  <si>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</si>
  <si>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</si>
  <si>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</si>
  <si>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</si>
  <si>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</si>
  <si>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</si>
  <si>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</si>
  <si>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</si>
  <si>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</si>
  <si>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</si>
  <si>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</si>
  <si>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</si>
  <si>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</si>
  <si>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</si>
  <si>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</si>
  <si>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</si>
  <si>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</si>
  <si>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</si>
  <si>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</si>
  <si>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</si>
  <si>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</si>
  <si>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</si>
  <si>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</si>
  <si>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</si>
  <si>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</si>
  <si>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</si>
  <si>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</si>
  <si>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</si>
  <si>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</si>
  <si>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</si>
  <si>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</si>
  <si>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</si>
  <si>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</si>
  <si>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</si>
  <si>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</si>
  <si>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</si>
  <si>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</si>
  <si>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</si>
  <si>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</si>
  <si>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</si>
  <si>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</si>
  <si>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</si>
  <si>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</si>
  <si>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</si>
  <si>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</si>
  <si>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</si>
  <si>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</si>
  <si>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</si>
  <si>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</si>
  <si>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岐阜県羽島市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</si>
  <si>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</si>
  <si>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</si>
  <si>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</si>
  <si>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</si>
  <si>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</si>
  <si>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</si>
  <si>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</si>
  <si>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</si>
  <si>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</si>
  <si>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</si>
  <si>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</si>
  <si>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</si>
  <si>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</si>
  <si>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</si>
  <si>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</si>
  <si>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</si>
  <si>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</si>
  <si>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</si>
  <si>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</si>
  <si>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</si>
  <si>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インター北土地区画整理事業特別会計</t>
    <phoneticPr fontId="5"/>
  </si>
  <si>
    <t>駅北本郷土地区画整理事業特別会計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</si>
  <si>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</si>
  <si>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</si>
  <si>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</si>
  <si>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</si>
  <si>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</si>
  <si>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</si>
  <si>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</si>
  <si>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</si>
  <si>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</si>
  <si>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</si>
  <si>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</si>
  <si>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</si>
  <si>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</si>
  <si>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</si>
  <si>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</si>
  <si>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</si>
  <si>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羽島市・羽島郡二町介護認定審査会事業特別会計</t>
    <phoneticPr fontId="5"/>
  </si>
  <si>
    <t>後期高齢者医療特別会計</t>
    <phoneticPr fontId="5"/>
  </si>
  <si>
    <t>上水道事業会計</t>
    <phoneticPr fontId="5"/>
  </si>
  <si>
    <t>法適用企業</t>
    <phoneticPr fontId="5"/>
  </si>
  <si>
    <t>病院事業会計</t>
    <phoneticPr fontId="5"/>
  </si>
  <si>
    <t>簡易水道事業特別会計</t>
    <phoneticPr fontId="5"/>
  </si>
  <si>
    <t>法非適用企業</t>
    <phoneticPr fontId="5"/>
  </si>
  <si>
    <t>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</si>
  <si>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</si>
  <si>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</si>
  <si>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</si>
  <si>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</si>
  <si>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</si>
  <si>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</si>
  <si>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</si>
  <si>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</si>
  <si>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</si>
  <si>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</si>
  <si>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</si>
  <si>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</si>
  <si>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</si>
  <si>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</si>
  <si>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</si>
  <si>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</si>
  <si>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</si>
  <si>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</si>
  <si>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</si>
  <si>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</si>
  <si>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</si>
  <si>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</si>
  <si>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</si>
  <si>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</si>
  <si>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</si>
  <si>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</si>
  <si>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</si>
  <si>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</si>
  <si>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</si>
  <si>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</si>
  <si>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</si>
  <si>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</si>
  <si>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</si>
  <si>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</si>
  <si>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</si>
  <si>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</si>
  <si>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</si>
  <si>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</si>
  <si>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</si>
  <si>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</si>
  <si>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</si>
  <si>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</si>
  <si>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</si>
  <si>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</si>
  <si>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</si>
  <si>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</si>
  <si>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</si>
  <si>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</si>
  <si>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</si>
  <si>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</si>
  <si>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</si>
  <si>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</si>
  <si>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</si>
  <si>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</si>
  <si>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</si>
  <si>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</si>
  <si>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</si>
  <si>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</si>
  <si>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</si>
  <si>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</si>
  <si>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</si>
  <si>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上水道事業会計</t>
    <phoneticPr fontId="5"/>
  </si>
  <si>
    <t>-</t>
    <phoneticPr fontId="5"/>
  </si>
  <si>
    <t>(Ｆ)</t>
    <phoneticPr fontId="5"/>
  </si>
  <si>
    <t>羽島市・羽島郡二町介護認定審査会事業特別会計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</si>
  <si>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</si>
  <si>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</si>
  <si>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</si>
  <si>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</si>
  <si>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</si>
  <si>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</si>
  <si>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</si>
  <si>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</si>
  <si>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</si>
  <si>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</si>
  <si>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</si>
  <si>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</si>
  <si>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</si>
  <si>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</si>
  <si>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</si>
  <si>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</si>
  <si>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</si>
  <si>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</si>
  <si>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</si>
  <si>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</si>
  <si>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</si>
  <si>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</si>
  <si>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</si>
  <si>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</si>
  <si>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</si>
  <si>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</si>
  <si>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</si>
  <si>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</si>
  <si>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</si>
  <si>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</si>
  <si>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</si>
  <si>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</si>
  <si>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</si>
  <si>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</si>
  <si>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</si>
  <si>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</si>
  <si>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</si>
  <si>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</si>
  <si>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</si>
  <si>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</si>
  <si>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</si>
  <si>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</si>
  <si>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</si>
  <si>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</si>
  <si>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</si>
  <si>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</si>
  <si>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</si>
  <si>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</si>
  <si>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</si>
  <si>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</si>
  <si>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</si>
  <si>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</si>
  <si>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</si>
  <si>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</si>
  <si>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</si>
  <si>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</si>
  <si>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</si>
  <si>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</si>
  <si>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</si>
  <si>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</si>
  <si>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</si>
  <si>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</si>
  <si>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</si>
  <si>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</si>
  <si>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</si>
  <si>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</si>
  <si>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</si>
  <si>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</si>
  <si>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</si>
  <si>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</si>
  <si>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</si>
  <si>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</si>
  <si>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</si>
  <si>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</si>
  <si>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</si>
  <si>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</si>
  <si>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</si>
  <si>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</si>
  <si>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</si>
  <si>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</si>
  <si>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</si>
  <si>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2.63</t>
  </si>
  <si>
    <t>病院事業会計</t>
  </si>
  <si>
    <t>上水道事業会計</t>
  </si>
  <si>
    <t>一般会計</t>
  </si>
  <si>
    <t>国民健康保険特別会計</t>
  </si>
  <si>
    <t>介護保険特別会計</t>
  </si>
  <si>
    <t>下水道事業特別会計</t>
  </si>
  <si>
    <t>駅北本郷土地区画整理事業特別会計</t>
  </si>
  <si>
    <t>インター北土地区画整理事業特別会計</t>
  </si>
  <si>
    <t>その他会計（赤字）</t>
  </si>
  <si>
    <t>その他会計（黒字）</t>
  </si>
  <si>
    <t>-</t>
    <phoneticPr fontId="2"/>
  </si>
  <si>
    <t>-</t>
    <phoneticPr fontId="2"/>
  </si>
  <si>
    <t>羽島市土地開発公社</t>
    <rPh sb="0" eb="3">
      <t>ハシマシ</t>
    </rPh>
    <rPh sb="3" eb="5">
      <t>トチ</t>
    </rPh>
    <rPh sb="5" eb="7">
      <t>カイハツ</t>
    </rPh>
    <rPh sb="7" eb="9">
      <t>コウシャ</t>
    </rPh>
    <phoneticPr fontId="30"/>
  </si>
  <si>
    <t>羽島市地域振興公社</t>
    <rPh sb="0" eb="3">
      <t>ハシマシ</t>
    </rPh>
    <rPh sb="3" eb="5">
      <t>チイキ</t>
    </rPh>
    <rPh sb="5" eb="7">
      <t>シンコウ</t>
    </rPh>
    <rPh sb="7" eb="9">
      <t>コウシャ</t>
    </rPh>
    <phoneticPr fontId="30"/>
  </si>
  <si>
    <t>岐阜羽島衛生施設組合</t>
    <rPh sb="0" eb="2">
      <t>ギフ</t>
    </rPh>
    <rPh sb="2" eb="4">
      <t>ハシマ</t>
    </rPh>
    <rPh sb="4" eb="6">
      <t>エイセイ</t>
    </rPh>
    <rPh sb="6" eb="8">
      <t>シセツ</t>
    </rPh>
    <rPh sb="8" eb="10">
      <t>クミアイ</t>
    </rPh>
    <phoneticPr fontId="2"/>
  </si>
  <si>
    <t>岐阜県市町村会館組合</t>
    <rPh sb="0" eb="3">
      <t>ギフケン</t>
    </rPh>
    <rPh sb="3" eb="6">
      <t>シチョウソン</t>
    </rPh>
    <rPh sb="6" eb="8">
      <t>カイカン</t>
    </rPh>
    <rPh sb="8" eb="10">
      <t>クミアイ</t>
    </rPh>
    <phoneticPr fontId="2"/>
  </si>
  <si>
    <t>岐阜県市町村職員退職手当組合</t>
    <rPh sb="0" eb="3">
      <t>ギフケン</t>
    </rPh>
    <rPh sb="3" eb="6">
      <t>シチョウソン</t>
    </rPh>
    <rPh sb="6" eb="8">
      <t>ショクイン</t>
    </rPh>
    <rPh sb="8" eb="10">
      <t>タイショク</t>
    </rPh>
    <rPh sb="10" eb="12">
      <t>テアテ</t>
    </rPh>
    <rPh sb="12" eb="14">
      <t>クミアイ</t>
    </rPh>
    <phoneticPr fontId="2"/>
  </si>
  <si>
    <t>岐阜地域児童発達支援センター組合</t>
    <rPh sb="0" eb="2">
      <t>ギフ</t>
    </rPh>
    <rPh sb="2" eb="4">
      <t>チイキ</t>
    </rPh>
    <rPh sb="4" eb="6">
      <t>ジドウ</t>
    </rPh>
    <rPh sb="6" eb="8">
      <t>ハッタツ</t>
    </rPh>
    <rPh sb="8" eb="10">
      <t>シエン</t>
    </rPh>
    <rPh sb="14" eb="16">
      <t>クミアイ</t>
    </rPh>
    <phoneticPr fontId="2"/>
  </si>
  <si>
    <t>岐阜県後期高齢者医療広域連合（一般会計）</t>
    <rPh sb="0" eb="3">
      <t>ギフケン</t>
    </rPh>
    <rPh sb="3" eb="5">
      <t>コウキ</t>
    </rPh>
    <rPh sb="5" eb="8">
      <t>コウレイシャ</t>
    </rPh>
    <rPh sb="8" eb="10">
      <t>イリョウ</t>
    </rPh>
    <rPh sb="10" eb="12">
      <t>コウイキ</t>
    </rPh>
    <rPh sb="12" eb="14">
      <t>レンゴウ</t>
    </rPh>
    <rPh sb="15" eb="17">
      <t>イッパン</t>
    </rPh>
    <rPh sb="17" eb="19">
      <t>カイケイ</t>
    </rPh>
    <phoneticPr fontId="2"/>
  </si>
  <si>
    <t>岐阜県後期高齢者医療広域連合（特別会計）</t>
    <rPh sb="0" eb="3">
      <t>ギフケン</t>
    </rPh>
    <rPh sb="3" eb="5">
      <t>コウキ</t>
    </rPh>
    <rPh sb="5" eb="8">
      <t>コウレイシャ</t>
    </rPh>
    <rPh sb="8" eb="10">
      <t>イリョウ</t>
    </rPh>
    <rPh sb="10" eb="12">
      <t>コウイキ</t>
    </rPh>
    <rPh sb="12" eb="14">
      <t>レンゴウ</t>
    </rPh>
    <rPh sb="15" eb="17">
      <t>トクベツ</t>
    </rPh>
    <rPh sb="17" eb="19">
      <t>カイケイ</t>
    </rPh>
    <phoneticPr fontId="2"/>
  </si>
  <si>
    <t>基金から1,850千円繰入</t>
    <rPh sb="0" eb="2">
      <t>キキン</t>
    </rPh>
    <rPh sb="9" eb="10">
      <t>セン</t>
    </rPh>
    <rPh sb="10" eb="11">
      <t>エン</t>
    </rPh>
    <rPh sb="11" eb="12">
      <t>ク</t>
    </rPh>
    <rPh sb="12" eb="13">
      <t>イ</t>
    </rPh>
    <phoneticPr fontId="2"/>
  </si>
  <si>
    <t>-</t>
    <phoneticPr fontId="2"/>
  </si>
  <si>
    <t>-</t>
    <phoneticPr fontId="2"/>
  </si>
  <si>
    <t>-</t>
    <phoneticPr fontId="2"/>
  </si>
  <si>
    <t>-</t>
    <phoneticPr fontId="2"/>
  </si>
  <si>
    <t>-</t>
    <phoneticPr fontId="2"/>
  </si>
  <si>
    <t>831のうち基金から825繰入</t>
    <rPh sb="6" eb="8">
      <t>キキン</t>
    </rPh>
    <rPh sb="13" eb="14">
      <t>ク</t>
    </rPh>
    <rPh sb="14" eb="15">
      <t>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</si>
  <si>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</si>
  <si>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</si>
  <si>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</si>
  <si>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</si>
  <si>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</si>
  <si>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</si>
  <si>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</si>
  <si>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</si>
  <si>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</si>
  <si>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</si>
  <si>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実質公債費比率は，以前は類似団体と比較して高かったものの，８年連続で公債費を減らすことにより毎年比率を下げてきた。これにより平成２６年度からは類似団体と比較して低い水準となっている。
将来負担比率は，類似団体と比較して低い水準にあるものの，平成２８年度は地方債残高の増加により平成２７年度より比率があがった。
また今後の見通しについて，歳入は普通交付税が前々年度や前年度を割り込んでおり，その他の収入も大幅な増は期待できないこと，歳出は団塊世代職員の大量退職が終わり今後は増加が見込まれる人件費の増をはじめ病院会計への繰り出し等に伴う財政調整基金の取り崩しや，新しいごみ処理施設の整備，老朽化した庁舎の建設といった投資的経費の大幅な増加が見込まれることから，将来負担比率は上昇することが考えられ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</si>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</sst>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6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3"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5"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6"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5"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5"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5"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5"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5"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5"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18"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88" fontId="26" fillId="0" borderId="103" xfId="30" applyNumberFormat="1" applyFont="1" applyBorder="1" applyAlignment="1" applyProtection="1">
      <alignment horizontal="right" vertical="center" shrinkToFit="1"/>
      <protection locked="0"/>
    </xf>
    <xf numFmtId="188" fontId="26" fillId="0" borderId="99" xfId="30" applyNumberFormat="1" applyFont="1" applyBorder="1" applyAlignment="1" applyProtection="1">
      <alignment horizontal="right" vertical="center" shrinkToFit="1"/>
      <protection locked="0"/>
    </xf>
    <xf numFmtId="188" fontId="26" fillId="0" borderId="107"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88" fontId="26" fillId="0" borderId="117" xfId="30" applyNumberFormat="1" applyFont="1" applyBorder="1" applyAlignment="1" applyProtection="1">
      <alignment horizontal="right" vertical="center" shrinkToFit="1"/>
      <protection locked="0"/>
    </xf>
    <xf numFmtId="188" fontId="26" fillId="0" borderId="113" xfId="30" applyNumberFormat="1" applyFont="1" applyBorder="1" applyAlignment="1" applyProtection="1">
      <alignment horizontal="right" vertical="center" shrinkToFit="1"/>
      <protection locked="0"/>
    </xf>
    <xf numFmtId="188"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1"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30"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0" fontId="26" fillId="5" borderId="144" xfId="30" applyFont="1" applyFill="1" applyBorder="1" applyAlignment="1" applyProtection="1">
      <alignment horizontal="lef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7" xfId="30" applyNumberFormat="1" applyFont="1" applyFill="1" applyBorder="1" applyAlignment="1" applyProtection="1">
      <alignment horizontal="righ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3"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4"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0"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1"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5"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0"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61"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2"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5"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1" xfId="32" applyNumberFormat="1" applyFont="1" applyFill="1" applyBorder="1" applyAlignment="1" applyProtection="1">
      <alignment horizontal="right" vertical="center" shrinkToFit="1"/>
    </xf>
    <xf numFmtId="177" fontId="26" fillId="5" borderId="172" xfId="32"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3"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4"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7"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7"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50880</c:v>
                </c:pt>
                <c:pt idx="1">
                  <c:v>63956</c:v>
                </c:pt>
                <c:pt idx="2">
                  <c:v>66255</c:v>
                </c:pt>
                <c:pt idx="3">
                  <c:v>54227</c:v>
                </c:pt>
                <c:pt idx="4">
                  <c:v>57295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26538</c:v>
                </c:pt>
                <c:pt idx="1">
                  <c:v>28499</c:v>
                </c:pt>
                <c:pt idx="2">
                  <c:v>30293</c:v>
                </c:pt>
                <c:pt idx="3">
                  <c:v>32255</c:v>
                </c:pt>
                <c:pt idx="4">
                  <c:v>42620</c:v>
                </c:pt>
              </c:numCache>
            </c:numRef>
          </c:val>
          <c:smooth val="0"/>
        </c:ser>
        <c:dLbls>
          <c:showLegendKey val="0"/>
          <c:showVal val="0"/>
          <c:showCatName val="0"/>
          <c:showSerName val="0"/>
          <c:showPercent val="0"/>
          <c:showBubbleSize val="0"/>
        </c:dLbls>
        <c:marker val="1"/>
        <c:smooth val="0"/>
        <c:axId val="110380544"/>
        <c:axId val="110382464"/>
      </c:lineChart>
      <c:catAx>
        <c:axId val="11038054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82464"/>
        <c:crosses val="autoZero"/>
        <c:auto val="1"/>
        <c:lblAlgn val="ctr"/>
        <c:lblOffset val="100"/>
        <c:tickLblSkip val="1"/>
        <c:tickMarkSkip val="1"/>
        <c:noMultiLvlLbl val="0"/>
      </c:catAx>
      <c:valAx>
        <c:axId val="110382464"/>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038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11.43</c:v>
                </c:pt>
                <c:pt idx="1">
                  <c:v>8.69</c:v>
                </c:pt>
                <c:pt idx="2">
                  <c:v>9.8000000000000007</c:v>
                </c:pt>
                <c:pt idx="3">
                  <c:v>4.04</c:v>
                </c:pt>
                <c:pt idx="4">
                  <c:v>5.89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20.59</c:v>
                </c:pt>
                <c:pt idx="1">
                  <c:v>25.5</c:v>
                </c:pt>
                <c:pt idx="2">
                  <c:v>27.43</c:v>
                </c:pt>
                <c:pt idx="3">
                  <c:v>34.93</c:v>
                </c:pt>
                <c:pt idx="4">
                  <c:v>30.49</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31276160"/>
        <c:axId val="13127833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2.8</c:v>
                </c:pt>
                <c:pt idx="1">
                  <c:v>2.66</c:v>
                </c:pt>
                <c:pt idx="2">
                  <c:v>2.99</c:v>
                </c:pt>
                <c:pt idx="3">
                  <c:v>2.27</c:v>
                </c:pt>
                <c:pt idx="4">
                  <c:v>-2.63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31276160"/>
        <c:axId val="131278336"/>
      </c:lineChart>
      <c:catAx>
        <c:axId val="131276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278336"/>
        <c:crosses val="autoZero"/>
        <c:auto val="1"/>
        <c:lblAlgn val="ctr"/>
        <c:lblOffset val="100"/>
        <c:tickLblSkip val="1"/>
        <c:tickMarkSkip val="1"/>
        <c:noMultiLvlLbl val="0"/>
      </c:catAx>
      <c:valAx>
        <c:axId val="1312783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2761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0.1</c:v>
                </c:pt>
                <c:pt idx="2">
                  <c:v>#N/A</c:v>
                </c:pt>
                <c:pt idx="3">
                  <c:v>0.09</c:v>
                </c:pt>
                <c:pt idx="4">
                  <c:v>#N/A</c:v>
                </c:pt>
                <c:pt idx="5">
                  <c:v>0.1</c:v>
                </c:pt>
                <c:pt idx="6">
                  <c:v>#N/A</c:v>
                </c:pt>
                <c:pt idx="7">
                  <c:v>0.13</c:v>
                </c:pt>
                <c:pt idx="8">
                  <c:v>#N/A</c:v>
                </c:pt>
                <c:pt idx="9">
                  <c:v>0.15</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インター北土地区画整理事業特別会計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0.95</c:v>
                </c:pt>
                <c:pt idx="2">
                  <c:v>#N/A</c:v>
                </c:pt>
                <c:pt idx="3">
                  <c:v>0.25</c:v>
                </c:pt>
                <c:pt idx="4">
                  <c:v>#N/A</c:v>
                </c:pt>
                <c:pt idx="5">
                  <c:v>0.06</c:v>
                </c:pt>
                <c:pt idx="6">
                  <c:v>#N/A</c:v>
                </c:pt>
                <c:pt idx="7">
                  <c:v>0.17</c:v>
                </c:pt>
                <c:pt idx="8">
                  <c:v>#N/A</c:v>
                </c:pt>
                <c:pt idx="9">
                  <c:v>0.18</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駅北本郷土地区画整理事業特別会計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0.41</c:v>
                </c:pt>
                <c:pt idx="2">
                  <c:v>#N/A</c:v>
                </c:pt>
                <c:pt idx="3">
                  <c:v>0.43</c:v>
                </c:pt>
                <c:pt idx="4">
                  <c:v>#N/A</c:v>
                </c:pt>
                <c:pt idx="5">
                  <c:v>0.45</c:v>
                </c:pt>
                <c:pt idx="6">
                  <c:v>#N/A</c:v>
                </c:pt>
                <c:pt idx="7">
                  <c:v>0.1</c:v>
                </c:pt>
                <c:pt idx="8">
                  <c:v>#N/A</c:v>
                </c:pt>
                <c:pt idx="9">
                  <c:v>0.5</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0.44</c:v>
                </c:pt>
                <c:pt idx="2">
                  <c:v>#N/A</c:v>
                </c:pt>
                <c:pt idx="3">
                  <c:v>0.57999999999999996</c:v>
                </c:pt>
                <c:pt idx="4">
                  <c:v>#N/A</c:v>
                </c:pt>
                <c:pt idx="5">
                  <c:v>0.45</c:v>
                </c:pt>
                <c:pt idx="6">
                  <c:v>#N/A</c:v>
                </c:pt>
                <c:pt idx="7">
                  <c:v>0.78</c:v>
                </c:pt>
                <c:pt idx="8">
                  <c:v>#N/A</c:v>
                </c:pt>
                <c:pt idx="9">
                  <c:v>1.2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0.49</c:v>
                </c:pt>
                <c:pt idx="2">
                  <c:v>#N/A</c:v>
                </c:pt>
                <c:pt idx="3">
                  <c:v>0.47</c:v>
                </c:pt>
                <c:pt idx="4">
                  <c:v>#N/A</c:v>
                </c:pt>
                <c:pt idx="5">
                  <c:v>0.13</c:v>
                </c:pt>
                <c:pt idx="6">
                  <c:v>#N/A</c:v>
                </c:pt>
                <c:pt idx="7">
                  <c:v>0.66</c:v>
                </c:pt>
                <c:pt idx="8">
                  <c:v>#N/A</c:v>
                </c:pt>
                <c:pt idx="9">
                  <c:v>1.34</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3.73</c:v>
                </c:pt>
                <c:pt idx="2">
                  <c:v>#N/A</c:v>
                </c:pt>
                <c:pt idx="3">
                  <c:v>3.92</c:v>
                </c:pt>
                <c:pt idx="4">
                  <c:v>#N/A</c:v>
                </c:pt>
                <c:pt idx="5">
                  <c:v>4.41</c:v>
                </c:pt>
                <c:pt idx="6">
                  <c:v>#N/A</c:v>
                </c:pt>
                <c:pt idx="7">
                  <c:v>3.07</c:v>
                </c:pt>
                <c:pt idx="8">
                  <c:v>#N/A</c:v>
                </c:pt>
                <c:pt idx="9">
                  <c:v>3.39</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10.220000000000001</c:v>
                </c:pt>
                <c:pt idx="2">
                  <c:v>#N/A</c:v>
                </c:pt>
                <c:pt idx="3">
                  <c:v>7.99</c:v>
                </c:pt>
                <c:pt idx="4">
                  <c:v>#N/A</c:v>
                </c:pt>
                <c:pt idx="5">
                  <c:v>9.2799999999999994</c:v>
                </c:pt>
                <c:pt idx="6">
                  <c:v>#N/A</c:v>
                </c:pt>
                <c:pt idx="7">
                  <c:v>3.75</c:v>
                </c:pt>
                <c:pt idx="8">
                  <c:v>#N/A</c:v>
                </c:pt>
                <c:pt idx="9">
                  <c:v>5.19</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上水道事業会計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5.65</c:v>
                </c:pt>
                <c:pt idx="2">
                  <c:v>#N/A</c:v>
                </c:pt>
                <c:pt idx="3">
                  <c:v>6.08</c:v>
                </c:pt>
                <c:pt idx="4">
                  <c:v>#N/A</c:v>
                </c:pt>
                <c:pt idx="5">
                  <c:v>6.64</c:v>
                </c:pt>
                <c:pt idx="6">
                  <c:v>#N/A</c:v>
                </c:pt>
                <c:pt idx="7">
                  <c:v>6.96</c:v>
                </c:pt>
                <c:pt idx="8">
                  <c:v>#N/A</c:v>
                </c:pt>
                <c:pt idx="9">
                  <c:v>5.9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8.7200000000000006</c:v>
                </c:pt>
                <c:pt idx="2">
                  <c:v>#N/A</c:v>
                </c:pt>
                <c:pt idx="3">
                  <c:v>7.34</c:v>
                </c:pt>
                <c:pt idx="4">
                  <c:v>#N/A</c:v>
                </c:pt>
                <c:pt idx="5">
                  <c:v>3.86</c:v>
                </c:pt>
                <c:pt idx="6">
                  <c:v>#N/A</c:v>
                </c:pt>
                <c:pt idx="7">
                  <c:v>3.99</c:v>
                </c:pt>
                <c:pt idx="8">
                  <c:v>#N/A</c:v>
                </c:pt>
                <c:pt idx="9">
                  <c:v>6.41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8027648"/>
        <c:axId val="18029184"/>
      </c:barChart>
      <c:catAx>
        <c:axId val="18027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029184"/>
        <c:crosses val="autoZero"/>
        <c:auto val="1"/>
        <c:lblAlgn val="ctr"/>
        <c:lblOffset val="100"/>
        <c:tickLblSkip val="1"/>
        <c:tickMarkSkip val="1"/>
        <c:noMultiLvlLbl val="0"/>
      </c:catAx>
      <c:valAx>
        <c:axId val="1802918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0276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2201</c:v>
                </c:pt>
                <c:pt idx="5">
                  <c:v>2270</c:v>
                </c:pt>
                <c:pt idx="8">
                  <c:v>2389</c:v>
                </c:pt>
                <c:pt idx="11">
                  <c:v>2257</c:v>
                </c:pt>
                <c:pt idx="14">
                  <c:v>2315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6</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1094</c:v>
                </c:pt>
                <c:pt idx="3">
                  <c:v>1119</c:v>
                </c:pt>
                <c:pt idx="6">
                  <c:v>1177</c:v>
                </c:pt>
                <c:pt idx="9">
                  <c:v>1193</c:v>
                </c:pt>
                <c:pt idx="12">
                  <c:v>1194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2259</c:v>
                </c:pt>
                <c:pt idx="3">
                  <c:v>2113</c:v>
                </c:pt>
                <c:pt idx="6">
                  <c:v>1910</c:v>
                </c:pt>
                <c:pt idx="9">
                  <c:v>1740</c:v>
                </c:pt>
                <c:pt idx="12">
                  <c:v>1716</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16449664"/>
        <c:axId val="1164515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1158</c:v>
                </c:pt>
                <c:pt idx="2">
                  <c:v>#N/A</c:v>
                </c:pt>
                <c:pt idx="3">
                  <c:v>#N/A</c:v>
                </c:pt>
                <c:pt idx="4">
                  <c:v>962</c:v>
                </c:pt>
                <c:pt idx="5">
                  <c:v>#N/A</c:v>
                </c:pt>
                <c:pt idx="6">
                  <c:v>#N/A</c:v>
                </c:pt>
                <c:pt idx="7">
                  <c:v>698</c:v>
                </c:pt>
                <c:pt idx="8">
                  <c:v>#N/A</c:v>
                </c:pt>
                <c:pt idx="9">
                  <c:v>#N/A</c:v>
                </c:pt>
                <c:pt idx="10">
                  <c:v>676</c:v>
                </c:pt>
                <c:pt idx="11">
                  <c:v>#N/A</c:v>
                </c:pt>
                <c:pt idx="12">
                  <c:v>#N/A</c:v>
                </c:pt>
                <c:pt idx="13">
                  <c:v>595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16449664"/>
        <c:axId val="116451584"/>
      </c:lineChart>
      <c:catAx>
        <c:axId val="1164496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6451584"/>
        <c:crosses val="autoZero"/>
        <c:auto val="1"/>
        <c:lblAlgn val="ctr"/>
        <c:lblOffset val="100"/>
        <c:tickLblSkip val="1"/>
        <c:tickMarkSkip val="1"/>
        <c:noMultiLvlLbl val="0"/>
      </c:catAx>
      <c:valAx>
        <c:axId val="1164515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64496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21562</c:v>
                </c:pt>
                <c:pt idx="5">
                  <c:v>21454</c:v>
                </c:pt>
                <c:pt idx="8">
                  <c:v>21187</c:v>
                </c:pt>
                <c:pt idx="11">
                  <c:v>21337</c:v>
                </c:pt>
                <c:pt idx="14">
                  <c:v>20969</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4855</c:v>
                </c:pt>
                <c:pt idx="5">
                  <c:v>4625</c:v>
                </c:pt>
                <c:pt idx="8">
                  <c:v>4729</c:v>
                </c:pt>
                <c:pt idx="11">
                  <c:v>4719</c:v>
                </c:pt>
                <c:pt idx="14">
                  <c:v>4827</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4482</c:v>
                </c:pt>
                <c:pt idx="5">
                  <c:v>5373</c:v>
                </c:pt>
                <c:pt idx="8">
                  <c:v>5372</c:v>
                </c:pt>
                <c:pt idx="11">
                  <c:v>6663</c:v>
                </c:pt>
                <c:pt idx="14">
                  <c:v>6249</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560</c:v>
                </c:pt>
                <c:pt idx="3">
                  <c:v>491</c:v>
                </c:pt>
                <c:pt idx="6">
                  <c:v>356</c:v>
                </c:pt>
                <c:pt idx="9">
                  <c:v>286</c:v>
                </c:pt>
                <c:pt idx="12">
                  <c:v>175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2290</c:v>
                </c:pt>
                <c:pt idx="3">
                  <c:v>2161</c:v>
                </c:pt>
                <c:pt idx="6">
                  <c:v>1923</c:v>
                </c:pt>
                <c:pt idx="9">
                  <c:v>1872</c:v>
                </c:pt>
                <c:pt idx="12">
                  <c:v>1675</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16999</c:v>
                </c:pt>
                <c:pt idx="3">
                  <c:v>16562</c:v>
                </c:pt>
                <c:pt idx="6">
                  <c:v>16047</c:v>
                </c:pt>
                <c:pt idx="9">
                  <c:v>15695</c:v>
                </c:pt>
                <c:pt idx="12">
                  <c:v>15168</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17219</c:v>
                </c:pt>
                <c:pt idx="3">
                  <c:v>16751</c:v>
                </c:pt>
                <c:pt idx="6">
                  <c:v>16755</c:v>
                </c:pt>
                <c:pt idx="9">
                  <c:v>16818</c:v>
                </c:pt>
                <c:pt idx="12">
                  <c:v>17829</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24095488"/>
        <c:axId val="1241181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6168</c:v>
                </c:pt>
                <c:pt idx="2">
                  <c:v>#N/A</c:v>
                </c:pt>
                <c:pt idx="3">
                  <c:v>#N/A</c:v>
                </c:pt>
                <c:pt idx="4">
                  <c:v>4512</c:v>
                </c:pt>
                <c:pt idx="5">
                  <c:v>#N/A</c:v>
                </c:pt>
                <c:pt idx="6">
                  <c:v>#N/A</c:v>
                </c:pt>
                <c:pt idx="7">
                  <c:v>3793</c:v>
                </c:pt>
                <c:pt idx="8">
                  <c:v>#N/A</c:v>
                </c:pt>
                <c:pt idx="9">
                  <c:v>#N/A</c:v>
                </c:pt>
                <c:pt idx="10">
                  <c:v>1952</c:v>
                </c:pt>
                <c:pt idx="11">
                  <c:v>#N/A</c:v>
                </c:pt>
                <c:pt idx="12">
                  <c:v>#N/A</c:v>
                </c:pt>
                <c:pt idx="13">
                  <c:v>2802</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24095488"/>
        <c:axId val="124118144"/>
      </c:lineChart>
      <c:catAx>
        <c:axId val="124095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24118144"/>
        <c:crosses val="autoZero"/>
        <c:auto val="1"/>
        <c:lblAlgn val="ctr"/>
        <c:lblOffset val="100"/>
        <c:tickLblSkip val="1"/>
        <c:tickMarkSkip val="1"/>
        <c:noMultiLvlLbl val="0"/>
      </c:catAx>
      <c:valAx>
        <c:axId val="124118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4095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31740032"/>
        <c:axId val="131741952"/>
      </c:scatterChart>
      <c:valAx>
        <c:axId val="131740032"/>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1741952"/>
        <c:crosses val="autoZero"/>
        <c:crossBetween val="midCat"/>
      </c:valAx>
      <c:valAx>
        <c:axId val="131741952"/>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174003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11.3</c:v>
                </c:pt>
                <c:pt idx="1">
                  <c:v>10.199999999999999</c:v>
                </c:pt>
                <c:pt idx="2">
                  <c:v>8.5</c:v>
                </c:pt>
                <c:pt idx="3">
                  <c:v>6.9</c:v>
                </c:pt>
                <c:pt idx="4">
                  <c:v>5.8</c:v>
                </c:pt>
              </c:numCache>
            </c:numRef>
          </c:xVal>
          <c:yVal>
            <c:numRef>
              <c:f>公会計指標分析・財政指標組合せ分析表!$K$73:$O$73</c:f>
              <c:numCache>
                <c:formatCode>#,##0.0;"▲ "#,##0.0</c:formatCode>
                <c:ptCount val="5"/>
                <c:pt idx="0">
                  <c:v>56.2</c:v>
                </c:pt>
                <c:pt idx="1">
                  <c:v>40.5</c:v>
                </c:pt>
                <c:pt idx="2">
                  <c:v>34.299999999999997</c:v>
                </c:pt>
                <c:pt idx="3">
                  <c:v>17.2</c:v>
                </c:pt>
                <c:pt idx="4">
                  <c:v>24.8</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10.3</c:v>
                </c:pt>
                <c:pt idx="1">
                  <c:v>9.6</c:v>
                </c:pt>
                <c:pt idx="2">
                  <c:v>8.8000000000000007</c:v>
                </c:pt>
                <c:pt idx="3">
                  <c:v>7.8</c:v>
                </c:pt>
                <c:pt idx="4">
                  <c:v>7.5</c:v>
                </c:pt>
              </c:numCache>
            </c:numRef>
          </c:xVal>
          <c:yVal>
            <c:numRef>
              <c:f>公会計指標分析・財政指標組合せ分析表!$K$77:$O$77</c:f>
              <c:numCache>
                <c:formatCode>#,##0.0;"▲ "#,##0.0</c:formatCode>
                <c:ptCount val="5"/>
                <c:pt idx="0">
                  <c:v>58.2</c:v>
                </c:pt>
                <c:pt idx="1">
                  <c:v>50.3</c:v>
                </c:pt>
                <c:pt idx="2">
                  <c:v>45.9</c:v>
                </c:pt>
                <c:pt idx="3">
                  <c:v>37.299999999999997</c:v>
                </c:pt>
                <c:pt idx="4">
                  <c:v>33.1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32272512"/>
        <c:axId val="132274432"/>
      </c:scatterChart>
      <c:valAx>
        <c:axId val="132272512"/>
        <c:scaling>
          <c:orientation val="minMax"/>
          <c:max val="11.799999999999999"/>
          <c:min val="5.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2274432"/>
        <c:crosses val="autoZero"/>
        <c:crossBetween val="midCat"/>
      </c:valAx>
      <c:valAx>
        <c:axId val="132274432"/>
        <c:scaling>
          <c:orientation val="minMax"/>
          <c:max val="66"/>
          <c:min val="1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322725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地方債発行を抑制してきた結果、平成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年度以降、「元利償還金」は減少し続けている。</a:t>
          </a:r>
          <a:endParaRPr lang="ja-JP" altLang="ja-JP">
            <a:effectLst/>
          </a:endParaRPr>
        </a:p>
        <a:p>
          <a:pPr rtl="0"/>
          <a:r>
            <a:rPr lang="ja-JP" altLang="ja-JP" sz="1100" b="0" i="0" baseline="0">
              <a:solidFill>
                <a:schemeClr val="dk1"/>
              </a:solidFill>
              <a:effectLst/>
              <a:latin typeface="+mn-lt"/>
              <a:ea typeface="+mn-ea"/>
              <a:cs typeface="+mn-cs"/>
            </a:rPr>
            <a:t>「公営企業債の元利償還に対する繰入金」は、下水道事業の公債費の増加から増加傾向にある。下水道事業の償還額に減少の見込みが無いため、今後の財政状況によっては、公債費の平準化等、単年度負担の削減を図る有効な手段</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検討する。</a:t>
          </a:r>
          <a:endParaRPr lang="ja-JP" altLang="ja-JP">
            <a:effectLst/>
          </a:endParaRPr>
        </a:p>
        <a:p>
          <a:pPr rtl="0"/>
          <a:r>
            <a:rPr lang="ja-JP" altLang="ja-JP" sz="1100" b="0" i="0" baseline="0">
              <a:solidFill>
                <a:schemeClr val="dk1"/>
              </a:solidFill>
              <a:effectLst/>
              <a:latin typeface="+mn-lt"/>
              <a:ea typeface="+mn-ea"/>
              <a:cs typeface="+mn-cs"/>
            </a:rPr>
            <a:t>一方で「算入公債費等」については、平成</a:t>
          </a:r>
          <a:r>
            <a:rPr lang="en-US" altLang="ja-JP" sz="1100" b="0" i="0" baseline="0">
              <a:solidFill>
                <a:schemeClr val="dk1"/>
              </a:solidFill>
              <a:effectLst/>
              <a:latin typeface="+mn-lt"/>
              <a:ea typeface="+mn-ea"/>
              <a:cs typeface="+mn-cs"/>
            </a:rPr>
            <a:t>27</a:t>
          </a:r>
          <a:r>
            <a:rPr lang="ja-JP" altLang="ja-JP" sz="1100" b="0" i="0" baseline="0">
              <a:solidFill>
                <a:schemeClr val="dk1"/>
              </a:solidFill>
              <a:effectLst/>
              <a:latin typeface="+mn-lt"/>
              <a:ea typeface="+mn-ea"/>
              <a:cs typeface="+mn-cs"/>
            </a:rPr>
            <a:t>年度は一時的に減少したが、臨時財政対策債償還費の増等により増加傾向にある。</a:t>
          </a:r>
          <a:endParaRPr lang="ja-JP" altLang="ja-JP">
            <a:effectLst/>
          </a:endParaRPr>
        </a:p>
        <a:p>
          <a:pPr rtl="0"/>
          <a:r>
            <a:rPr lang="ja-JP" altLang="ja-JP" sz="1100">
              <a:solidFill>
                <a:schemeClr val="dk1"/>
              </a:solidFill>
              <a:effectLst/>
              <a:latin typeface="+mn-lt"/>
              <a:ea typeface="+mn-ea"/>
              <a:cs typeface="+mn-cs"/>
            </a:rPr>
            <a:t>その結果、実質公債費比率の分子は、減少し続けている。</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「一般会計等に係る地方債の現在高」は、平成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a:t>
          </a:r>
          <a:r>
            <a:rPr lang="ja-JP" altLang="en-US" sz="1100" b="0" i="0" baseline="0">
              <a:solidFill>
                <a:schemeClr val="dk1"/>
              </a:solidFill>
              <a:effectLst/>
              <a:latin typeface="+mn-lt"/>
              <a:ea typeface="+mn-ea"/>
              <a:cs typeface="+mn-cs"/>
            </a:rPr>
            <a:t>から増加傾向にあり、平成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a:t>
          </a:r>
          <a:r>
            <a:rPr lang="en-US" altLang="ja-JP" sz="1100" b="0" i="0" baseline="0">
              <a:solidFill>
                <a:schemeClr val="dk1"/>
              </a:solidFill>
              <a:effectLst/>
              <a:latin typeface="+mn-lt"/>
              <a:ea typeface="+mn-ea"/>
              <a:cs typeface="+mn-cs"/>
            </a:rPr>
            <a:t>1,011</a:t>
          </a:r>
          <a:r>
            <a:rPr lang="ja-JP" altLang="en-US" sz="1100" b="0" i="0" baseline="0">
              <a:solidFill>
                <a:schemeClr val="dk1"/>
              </a:solidFill>
              <a:effectLst/>
              <a:latin typeface="+mn-lt"/>
              <a:ea typeface="+mn-ea"/>
              <a:cs typeface="+mn-cs"/>
            </a:rPr>
            <a:t>百万円の増と</a:t>
          </a:r>
          <a:r>
            <a:rPr lang="ja-JP" altLang="ja-JP" sz="1100" b="0" i="0" baseline="0">
              <a:solidFill>
                <a:schemeClr val="dk1"/>
              </a:solidFill>
              <a:effectLst/>
              <a:latin typeface="+mn-lt"/>
              <a:ea typeface="+mn-ea"/>
              <a:cs typeface="+mn-cs"/>
            </a:rPr>
            <a:t>なった。「公営企業債等繰入見込額」は引き続き減少傾向にある。「公営企業債等繰入見込額」は公営企業会計への繰出金の中でも大部分を占める下水道事業特別会計への繰出金のほとんどが、下水道事業債の償還に充てるものとして計上され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また、「充当可能基金」については、財政調整基金や公用施設整備基金を繰出したことから、前年度に比べ減少している。</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その結果、将来負担比率の分子は、増加している。</a:t>
          </a:r>
          <a:endParaRPr lang="ja-JP" altLang="ja-JP" sz="1400">
            <a:effectLst/>
          </a:endParaRPr>
        </a:p>
        <a:p>
          <a:r>
            <a:rPr lang="ja-JP" altLang="ja-JP" sz="1100" b="0" i="0" baseline="0">
              <a:solidFill>
                <a:schemeClr val="dk1"/>
              </a:solidFill>
              <a:effectLst/>
              <a:latin typeface="+mn-lt"/>
              <a:ea typeface="+mn-ea"/>
              <a:cs typeface="+mn-cs"/>
            </a:rPr>
            <a:t>将来負担比率は減少傾向にあ</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年度は増加に転じた。</a:t>
          </a:r>
          <a:r>
            <a:rPr lang="ja-JP" altLang="ja-JP" sz="1100" b="0" i="0" baseline="0">
              <a:solidFill>
                <a:schemeClr val="dk1"/>
              </a:solidFill>
              <a:effectLst/>
              <a:latin typeface="+mn-lt"/>
              <a:ea typeface="+mn-ea"/>
              <a:cs typeface="+mn-cs"/>
            </a:rPr>
            <a:t>今後新庁舎建設等により増加することが見込まれるため、どのように負担していくかは、実質収支や経常収支比率、実質公債費比率等他の財政指標と絡めて検討していく必要がある。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68,408
67,331
53.66
23,160,662
22,252,876
773,465
13,138,173
17,829,205</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24.8</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68,408
67,331
53.66
23,160,662
22,252,876
773,465
13,138,173
17,829,205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68,408
67,331
53.66
23,160,662
22,252,876
773,465
13,138,173
17,829,205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68,408
67,331
53.66
23,160,662
22,252,876
773,465
13,138,173
17,829,205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24.8</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39/93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財政力指数については、前年度から</a:t>
          </a:r>
          <a:r>
            <a:rPr lang="en-US" altLang="ja-JP" sz="1100" b="0" i="0" baseline="0">
              <a:solidFill>
                <a:schemeClr val="dk1"/>
              </a:solidFill>
              <a:effectLst/>
              <a:latin typeface="+mn-lt"/>
              <a:ea typeface="+mn-ea"/>
              <a:cs typeface="+mn-cs"/>
            </a:rPr>
            <a:t>0.01</a:t>
          </a:r>
          <a:r>
            <a:rPr lang="ja-JP" altLang="ja-JP" sz="1100" b="0" i="0" baseline="0">
              <a:solidFill>
                <a:schemeClr val="dk1"/>
              </a:solidFill>
              <a:effectLst/>
              <a:latin typeface="+mn-lt"/>
              <a:ea typeface="+mn-ea"/>
              <a:cs typeface="+mn-cs"/>
            </a:rPr>
            <a:t>上昇して</a:t>
          </a:r>
          <a:r>
            <a:rPr lang="en-US" altLang="ja-JP" sz="1100" b="0" i="0" baseline="0">
              <a:solidFill>
                <a:schemeClr val="dk1"/>
              </a:solidFill>
              <a:effectLst/>
              <a:latin typeface="+mn-lt"/>
              <a:ea typeface="+mn-ea"/>
              <a:cs typeface="+mn-cs"/>
            </a:rPr>
            <a:t>0.74</a:t>
          </a:r>
          <a:r>
            <a:rPr lang="ja-JP" altLang="ja-JP" sz="1100" b="0" i="0" baseline="0">
              <a:solidFill>
                <a:schemeClr val="dk1"/>
              </a:solidFill>
              <a:effectLst/>
              <a:latin typeface="+mn-lt"/>
              <a:ea typeface="+mn-ea"/>
              <a:cs typeface="+mn-cs"/>
            </a:rPr>
            <a:t>となった。普通交付税算定における基準財政需要額は前年度から</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している。その要因としては、</a:t>
          </a:r>
          <a:r>
            <a:rPr lang="ja-JP" altLang="ja-JP" sz="1100" b="0" i="0" baseline="0">
              <a:solidFill>
                <a:schemeClr val="tx1"/>
              </a:solidFill>
              <a:effectLst/>
              <a:latin typeface="+mn-lt"/>
              <a:ea typeface="+mn-ea"/>
              <a:cs typeface="+mn-cs"/>
            </a:rPr>
            <a:t>生活保護費、高齢者保健福祉費等</a:t>
          </a:r>
          <a:r>
            <a:rPr lang="ja-JP" altLang="ja-JP" sz="1100" b="0" i="0" baseline="0">
              <a:solidFill>
                <a:schemeClr val="dk1"/>
              </a:solidFill>
              <a:effectLst/>
              <a:latin typeface="+mn-lt"/>
              <a:ea typeface="+mn-ea"/>
              <a:cs typeface="+mn-cs"/>
            </a:rPr>
            <a:t>の増加が挙げられる。また、基準財政収入額について</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前年度から増加している。その要因としては、市町村民税の増加などが挙げられる。基準財政需要額は増加しているが、基準財政収入額も増加しているため、財政力指数は前年度より上昇する結果となった。今後も企業誘致等による市税の確保を図り財政力の向上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37193</xdr:rowOff>
    </xdr:from>
    <xdr:to>
      <xdr:col>7</xdr:col>
      <xdr:colOff>152400</xdr:colOff>
      <xdr:row>46</xdr:row>
      <xdr:rowOff>29028</xdr:rowOff>
    </xdr:to>
    <xdr:cxnSp macro="">
      <xdr:nvCxnSpPr>
        <xdr:cNvPr id="65" name="直線コネクタ 64"/>
        <xdr:cNvCxnSpPr/>
      </xdr:nvCxnSpPr>
      <xdr:spPr>
        <a:xfrm flipV="1">
          <a:off x="4953000" y="6209393"/>
          <a:ext cx="0" cy="17063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46</xdr:row>
      <xdr:rowOff>1105</xdr:rowOff>
    </xdr:from>
    <xdr:ext cx="762000" cy="259045"/>
    <xdr:sp macro="" textlink="">
      <xdr:nvSpPr>
        <xdr:cNvPr id="66" name="財政力最小値テキスト"/>
        <xdr:cNvSpPr txBox="1"/>
      </xdr:nvSpPr>
      <xdr:spPr>
        <a:xfrm>
          <a:off x="5041900" y="788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0.36</a:t>
          </a:r>
          <a:endParaRPr kumimoji="1" lang="ja-JP" altLang="en-US" sz="1000" b="1">
            <a:latin typeface="ＭＳ Ｐゴシック"/>
          </a:endParaRPr>
        </a:p>
      </xdr:txBody>
    </xdr:sp>
    <xdr:clientData/>
  </xdr:oneCellAnchor>
  <xdr:twoCellAnchor>
    <xdr:from>
      <xdr:col>7</xdr:col>
      <xdr:colOff>63500</xdr:colOff>
      <xdr:row>46</xdr:row>
      <xdr:rowOff>29028</xdr:rowOff>
    </xdr:from>
    <xdr:to>
      <xdr:col>7</xdr:col>
      <xdr:colOff>241300</xdr:colOff>
      <xdr:row>46</xdr:row>
      <xdr:rowOff>29028</xdr:rowOff>
    </xdr:to>
    <xdr:cxnSp macro="">
      <xdr:nvCxnSpPr>
        <xdr:cNvPr id="67" name="直線コネクタ 66"/>
        <xdr:cNvCxnSpPr/>
      </xdr:nvCxnSpPr>
      <xdr:spPr>
        <a:xfrm>
          <a:off x="4864100" y="7915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123570</xdr:rowOff>
    </xdr:from>
    <xdr:ext cx="762000" cy="259045"/>
    <xdr:sp macro="" textlink="">
      <xdr:nvSpPr>
        <xdr:cNvPr id="68" name="財政力最大値テキスト"/>
        <xdr:cNvSpPr txBox="1"/>
      </xdr:nvSpPr>
      <xdr:spPr>
        <a:xfrm>
          <a:off x="5041900" y="595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1.35</a:t>
          </a:r>
          <a:endParaRPr kumimoji="1" lang="ja-JP" altLang="en-US" sz="1000" b="1">
            <a:latin typeface="ＭＳ Ｐゴシック"/>
          </a:endParaRPr>
        </a:p>
      </xdr:txBody>
    </xdr:sp>
    <xdr:clientData/>
  </xdr:oneCellAnchor>
  <xdr:twoCellAnchor>
    <xdr:from>
      <xdr:col>7</xdr:col>
      <xdr:colOff>63500</xdr:colOff>
      <xdr:row>36</xdr:row>
      <xdr:rowOff>37193</xdr:rowOff>
    </xdr:from>
    <xdr:to>
      <xdr:col>7</xdr:col>
      <xdr:colOff>241300</xdr:colOff>
      <xdr:row>36</xdr:row>
      <xdr:rowOff>37193</xdr:rowOff>
    </xdr:to>
    <xdr:cxnSp macro="">
      <xdr:nvCxnSpPr>
        <xdr:cNvPr id="69" name="直線コネクタ 68"/>
        <xdr:cNvCxnSpPr/>
      </xdr:nvCxnSpPr>
      <xdr:spPr>
        <a:xfrm>
          <a:off x="4864100" y="620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59872</xdr:rowOff>
    </xdr:from>
    <xdr:to>
      <xdr:col>7</xdr:col>
      <xdr:colOff>152400</xdr:colOff>
      <xdr:row>42</xdr:row>
      <xdr:rowOff>77107</xdr:rowOff>
    </xdr:to>
    <xdr:cxnSp macro="">
      <xdr:nvCxnSpPr>
        <xdr:cNvPr id="70" name="直線コネクタ 69"/>
        <xdr:cNvCxnSpPr/>
      </xdr:nvCxnSpPr>
      <xdr:spPr>
        <a:xfrm flipV="1">
          <a:off x="4114800" y="726077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169834</xdr:rowOff>
    </xdr:from>
    <xdr:ext cx="762000" cy="259045"/>
    <xdr:sp macro="" textlink="">
      <xdr:nvSpPr>
        <xdr:cNvPr id="71" name="財政力平均値テキスト"/>
        <xdr:cNvSpPr txBox="1"/>
      </xdr:nvSpPr>
      <xdr:spPr>
        <a:xfrm>
          <a:off x="5041900" y="71992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26307</xdr:rowOff>
    </xdr:from>
    <xdr:to>
      <xdr:col>7</xdr:col>
      <xdr:colOff>203200</xdr:colOff>
      <xdr:row>42</xdr:row>
      <xdr:rowOff>127907</xdr:rowOff>
    </xdr:to>
    <xdr:sp macro="" textlink="">
      <xdr:nvSpPr>
        <xdr:cNvPr id="72" name="フローチャート : 判断 71"/>
        <xdr:cNvSpPr/>
      </xdr:nvSpPr>
      <xdr:spPr>
        <a:xfrm>
          <a:off x="49022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77107</xdr:rowOff>
    </xdr:from>
    <xdr:to>
      <xdr:col>6</xdr:col>
      <xdr:colOff>0</xdr:colOff>
      <xdr:row>42</xdr:row>
      <xdr:rowOff>94343</xdr:rowOff>
    </xdr:to>
    <xdr:cxnSp macro="">
      <xdr:nvCxnSpPr>
        <xdr:cNvPr id="73" name="直線コネクタ 72"/>
        <xdr:cNvCxnSpPr/>
      </xdr:nvCxnSpPr>
      <xdr:spPr>
        <a:xfrm flipV="1">
          <a:off x="3225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26307</xdr:rowOff>
    </xdr:from>
    <xdr:to>
      <xdr:col>6</xdr:col>
      <xdr:colOff>50800</xdr:colOff>
      <xdr:row>42</xdr:row>
      <xdr:rowOff>127907</xdr:rowOff>
    </xdr:to>
    <xdr:sp macro="" textlink="">
      <xdr:nvSpPr>
        <xdr:cNvPr id="74" name="フローチャート : 判断 73"/>
        <xdr:cNvSpPr/>
      </xdr:nvSpPr>
      <xdr:spPr>
        <a:xfrm>
          <a:off x="4064000" y="7227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112684</xdr:rowOff>
    </xdr:from>
    <xdr:ext cx="736600" cy="259045"/>
    <xdr:sp macro="" textlink="">
      <xdr:nvSpPr>
        <xdr:cNvPr id="75" name="テキスト ボックス 74"/>
        <xdr:cNvSpPr txBox="1"/>
      </xdr:nvSpPr>
      <xdr:spPr>
        <a:xfrm>
          <a:off x="3733800" y="73135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0.73</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94343</xdr:rowOff>
    </xdr:from>
    <xdr:to>
      <xdr:col>4</xdr:col>
      <xdr:colOff>482600</xdr:colOff>
      <xdr:row>42</xdr:row>
      <xdr:rowOff>94343</xdr:rowOff>
    </xdr:to>
    <xdr:cxnSp macro="">
      <xdr:nvCxnSpPr>
        <xdr:cNvPr id="76" name="直線コネクタ 75"/>
        <xdr:cNvCxnSpPr/>
      </xdr:nvCxnSpPr>
      <xdr:spPr>
        <a:xfrm>
          <a:off x="2336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27215</xdr:rowOff>
    </xdr:from>
    <xdr:to>
      <xdr:col>4</xdr:col>
      <xdr:colOff>533400</xdr:colOff>
      <xdr:row>43</xdr:row>
      <xdr:rowOff>128815</xdr:rowOff>
    </xdr:to>
    <xdr:sp macro="" textlink="">
      <xdr:nvSpPr>
        <xdr:cNvPr id="77" name="フローチャート : 判断 76"/>
        <xdr:cNvSpPr/>
      </xdr:nvSpPr>
      <xdr:spPr>
        <a:xfrm>
          <a:off x="3175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113592</xdr:rowOff>
    </xdr:from>
    <xdr:ext cx="762000" cy="259045"/>
    <xdr:sp macro="" textlink="">
      <xdr:nvSpPr>
        <xdr:cNvPr id="78" name="テキスト ボックス 77"/>
        <xdr:cNvSpPr txBox="1"/>
      </xdr:nvSpPr>
      <xdr:spPr>
        <a:xfrm>
          <a:off x="2844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94343</xdr:rowOff>
    </xdr:from>
    <xdr:to>
      <xdr:col>3</xdr:col>
      <xdr:colOff>279400</xdr:colOff>
      <xdr:row>42</xdr:row>
      <xdr:rowOff>94343</xdr:rowOff>
    </xdr:to>
    <xdr:cxnSp macro="">
      <xdr:nvCxnSpPr>
        <xdr:cNvPr id="79" name="直線コネクタ 78"/>
        <xdr:cNvCxnSpPr/>
      </xdr:nvCxnSpPr>
      <xdr:spPr>
        <a:xfrm>
          <a:off x="1447800" y="72952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27215</xdr:rowOff>
    </xdr:from>
    <xdr:to>
      <xdr:col>3</xdr:col>
      <xdr:colOff>330200</xdr:colOff>
      <xdr:row>43</xdr:row>
      <xdr:rowOff>128815</xdr:rowOff>
    </xdr:to>
    <xdr:sp macro="" textlink="">
      <xdr:nvSpPr>
        <xdr:cNvPr id="80" name="フローチャート : 判断 79"/>
        <xdr:cNvSpPr/>
      </xdr:nvSpPr>
      <xdr:spPr>
        <a:xfrm>
          <a:off x="2286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113592</xdr:rowOff>
    </xdr:from>
    <xdr:ext cx="762000" cy="259045"/>
    <xdr:sp macro="" textlink="">
      <xdr:nvSpPr>
        <xdr:cNvPr id="81" name="テキスト ボックス 80"/>
        <xdr:cNvSpPr txBox="1"/>
      </xdr:nvSpPr>
      <xdr:spPr>
        <a:xfrm>
          <a:off x="1955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27215</xdr:rowOff>
    </xdr:from>
    <xdr:to>
      <xdr:col>2</xdr:col>
      <xdr:colOff>127000</xdr:colOff>
      <xdr:row>43</xdr:row>
      <xdr:rowOff>128815</xdr:rowOff>
    </xdr:to>
    <xdr:sp macro="" textlink="">
      <xdr:nvSpPr>
        <xdr:cNvPr id="82" name="フローチャート : 判断 81"/>
        <xdr:cNvSpPr/>
      </xdr:nvSpPr>
      <xdr:spPr>
        <a:xfrm>
          <a:off x="1397000" y="739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113592</xdr:rowOff>
    </xdr:from>
    <xdr:ext cx="762000" cy="259045"/>
    <xdr:sp macro="" textlink="">
      <xdr:nvSpPr>
        <xdr:cNvPr id="83" name="テキスト ボックス 82"/>
        <xdr:cNvSpPr txBox="1"/>
      </xdr:nvSpPr>
      <xdr:spPr>
        <a:xfrm>
          <a:off x="1066800" y="7485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9072</xdr:rowOff>
    </xdr:from>
    <xdr:to>
      <xdr:col>7</xdr:col>
      <xdr:colOff>203200</xdr:colOff>
      <xdr:row>42</xdr:row>
      <xdr:rowOff>110672</xdr:rowOff>
    </xdr:to>
    <xdr:sp macro="" textlink="">
      <xdr:nvSpPr>
        <xdr:cNvPr id="89" name="円/楕円 88"/>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25599</xdr:rowOff>
    </xdr:from>
    <xdr:ext cx="762000" cy="259045"/>
    <xdr:sp macro="" textlink="">
      <xdr:nvSpPr>
        <xdr:cNvPr id="90" name="財政力該当値テキスト"/>
        <xdr:cNvSpPr txBox="1"/>
      </xdr:nvSpPr>
      <xdr:spPr>
        <a:xfrm>
          <a:off x="5041900" y="7055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26307</xdr:rowOff>
    </xdr:from>
    <xdr:to>
      <xdr:col>6</xdr:col>
      <xdr:colOff>50800</xdr:colOff>
      <xdr:row>42</xdr:row>
      <xdr:rowOff>127907</xdr:rowOff>
    </xdr:to>
    <xdr:sp macro="" textlink="">
      <xdr:nvSpPr>
        <xdr:cNvPr id="91" name="円/楕円 90"/>
        <xdr:cNvSpPr/>
      </xdr:nvSpPr>
      <xdr:spPr>
        <a:xfrm>
          <a:off x="4064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138084</xdr:rowOff>
    </xdr:from>
    <xdr:ext cx="736600" cy="259045"/>
    <xdr:sp macro="" textlink="">
      <xdr:nvSpPr>
        <xdr:cNvPr id="92" name="テキスト ボックス 91"/>
        <xdr:cNvSpPr txBox="1"/>
      </xdr:nvSpPr>
      <xdr:spPr>
        <a:xfrm>
          <a:off x="3733800" y="699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0.73</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43543</xdr:rowOff>
    </xdr:from>
    <xdr:to>
      <xdr:col>4</xdr:col>
      <xdr:colOff>533400</xdr:colOff>
      <xdr:row>42</xdr:row>
      <xdr:rowOff>145143</xdr:rowOff>
    </xdr:to>
    <xdr:sp macro="" textlink="">
      <xdr:nvSpPr>
        <xdr:cNvPr id="93" name="円/楕円 92"/>
        <xdr:cNvSpPr/>
      </xdr:nvSpPr>
      <xdr:spPr>
        <a:xfrm>
          <a:off x="3175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155320</xdr:rowOff>
    </xdr:from>
    <xdr:ext cx="762000" cy="259045"/>
    <xdr:sp macro="" textlink="">
      <xdr:nvSpPr>
        <xdr:cNvPr id="94" name="テキスト ボックス 93"/>
        <xdr:cNvSpPr txBox="1"/>
      </xdr:nvSpPr>
      <xdr:spPr>
        <a:xfrm>
          <a:off x="2844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43543</xdr:rowOff>
    </xdr:from>
    <xdr:to>
      <xdr:col>3</xdr:col>
      <xdr:colOff>330200</xdr:colOff>
      <xdr:row>42</xdr:row>
      <xdr:rowOff>145143</xdr:rowOff>
    </xdr:to>
    <xdr:sp macro="" textlink="">
      <xdr:nvSpPr>
        <xdr:cNvPr id="95" name="円/楕円 94"/>
        <xdr:cNvSpPr/>
      </xdr:nvSpPr>
      <xdr:spPr>
        <a:xfrm>
          <a:off x="2286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155320</xdr:rowOff>
    </xdr:from>
    <xdr:ext cx="762000" cy="259045"/>
    <xdr:sp macro="" textlink="">
      <xdr:nvSpPr>
        <xdr:cNvPr id="96" name="テキスト ボックス 95"/>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43543</xdr:rowOff>
    </xdr:from>
    <xdr:to>
      <xdr:col>2</xdr:col>
      <xdr:colOff>127000</xdr:colOff>
      <xdr:row>42</xdr:row>
      <xdr:rowOff>145143</xdr:rowOff>
    </xdr:to>
    <xdr:sp macro="" textlink="">
      <xdr:nvSpPr>
        <xdr:cNvPr id="97" name="円/楕円 96"/>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155320</xdr:rowOff>
    </xdr:from>
    <xdr:ext cx="762000" cy="259045"/>
    <xdr:sp macro="" textlink="">
      <xdr:nvSpPr>
        <xdr:cNvPr id="98" name="テキスト ボックス 97"/>
        <xdr:cNvSpPr txBox="1"/>
      </xdr:nvSpPr>
      <xdr:spPr>
        <a:xfrm>
          <a:off x="1066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79/93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経常収支比率は、前年度から</a:t>
          </a:r>
          <a:r>
            <a:rPr lang="en-US" altLang="ja-JP" sz="1100" b="0" i="0" baseline="0">
              <a:solidFill>
                <a:schemeClr val="dk1"/>
              </a:solidFill>
              <a:effectLst/>
              <a:latin typeface="+mn-lt"/>
              <a:ea typeface="+mn-ea"/>
              <a:cs typeface="+mn-cs"/>
            </a:rPr>
            <a:t>8.6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a:t>
          </a:r>
          <a:r>
            <a:rPr lang="en-US" altLang="ja-JP" sz="1100" b="0" i="0" baseline="0">
              <a:solidFill>
                <a:schemeClr val="dk1"/>
              </a:solidFill>
              <a:effectLst/>
              <a:latin typeface="+mn-lt"/>
              <a:ea typeface="+mn-ea"/>
              <a:cs typeface="+mn-cs"/>
            </a:rPr>
            <a:t>95.4</a:t>
          </a:r>
          <a:r>
            <a:rPr lang="ja-JP" altLang="ja-JP" sz="1100" b="0" i="0" baseline="0">
              <a:solidFill>
                <a:schemeClr val="dk1"/>
              </a:solidFill>
              <a:effectLst/>
              <a:latin typeface="+mn-lt"/>
              <a:ea typeface="+mn-ea"/>
              <a:cs typeface="+mn-cs"/>
            </a:rPr>
            <a:t>％となり類似団体</a:t>
          </a:r>
          <a:r>
            <a:rPr lang="ja-JP" altLang="en-US" sz="1100" b="0" i="0" baseline="0">
              <a:solidFill>
                <a:schemeClr val="dk1"/>
              </a:solidFill>
              <a:effectLst/>
              <a:latin typeface="+mn-lt"/>
              <a:ea typeface="+mn-ea"/>
              <a:cs typeface="+mn-cs"/>
            </a:rPr>
            <a:t>を上回り、県内で一番高い数字となった</a:t>
          </a:r>
          <a:r>
            <a:rPr lang="ja-JP" altLang="ja-JP" sz="1100" b="0" i="0" baseline="0">
              <a:solidFill>
                <a:schemeClr val="dk1"/>
              </a:solidFill>
              <a:effectLst/>
              <a:latin typeface="+mn-lt"/>
              <a:ea typeface="+mn-ea"/>
              <a:cs typeface="+mn-cs"/>
            </a:rPr>
            <a:t>。経常的な歳入は、市町村民税</a:t>
          </a:r>
          <a:r>
            <a:rPr lang="ja-JP" altLang="en-US" sz="1100" b="0" i="0" baseline="0">
              <a:solidFill>
                <a:schemeClr val="dk1"/>
              </a:solidFill>
              <a:effectLst/>
              <a:latin typeface="+mn-lt"/>
              <a:ea typeface="+mn-ea"/>
              <a:cs typeface="+mn-cs"/>
            </a:rPr>
            <a:t>が</a:t>
          </a:r>
          <a:r>
            <a:rPr lang="en-US" altLang="ja-JP" sz="1100" b="0" i="0" baseline="0">
              <a:solidFill>
                <a:schemeClr val="dk1"/>
              </a:solidFill>
              <a:effectLst/>
              <a:latin typeface="+mn-lt"/>
              <a:ea typeface="+mn-ea"/>
              <a:cs typeface="+mn-cs"/>
            </a:rPr>
            <a:t>2.0</a:t>
          </a:r>
          <a:r>
            <a:rPr lang="ja-JP" altLang="en-US" sz="1100" b="0" i="0" baseline="0">
              <a:solidFill>
                <a:schemeClr val="dk1"/>
              </a:solidFill>
              <a:effectLst/>
              <a:latin typeface="+mn-lt"/>
              <a:ea typeface="+mn-ea"/>
              <a:cs typeface="+mn-cs"/>
            </a:rPr>
            <a:t>億円増加したものの、</a:t>
          </a:r>
          <a:r>
            <a:rPr lang="ja-JP" altLang="ja-JP" sz="1100" b="0" i="0" baseline="0">
              <a:solidFill>
                <a:schemeClr val="dk1"/>
              </a:solidFill>
              <a:effectLst/>
              <a:latin typeface="+mn-lt"/>
              <a:ea typeface="+mn-ea"/>
              <a:cs typeface="+mn-cs"/>
            </a:rPr>
            <a:t>普通交付税が</a:t>
          </a:r>
          <a:r>
            <a:rPr lang="en-US" altLang="ja-JP" sz="1100" b="0" i="0" baseline="0">
              <a:solidFill>
                <a:schemeClr val="dk1"/>
              </a:solidFill>
              <a:effectLst/>
              <a:latin typeface="+mn-lt"/>
              <a:ea typeface="+mn-ea"/>
              <a:cs typeface="+mn-cs"/>
            </a:rPr>
            <a:t>2.2</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、臨時財政対策債が</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億円減少</a:t>
          </a:r>
          <a:r>
            <a:rPr lang="ja-JP" altLang="ja-JP" sz="1100" b="0" i="0" baseline="0">
              <a:solidFill>
                <a:schemeClr val="dk1"/>
              </a:solidFill>
              <a:effectLst/>
              <a:latin typeface="+mn-lt"/>
              <a:ea typeface="+mn-ea"/>
              <a:cs typeface="+mn-cs"/>
            </a:rPr>
            <a:t>したこと等により、歳入全体で</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億円の</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となった。一方で、経常的な歳出は、物件費が</a:t>
          </a:r>
          <a:r>
            <a:rPr lang="en-US" altLang="ja-JP" sz="1100" b="0" i="0" baseline="0">
              <a:solidFill>
                <a:schemeClr val="dk1"/>
              </a:solidFill>
              <a:effectLst/>
              <a:latin typeface="+mn-lt"/>
              <a:ea typeface="+mn-ea"/>
              <a:cs typeface="+mn-cs"/>
            </a:rPr>
            <a:t>6.4</a:t>
          </a:r>
          <a:r>
            <a:rPr lang="ja-JP" altLang="ja-JP" sz="1100" b="0" i="0" baseline="0">
              <a:solidFill>
                <a:schemeClr val="dk1"/>
              </a:solidFill>
              <a:effectLst/>
              <a:latin typeface="+mn-lt"/>
              <a:ea typeface="+mn-ea"/>
              <a:cs typeface="+mn-cs"/>
            </a:rPr>
            <a:t>億円、補助費等が</a:t>
          </a:r>
          <a:r>
            <a:rPr lang="en-US" altLang="ja-JP" sz="1100" b="0" i="0" baseline="0">
              <a:solidFill>
                <a:schemeClr val="dk1"/>
              </a:solidFill>
              <a:effectLst/>
              <a:latin typeface="+mn-lt"/>
              <a:ea typeface="+mn-ea"/>
              <a:cs typeface="+mn-cs"/>
            </a:rPr>
            <a:t>3.8</a:t>
          </a:r>
          <a:r>
            <a:rPr lang="ja-JP" altLang="ja-JP" sz="1100" b="0" i="0" baseline="0">
              <a:solidFill>
                <a:schemeClr val="dk1"/>
              </a:solidFill>
              <a:effectLst/>
              <a:latin typeface="+mn-lt"/>
              <a:ea typeface="+mn-ea"/>
              <a:cs typeface="+mn-cs"/>
            </a:rPr>
            <a:t>億円</a:t>
          </a:r>
          <a:r>
            <a:rPr lang="ja-JP" altLang="en-US" sz="1100" b="0" i="0" baseline="0">
              <a:solidFill>
                <a:schemeClr val="dk1"/>
              </a:solidFill>
              <a:effectLst/>
              <a:latin typeface="+mn-lt"/>
              <a:ea typeface="+mn-ea"/>
              <a:cs typeface="+mn-cs"/>
            </a:rPr>
            <a:t>、普通建設事業費</a:t>
          </a:r>
          <a:r>
            <a:rPr lang="en-US" altLang="ja-JP" sz="1100" b="0" i="0" baseline="0">
              <a:solidFill>
                <a:schemeClr val="dk1"/>
              </a:solidFill>
              <a:effectLst/>
              <a:latin typeface="+mn-lt"/>
              <a:ea typeface="+mn-ea"/>
              <a:cs typeface="+mn-cs"/>
            </a:rPr>
            <a:t>7.0</a:t>
          </a:r>
          <a:r>
            <a:rPr lang="ja-JP" altLang="en-US" sz="1100" b="0" i="0" baseline="0">
              <a:solidFill>
                <a:schemeClr val="dk1"/>
              </a:solidFill>
              <a:effectLst/>
              <a:latin typeface="+mn-lt"/>
              <a:ea typeface="+mn-ea"/>
              <a:cs typeface="+mn-cs"/>
            </a:rPr>
            <a:t>億円増加した</a:t>
          </a:r>
          <a:r>
            <a:rPr lang="ja-JP" altLang="ja-JP" sz="1100" b="0" i="0" baseline="0">
              <a:solidFill>
                <a:schemeClr val="dk1"/>
              </a:solidFill>
              <a:effectLst/>
              <a:latin typeface="+mn-lt"/>
              <a:ea typeface="+mn-ea"/>
              <a:cs typeface="+mn-cs"/>
            </a:rPr>
            <a:t>こと等により、歳出全体で</a:t>
          </a:r>
          <a:r>
            <a:rPr lang="en-US" altLang="ja-JP" sz="1100" b="0" i="0" baseline="0">
              <a:solidFill>
                <a:schemeClr val="dk1"/>
              </a:solidFill>
              <a:effectLst/>
              <a:latin typeface="+mn-lt"/>
              <a:ea typeface="+mn-ea"/>
              <a:cs typeface="+mn-cs"/>
            </a:rPr>
            <a:t>8.8</a:t>
          </a:r>
          <a:r>
            <a:rPr lang="ja-JP" altLang="ja-JP" sz="1100" b="0" i="0" baseline="0">
              <a:solidFill>
                <a:schemeClr val="dk1"/>
              </a:solidFill>
              <a:effectLst/>
              <a:latin typeface="+mn-lt"/>
              <a:ea typeface="+mn-ea"/>
              <a:cs typeface="+mn-cs"/>
            </a:rPr>
            <a:t>億円の</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となった。</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en-US" sz="1100" b="0" i="0" baseline="0">
              <a:solidFill>
                <a:schemeClr val="dk1"/>
              </a:solidFill>
              <a:effectLst/>
              <a:latin typeface="+mn-lt"/>
              <a:ea typeface="+mn-ea"/>
              <a:cs typeface="+mn-cs"/>
            </a:rPr>
            <a:t>年度から</a:t>
          </a:r>
          <a:r>
            <a:rPr lang="ja-JP" altLang="ja-JP" sz="1100" b="0" i="0" baseline="0">
              <a:solidFill>
                <a:schemeClr val="dk1"/>
              </a:solidFill>
              <a:effectLst/>
              <a:latin typeface="+mn-lt"/>
              <a:ea typeface="+mn-ea"/>
              <a:cs typeface="+mn-cs"/>
            </a:rPr>
            <a:t>可燃ごみについて、次期ごみ処理施設が稼動するまでの間、積替施設を経由して市外の民間処理施設まで運搬し処理</a:t>
          </a:r>
          <a:r>
            <a:rPr lang="ja-JP" altLang="en-US" sz="1100" b="0" i="0" baseline="0">
              <a:solidFill>
                <a:schemeClr val="dk1"/>
              </a:solidFill>
              <a:effectLst/>
              <a:latin typeface="+mn-lt"/>
              <a:ea typeface="+mn-ea"/>
              <a:cs typeface="+mn-cs"/>
            </a:rPr>
            <a:t>する事業がはじまったこと等により</a:t>
          </a:r>
          <a:r>
            <a:rPr lang="ja-JP" altLang="ja-JP" sz="1100" b="0" i="0" baseline="0">
              <a:solidFill>
                <a:schemeClr val="dk1"/>
              </a:solidFill>
              <a:effectLst/>
              <a:latin typeface="+mn-lt"/>
              <a:ea typeface="+mn-ea"/>
              <a:cs typeface="+mn-cs"/>
            </a:rPr>
            <a:t>経常的経費</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増加</a:t>
          </a:r>
          <a:r>
            <a:rPr lang="ja-JP" altLang="en-US" sz="1100" b="0" i="0" baseline="0">
              <a:solidFill>
                <a:schemeClr val="dk1"/>
              </a:solidFill>
              <a:effectLst/>
              <a:latin typeface="+mn-lt"/>
              <a:ea typeface="+mn-ea"/>
              <a:cs typeface="+mn-cs"/>
            </a:rPr>
            <a:t>していく傾向にある</a:t>
          </a:r>
          <a:r>
            <a:rPr lang="ja-JP" altLang="ja-JP" sz="1100" b="0" i="0" baseline="0">
              <a:solidFill>
                <a:schemeClr val="dk1"/>
              </a:solidFill>
              <a:effectLst/>
              <a:latin typeface="+mn-lt"/>
              <a:ea typeface="+mn-ea"/>
              <a:cs typeface="+mn-cs"/>
            </a:rPr>
            <a:t>。財政の硬直状態も続くことが見込まれるため、事業の優先順位を定める中で選択と集中を進め経常経費の削減に努めていく。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31962</xdr:rowOff>
    </xdr:from>
    <xdr:to>
      <xdr:col>7</xdr:col>
      <xdr:colOff>152400</xdr:colOff>
      <xdr:row>66</xdr:row>
      <xdr:rowOff>42333</xdr:rowOff>
    </xdr:to>
    <xdr:cxnSp macro="">
      <xdr:nvCxnSpPr>
        <xdr:cNvPr id="128" name="直線コネクタ 127"/>
        <xdr:cNvCxnSpPr/>
      </xdr:nvCxnSpPr>
      <xdr:spPr>
        <a:xfrm flipV="1">
          <a:off x="4953000" y="10147512"/>
          <a:ext cx="0" cy="12105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14410</xdr:rowOff>
    </xdr:from>
    <xdr:ext cx="762000" cy="259045"/>
    <xdr:sp macro="" textlink="">
      <xdr:nvSpPr>
        <xdr:cNvPr id="129" name="財政構造の弾力性最小値テキスト"/>
        <xdr:cNvSpPr txBox="1"/>
      </xdr:nvSpPr>
      <xdr:spPr>
        <a:xfrm>
          <a:off x="5041900" y="1133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104.0</a:t>
          </a:r>
          <a:endParaRPr kumimoji="1" lang="ja-JP" altLang="en-US" sz="1000" b="1">
            <a:latin typeface="ＭＳ Ｐゴシック"/>
          </a:endParaRPr>
        </a:p>
      </xdr:txBody>
    </xdr:sp>
    <xdr:clientData/>
  </xdr:oneCellAnchor>
  <xdr:twoCellAnchor>
    <xdr:from>
      <xdr:col>7</xdr:col>
      <xdr:colOff>63500</xdr:colOff>
      <xdr:row>66</xdr:row>
      <xdr:rowOff>42333</xdr:rowOff>
    </xdr:from>
    <xdr:to>
      <xdr:col>7</xdr:col>
      <xdr:colOff>241300</xdr:colOff>
      <xdr:row>66</xdr:row>
      <xdr:rowOff>42333</xdr:rowOff>
    </xdr:to>
    <xdr:cxnSp macro="">
      <xdr:nvCxnSpPr>
        <xdr:cNvPr id="130" name="直線コネクタ 129"/>
        <xdr:cNvCxnSpPr/>
      </xdr:nvCxnSpPr>
      <xdr:spPr>
        <a:xfrm>
          <a:off x="4864100" y="1135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118339</xdr:rowOff>
    </xdr:from>
    <xdr:ext cx="762000" cy="259045"/>
    <xdr:sp macro="" textlink="">
      <xdr:nvSpPr>
        <xdr:cNvPr id="131" name="財政構造の弾力性最大値テキスト"/>
        <xdr:cNvSpPr txBox="1"/>
      </xdr:nvSpPr>
      <xdr:spPr>
        <a:xfrm>
          <a:off x="5041900" y="989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7</xdr:col>
      <xdr:colOff>63500</xdr:colOff>
      <xdr:row>59</xdr:row>
      <xdr:rowOff>31962</xdr:rowOff>
    </xdr:from>
    <xdr:to>
      <xdr:col>7</xdr:col>
      <xdr:colOff>241300</xdr:colOff>
      <xdr:row>59</xdr:row>
      <xdr:rowOff>31962</xdr:rowOff>
    </xdr:to>
    <xdr:cxnSp macro="">
      <xdr:nvCxnSpPr>
        <xdr:cNvPr id="132" name="直線コネクタ 131"/>
        <xdr:cNvCxnSpPr/>
      </xdr:nvCxnSpPr>
      <xdr:spPr>
        <a:xfrm>
          <a:off x="4864100" y="10147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36406</xdr:rowOff>
    </xdr:from>
    <xdr:to>
      <xdr:col>7</xdr:col>
      <xdr:colOff>152400</xdr:colOff>
      <xdr:row>64</xdr:row>
      <xdr:rowOff>39370</xdr:rowOff>
    </xdr:to>
    <xdr:cxnSp macro="">
      <xdr:nvCxnSpPr>
        <xdr:cNvPr id="133" name="直線コネクタ 132"/>
        <xdr:cNvCxnSpPr/>
      </xdr:nvCxnSpPr>
      <xdr:spPr>
        <a:xfrm>
          <a:off x="4114800" y="10666306"/>
          <a:ext cx="838200" cy="34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7637</xdr:rowOff>
    </xdr:from>
    <xdr:ext cx="762000" cy="259045"/>
    <xdr:sp macro="" textlink="">
      <xdr:nvSpPr>
        <xdr:cNvPr id="134" name="財政構造の弾力性平均値テキスト"/>
        <xdr:cNvSpPr txBox="1"/>
      </xdr:nvSpPr>
      <xdr:spPr>
        <a:xfrm>
          <a:off x="5041900" y="1063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91.2</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162560</xdr:rowOff>
    </xdr:from>
    <xdr:to>
      <xdr:col>7</xdr:col>
      <xdr:colOff>203200</xdr:colOff>
      <xdr:row>63</xdr:row>
      <xdr:rowOff>92710</xdr:rowOff>
    </xdr:to>
    <xdr:sp macro="" textlink="">
      <xdr:nvSpPr>
        <xdr:cNvPr id="135" name="フローチャート : 判断 134"/>
        <xdr:cNvSpPr/>
      </xdr:nvSpPr>
      <xdr:spPr>
        <a:xfrm>
          <a:off x="49022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36406</xdr:rowOff>
    </xdr:from>
    <xdr:to>
      <xdr:col>6</xdr:col>
      <xdr:colOff>0</xdr:colOff>
      <xdr:row>63</xdr:row>
      <xdr:rowOff>53975</xdr:rowOff>
    </xdr:to>
    <xdr:cxnSp macro="">
      <xdr:nvCxnSpPr>
        <xdr:cNvPr id="136" name="直線コネクタ 135"/>
        <xdr:cNvCxnSpPr/>
      </xdr:nvCxnSpPr>
      <xdr:spPr>
        <a:xfrm flipV="1">
          <a:off x="3225800" y="10666306"/>
          <a:ext cx="889000" cy="189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62019</xdr:rowOff>
    </xdr:from>
    <xdr:to>
      <xdr:col>6</xdr:col>
      <xdr:colOff>50800</xdr:colOff>
      <xdr:row>62</xdr:row>
      <xdr:rowOff>163619</xdr:rowOff>
    </xdr:to>
    <xdr:sp macro="" textlink="">
      <xdr:nvSpPr>
        <xdr:cNvPr id="137" name="フローチャート : 判断 136"/>
        <xdr:cNvSpPr/>
      </xdr:nvSpPr>
      <xdr:spPr>
        <a:xfrm>
          <a:off x="4064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148396</xdr:rowOff>
    </xdr:from>
    <xdr:ext cx="736600" cy="259045"/>
    <xdr:sp macro="" textlink="">
      <xdr:nvSpPr>
        <xdr:cNvPr id="138" name="テキスト ボックス 137"/>
        <xdr:cNvSpPr txBox="1"/>
      </xdr:nvSpPr>
      <xdr:spPr>
        <a:xfrm>
          <a:off x="3733800" y="107782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1694</xdr:rowOff>
    </xdr:from>
    <xdr:to>
      <xdr:col>4</xdr:col>
      <xdr:colOff>482600</xdr:colOff>
      <xdr:row>63</xdr:row>
      <xdr:rowOff>53975</xdr:rowOff>
    </xdr:to>
    <xdr:cxnSp macro="">
      <xdr:nvCxnSpPr>
        <xdr:cNvPr id="139" name="直線コネクタ 138"/>
        <xdr:cNvCxnSpPr/>
      </xdr:nvCxnSpPr>
      <xdr:spPr>
        <a:xfrm>
          <a:off x="2336800" y="10803044"/>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150495</xdr:rowOff>
    </xdr:from>
    <xdr:to>
      <xdr:col>4</xdr:col>
      <xdr:colOff>533400</xdr:colOff>
      <xdr:row>63</xdr:row>
      <xdr:rowOff>80645</xdr:rowOff>
    </xdr:to>
    <xdr:sp macro="" textlink="">
      <xdr:nvSpPr>
        <xdr:cNvPr id="140" name="フローチャート : 判断 139"/>
        <xdr:cNvSpPr/>
      </xdr:nvSpPr>
      <xdr:spPr>
        <a:xfrm>
          <a:off x="3175000" y="10780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90822</xdr:rowOff>
    </xdr:from>
    <xdr:ext cx="762000" cy="259045"/>
    <xdr:sp macro="" textlink="">
      <xdr:nvSpPr>
        <xdr:cNvPr id="141" name="テキスト ボックス 140"/>
        <xdr:cNvSpPr txBox="1"/>
      </xdr:nvSpPr>
      <xdr:spPr>
        <a:xfrm>
          <a:off x="2844800" y="10549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1694</xdr:rowOff>
    </xdr:from>
    <xdr:to>
      <xdr:col>3</xdr:col>
      <xdr:colOff>279400</xdr:colOff>
      <xdr:row>63</xdr:row>
      <xdr:rowOff>13758</xdr:rowOff>
    </xdr:to>
    <xdr:cxnSp macro="">
      <xdr:nvCxnSpPr>
        <xdr:cNvPr id="142" name="直線コネクタ 141"/>
        <xdr:cNvCxnSpPr/>
      </xdr:nvCxnSpPr>
      <xdr:spPr>
        <a:xfrm flipV="1">
          <a:off x="1447800" y="10803044"/>
          <a:ext cx="889000" cy="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98213</xdr:rowOff>
    </xdr:from>
    <xdr:to>
      <xdr:col>3</xdr:col>
      <xdr:colOff>330200</xdr:colOff>
      <xdr:row>63</xdr:row>
      <xdr:rowOff>28363</xdr:rowOff>
    </xdr:to>
    <xdr:sp macro="" textlink="">
      <xdr:nvSpPr>
        <xdr:cNvPr id="143" name="フローチャート : 判断 142"/>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38540</xdr:rowOff>
    </xdr:from>
    <xdr:ext cx="762000" cy="259045"/>
    <xdr:sp macro="" textlink="">
      <xdr:nvSpPr>
        <xdr:cNvPr id="144" name="テキスト ボックス 143"/>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122344</xdr:rowOff>
    </xdr:from>
    <xdr:to>
      <xdr:col>2</xdr:col>
      <xdr:colOff>127000</xdr:colOff>
      <xdr:row>63</xdr:row>
      <xdr:rowOff>52494</xdr:rowOff>
    </xdr:to>
    <xdr:sp macro="" textlink="">
      <xdr:nvSpPr>
        <xdr:cNvPr id="145" name="フローチャート : 判断 144"/>
        <xdr:cNvSpPr/>
      </xdr:nvSpPr>
      <xdr:spPr>
        <a:xfrm>
          <a:off x="1397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62671</xdr:rowOff>
    </xdr:from>
    <xdr:ext cx="762000" cy="259045"/>
    <xdr:sp macro="" textlink="">
      <xdr:nvSpPr>
        <xdr:cNvPr id="146" name="テキスト ボックス 145"/>
        <xdr:cNvSpPr txBox="1"/>
      </xdr:nvSpPr>
      <xdr:spPr>
        <a:xfrm>
          <a:off x="1066800" y="1052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160020</xdr:rowOff>
    </xdr:from>
    <xdr:to>
      <xdr:col>7</xdr:col>
      <xdr:colOff>203200</xdr:colOff>
      <xdr:row>64</xdr:row>
      <xdr:rowOff>90170</xdr:rowOff>
    </xdr:to>
    <xdr:sp macro="" textlink="">
      <xdr:nvSpPr>
        <xdr:cNvPr id="152" name="円/楕円 151"/>
        <xdr:cNvSpPr/>
      </xdr:nvSpPr>
      <xdr:spPr>
        <a:xfrm>
          <a:off x="4902200" y="109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132097</xdr:rowOff>
    </xdr:from>
    <xdr:ext cx="762000" cy="259045"/>
    <xdr:sp macro="" textlink="">
      <xdr:nvSpPr>
        <xdr:cNvPr id="153" name="財政構造の弾力性該当値テキスト"/>
        <xdr:cNvSpPr txBox="1"/>
      </xdr:nvSpPr>
      <xdr:spPr>
        <a:xfrm>
          <a:off x="5041900" y="10933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157056</xdr:rowOff>
    </xdr:from>
    <xdr:to>
      <xdr:col>6</xdr:col>
      <xdr:colOff>50800</xdr:colOff>
      <xdr:row>62</xdr:row>
      <xdr:rowOff>87206</xdr:rowOff>
    </xdr:to>
    <xdr:sp macro="" textlink="">
      <xdr:nvSpPr>
        <xdr:cNvPr id="154" name="円/楕円 153"/>
        <xdr:cNvSpPr/>
      </xdr:nvSpPr>
      <xdr:spPr>
        <a:xfrm>
          <a:off x="4064000" y="1061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97383</xdr:rowOff>
    </xdr:from>
    <xdr:ext cx="736600" cy="259045"/>
    <xdr:sp macro="" textlink="">
      <xdr:nvSpPr>
        <xdr:cNvPr id="155" name="テキスト ボックス 154"/>
        <xdr:cNvSpPr txBox="1"/>
      </xdr:nvSpPr>
      <xdr:spPr>
        <a:xfrm>
          <a:off x="3733800" y="103843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3175</xdr:rowOff>
    </xdr:from>
    <xdr:to>
      <xdr:col>4</xdr:col>
      <xdr:colOff>533400</xdr:colOff>
      <xdr:row>63</xdr:row>
      <xdr:rowOff>104775</xdr:rowOff>
    </xdr:to>
    <xdr:sp macro="" textlink="">
      <xdr:nvSpPr>
        <xdr:cNvPr id="156" name="円/楕円 155"/>
        <xdr:cNvSpPr/>
      </xdr:nvSpPr>
      <xdr:spPr>
        <a:xfrm>
          <a:off x="3175000" y="10804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89552</xdr:rowOff>
    </xdr:from>
    <xdr:ext cx="762000" cy="259045"/>
    <xdr:sp macro="" textlink="">
      <xdr:nvSpPr>
        <xdr:cNvPr id="157" name="テキスト ボックス 156"/>
        <xdr:cNvSpPr txBox="1"/>
      </xdr:nvSpPr>
      <xdr:spPr>
        <a:xfrm>
          <a:off x="2844800" y="10890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122344</xdr:rowOff>
    </xdr:from>
    <xdr:to>
      <xdr:col>3</xdr:col>
      <xdr:colOff>330200</xdr:colOff>
      <xdr:row>63</xdr:row>
      <xdr:rowOff>52494</xdr:rowOff>
    </xdr:to>
    <xdr:sp macro="" textlink="">
      <xdr:nvSpPr>
        <xdr:cNvPr id="158" name="円/楕円 157"/>
        <xdr:cNvSpPr/>
      </xdr:nvSpPr>
      <xdr:spPr>
        <a:xfrm>
          <a:off x="2286000" y="1075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37271</xdr:rowOff>
    </xdr:from>
    <xdr:ext cx="762000" cy="259045"/>
    <xdr:sp macro="" textlink="">
      <xdr:nvSpPr>
        <xdr:cNvPr id="159" name="テキスト ボックス 158"/>
        <xdr:cNvSpPr txBox="1"/>
      </xdr:nvSpPr>
      <xdr:spPr>
        <a:xfrm>
          <a:off x="1955800" y="10838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134408</xdr:rowOff>
    </xdr:from>
    <xdr:to>
      <xdr:col>2</xdr:col>
      <xdr:colOff>127000</xdr:colOff>
      <xdr:row>63</xdr:row>
      <xdr:rowOff>64558</xdr:rowOff>
    </xdr:to>
    <xdr:sp macro="" textlink="">
      <xdr:nvSpPr>
        <xdr:cNvPr id="160" name="円/楕円 159"/>
        <xdr:cNvSpPr/>
      </xdr:nvSpPr>
      <xdr:spPr>
        <a:xfrm>
          <a:off x="1397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49335</xdr:rowOff>
    </xdr:from>
    <xdr:ext cx="762000" cy="259045"/>
    <xdr:sp macro="" textlink="">
      <xdr:nvSpPr>
        <xdr:cNvPr id="161" name="テキスト ボックス 160"/>
        <xdr:cNvSpPr txBox="1"/>
      </xdr:nvSpPr>
      <xdr:spPr>
        <a:xfrm>
          <a:off x="1066800" y="1085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[96,118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123,539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人件費については、定員管理の数値目標を上回る水準で達成し、類似団体平均を大きく下回っているものの、職員の大量退職が一段落し、今後は人件費の減少を見込むことができなくなる。一方で、物件費については、指定管理者制度の導入などの公共施設の維持管理経費等</a:t>
          </a:r>
          <a:r>
            <a:rPr lang="ja-JP" altLang="en-US" sz="1100" b="0" i="0" baseline="0">
              <a:solidFill>
                <a:schemeClr val="dk1"/>
              </a:solidFill>
              <a:effectLst/>
              <a:latin typeface="+mn-lt"/>
              <a:ea typeface="+mn-ea"/>
              <a:cs typeface="+mn-cs"/>
            </a:rPr>
            <a:t>や民間委託費、特にごみ処理の委託費はしばらく続くことから</a:t>
          </a:r>
          <a:r>
            <a:rPr lang="ja-JP" altLang="ja-JP" sz="1100" b="0" i="0" baseline="0">
              <a:solidFill>
                <a:schemeClr val="dk1"/>
              </a:solidFill>
              <a:effectLst/>
              <a:latin typeface="+mn-lt"/>
              <a:ea typeface="+mn-ea"/>
              <a:cs typeface="+mn-cs"/>
            </a:rPr>
            <a:t>、大幅な減少は見込まれない。</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8164</xdr:rowOff>
    </xdr:from>
    <xdr:to>
      <xdr:col>7</xdr:col>
      <xdr:colOff>152400</xdr:colOff>
      <xdr:row>89</xdr:row>
      <xdr:rowOff>171228</xdr:rowOff>
    </xdr:to>
    <xdr:cxnSp macro="">
      <xdr:nvCxnSpPr>
        <xdr:cNvPr id="192" name="直線コネクタ 191"/>
        <xdr:cNvCxnSpPr/>
      </xdr:nvCxnSpPr>
      <xdr:spPr>
        <a:xfrm flipV="1">
          <a:off x="4953000" y="13895614"/>
          <a:ext cx="0" cy="1534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143305</xdr:rowOff>
    </xdr:from>
    <xdr:ext cx="762000" cy="259045"/>
    <xdr:sp macro="" textlink="">
      <xdr:nvSpPr>
        <xdr:cNvPr id="193" name="人件費・物件費等の状況最小値テキスト"/>
        <xdr:cNvSpPr txBox="1"/>
      </xdr:nvSpPr>
      <xdr:spPr>
        <a:xfrm>
          <a:off x="5041900" y="15402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978,819</a:t>
          </a:r>
          <a:endParaRPr kumimoji="1" lang="ja-JP" altLang="en-US" sz="1000" b="1">
            <a:latin typeface="ＭＳ Ｐゴシック"/>
          </a:endParaRPr>
        </a:p>
      </xdr:txBody>
    </xdr:sp>
    <xdr:clientData/>
  </xdr:oneCellAnchor>
  <xdr:twoCellAnchor>
    <xdr:from>
      <xdr:col>7</xdr:col>
      <xdr:colOff>63500</xdr:colOff>
      <xdr:row>89</xdr:row>
      <xdr:rowOff>171228</xdr:rowOff>
    </xdr:from>
    <xdr:to>
      <xdr:col>7</xdr:col>
      <xdr:colOff>241300</xdr:colOff>
      <xdr:row>89</xdr:row>
      <xdr:rowOff>171228</xdr:rowOff>
    </xdr:to>
    <xdr:cxnSp macro="">
      <xdr:nvCxnSpPr>
        <xdr:cNvPr id="194" name="直線コネクタ 193"/>
        <xdr:cNvCxnSpPr/>
      </xdr:nvCxnSpPr>
      <xdr:spPr>
        <a:xfrm>
          <a:off x="4864100" y="15430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94541</xdr:rowOff>
    </xdr:from>
    <xdr:ext cx="762000" cy="259045"/>
    <xdr:sp macro="" textlink="">
      <xdr:nvSpPr>
        <xdr:cNvPr id="195" name="人件費・物件費等の状況最大値テキスト"/>
        <xdr:cNvSpPr txBox="1"/>
      </xdr:nvSpPr>
      <xdr:spPr>
        <a:xfrm>
          <a:off x="5041900" y="13639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88,421</a:t>
          </a:r>
          <a:endParaRPr kumimoji="1" lang="ja-JP" altLang="en-US" sz="1000" b="1">
            <a:latin typeface="ＭＳ Ｐゴシック"/>
          </a:endParaRPr>
        </a:p>
      </xdr:txBody>
    </xdr:sp>
    <xdr:clientData/>
  </xdr:oneCellAnchor>
  <xdr:twoCellAnchor>
    <xdr:from>
      <xdr:col>7</xdr:col>
      <xdr:colOff>63500</xdr:colOff>
      <xdr:row>81</xdr:row>
      <xdr:rowOff>8164</xdr:rowOff>
    </xdr:from>
    <xdr:to>
      <xdr:col>7</xdr:col>
      <xdr:colOff>241300</xdr:colOff>
      <xdr:row>81</xdr:row>
      <xdr:rowOff>8164</xdr:rowOff>
    </xdr:to>
    <xdr:cxnSp macro="">
      <xdr:nvCxnSpPr>
        <xdr:cNvPr id="196" name="直線コネクタ 195"/>
        <xdr:cNvCxnSpPr/>
      </xdr:nvCxnSpPr>
      <xdr:spPr>
        <a:xfrm>
          <a:off x="4864100" y="13895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4583</xdr:rowOff>
    </xdr:from>
    <xdr:to>
      <xdr:col>7</xdr:col>
      <xdr:colOff>152400</xdr:colOff>
      <xdr:row>81</xdr:row>
      <xdr:rowOff>21431</xdr:rowOff>
    </xdr:to>
    <xdr:cxnSp macro="">
      <xdr:nvCxnSpPr>
        <xdr:cNvPr id="197" name="直線コネクタ 196"/>
        <xdr:cNvCxnSpPr/>
      </xdr:nvCxnSpPr>
      <xdr:spPr>
        <a:xfrm>
          <a:off x="4114800" y="13892033"/>
          <a:ext cx="838200" cy="16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6207</xdr:rowOff>
    </xdr:from>
    <xdr:ext cx="762000" cy="259045"/>
    <xdr:sp macro="" textlink="">
      <xdr:nvSpPr>
        <xdr:cNvPr id="198" name="人件費・物件費等の状況平均値テキスト"/>
        <xdr:cNvSpPr txBox="1"/>
      </xdr:nvSpPr>
      <xdr:spPr>
        <a:xfrm>
          <a:off x="5041900" y="13893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128,912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27153</xdr:rowOff>
    </xdr:from>
    <xdr:to>
      <xdr:col>7</xdr:col>
      <xdr:colOff>203200</xdr:colOff>
      <xdr:row>81</xdr:row>
      <xdr:rowOff>128753</xdr:rowOff>
    </xdr:to>
    <xdr:sp macro="" textlink="">
      <xdr:nvSpPr>
        <xdr:cNvPr id="199" name="フローチャート : 判断 198"/>
        <xdr:cNvSpPr/>
      </xdr:nvSpPr>
      <xdr:spPr>
        <a:xfrm>
          <a:off x="4902200" y="13914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171216</xdr:rowOff>
    </xdr:from>
    <xdr:to>
      <xdr:col>6</xdr:col>
      <xdr:colOff>0</xdr:colOff>
      <xdr:row>81</xdr:row>
      <xdr:rowOff>4583</xdr:rowOff>
    </xdr:to>
    <xdr:cxnSp macro="">
      <xdr:nvCxnSpPr>
        <xdr:cNvPr id="200" name="直線コネクタ 199"/>
        <xdr:cNvCxnSpPr/>
      </xdr:nvCxnSpPr>
      <xdr:spPr>
        <a:xfrm>
          <a:off x="3225800" y="13887216"/>
          <a:ext cx="889000" cy="4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9246</xdr:rowOff>
    </xdr:from>
    <xdr:to>
      <xdr:col>6</xdr:col>
      <xdr:colOff>50800</xdr:colOff>
      <xdr:row>81</xdr:row>
      <xdr:rowOff>110846</xdr:rowOff>
    </xdr:to>
    <xdr:sp macro="" textlink="">
      <xdr:nvSpPr>
        <xdr:cNvPr id="201" name="フローチャート : 判断 200"/>
        <xdr:cNvSpPr/>
      </xdr:nvSpPr>
      <xdr:spPr>
        <a:xfrm>
          <a:off x="4064000" y="13896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95623</xdr:rowOff>
    </xdr:from>
    <xdr:ext cx="736600" cy="259045"/>
    <xdr:sp macro="" textlink="">
      <xdr:nvSpPr>
        <xdr:cNvPr id="202" name="テキスト ボックス 201"/>
        <xdr:cNvSpPr txBox="1"/>
      </xdr:nvSpPr>
      <xdr:spPr>
        <a:xfrm>
          <a:off x="3733800" y="13983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118,522</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164302</xdr:rowOff>
    </xdr:from>
    <xdr:to>
      <xdr:col>4</xdr:col>
      <xdr:colOff>482600</xdr:colOff>
      <xdr:row>80</xdr:row>
      <xdr:rowOff>171216</xdr:rowOff>
    </xdr:to>
    <xdr:cxnSp macro="">
      <xdr:nvCxnSpPr>
        <xdr:cNvPr id="203" name="直線コネクタ 202"/>
        <xdr:cNvCxnSpPr/>
      </xdr:nvCxnSpPr>
      <xdr:spPr>
        <a:xfrm>
          <a:off x="2336800" y="13880302"/>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14055</xdr:rowOff>
    </xdr:from>
    <xdr:to>
      <xdr:col>4</xdr:col>
      <xdr:colOff>533400</xdr:colOff>
      <xdr:row>81</xdr:row>
      <xdr:rowOff>115655</xdr:rowOff>
    </xdr:to>
    <xdr:sp macro="" textlink="">
      <xdr:nvSpPr>
        <xdr:cNvPr id="204" name="フローチャート : 判断 203"/>
        <xdr:cNvSpPr/>
      </xdr:nvSpPr>
      <xdr:spPr>
        <a:xfrm>
          <a:off x="3175000" y="139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100432</xdr:rowOff>
    </xdr:from>
    <xdr:ext cx="762000" cy="259045"/>
    <xdr:sp macro="" textlink="">
      <xdr:nvSpPr>
        <xdr:cNvPr id="205" name="テキスト ボックス 204"/>
        <xdr:cNvSpPr txBox="1"/>
      </xdr:nvSpPr>
      <xdr:spPr>
        <a:xfrm>
          <a:off x="2844800" y="13987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163418</xdr:rowOff>
    </xdr:from>
    <xdr:to>
      <xdr:col>3</xdr:col>
      <xdr:colOff>279400</xdr:colOff>
      <xdr:row>80</xdr:row>
      <xdr:rowOff>164302</xdr:rowOff>
    </xdr:to>
    <xdr:cxnSp macro="">
      <xdr:nvCxnSpPr>
        <xdr:cNvPr id="206" name="直線コネクタ 205"/>
        <xdr:cNvCxnSpPr/>
      </xdr:nvCxnSpPr>
      <xdr:spPr>
        <a:xfrm>
          <a:off x="1447800" y="13879418"/>
          <a:ext cx="889000" cy="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12356</xdr:rowOff>
    </xdr:from>
    <xdr:to>
      <xdr:col>3</xdr:col>
      <xdr:colOff>330200</xdr:colOff>
      <xdr:row>81</xdr:row>
      <xdr:rowOff>113956</xdr:rowOff>
    </xdr:to>
    <xdr:sp macro="" textlink="">
      <xdr:nvSpPr>
        <xdr:cNvPr id="207" name="フローチャート : 判断 206"/>
        <xdr:cNvSpPr/>
      </xdr:nvSpPr>
      <xdr:spPr>
        <a:xfrm>
          <a:off x="22860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98733</xdr:rowOff>
    </xdr:from>
    <xdr:ext cx="762000" cy="259045"/>
    <xdr:sp macro="" textlink="">
      <xdr:nvSpPr>
        <xdr:cNvPr id="208" name="テキスト ボックス 207"/>
        <xdr:cNvSpPr txBox="1"/>
      </xdr:nvSpPr>
      <xdr:spPr>
        <a:xfrm>
          <a:off x="1955800" y="13986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9758</xdr:rowOff>
    </xdr:from>
    <xdr:to>
      <xdr:col>2</xdr:col>
      <xdr:colOff>127000</xdr:colOff>
      <xdr:row>81</xdr:row>
      <xdr:rowOff>111358</xdr:rowOff>
    </xdr:to>
    <xdr:sp macro="" textlink="">
      <xdr:nvSpPr>
        <xdr:cNvPr id="209" name="フローチャート : 判断 208"/>
        <xdr:cNvSpPr/>
      </xdr:nvSpPr>
      <xdr:spPr>
        <a:xfrm>
          <a:off x="1397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96135</xdr:rowOff>
    </xdr:from>
    <xdr:ext cx="762000" cy="259045"/>
    <xdr:sp macro="" textlink="">
      <xdr:nvSpPr>
        <xdr:cNvPr id="210" name="テキスト ボックス 209"/>
        <xdr:cNvSpPr txBox="1"/>
      </xdr:nvSpPr>
      <xdr:spPr>
        <a:xfrm>
          <a:off x="1066800" y="1398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80</xdr:row>
      <xdr:rowOff>142081</xdr:rowOff>
    </xdr:from>
    <xdr:to>
      <xdr:col>7</xdr:col>
      <xdr:colOff>203200</xdr:colOff>
      <xdr:row>81</xdr:row>
      <xdr:rowOff>72231</xdr:rowOff>
    </xdr:to>
    <xdr:sp macro="" textlink="">
      <xdr:nvSpPr>
        <xdr:cNvPr id="216" name="円/楕円 215"/>
        <xdr:cNvSpPr/>
      </xdr:nvSpPr>
      <xdr:spPr>
        <a:xfrm>
          <a:off x="4902200" y="1385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63358</xdr:rowOff>
    </xdr:from>
    <xdr:ext cx="762000" cy="259045"/>
    <xdr:sp macro="" textlink="">
      <xdr:nvSpPr>
        <xdr:cNvPr id="217" name="人件費・物件費等の状況該当値テキスト"/>
        <xdr:cNvSpPr txBox="1"/>
      </xdr:nvSpPr>
      <xdr:spPr>
        <a:xfrm>
          <a:off x="5041900" y="13779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96,118</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125233</xdr:rowOff>
    </xdr:from>
    <xdr:to>
      <xdr:col>6</xdr:col>
      <xdr:colOff>50800</xdr:colOff>
      <xdr:row>81</xdr:row>
      <xdr:rowOff>55383</xdr:rowOff>
    </xdr:to>
    <xdr:sp macro="" textlink="">
      <xdr:nvSpPr>
        <xdr:cNvPr id="218" name="円/楕円 217"/>
        <xdr:cNvSpPr/>
      </xdr:nvSpPr>
      <xdr:spPr>
        <a:xfrm>
          <a:off x="4064000" y="13841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65560</xdr:rowOff>
    </xdr:from>
    <xdr:ext cx="736600" cy="259045"/>
    <xdr:sp macro="" textlink="">
      <xdr:nvSpPr>
        <xdr:cNvPr id="219" name="テキスト ボックス 218"/>
        <xdr:cNvSpPr txBox="1"/>
      </xdr:nvSpPr>
      <xdr:spPr>
        <a:xfrm>
          <a:off x="3733800" y="13610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86,343</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120416</xdr:rowOff>
    </xdr:from>
    <xdr:to>
      <xdr:col>4</xdr:col>
      <xdr:colOff>533400</xdr:colOff>
      <xdr:row>81</xdr:row>
      <xdr:rowOff>50566</xdr:rowOff>
    </xdr:to>
    <xdr:sp macro="" textlink="">
      <xdr:nvSpPr>
        <xdr:cNvPr id="220" name="円/楕円 219"/>
        <xdr:cNvSpPr/>
      </xdr:nvSpPr>
      <xdr:spPr>
        <a:xfrm>
          <a:off x="3175000" y="1383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60743</xdr:rowOff>
    </xdr:from>
    <xdr:ext cx="762000" cy="259045"/>
    <xdr:sp macro="" textlink="">
      <xdr:nvSpPr>
        <xdr:cNvPr id="221" name="テキスト ボックス 220"/>
        <xdr:cNvSpPr txBox="1"/>
      </xdr:nvSpPr>
      <xdr:spPr>
        <a:xfrm>
          <a:off x="2844800" y="1360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83,548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113502</xdr:rowOff>
    </xdr:from>
    <xdr:to>
      <xdr:col>3</xdr:col>
      <xdr:colOff>330200</xdr:colOff>
      <xdr:row>81</xdr:row>
      <xdr:rowOff>43652</xdr:rowOff>
    </xdr:to>
    <xdr:sp macro="" textlink="">
      <xdr:nvSpPr>
        <xdr:cNvPr id="222" name="円/楕円 221"/>
        <xdr:cNvSpPr/>
      </xdr:nvSpPr>
      <xdr:spPr>
        <a:xfrm>
          <a:off x="2286000" y="13829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53829</xdr:rowOff>
    </xdr:from>
    <xdr:ext cx="762000" cy="259045"/>
    <xdr:sp macro="" textlink="">
      <xdr:nvSpPr>
        <xdr:cNvPr id="223" name="テキスト ボックス 222"/>
        <xdr:cNvSpPr txBox="1"/>
      </xdr:nvSpPr>
      <xdr:spPr>
        <a:xfrm>
          <a:off x="1955800" y="135983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79,537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112618</xdr:rowOff>
    </xdr:from>
    <xdr:to>
      <xdr:col>2</xdr:col>
      <xdr:colOff>127000</xdr:colOff>
      <xdr:row>81</xdr:row>
      <xdr:rowOff>42768</xdr:rowOff>
    </xdr:to>
    <xdr:sp macro="" textlink="">
      <xdr:nvSpPr>
        <xdr:cNvPr id="224" name="円/楕円 223"/>
        <xdr:cNvSpPr/>
      </xdr:nvSpPr>
      <xdr:spPr>
        <a:xfrm>
          <a:off x="1397000" y="13828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52945</xdr:rowOff>
    </xdr:from>
    <xdr:ext cx="762000" cy="259045"/>
    <xdr:sp macro="" textlink="">
      <xdr:nvSpPr>
        <xdr:cNvPr id="225" name="テキスト ボックス 224"/>
        <xdr:cNvSpPr txBox="1"/>
      </xdr:nvSpPr>
      <xdr:spPr>
        <a:xfrm>
          <a:off x="1066800" y="13597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79,024</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職員の退職などにより、類似団体平均を</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ポイント下回る結果となっている。今後も引き続き給与の適正化に努めていく。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41" name="直線コネクタ 240"/>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42" name="テキスト ボックス 241"/>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3" name="直線コネクタ 242"/>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4" name="テキスト ボックス 243"/>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5" name="直線コネクタ 244"/>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6" name="テキスト ボックス 245"/>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7" name="直線コネクタ 246"/>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8" name="テキスト ボックス 247"/>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9" name="直線コネクタ 248"/>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50" name="テキスト ボックス 249"/>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51" name="直線コネクタ 250"/>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52" name="テキスト ボックス 251"/>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153609</xdr:rowOff>
    </xdr:from>
    <xdr:to>
      <xdr:col>24</xdr:col>
      <xdr:colOff>558800</xdr:colOff>
      <xdr:row>86</xdr:row>
      <xdr:rowOff>67129</xdr:rowOff>
    </xdr:to>
    <xdr:cxnSp macro="">
      <xdr:nvCxnSpPr>
        <xdr:cNvPr id="256" name="直線コネクタ 255"/>
        <xdr:cNvCxnSpPr/>
      </xdr:nvCxnSpPr>
      <xdr:spPr>
        <a:xfrm flipV="1">
          <a:off x="17018000" y="13869609"/>
          <a:ext cx="0" cy="9422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39206</xdr:rowOff>
    </xdr:from>
    <xdr:ext cx="762000" cy="259045"/>
    <xdr:sp macro="" textlink="">
      <xdr:nvSpPr>
        <xdr:cNvPr id="257" name="給与水準   （国との比較）最小値テキスト"/>
        <xdr:cNvSpPr txBox="1"/>
      </xdr:nvSpPr>
      <xdr:spPr>
        <a:xfrm>
          <a:off x="17106900" y="14783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102.3</a:t>
          </a:r>
          <a:endParaRPr kumimoji="1" lang="ja-JP" altLang="en-US" sz="1000" b="1">
            <a:latin typeface="ＭＳ Ｐゴシック"/>
          </a:endParaRPr>
        </a:p>
      </xdr:txBody>
    </xdr:sp>
    <xdr:clientData/>
  </xdr:oneCellAnchor>
  <xdr:twoCellAnchor>
    <xdr:from>
      <xdr:col>24</xdr:col>
      <xdr:colOff>469900</xdr:colOff>
      <xdr:row>86</xdr:row>
      <xdr:rowOff>67129</xdr:rowOff>
    </xdr:from>
    <xdr:to>
      <xdr:col>24</xdr:col>
      <xdr:colOff>647700</xdr:colOff>
      <xdr:row>86</xdr:row>
      <xdr:rowOff>67129</xdr:rowOff>
    </xdr:to>
    <xdr:cxnSp macro="">
      <xdr:nvCxnSpPr>
        <xdr:cNvPr id="258" name="直線コネクタ 257"/>
        <xdr:cNvCxnSpPr/>
      </xdr:nvCxnSpPr>
      <xdr:spPr>
        <a:xfrm>
          <a:off x="16929100" y="14811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68536</xdr:rowOff>
    </xdr:from>
    <xdr:ext cx="762000" cy="259045"/>
    <xdr:sp macro="" textlink="">
      <xdr:nvSpPr>
        <xdr:cNvPr id="259" name="給与水準   （国との比較）最大値テキスト"/>
        <xdr:cNvSpPr txBox="1"/>
      </xdr:nvSpPr>
      <xdr:spPr>
        <a:xfrm>
          <a:off x="17106900" y="13613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94.1</a:t>
          </a:r>
          <a:endParaRPr kumimoji="1" lang="ja-JP" altLang="en-US" sz="1000" b="1">
            <a:latin typeface="ＭＳ Ｐゴシック"/>
          </a:endParaRPr>
        </a:p>
      </xdr:txBody>
    </xdr:sp>
    <xdr:clientData/>
  </xdr:oneCellAnchor>
  <xdr:twoCellAnchor>
    <xdr:from>
      <xdr:col>24</xdr:col>
      <xdr:colOff>469900</xdr:colOff>
      <xdr:row>80</xdr:row>
      <xdr:rowOff>153609</xdr:rowOff>
    </xdr:from>
    <xdr:to>
      <xdr:col>24</xdr:col>
      <xdr:colOff>647700</xdr:colOff>
      <xdr:row>80</xdr:row>
      <xdr:rowOff>153609</xdr:rowOff>
    </xdr:to>
    <xdr:cxnSp macro="">
      <xdr:nvCxnSpPr>
        <xdr:cNvPr id="260" name="直線コネクタ 259"/>
        <xdr:cNvCxnSpPr/>
      </xdr:nvCxnSpPr>
      <xdr:spPr>
        <a:xfrm>
          <a:off x="16929100" y="13869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28121</xdr:rowOff>
    </xdr:from>
    <xdr:to>
      <xdr:col>24</xdr:col>
      <xdr:colOff>558800</xdr:colOff>
      <xdr:row>81</xdr:row>
      <xdr:rowOff>85573</xdr:rowOff>
    </xdr:to>
    <xdr:cxnSp macro="">
      <xdr:nvCxnSpPr>
        <xdr:cNvPr id="261" name="直線コネクタ 260"/>
        <xdr:cNvCxnSpPr/>
      </xdr:nvCxnSpPr>
      <xdr:spPr>
        <a:xfrm>
          <a:off x="16179800" y="13915571"/>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54627</xdr:rowOff>
    </xdr:from>
    <xdr:ext cx="762000" cy="259045"/>
    <xdr:sp macro="" textlink="">
      <xdr:nvSpPr>
        <xdr:cNvPr id="262" name="給与水準   （国との比較）平均値テキスト"/>
        <xdr:cNvSpPr txBox="1"/>
      </xdr:nvSpPr>
      <xdr:spPr>
        <a:xfrm>
          <a:off x="17106900" y="1428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63" name="フローチャート : 判断 262"/>
        <xdr:cNvSpPr/>
      </xdr:nvSpPr>
      <xdr:spPr>
        <a:xfrm>
          <a:off x="169672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80</xdr:row>
      <xdr:rowOff>38705</xdr:rowOff>
    </xdr:from>
    <xdr:to>
      <xdr:col>23</xdr:col>
      <xdr:colOff>406400</xdr:colOff>
      <xdr:row>81</xdr:row>
      <xdr:rowOff>28121</xdr:rowOff>
    </xdr:to>
    <xdr:cxnSp macro="">
      <xdr:nvCxnSpPr>
        <xdr:cNvPr id="264" name="直線コネクタ 263"/>
        <xdr:cNvCxnSpPr/>
      </xdr:nvCxnSpPr>
      <xdr:spPr>
        <a:xfrm>
          <a:off x="15290800" y="13754705"/>
          <a:ext cx="8890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82550</xdr:rowOff>
    </xdr:from>
    <xdr:to>
      <xdr:col>23</xdr:col>
      <xdr:colOff>457200</xdr:colOff>
      <xdr:row>84</xdr:row>
      <xdr:rowOff>12700</xdr:rowOff>
    </xdr:to>
    <xdr:sp macro="" textlink="">
      <xdr:nvSpPr>
        <xdr:cNvPr id="265" name="フローチャート : 判断 264"/>
        <xdr:cNvSpPr/>
      </xdr:nvSpPr>
      <xdr:spPr>
        <a:xfrm>
          <a:off x="16129000" y="1431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168927</xdr:rowOff>
    </xdr:from>
    <xdr:ext cx="736600" cy="259045"/>
    <xdr:sp macro="" textlink="">
      <xdr:nvSpPr>
        <xdr:cNvPr id="266" name="テキスト ボックス 265"/>
        <xdr:cNvSpPr txBox="1"/>
      </xdr:nvSpPr>
      <xdr:spPr>
        <a:xfrm>
          <a:off x="15798800" y="14399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twoCellAnchor>
    <xdr:from>
      <xdr:col>21</xdr:col>
      <xdr:colOff>0</xdr:colOff>
      <xdr:row>80</xdr:row>
      <xdr:rowOff>38705</xdr:rowOff>
    </xdr:from>
    <xdr:to>
      <xdr:col>22</xdr:col>
      <xdr:colOff>203200</xdr:colOff>
      <xdr:row>83</xdr:row>
      <xdr:rowOff>6955</xdr:rowOff>
    </xdr:to>
    <xdr:cxnSp macro="">
      <xdr:nvCxnSpPr>
        <xdr:cNvPr id="267" name="直線コネクタ 266"/>
        <xdr:cNvCxnSpPr/>
      </xdr:nvCxnSpPr>
      <xdr:spPr>
        <a:xfrm flipV="1">
          <a:off x="14401800" y="13754705"/>
          <a:ext cx="889000" cy="482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48079</xdr:rowOff>
    </xdr:from>
    <xdr:to>
      <xdr:col>22</xdr:col>
      <xdr:colOff>254000</xdr:colOff>
      <xdr:row>83</xdr:row>
      <xdr:rowOff>149679</xdr:rowOff>
    </xdr:to>
    <xdr:sp macro="" textlink="">
      <xdr:nvSpPr>
        <xdr:cNvPr id="268" name="フローチャート : 判断 267"/>
        <xdr:cNvSpPr/>
      </xdr:nvSpPr>
      <xdr:spPr>
        <a:xfrm>
          <a:off x="15240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134456</xdr:rowOff>
    </xdr:from>
    <xdr:ext cx="762000" cy="259045"/>
    <xdr:sp macro="" textlink="">
      <xdr:nvSpPr>
        <xdr:cNvPr id="269" name="テキスト ボックス 268"/>
        <xdr:cNvSpPr txBox="1"/>
      </xdr:nvSpPr>
      <xdr:spPr>
        <a:xfrm>
          <a:off x="14909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6955</xdr:rowOff>
    </xdr:from>
    <xdr:to>
      <xdr:col>21</xdr:col>
      <xdr:colOff>0</xdr:colOff>
      <xdr:row>87</xdr:row>
      <xdr:rowOff>102507</xdr:rowOff>
    </xdr:to>
    <xdr:cxnSp macro="">
      <xdr:nvCxnSpPr>
        <xdr:cNvPr id="270" name="直線コネクタ 269"/>
        <xdr:cNvCxnSpPr/>
      </xdr:nvCxnSpPr>
      <xdr:spPr>
        <a:xfrm flipV="1">
          <a:off x="13512800" y="14237305"/>
          <a:ext cx="889000" cy="781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48079</xdr:rowOff>
    </xdr:from>
    <xdr:to>
      <xdr:col>21</xdr:col>
      <xdr:colOff>50800</xdr:colOff>
      <xdr:row>83</xdr:row>
      <xdr:rowOff>149679</xdr:rowOff>
    </xdr:to>
    <xdr:sp macro="" textlink="">
      <xdr:nvSpPr>
        <xdr:cNvPr id="271" name="フローチャート : 判断 270"/>
        <xdr:cNvSpPr/>
      </xdr:nvSpPr>
      <xdr:spPr>
        <a:xfrm>
          <a:off x="14351000" y="14278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134456</xdr:rowOff>
    </xdr:from>
    <xdr:ext cx="762000" cy="259045"/>
    <xdr:sp macro="" textlink="">
      <xdr:nvSpPr>
        <xdr:cNvPr id="272" name="テキスト ボックス 271"/>
        <xdr:cNvSpPr txBox="1"/>
      </xdr:nvSpPr>
      <xdr:spPr>
        <a:xfrm>
          <a:off x="14020800" y="14364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98577</xdr:rowOff>
    </xdr:from>
    <xdr:to>
      <xdr:col>19</xdr:col>
      <xdr:colOff>533400</xdr:colOff>
      <xdr:row>89</xdr:row>
      <xdr:rowOff>28727</xdr:rowOff>
    </xdr:to>
    <xdr:sp macro="" textlink="">
      <xdr:nvSpPr>
        <xdr:cNvPr id="273" name="フローチャート : 判断 272"/>
        <xdr:cNvSpPr/>
      </xdr:nvSpPr>
      <xdr:spPr>
        <a:xfrm>
          <a:off x="13462000" y="15186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13504</xdr:rowOff>
    </xdr:from>
    <xdr:ext cx="762000" cy="259045"/>
    <xdr:sp macro="" textlink="">
      <xdr:nvSpPr>
        <xdr:cNvPr id="274" name="テキスト ボックス 273"/>
        <xdr:cNvSpPr txBox="1"/>
      </xdr:nvSpPr>
      <xdr:spPr>
        <a:xfrm>
          <a:off x="13131800" y="15272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81</xdr:row>
      <xdr:rowOff>34773</xdr:rowOff>
    </xdr:from>
    <xdr:to>
      <xdr:col>24</xdr:col>
      <xdr:colOff>609600</xdr:colOff>
      <xdr:row>81</xdr:row>
      <xdr:rowOff>136373</xdr:rowOff>
    </xdr:to>
    <xdr:sp macro="" textlink="">
      <xdr:nvSpPr>
        <xdr:cNvPr id="280" name="円/楕円 279"/>
        <xdr:cNvSpPr/>
      </xdr:nvSpPr>
      <xdr:spPr>
        <a:xfrm>
          <a:off x="16967200" y="1392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127500</xdr:rowOff>
    </xdr:from>
    <xdr:ext cx="762000" cy="259045"/>
    <xdr:sp macro="" textlink="">
      <xdr:nvSpPr>
        <xdr:cNvPr id="281" name="給与水準   （国との比較）該当値テキスト"/>
        <xdr:cNvSpPr txBox="1"/>
      </xdr:nvSpPr>
      <xdr:spPr>
        <a:xfrm>
          <a:off x="17106900" y="13843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23</xdr:col>
      <xdr:colOff>355600</xdr:colOff>
      <xdr:row>80</xdr:row>
      <xdr:rowOff>148771</xdr:rowOff>
    </xdr:from>
    <xdr:to>
      <xdr:col>23</xdr:col>
      <xdr:colOff>457200</xdr:colOff>
      <xdr:row>81</xdr:row>
      <xdr:rowOff>78921</xdr:rowOff>
    </xdr:to>
    <xdr:sp macro="" textlink="">
      <xdr:nvSpPr>
        <xdr:cNvPr id="282" name="円/楕円 281"/>
        <xdr:cNvSpPr/>
      </xdr:nvSpPr>
      <xdr:spPr>
        <a:xfrm>
          <a:off x="16129000" y="13864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79</xdr:row>
      <xdr:rowOff>89098</xdr:rowOff>
    </xdr:from>
    <xdr:ext cx="736600" cy="259045"/>
    <xdr:sp macro="" textlink="">
      <xdr:nvSpPr>
        <xdr:cNvPr id="283" name="テキスト ボックス 282"/>
        <xdr:cNvSpPr txBox="1"/>
      </xdr:nvSpPr>
      <xdr:spPr>
        <a:xfrm>
          <a:off x="15798800" y="13633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22</xdr:col>
      <xdr:colOff>152400</xdr:colOff>
      <xdr:row>79</xdr:row>
      <xdr:rowOff>159355</xdr:rowOff>
    </xdr:from>
    <xdr:to>
      <xdr:col>22</xdr:col>
      <xdr:colOff>254000</xdr:colOff>
      <xdr:row>80</xdr:row>
      <xdr:rowOff>89505</xdr:rowOff>
    </xdr:to>
    <xdr:sp macro="" textlink="">
      <xdr:nvSpPr>
        <xdr:cNvPr id="284" name="円/楕円 283"/>
        <xdr:cNvSpPr/>
      </xdr:nvSpPr>
      <xdr:spPr>
        <a:xfrm>
          <a:off x="15240000" y="13703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78</xdr:row>
      <xdr:rowOff>99682</xdr:rowOff>
    </xdr:from>
    <xdr:ext cx="762000" cy="259045"/>
    <xdr:sp macro="" textlink="">
      <xdr:nvSpPr>
        <xdr:cNvPr id="285" name="テキスト ボックス 284"/>
        <xdr:cNvSpPr txBox="1"/>
      </xdr:nvSpPr>
      <xdr:spPr>
        <a:xfrm>
          <a:off x="14909800" y="13472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20</xdr:col>
      <xdr:colOff>635000</xdr:colOff>
      <xdr:row>82</xdr:row>
      <xdr:rowOff>127605</xdr:rowOff>
    </xdr:from>
    <xdr:to>
      <xdr:col>21</xdr:col>
      <xdr:colOff>50800</xdr:colOff>
      <xdr:row>83</xdr:row>
      <xdr:rowOff>57755</xdr:rowOff>
    </xdr:to>
    <xdr:sp macro="" textlink="">
      <xdr:nvSpPr>
        <xdr:cNvPr id="286" name="円/楕円 285"/>
        <xdr:cNvSpPr/>
      </xdr:nvSpPr>
      <xdr:spPr>
        <a:xfrm>
          <a:off x="14351000" y="14186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67932</xdr:rowOff>
    </xdr:from>
    <xdr:ext cx="762000" cy="259045"/>
    <xdr:sp macro="" textlink="">
      <xdr:nvSpPr>
        <xdr:cNvPr id="287" name="テキスト ボックス 286"/>
        <xdr:cNvSpPr txBox="1"/>
      </xdr:nvSpPr>
      <xdr:spPr>
        <a:xfrm>
          <a:off x="14020800" y="13955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51707</xdr:rowOff>
    </xdr:from>
    <xdr:to>
      <xdr:col>19</xdr:col>
      <xdr:colOff>533400</xdr:colOff>
      <xdr:row>87</xdr:row>
      <xdr:rowOff>153307</xdr:rowOff>
    </xdr:to>
    <xdr:sp macro="" textlink="">
      <xdr:nvSpPr>
        <xdr:cNvPr id="288" name="円/楕円 287"/>
        <xdr:cNvSpPr/>
      </xdr:nvSpPr>
      <xdr:spPr>
        <a:xfrm>
          <a:off x="13462000" y="149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163484</xdr:rowOff>
    </xdr:from>
    <xdr:ext cx="762000" cy="259045"/>
    <xdr:sp macro="" textlink="">
      <xdr:nvSpPr>
        <xdr:cNvPr id="289" name="テキスト ボックス 288"/>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91" name="テキスト ボックス 290"/>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92" name="テキスト ボックス 291"/>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[5.17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退職者補充の抑制、計画的な新規採用などによる定員適正化計画の推進により、類似団体平均を</a:t>
          </a:r>
          <a:r>
            <a:rPr lang="en-US" altLang="ja-JP" sz="1100" b="0" i="0" baseline="0">
              <a:solidFill>
                <a:schemeClr val="dk1"/>
              </a:solidFill>
              <a:effectLst/>
              <a:latin typeface="+mn-lt"/>
              <a:ea typeface="+mn-ea"/>
              <a:cs typeface="+mn-cs"/>
            </a:rPr>
            <a:t>2.05</a:t>
          </a:r>
          <a:r>
            <a:rPr lang="ja-JP" altLang="ja-JP" sz="1100" b="0" i="0" baseline="0">
              <a:solidFill>
                <a:schemeClr val="dk1"/>
              </a:solidFill>
              <a:effectLst/>
              <a:latin typeface="+mn-lt"/>
              <a:ea typeface="+mn-ea"/>
              <a:cs typeface="+mn-cs"/>
            </a:rPr>
            <a:t>人下回る結果となっている。定員の適正化に向け、今後も民間事業者の活用、組織及び業務の見直し等により、適正な定員管理に努めていく。</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6" name="直線コネクタ 305"/>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7" name="テキスト ボックス 306"/>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8" name="直線コネクタ 307"/>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9" name="テキスト ボックス 308"/>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10" name="直線コネクタ 309"/>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1" name="テキスト ボックス 310"/>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12" name="直線コネクタ 311"/>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3" name="テキスト ボックス 312"/>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4" name="直線コネクタ 313"/>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5" name="テキスト ボックス 314"/>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6" name="直線コネクタ 31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7" name="テキスト ボックス 316"/>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8"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19896</xdr:rowOff>
    </xdr:from>
    <xdr:to>
      <xdr:col>24</xdr:col>
      <xdr:colOff>558800</xdr:colOff>
      <xdr:row>67</xdr:row>
      <xdr:rowOff>77999</xdr:rowOff>
    </xdr:to>
    <xdr:cxnSp macro="">
      <xdr:nvCxnSpPr>
        <xdr:cNvPr id="319" name="直線コネクタ 318"/>
        <xdr:cNvCxnSpPr/>
      </xdr:nvCxnSpPr>
      <xdr:spPr>
        <a:xfrm flipV="1">
          <a:off x="17018000" y="10135446"/>
          <a:ext cx="0" cy="14297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50076</xdr:rowOff>
    </xdr:from>
    <xdr:ext cx="762000" cy="259045"/>
    <xdr:sp macro="" textlink="">
      <xdr:nvSpPr>
        <xdr:cNvPr id="320" name="定員管理の状況最小値テキスト"/>
        <xdr:cNvSpPr txBox="1"/>
      </xdr:nvSpPr>
      <xdr:spPr>
        <a:xfrm>
          <a:off x="17106900" y="11537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11.83</a:t>
          </a:r>
          <a:endParaRPr kumimoji="1" lang="ja-JP" altLang="en-US" sz="1000" b="1">
            <a:latin typeface="ＭＳ Ｐゴシック"/>
          </a:endParaRPr>
        </a:p>
      </xdr:txBody>
    </xdr:sp>
    <xdr:clientData/>
  </xdr:oneCellAnchor>
  <xdr:twoCellAnchor>
    <xdr:from>
      <xdr:col>24</xdr:col>
      <xdr:colOff>469900</xdr:colOff>
      <xdr:row>67</xdr:row>
      <xdr:rowOff>77999</xdr:rowOff>
    </xdr:from>
    <xdr:to>
      <xdr:col>24</xdr:col>
      <xdr:colOff>647700</xdr:colOff>
      <xdr:row>67</xdr:row>
      <xdr:rowOff>77999</xdr:rowOff>
    </xdr:to>
    <xdr:cxnSp macro="">
      <xdr:nvCxnSpPr>
        <xdr:cNvPr id="321" name="直線コネクタ 320"/>
        <xdr:cNvCxnSpPr/>
      </xdr:nvCxnSpPr>
      <xdr:spPr>
        <a:xfrm>
          <a:off x="16929100" y="11565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106273</xdr:rowOff>
    </xdr:from>
    <xdr:ext cx="762000" cy="259045"/>
    <xdr:sp macro="" textlink="">
      <xdr:nvSpPr>
        <xdr:cNvPr id="322" name="定員管理の状況最大値テキスト"/>
        <xdr:cNvSpPr txBox="1"/>
      </xdr:nvSpPr>
      <xdr:spPr>
        <a:xfrm>
          <a:off x="17106900" y="9878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59</xdr:row>
      <xdr:rowOff>19896</xdr:rowOff>
    </xdr:from>
    <xdr:to>
      <xdr:col>24</xdr:col>
      <xdr:colOff>647700</xdr:colOff>
      <xdr:row>59</xdr:row>
      <xdr:rowOff>19896</xdr:rowOff>
    </xdr:to>
    <xdr:cxnSp macro="">
      <xdr:nvCxnSpPr>
        <xdr:cNvPr id="323" name="直線コネクタ 322"/>
        <xdr:cNvCxnSpPr/>
      </xdr:nvCxnSpPr>
      <xdr:spPr>
        <a:xfrm>
          <a:off x="16929100" y="1013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110384</xdr:rowOff>
    </xdr:from>
    <xdr:to>
      <xdr:col>24</xdr:col>
      <xdr:colOff>558800</xdr:colOff>
      <xdr:row>59</xdr:row>
      <xdr:rowOff>116417</xdr:rowOff>
    </xdr:to>
    <xdr:cxnSp macro="">
      <xdr:nvCxnSpPr>
        <xdr:cNvPr id="324" name="直線コネクタ 323"/>
        <xdr:cNvCxnSpPr/>
      </xdr:nvCxnSpPr>
      <xdr:spPr>
        <a:xfrm flipV="1">
          <a:off x="16179800" y="10225934"/>
          <a:ext cx="8382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100982</xdr:rowOff>
    </xdr:from>
    <xdr:ext cx="762000" cy="259045"/>
    <xdr:sp macro="" textlink="">
      <xdr:nvSpPr>
        <xdr:cNvPr id="325" name="定員管理の状況平均値テキスト"/>
        <xdr:cNvSpPr txBox="1"/>
      </xdr:nvSpPr>
      <xdr:spPr>
        <a:xfrm>
          <a:off x="17106900" y="105594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128905</xdr:rowOff>
    </xdr:from>
    <xdr:to>
      <xdr:col>24</xdr:col>
      <xdr:colOff>609600</xdr:colOff>
      <xdr:row>62</xdr:row>
      <xdr:rowOff>59055</xdr:rowOff>
    </xdr:to>
    <xdr:sp macro="" textlink="">
      <xdr:nvSpPr>
        <xdr:cNvPr id="326" name="フローチャート : 判断 325"/>
        <xdr:cNvSpPr/>
      </xdr:nvSpPr>
      <xdr:spPr>
        <a:xfrm>
          <a:off x="169672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98319</xdr:rowOff>
    </xdr:from>
    <xdr:to>
      <xdr:col>23</xdr:col>
      <xdr:colOff>406400</xdr:colOff>
      <xdr:row>59</xdr:row>
      <xdr:rowOff>116417</xdr:rowOff>
    </xdr:to>
    <xdr:cxnSp macro="">
      <xdr:nvCxnSpPr>
        <xdr:cNvPr id="327" name="直線コネクタ 326"/>
        <xdr:cNvCxnSpPr/>
      </xdr:nvCxnSpPr>
      <xdr:spPr>
        <a:xfrm>
          <a:off x="15290800" y="10213869"/>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104775</xdr:rowOff>
    </xdr:from>
    <xdr:to>
      <xdr:col>23</xdr:col>
      <xdr:colOff>457200</xdr:colOff>
      <xdr:row>62</xdr:row>
      <xdr:rowOff>34925</xdr:rowOff>
    </xdr:to>
    <xdr:sp macro="" textlink="">
      <xdr:nvSpPr>
        <xdr:cNvPr id="328" name="フローチャート : 判断 327"/>
        <xdr:cNvSpPr/>
      </xdr:nvSpPr>
      <xdr:spPr>
        <a:xfrm>
          <a:off x="16129000" y="10563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19702</xdr:rowOff>
    </xdr:from>
    <xdr:ext cx="736600" cy="259045"/>
    <xdr:sp macro="" textlink="">
      <xdr:nvSpPr>
        <xdr:cNvPr id="329" name="テキスト ボックス 328"/>
        <xdr:cNvSpPr txBox="1"/>
      </xdr:nvSpPr>
      <xdr:spPr>
        <a:xfrm>
          <a:off x="15798800" y="10649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7.10</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82232</xdr:rowOff>
    </xdr:from>
    <xdr:to>
      <xdr:col>22</xdr:col>
      <xdr:colOff>203200</xdr:colOff>
      <xdr:row>59</xdr:row>
      <xdr:rowOff>98319</xdr:rowOff>
    </xdr:to>
    <xdr:cxnSp macro="">
      <xdr:nvCxnSpPr>
        <xdr:cNvPr id="330" name="直線コネクタ 329"/>
        <xdr:cNvCxnSpPr/>
      </xdr:nvCxnSpPr>
      <xdr:spPr>
        <a:xfrm>
          <a:off x="14401800" y="10197782"/>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110807</xdr:rowOff>
    </xdr:from>
    <xdr:to>
      <xdr:col>22</xdr:col>
      <xdr:colOff>254000</xdr:colOff>
      <xdr:row>62</xdr:row>
      <xdr:rowOff>40957</xdr:rowOff>
    </xdr:to>
    <xdr:sp macro="" textlink="">
      <xdr:nvSpPr>
        <xdr:cNvPr id="331" name="フローチャート : 判断 330"/>
        <xdr:cNvSpPr/>
      </xdr:nvSpPr>
      <xdr:spPr>
        <a:xfrm>
          <a:off x="15240000" y="10569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25734</xdr:rowOff>
    </xdr:from>
    <xdr:ext cx="762000" cy="259045"/>
    <xdr:sp macro="" textlink="">
      <xdr:nvSpPr>
        <xdr:cNvPr id="332" name="テキスト ボックス 331"/>
        <xdr:cNvSpPr txBox="1"/>
      </xdr:nvSpPr>
      <xdr:spPr>
        <a:xfrm>
          <a:off x="14909800" y="106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82232</xdr:rowOff>
    </xdr:from>
    <xdr:to>
      <xdr:col>21</xdr:col>
      <xdr:colOff>0</xdr:colOff>
      <xdr:row>59</xdr:row>
      <xdr:rowOff>90276</xdr:rowOff>
    </xdr:to>
    <xdr:cxnSp macro="">
      <xdr:nvCxnSpPr>
        <xdr:cNvPr id="333" name="直線コネクタ 332"/>
        <xdr:cNvCxnSpPr/>
      </xdr:nvCxnSpPr>
      <xdr:spPr>
        <a:xfrm flipV="1">
          <a:off x="13512800" y="10197782"/>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118851</xdr:rowOff>
    </xdr:from>
    <xdr:to>
      <xdr:col>21</xdr:col>
      <xdr:colOff>50800</xdr:colOff>
      <xdr:row>62</xdr:row>
      <xdr:rowOff>49001</xdr:rowOff>
    </xdr:to>
    <xdr:sp macro="" textlink="">
      <xdr:nvSpPr>
        <xdr:cNvPr id="334" name="フローチャート : 判断 333"/>
        <xdr:cNvSpPr/>
      </xdr:nvSpPr>
      <xdr:spPr>
        <a:xfrm>
          <a:off x="14351000" y="10577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33778</xdr:rowOff>
    </xdr:from>
    <xdr:ext cx="762000" cy="259045"/>
    <xdr:sp macro="" textlink="">
      <xdr:nvSpPr>
        <xdr:cNvPr id="335" name="テキスト ボックス 334"/>
        <xdr:cNvSpPr txBox="1"/>
      </xdr:nvSpPr>
      <xdr:spPr>
        <a:xfrm>
          <a:off x="14020800" y="1066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134938</xdr:rowOff>
    </xdr:from>
    <xdr:to>
      <xdr:col>19</xdr:col>
      <xdr:colOff>533400</xdr:colOff>
      <xdr:row>62</xdr:row>
      <xdr:rowOff>65088</xdr:rowOff>
    </xdr:to>
    <xdr:sp macro="" textlink="">
      <xdr:nvSpPr>
        <xdr:cNvPr id="336" name="フローチャート : 判断 335"/>
        <xdr:cNvSpPr/>
      </xdr:nvSpPr>
      <xdr:spPr>
        <a:xfrm>
          <a:off x="13462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49865</xdr:rowOff>
    </xdr:from>
    <xdr:ext cx="762000" cy="259045"/>
    <xdr:sp macro="" textlink="">
      <xdr:nvSpPr>
        <xdr:cNvPr id="337" name="テキスト ボックス 336"/>
        <xdr:cNvSpPr txBox="1"/>
      </xdr:nvSpPr>
      <xdr:spPr>
        <a:xfrm>
          <a:off x="13131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8" name="テキスト ボックス 337"/>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9" name="テキスト ボックス 338"/>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0" name="テキスト ボックス 339"/>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1" name="テキスト ボックス 340"/>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2" name="テキスト ボックス 341"/>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59584</xdr:rowOff>
    </xdr:from>
    <xdr:to>
      <xdr:col>24</xdr:col>
      <xdr:colOff>609600</xdr:colOff>
      <xdr:row>59</xdr:row>
      <xdr:rowOff>161184</xdr:rowOff>
    </xdr:to>
    <xdr:sp macro="" textlink="">
      <xdr:nvSpPr>
        <xdr:cNvPr id="343" name="円/楕円 342"/>
        <xdr:cNvSpPr/>
      </xdr:nvSpPr>
      <xdr:spPr>
        <a:xfrm>
          <a:off x="16967200" y="101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152311</xdr:rowOff>
    </xdr:from>
    <xdr:ext cx="762000" cy="259045"/>
    <xdr:sp macro="" textlink="">
      <xdr:nvSpPr>
        <xdr:cNvPr id="344" name="定員管理の状況該当値テキスト"/>
        <xdr:cNvSpPr txBox="1"/>
      </xdr:nvSpPr>
      <xdr:spPr>
        <a:xfrm>
          <a:off x="17106900" y="10096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5.17</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65617</xdr:rowOff>
    </xdr:from>
    <xdr:to>
      <xdr:col>23</xdr:col>
      <xdr:colOff>457200</xdr:colOff>
      <xdr:row>59</xdr:row>
      <xdr:rowOff>167217</xdr:rowOff>
    </xdr:to>
    <xdr:sp macro="" textlink="">
      <xdr:nvSpPr>
        <xdr:cNvPr id="345" name="円/楕円 344"/>
        <xdr:cNvSpPr/>
      </xdr:nvSpPr>
      <xdr:spPr>
        <a:xfrm>
          <a:off x="161290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5944</xdr:rowOff>
    </xdr:from>
    <xdr:ext cx="736600" cy="259045"/>
    <xdr:sp macro="" textlink="">
      <xdr:nvSpPr>
        <xdr:cNvPr id="346" name="テキスト ボックス 345"/>
        <xdr:cNvSpPr txBox="1"/>
      </xdr:nvSpPr>
      <xdr:spPr>
        <a:xfrm>
          <a:off x="15798800" y="995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47519</xdr:rowOff>
    </xdr:from>
    <xdr:to>
      <xdr:col>22</xdr:col>
      <xdr:colOff>254000</xdr:colOff>
      <xdr:row>59</xdr:row>
      <xdr:rowOff>149119</xdr:rowOff>
    </xdr:to>
    <xdr:sp macro="" textlink="">
      <xdr:nvSpPr>
        <xdr:cNvPr id="347" name="円/楕円 346"/>
        <xdr:cNvSpPr/>
      </xdr:nvSpPr>
      <xdr:spPr>
        <a:xfrm>
          <a:off x="15240000" y="1016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159296</xdr:rowOff>
    </xdr:from>
    <xdr:ext cx="762000" cy="259045"/>
    <xdr:sp macro="" textlink="">
      <xdr:nvSpPr>
        <xdr:cNvPr id="348" name="テキスト ボックス 347"/>
        <xdr:cNvSpPr txBox="1"/>
      </xdr:nvSpPr>
      <xdr:spPr>
        <a:xfrm>
          <a:off x="14909800" y="993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5.11</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31432</xdr:rowOff>
    </xdr:from>
    <xdr:to>
      <xdr:col>21</xdr:col>
      <xdr:colOff>50800</xdr:colOff>
      <xdr:row>59</xdr:row>
      <xdr:rowOff>133032</xdr:rowOff>
    </xdr:to>
    <xdr:sp macro="" textlink="">
      <xdr:nvSpPr>
        <xdr:cNvPr id="349" name="円/楕円 348"/>
        <xdr:cNvSpPr/>
      </xdr:nvSpPr>
      <xdr:spPr>
        <a:xfrm>
          <a:off x="14351000" y="10146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57</xdr:row>
      <xdr:rowOff>143209</xdr:rowOff>
    </xdr:from>
    <xdr:ext cx="762000" cy="259045"/>
    <xdr:sp macro="" textlink="">
      <xdr:nvSpPr>
        <xdr:cNvPr id="350" name="テキスト ボックス 349"/>
        <xdr:cNvSpPr txBox="1"/>
      </xdr:nvSpPr>
      <xdr:spPr>
        <a:xfrm>
          <a:off x="14020800" y="9915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5.03</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39476</xdr:rowOff>
    </xdr:from>
    <xdr:to>
      <xdr:col>19</xdr:col>
      <xdr:colOff>533400</xdr:colOff>
      <xdr:row>59</xdr:row>
      <xdr:rowOff>141076</xdr:rowOff>
    </xdr:to>
    <xdr:sp macro="" textlink="">
      <xdr:nvSpPr>
        <xdr:cNvPr id="351" name="円/楕円 350"/>
        <xdr:cNvSpPr/>
      </xdr:nvSpPr>
      <xdr:spPr>
        <a:xfrm>
          <a:off x="13462000" y="1015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57</xdr:row>
      <xdr:rowOff>151253</xdr:rowOff>
    </xdr:from>
    <xdr:ext cx="762000" cy="259045"/>
    <xdr:sp macro="" textlink="">
      <xdr:nvSpPr>
        <xdr:cNvPr id="352" name="テキスト ボックス 351"/>
        <xdr:cNvSpPr txBox="1"/>
      </xdr:nvSpPr>
      <xdr:spPr>
        <a:xfrm>
          <a:off x="13131800" y="992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3" name="正方形/長方形 352"/>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4" name="テキスト ボックス 353"/>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5" name="テキスト ボックス 354"/>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6" name="正方形/長方形 355"/>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7" name="正方形/長方形 356"/>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33/93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8" name="正方形/長方形 357"/>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9" name="正方形/長方形 358"/>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0" name="正方形/長方形 359"/>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1" name="正方形/長方形 360"/>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2" name="正方形/長方形 361"/>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3" name="正方形/長方形 362"/>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4" name="正方形/長方形 363"/>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5" name="テキスト ボックス 364"/>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臨時財政対策債発行可能額は減少しているが、標準税収入額等は増額しているため、標準財政規模は増加している。また、実質的な公債費相当額については、普通会計債の元利償還金の額が減少している。その結果</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年度実質公債費比率は前年度比で</a:t>
          </a:r>
          <a:r>
            <a:rPr lang="en-US" altLang="ja-JP" sz="1100" b="0" i="0" baseline="0">
              <a:solidFill>
                <a:schemeClr val="dk1"/>
              </a:solidFill>
              <a:effectLst/>
              <a:latin typeface="+mn-lt"/>
              <a:ea typeface="+mn-ea"/>
              <a:cs typeface="+mn-cs"/>
            </a:rPr>
            <a:t>1.1</a:t>
          </a:r>
          <a:r>
            <a:rPr lang="ja-JP" altLang="ja-JP" sz="1100" b="0" i="0" baseline="0">
              <a:solidFill>
                <a:schemeClr val="dk1"/>
              </a:solidFill>
              <a:effectLst/>
              <a:latin typeface="+mn-lt"/>
              <a:ea typeface="+mn-ea"/>
              <a:cs typeface="+mn-cs"/>
            </a:rPr>
            <a:t>ポイント減少し</a:t>
          </a:r>
          <a:r>
            <a:rPr lang="en-US" altLang="ja-JP" sz="1100" b="0" i="0" baseline="0">
              <a:solidFill>
                <a:schemeClr val="dk1"/>
              </a:solidFill>
              <a:effectLst/>
              <a:latin typeface="+mn-lt"/>
              <a:ea typeface="+mn-ea"/>
              <a:cs typeface="+mn-cs"/>
            </a:rPr>
            <a:t>5.8</a:t>
          </a:r>
          <a:r>
            <a:rPr lang="ja-JP" altLang="ja-JP" sz="1100" b="0" i="0" baseline="0">
              <a:solidFill>
                <a:schemeClr val="dk1"/>
              </a:solidFill>
              <a:effectLst/>
              <a:latin typeface="+mn-lt"/>
              <a:ea typeface="+mn-ea"/>
              <a:cs typeface="+mn-cs"/>
            </a:rPr>
            <a:t>％となった。今後も地方債の発行に際しては、交付税措置や利率の多寡等を判断材料とし、有利なものを選定するよう努める。</a:t>
          </a:r>
          <a:endParaRPr lang="ja-JP" altLang="ja-JP">
            <a:effectLst/>
          </a:endParaRPr>
        </a:p>
      </xdr:txBody>
    </xdr:sp>
    <xdr:clientData/>
  </xdr:twoCellAnchor>
  <xdr:oneCellAnchor>
    <xdr:from>
      <xdr:col>18</xdr:col>
      <xdr:colOff>444500</xdr:colOff>
      <xdr:row>32</xdr:row>
      <xdr:rowOff>101600</xdr:rowOff>
    </xdr:from>
    <xdr:ext cx="298543" cy="225703"/>
    <xdr:sp macro="" textlink="">
      <xdr:nvSpPr>
        <xdr:cNvPr id="366" name="テキスト ボックス 365"/>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7" name="直線コネクタ 366"/>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8" name="テキスト ボックス 367"/>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9" name="直線コネクタ 368"/>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70" name="テキスト ボックス 369"/>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71" name="直線コネクタ 370"/>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2" name="テキスト ボックス 371"/>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3" name="直線コネクタ 372"/>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4" name="テキスト ボックス 373"/>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5" name="直線コネクタ 374"/>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6" name="テキスト ボックス 375"/>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7" name="直線コネクタ 376"/>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8" name="テキスト ボックス 377"/>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9" name="直線コネクタ 378"/>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95794</xdr:rowOff>
    </xdr:from>
    <xdr:to>
      <xdr:col>24</xdr:col>
      <xdr:colOff>558800</xdr:colOff>
      <xdr:row>44</xdr:row>
      <xdr:rowOff>75474</xdr:rowOff>
    </xdr:to>
    <xdr:cxnSp macro="">
      <xdr:nvCxnSpPr>
        <xdr:cNvPr id="382" name="直線コネクタ 381"/>
        <xdr:cNvCxnSpPr/>
      </xdr:nvCxnSpPr>
      <xdr:spPr>
        <a:xfrm flipV="1">
          <a:off x="17018000" y="6267994"/>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47551</xdr:rowOff>
    </xdr:from>
    <xdr:ext cx="762000" cy="259045"/>
    <xdr:sp macro="" textlink="">
      <xdr:nvSpPr>
        <xdr:cNvPr id="383" name="公債費負担の状況最小値テキスト"/>
        <xdr:cNvSpPr txBox="1"/>
      </xdr:nvSpPr>
      <xdr:spPr>
        <a:xfrm>
          <a:off x="17106900" y="759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24</xdr:col>
      <xdr:colOff>469900</xdr:colOff>
      <xdr:row>44</xdr:row>
      <xdr:rowOff>75474</xdr:rowOff>
    </xdr:from>
    <xdr:to>
      <xdr:col>24</xdr:col>
      <xdr:colOff>647700</xdr:colOff>
      <xdr:row>44</xdr:row>
      <xdr:rowOff>75474</xdr:rowOff>
    </xdr:to>
    <xdr:cxnSp macro="">
      <xdr:nvCxnSpPr>
        <xdr:cNvPr id="384" name="直線コネクタ 383"/>
        <xdr:cNvCxnSpPr/>
      </xdr:nvCxnSpPr>
      <xdr:spPr>
        <a:xfrm>
          <a:off x="16929100" y="761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10721</xdr:rowOff>
    </xdr:from>
    <xdr:ext cx="762000" cy="259045"/>
    <xdr:sp macro="" textlink="">
      <xdr:nvSpPr>
        <xdr:cNvPr id="385" name="公債費負担の状況最大値テキスト"/>
        <xdr:cNvSpPr txBox="1"/>
      </xdr:nvSpPr>
      <xdr:spPr>
        <a:xfrm>
          <a:off x="17106900" y="601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2.9</a:t>
          </a:r>
          <a:endParaRPr kumimoji="1" lang="ja-JP" altLang="en-US" sz="1000" b="1">
            <a:latin typeface="ＭＳ Ｐゴシック"/>
          </a:endParaRPr>
        </a:p>
      </xdr:txBody>
    </xdr:sp>
    <xdr:clientData/>
  </xdr:oneCellAnchor>
  <xdr:twoCellAnchor>
    <xdr:from>
      <xdr:col>24</xdr:col>
      <xdr:colOff>469900</xdr:colOff>
      <xdr:row>36</xdr:row>
      <xdr:rowOff>95794</xdr:rowOff>
    </xdr:from>
    <xdr:to>
      <xdr:col>24</xdr:col>
      <xdr:colOff>647700</xdr:colOff>
      <xdr:row>36</xdr:row>
      <xdr:rowOff>95794</xdr:rowOff>
    </xdr:to>
    <xdr:cxnSp macro="">
      <xdr:nvCxnSpPr>
        <xdr:cNvPr id="386" name="直線コネクタ 385"/>
        <xdr:cNvCxnSpPr/>
      </xdr:nvCxnSpPr>
      <xdr:spPr>
        <a:xfrm>
          <a:off x="16929100" y="626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9797</xdr:rowOff>
    </xdr:from>
    <xdr:to>
      <xdr:col>24</xdr:col>
      <xdr:colOff>558800</xdr:colOff>
      <xdr:row>40</xdr:row>
      <xdr:rowOff>85634</xdr:rowOff>
    </xdr:to>
    <xdr:cxnSp macro="">
      <xdr:nvCxnSpPr>
        <xdr:cNvPr id="387" name="直線コネクタ 386"/>
        <xdr:cNvCxnSpPr/>
      </xdr:nvCxnSpPr>
      <xdr:spPr>
        <a:xfrm flipV="1">
          <a:off x="16179800" y="6867797"/>
          <a:ext cx="8382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48277</xdr:rowOff>
    </xdr:from>
    <xdr:ext cx="762000" cy="259045"/>
    <xdr:sp macro="" textlink="">
      <xdr:nvSpPr>
        <xdr:cNvPr id="388" name="公債費負担の状況平均値テキスト"/>
        <xdr:cNvSpPr txBox="1"/>
      </xdr:nvSpPr>
      <xdr:spPr>
        <a:xfrm>
          <a:off x="17106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76200</xdr:rowOff>
    </xdr:from>
    <xdr:to>
      <xdr:col>24</xdr:col>
      <xdr:colOff>609600</xdr:colOff>
      <xdr:row>41</xdr:row>
      <xdr:rowOff>6350</xdr:rowOff>
    </xdr:to>
    <xdr:sp macro="" textlink="">
      <xdr:nvSpPr>
        <xdr:cNvPr id="389" name="フローチャート : 判断 388"/>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85634</xdr:rowOff>
    </xdr:from>
    <xdr:to>
      <xdr:col>23</xdr:col>
      <xdr:colOff>406400</xdr:colOff>
      <xdr:row>41</xdr:row>
      <xdr:rowOff>24493</xdr:rowOff>
    </xdr:to>
    <xdr:cxnSp macro="">
      <xdr:nvCxnSpPr>
        <xdr:cNvPr id="390" name="直線コネクタ 389"/>
        <xdr:cNvCxnSpPr/>
      </xdr:nvCxnSpPr>
      <xdr:spPr>
        <a:xfrm flipV="1">
          <a:off x="15290800" y="6943634"/>
          <a:ext cx="889000" cy="110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96883</xdr:rowOff>
    </xdr:from>
    <xdr:to>
      <xdr:col>23</xdr:col>
      <xdr:colOff>457200</xdr:colOff>
      <xdr:row>41</xdr:row>
      <xdr:rowOff>27033</xdr:rowOff>
    </xdr:to>
    <xdr:sp macro="" textlink="">
      <xdr:nvSpPr>
        <xdr:cNvPr id="391" name="フローチャート : 判断 390"/>
        <xdr:cNvSpPr/>
      </xdr:nvSpPr>
      <xdr:spPr>
        <a:xfrm>
          <a:off x="16129000" y="6954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11810</xdr:rowOff>
    </xdr:from>
    <xdr:ext cx="736600" cy="259045"/>
    <xdr:sp macro="" textlink="">
      <xdr:nvSpPr>
        <xdr:cNvPr id="392" name="テキスト ボックス 391"/>
        <xdr:cNvSpPr txBox="1"/>
      </xdr:nvSpPr>
      <xdr:spPr>
        <a:xfrm>
          <a:off x="15798800" y="7041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24493</xdr:rowOff>
    </xdr:from>
    <xdr:to>
      <xdr:col>22</xdr:col>
      <xdr:colOff>203200</xdr:colOff>
      <xdr:row>41</xdr:row>
      <xdr:rowOff>141696</xdr:rowOff>
    </xdr:to>
    <xdr:cxnSp macro="">
      <xdr:nvCxnSpPr>
        <xdr:cNvPr id="393" name="直線コネクタ 392"/>
        <xdr:cNvCxnSpPr/>
      </xdr:nvCxnSpPr>
      <xdr:spPr>
        <a:xfrm flipV="1">
          <a:off x="14401800" y="7053943"/>
          <a:ext cx="889000" cy="11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165826</xdr:rowOff>
    </xdr:from>
    <xdr:to>
      <xdr:col>22</xdr:col>
      <xdr:colOff>254000</xdr:colOff>
      <xdr:row>41</xdr:row>
      <xdr:rowOff>95976</xdr:rowOff>
    </xdr:to>
    <xdr:sp macro="" textlink="">
      <xdr:nvSpPr>
        <xdr:cNvPr id="394" name="フローチャート : 判断 393"/>
        <xdr:cNvSpPr/>
      </xdr:nvSpPr>
      <xdr:spPr>
        <a:xfrm>
          <a:off x="15240000" y="7023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80753</xdr:rowOff>
    </xdr:from>
    <xdr:ext cx="762000" cy="259045"/>
    <xdr:sp macro="" textlink="">
      <xdr:nvSpPr>
        <xdr:cNvPr id="395" name="テキスト ボックス 394"/>
        <xdr:cNvSpPr txBox="1"/>
      </xdr:nvSpPr>
      <xdr:spPr>
        <a:xfrm>
          <a:off x="14909800" y="7110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141696</xdr:rowOff>
    </xdr:from>
    <xdr:to>
      <xdr:col>21</xdr:col>
      <xdr:colOff>0</xdr:colOff>
      <xdr:row>42</xdr:row>
      <xdr:rowOff>46083</xdr:rowOff>
    </xdr:to>
    <xdr:cxnSp macro="">
      <xdr:nvCxnSpPr>
        <xdr:cNvPr id="396" name="直線コネクタ 395"/>
        <xdr:cNvCxnSpPr/>
      </xdr:nvCxnSpPr>
      <xdr:spPr>
        <a:xfrm flipV="1">
          <a:off x="13512800" y="7171146"/>
          <a:ext cx="889000" cy="75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49530</xdr:rowOff>
    </xdr:from>
    <xdr:to>
      <xdr:col>21</xdr:col>
      <xdr:colOff>50800</xdr:colOff>
      <xdr:row>41</xdr:row>
      <xdr:rowOff>151130</xdr:rowOff>
    </xdr:to>
    <xdr:sp macro="" textlink="">
      <xdr:nvSpPr>
        <xdr:cNvPr id="397" name="フローチャート : 判断 396"/>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161307</xdr:rowOff>
    </xdr:from>
    <xdr:ext cx="762000" cy="259045"/>
    <xdr:sp macro="" textlink="">
      <xdr:nvSpPr>
        <xdr:cNvPr id="398" name="テキスト ボックス 397"/>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97790</xdr:rowOff>
    </xdr:from>
    <xdr:to>
      <xdr:col>19</xdr:col>
      <xdr:colOff>533400</xdr:colOff>
      <xdr:row>42</xdr:row>
      <xdr:rowOff>27940</xdr:rowOff>
    </xdr:to>
    <xdr:sp macro="" textlink="">
      <xdr:nvSpPr>
        <xdr:cNvPr id="399" name="フローチャート : 判断 398"/>
        <xdr:cNvSpPr/>
      </xdr:nvSpPr>
      <xdr:spPr>
        <a:xfrm>
          <a:off x="13462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38117</xdr:rowOff>
    </xdr:from>
    <xdr:ext cx="762000" cy="259045"/>
    <xdr:sp macro="" textlink="">
      <xdr:nvSpPr>
        <xdr:cNvPr id="400" name="テキスト ボックス 399"/>
        <xdr:cNvSpPr txBox="1"/>
      </xdr:nvSpPr>
      <xdr:spPr>
        <a:xfrm>
          <a:off x="13131800" y="6896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130447</xdr:rowOff>
    </xdr:from>
    <xdr:to>
      <xdr:col>24</xdr:col>
      <xdr:colOff>609600</xdr:colOff>
      <xdr:row>40</xdr:row>
      <xdr:rowOff>60597</xdr:rowOff>
    </xdr:to>
    <xdr:sp macro="" textlink="">
      <xdr:nvSpPr>
        <xdr:cNvPr id="406" name="円/楕円 405"/>
        <xdr:cNvSpPr/>
      </xdr:nvSpPr>
      <xdr:spPr>
        <a:xfrm>
          <a:off x="16967200" y="681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146974</xdr:rowOff>
    </xdr:from>
    <xdr:ext cx="762000" cy="259045"/>
    <xdr:sp macro="" textlink="">
      <xdr:nvSpPr>
        <xdr:cNvPr id="407" name="公債費負担の状況該当値テキスト"/>
        <xdr:cNvSpPr txBox="1"/>
      </xdr:nvSpPr>
      <xdr:spPr>
        <a:xfrm>
          <a:off x="17106900" y="666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34834</xdr:rowOff>
    </xdr:from>
    <xdr:to>
      <xdr:col>23</xdr:col>
      <xdr:colOff>457200</xdr:colOff>
      <xdr:row>40</xdr:row>
      <xdr:rowOff>136434</xdr:rowOff>
    </xdr:to>
    <xdr:sp macro="" textlink="">
      <xdr:nvSpPr>
        <xdr:cNvPr id="408" name="円/楕円 407"/>
        <xdr:cNvSpPr/>
      </xdr:nvSpPr>
      <xdr:spPr>
        <a:xfrm>
          <a:off x="16129000" y="6892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146611</xdr:rowOff>
    </xdr:from>
    <xdr:ext cx="736600" cy="259045"/>
    <xdr:sp macro="" textlink="">
      <xdr:nvSpPr>
        <xdr:cNvPr id="409" name="テキスト ボックス 408"/>
        <xdr:cNvSpPr txBox="1"/>
      </xdr:nvSpPr>
      <xdr:spPr>
        <a:xfrm>
          <a:off x="15798800" y="66617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145143</xdr:rowOff>
    </xdr:from>
    <xdr:to>
      <xdr:col>22</xdr:col>
      <xdr:colOff>254000</xdr:colOff>
      <xdr:row>41</xdr:row>
      <xdr:rowOff>75293</xdr:rowOff>
    </xdr:to>
    <xdr:sp macro="" textlink="">
      <xdr:nvSpPr>
        <xdr:cNvPr id="410" name="円/楕円 409"/>
        <xdr:cNvSpPr/>
      </xdr:nvSpPr>
      <xdr:spPr>
        <a:xfrm>
          <a:off x="15240000" y="700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85470</xdr:rowOff>
    </xdr:from>
    <xdr:ext cx="762000" cy="259045"/>
    <xdr:sp macro="" textlink="">
      <xdr:nvSpPr>
        <xdr:cNvPr id="411" name="テキスト ボックス 410"/>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90896</xdr:rowOff>
    </xdr:from>
    <xdr:to>
      <xdr:col>21</xdr:col>
      <xdr:colOff>50800</xdr:colOff>
      <xdr:row>42</xdr:row>
      <xdr:rowOff>21046</xdr:rowOff>
    </xdr:to>
    <xdr:sp macro="" textlink="">
      <xdr:nvSpPr>
        <xdr:cNvPr id="412" name="円/楕円 411"/>
        <xdr:cNvSpPr/>
      </xdr:nvSpPr>
      <xdr:spPr>
        <a:xfrm>
          <a:off x="14351000" y="712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5823</xdr:rowOff>
    </xdr:from>
    <xdr:ext cx="762000" cy="259045"/>
    <xdr:sp macro="" textlink="">
      <xdr:nvSpPr>
        <xdr:cNvPr id="413" name="テキスト ボックス 412"/>
        <xdr:cNvSpPr txBox="1"/>
      </xdr:nvSpPr>
      <xdr:spPr>
        <a:xfrm>
          <a:off x="14020800" y="7206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166733</xdr:rowOff>
    </xdr:from>
    <xdr:to>
      <xdr:col>19</xdr:col>
      <xdr:colOff>533400</xdr:colOff>
      <xdr:row>42</xdr:row>
      <xdr:rowOff>96883</xdr:rowOff>
    </xdr:to>
    <xdr:sp macro="" textlink="">
      <xdr:nvSpPr>
        <xdr:cNvPr id="414" name="円/楕円 413"/>
        <xdr:cNvSpPr/>
      </xdr:nvSpPr>
      <xdr:spPr>
        <a:xfrm>
          <a:off x="13462000" y="719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81660</xdr:rowOff>
    </xdr:from>
    <xdr:ext cx="762000" cy="259045"/>
    <xdr:sp macro="" textlink="">
      <xdr:nvSpPr>
        <xdr:cNvPr id="415" name="テキスト ボックス 414"/>
        <xdr:cNvSpPr txBox="1"/>
      </xdr:nvSpPr>
      <xdr:spPr>
        <a:xfrm>
          <a:off x="13131800" y="7282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7" name="テキスト ボックス 41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8" name="テキスト ボックス 41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[24.8%]</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公営企業債等繰入見込額、退職手当負担見込額及び設立法人の負債額等負担見込額</a:t>
          </a:r>
          <a:r>
            <a:rPr lang="ja-JP" altLang="en-US" sz="1100" b="0" i="0" baseline="0">
              <a:solidFill>
                <a:schemeClr val="dk1"/>
              </a:solidFill>
              <a:effectLst/>
              <a:latin typeface="+mn-lt"/>
              <a:ea typeface="+mn-ea"/>
              <a:cs typeface="+mn-cs"/>
            </a:rPr>
            <a:t>は</a:t>
          </a:r>
          <a:r>
            <a:rPr lang="ja-JP" altLang="ja-JP" sz="1100" b="0" i="0" baseline="0">
              <a:solidFill>
                <a:schemeClr val="dk1"/>
              </a:solidFill>
              <a:effectLst/>
              <a:latin typeface="+mn-lt"/>
              <a:ea typeface="+mn-ea"/>
              <a:cs typeface="+mn-cs"/>
            </a:rPr>
            <a:t>減少</a:t>
          </a:r>
          <a:r>
            <a:rPr lang="ja-JP" altLang="en-US" sz="1100" b="0" i="0" baseline="0">
              <a:solidFill>
                <a:schemeClr val="dk1"/>
              </a:solidFill>
              <a:effectLst/>
              <a:latin typeface="+mn-lt"/>
              <a:ea typeface="+mn-ea"/>
              <a:cs typeface="+mn-cs"/>
            </a:rPr>
            <a:t>したが、地方債残高が増加し充当可能基金も減少したことから、</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年度は前年度と比較し</a:t>
          </a:r>
          <a:r>
            <a:rPr lang="en-US" altLang="ja-JP" sz="1100" b="0" i="0" baseline="0">
              <a:solidFill>
                <a:schemeClr val="dk1"/>
              </a:solidFill>
              <a:effectLst/>
              <a:latin typeface="+mn-lt"/>
              <a:ea typeface="+mn-ea"/>
              <a:cs typeface="+mn-cs"/>
            </a:rPr>
            <a:t>7.6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24.8</a:t>
          </a:r>
          <a:r>
            <a:rPr lang="ja-JP" altLang="ja-JP" sz="1100" b="0" i="0" baseline="0">
              <a:solidFill>
                <a:schemeClr val="dk1"/>
              </a:solidFill>
              <a:effectLst/>
              <a:latin typeface="+mn-lt"/>
              <a:ea typeface="+mn-ea"/>
              <a:cs typeface="+mn-cs"/>
            </a:rPr>
            <a:t>％となり、</a:t>
          </a:r>
          <a:r>
            <a:rPr lang="ja-JP" altLang="en-US" sz="1100" b="0" i="0" baseline="0">
              <a:solidFill>
                <a:schemeClr val="dk1"/>
              </a:solidFill>
              <a:effectLst/>
              <a:latin typeface="+mn-lt"/>
              <a:ea typeface="+mn-ea"/>
              <a:cs typeface="+mn-cs"/>
            </a:rPr>
            <a:t>悪化し</a:t>
          </a:r>
          <a:r>
            <a:rPr lang="ja-JP" altLang="ja-JP" sz="1100" b="0" i="0" baseline="0">
              <a:solidFill>
                <a:schemeClr val="dk1"/>
              </a:solidFill>
              <a:effectLst/>
              <a:latin typeface="+mn-lt"/>
              <a:ea typeface="+mn-ea"/>
              <a:cs typeface="+mn-cs"/>
            </a:rPr>
            <a:t>ている。</a:t>
          </a:r>
          <a:r>
            <a:rPr lang="ja-JP" altLang="en-US" sz="1100" b="0" i="0" baseline="0">
              <a:solidFill>
                <a:schemeClr val="dk1"/>
              </a:solidFill>
              <a:effectLst/>
              <a:latin typeface="+mn-lt"/>
              <a:ea typeface="+mn-ea"/>
              <a:cs typeface="+mn-cs"/>
            </a:rPr>
            <a:t>また、新しいごみ処理施設の整備、新庁舎の建設といった投資的経費の大幅な増加が見込まれるため、</a:t>
          </a:r>
          <a:r>
            <a:rPr lang="ja-JP" altLang="ja-JP" sz="1100" b="0" i="0" baseline="0">
              <a:solidFill>
                <a:schemeClr val="dk1"/>
              </a:solidFill>
              <a:effectLst/>
              <a:latin typeface="+mn-lt"/>
              <a:ea typeface="+mn-ea"/>
              <a:cs typeface="+mn-cs"/>
            </a:rPr>
            <a:t>引き続き継続的な行財政改革を推進するとともに、計画的な地方債の発行に努める。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2" name="直線コネクタ 431"/>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3" name="テキスト ボックス 432"/>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4" name="直線コネクタ 433"/>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5" name="テキスト ボックス 434"/>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6" name="直線コネクタ 435"/>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7" name="テキスト ボックス 436"/>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8" name="直線コネクタ 437"/>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9" name="テキスト ボックス 438"/>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40" name="直線コネクタ 439"/>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1" name="テキスト ボックス 440"/>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2" name="直線コネクタ 441"/>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3"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162390</xdr:rowOff>
    </xdr:to>
    <xdr:cxnSp macro="">
      <xdr:nvCxnSpPr>
        <xdr:cNvPr id="444" name="直線コネクタ 443"/>
        <xdr:cNvCxnSpPr/>
      </xdr:nvCxnSpPr>
      <xdr:spPr>
        <a:xfrm flipV="1">
          <a:off x="17018000" y="2370667"/>
          <a:ext cx="0" cy="1563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134467</xdr:rowOff>
    </xdr:from>
    <xdr:ext cx="762000" cy="259045"/>
    <xdr:sp macro="" textlink="">
      <xdr:nvSpPr>
        <xdr:cNvPr id="445" name="将来負担の状況最小値テキスト"/>
        <xdr:cNvSpPr txBox="1"/>
      </xdr:nvSpPr>
      <xdr:spPr>
        <a:xfrm>
          <a:off x="17106900" y="3906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194.4</a:t>
          </a:r>
          <a:endParaRPr kumimoji="1" lang="ja-JP" altLang="en-US" sz="1000" b="1">
            <a:latin typeface="ＭＳ Ｐゴシック"/>
          </a:endParaRPr>
        </a:p>
      </xdr:txBody>
    </xdr:sp>
    <xdr:clientData/>
  </xdr:oneCellAnchor>
  <xdr:twoCellAnchor>
    <xdr:from>
      <xdr:col>24</xdr:col>
      <xdr:colOff>469900</xdr:colOff>
      <xdr:row>22</xdr:row>
      <xdr:rowOff>162390</xdr:rowOff>
    </xdr:from>
    <xdr:to>
      <xdr:col>24</xdr:col>
      <xdr:colOff>647700</xdr:colOff>
      <xdr:row>22</xdr:row>
      <xdr:rowOff>162390</xdr:rowOff>
    </xdr:to>
    <xdr:cxnSp macro="">
      <xdr:nvCxnSpPr>
        <xdr:cNvPr id="446" name="直線コネクタ 445"/>
        <xdr:cNvCxnSpPr/>
      </xdr:nvCxnSpPr>
      <xdr:spPr>
        <a:xfrm>
          <a:off x="16929100" y="3934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7"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8" name="直線コネクタ 447"/>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108712</xdr:rowOff>
    </xdr:from>
    <xdr:to>
      <xdr:col>24</xdr:col>
      <xdr:colOff>558800</xdr:colOff>
      <xdr:row>14</xdr:row>
      <xdr:rowOff>169841</xdr:rowOff>
    </xdr:to>
    <xdr:cxnSp macro="">
      <xdr:nvCxnSpPr>
        <xdr:cNvPr id="449" name="直線コネクタ 448"/>
        <xdr:cNvCxnSpPr/>
      </xdr:nvCxnSpPr>
      <xdr:spPr>
        <a:xfrm>
          <a:off x="16179800" y="2509012"/>
          <a:ext cx="838200" cy="6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157878</xdr:rowOff>
    </xdr:from>
    <xdr:ext cx="762000" cy="259045"/>
    <xdr:sp macro="" textlink="">
      <xdr:nvSpPr>
        <xdr:cNvPr id="450" name="将来負担の状況平均値テキスト"/>
        <xdr:cNvSpPr txBox="1"/>
      </xdr:nvSpPr>
      <xdr:spPr>
        <a:xfrm>
          <a:off x="17106900" y="25581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33.1</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14351</xdr:rowOff>
    </xdr:from>
    <xdr:to>
      <xdr:col>24</xdr:col>
      <xdr:colOff>609600</xdr:colOff>
      <xdr:row>15</xdr:row>
      <xdr:rowOff>115951</xdr:rowOff>
    </xdr:to>
    <xdr:sp macro="" textlink="">
      <xdr:nvSpPr>
        <xdr:cNvPr id="451" name="フローチャート : 判断 450"/>
        <xdr:cNvSpPr/>
      </xdr:nvSpPr>
      <xdr:spPr>
        <a:xfrm>
          <a:off x="169672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108712</xdr:rowOff>
    </xdr:from>
    <xdr:to>
      <xdr:col>23</xdr:col>
      <xdr:colOff>406400</xdr:colOff>
      <xdr:row>15</xdr:row>
      <xdr:rowOff>74803</xdr:rowOff>
    </xdr:to>
    <xdr:cxnSp macro="">
      <xdr:nvCxnSpPr>
        <xdr:cNvPr id="452" name="直線コネクタ 451"/>
        <xdr:cNvCxnSpPr/>
      </xdr:nvCxnSpPr>
      <xdr:spPr>
        <a:xfrm flipV="1">
          <a:off x="15290800" y="2509012"/>
          <a:ext cx="889000" cy="137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48133</xdr:rowOff>
    </xdr:from>
    <xdr:to>
      <xdr:col>23</xdr:col>
      <xdr:colOff>457200</xdr:colOff>
      <xdr:row>15</xdr:row>
      <xdr:rowOff>149733</xdr:rowOff>
    </xdr:to>
    <xdr:sp macro="" textlink="">
      <xdr:nvSpPr>
        <xdr:cNvPr id="453" name="フローチャート : 判断 452"/>
        <xdr:cNvSpPr/>
      </xdr:nvSpPr>
      <xdr:spPr>
        <a:xfrm>
          <a:off x="16129000" y="2619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134510</xdr:rowOff>
    </xdr:from>
    <xdr:ext cx="736600" cy="259045"/>
    <xdr:sp macro="" textlink="">
      <xdr:nvSpPr>
        <xdr:cNvPr id="454" name="テキスト ボックス 453"/>
        <xdr:cNvSpPr txBox="1"/>
      </xdr:nvSpPr>
      <xdr:spPr>
        <a:xfrm>
          <a:off x="15798800" y="2706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74803</xdr:rowOff>
    </xdr:from>
    <xdr:to>
      <xdr:col>22</xdr:col>
      <xdr:colOff>203200</xdr:colOff>
      <xdr:row>15</xdr:row>
      <xdr:rowOff>124672</xdr:rowOff>
    </xdr:to>
    <xdr:cxnSp macro="">
      <xdr:nvCxnSpPr>
        <xdr:cNvPr id="455" name="直線コネクタ 454"/>
        <xdr:cNvCxnSpPr/>
      </xdr:nvCxnSpPr>
      <xdr:spPr>
        <a:xfrm flipV="1">
          <a:off x="14401800" y="2646553"/>
          <a:ext cx="889000" cy="49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117306</xdr:rowOff>
    </xdr:from>
    <xdr:to>
      <xdr:col>22</xdr:col>
      <xdr:colOff>254000</xdr:colOff>
      <xdr:row>16</xdr:row>
      <xdr:rowOff>47456</xdr:rowOff>
    </xdr:to>
    <xdr:sp macro="" textlink="">
      <xdr:nvSpPr>
        <xdr:cNvPr id="456" name="フローチャート : 判断 455"/>
        <xdr:cNvSpPr/>
      </xdr:nvSpPr>
      <xdr:spPr>
        <a:xfrm>
          <a:off x="15240000" y="268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32233</xdr:rowOff>
    </xdr:from>
    <xdr:ext cx="762000" cy="259045"/>
    <xdr:sp macro="" textlink="">
      <xdr:nvSpPr>
        <xdr:cNvPr id="457" name="テキスト ボックス 456"/>
        <xdr:cNvSpPr txBox="1"/>
      </xdr:nvSpPr>
      <xdr:spPr>
        <a:xfrm>
          <a:off x="14909800" y="2775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124672</xdr:rowOff>
    </xdr:from>
    <xdr:to>
      <xdr:col>21</xdr:col>
      <xdr:colOff>0</xdr:colOff>
      <xdr:row>16</xdr:row>
      <xdr:rowOff>79502</xdr:rowOff>
    </xdr:to>
    <xdr:cxnSp macro="">
      <xdr:nvCxnSpPr>
        <xdr:cNvPr id="458" name="直線コネクタ 457"/>
        <xdr:cNvCxnSpPr/>
      </xdr:nvCxnSpPr>
      <xdr:spPr>
        <a:xfrm flipV="1">
          <a:off x="13512800" y="2696422"/>
          <a:ext cx="889000" cy="126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152696</xdr:rowOff>
    </xdr:from>
    <xdr:to>
      <xdr:col>21</xdr:col>
      <xdr:colOff>50800</xdr:colOff>
      <xdr:row>16</xdr:row>
      <xdr:rowOff>82846</xdr:rowOff>
    </xdr:to>
    <xdr:sp macro="" textlink="">
      <xdr:nvSpPr>
        <xdr:cNvPr id="459" name="フローチャート : 判断 458"/>
        <xdr:cNvSpPr/>
      </xdr:nvSpPr>
      <xdr:spPr>
        <a:xfrm>
          <a:off x="14351000" y="272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67623</xdr:rowOff>
    </xdr:from>
    <xdr:ext cx="762000" cy="259045"/>
    <xdr:sp macro="" textlink="">
      <xdr:nvSpPr>
        <xdr:cNvPr id="460" name="テキスト ボックス 459"/>
        <xdr:cNvSpPr txBox="1"/>
      </xdr:nvSpPr>
      <xdr:spPr>
        <a:xfrm>
          <a:off x="14020800" y="281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44789</xdr:rowOff>
    </xdr:from>
    <xdr:to>
      <xdr:col>19</xdr:col>
      <xdr:colOff>533400</xdr:colOff>
      <xdr:row>16</xdr:row>
      <xdr:rowOff>146389</xdr:rowOff>
    </xdr:to>
    <xdr:sp macro="" textlink="">
      <xdr:nvSpPr>
        <xdr:cNvPr id="461" name="フローチャート : 判断 460"/>
        <xdr:cNvSpPr/>
      </xdr:nvSpPr>
      <xdr:spPr>
        <a:xfrm>
          <a:off x="13462000" y="278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131166</xdr:rowOff>
    </xdr:from>
    <xdr:ext cx="762000" cy="259045"/>
    <xdr:sp macro="" textlink="">
      <xdr:nvSpPr>
        <xdr:cNvPr id="462" name="テキスト ボックス 461"/>
        <xdr:cNvSpPr txBox="1"/>
      </xdr:nvSpPr>
      <xdr:spPr>
        <a:xfrm>
          <a:off x="13131800" y="2874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3" name="テキスト ボックス 462"/>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4" name="テキスト ボックス 463"/>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5" name="テキスト ボックス 464"/>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6" name="テキスト ボックス 465"/>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7" name="テキスト ボックス 466"/>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119041</xdr:rowOff>
    </xdr:from>
    <xdr:to>
      <xdr:col>24</xdr:col>
      <xdr:colOff>609600</xdr:colOff>
      <xdr:row>15</xdr:row>
      <xdr:rowOff>49191</xdr:rowOff>
    </xdr:to>
    <xdr:sp macro="" textlink="">
      <xdr:nvSpPr>
        <xdr:cNvPr id="468" name="円/楕円 467"/>
        <xdr:cNvSpPr/>
      </xdr:nvSpPr>
      <xdr:spPr>
        <a:xfrm>
          <a:off x="16967200" y="251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135568</xdr:rowOff>
    </xdr:from>
    <xdr:ext cx="762000" cy="259045"/>
    <xdr:sp macro="" textlink="">
      <xdr:nvSpPr>
        <xdr:cNvPr id="469" name="将来負担の状況該当値テキスト"/>
        <xdr:cNvSpPr txBox="1"/>
      </xdr:nvSpPr>
      <xdr:spPr>
        <a:xfrm>
          <a:off x="17106900" y="2364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24.8</a:t>
          </a:r>
          <a:endParaRPr kumimoji="1" lang="ja-JP" altLang="en-US" sz="1000" b="1">
            <a:solidFill>
              <a:srgbClr val="FF0000"/>
            </a:solidFill>
            <a:latin typeface="ＭＳ Ｐゴシック"/>
          </a:endParaRPr>
        </a:p>
      </xdr:txBody>
    </xdr:sp>
    <xdr:clientData/>
  </xdr:oneCellAnchor>
  <xdr:twoCellAnchor>
    <xdr:from>
      <xdr:col>23</xdr:col>
      <xdr:colOff>355600</xdr:colOff>
      <xdr:row>14</xdr:row>
      <xdr:rowOff>57912</xdr:rowOff>
    </xdr:from>
    <xdr:to>
      <xdr:col>23</xdr:col>
      <xdr:colOff>457200</xdr:colOff>
      <xdr:row>14</xdr:row>
      <xdr:rowOff>159512</xdr:rowOff>
    </xdr:to>
    <xdr:sp macro="" textlink="">
      <xdr:nvSpPr>
        <xdr:cNvPr id="470" name="円/楕円 469"/>
        <xdr:cNvSpPr/>
      </xdr:nvSpPr>
      <xdr:spPr>
        <a:xfrm>
          <a:off x="16129000" y="2458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169689</xdr:rowOff>
    </xdr:from>
    <xdr:ext cx="736600" cy="259045"/>
    <xdr:sp macro="" textlink="">
      <xdr:nvSpPr>
        <xdr:cNvPr id="471" name="テキスト ボックス 470"/>
        <xdr:cNvSpPr txBox="1"/>
      </xdr:nvSpPr>
      <xdr:spPr>
        <a:xfrm>
          <a:off x="15798800" y="2227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24003</xdr:rowOff>
    </xdr:from>
    <xdr:to>
      <xdr:col>22</xdr:col>
      <xdr:colOff>254000</xdr:colOff>
      <xdr:row>15</xdr:row>
      <xdr:rowOff>125603</xdr:rowOff>
    </xdr:to>
    <xdr:sp macro="" textlink="">
      <xdr:nvSpPr>
        <xdr:cNvPr id="472" name="円/楕円 471"/>
        <xdr:cNvSpPr/>
      </xdr:nvSpPr>
      <xdr:spPr>
        <a:xfrm>
          <a:off x="15240000" y="2595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135780</xdr:rowOff>
    </xdr:from>
    <xdr:ext cx="762000" cy="259045"/>
    <xdr:sp macro="" textlink="">
      <xdr:nvSpPr>
        <xdr:cNvPr id="473" name="テキスト ボックス 472"/>
        <xdr:cNvSpPr txBox="1"/>
      </xdr:nvSpPr>
      <xdr:spPr>
        <a:xfrm>
          <a:off x="14909800" y="2364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73872</xdr:rowOff>
    </xdr:from>
    <xdr:to>
      <xdr:col>21</xdr:col>
      <xdr:colOff>50800</xdr:colOff>
      <xdr:row>16</xdr:row>
      <xdr:rowOff>4022</xdr:rowOff>
    </xdr:to>
    <xdr:sp macro="" textlink="">
      <xdr:nvSpPr>
        <xdr:cNvPr id="474" name="円/楕円 473"/>
        <xdr:cNvSpPr/>
      </xdr:nvSpPr>
      <xdr:spPr>
        <a:xfrm>
          <a:off x="14351000" y="264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14199</xdr:rowOff>
    </xdr:from>
    <xdr:ext cx="762000" cy="259045"/>
    <xdr:sp macro="" textlink="">
      <xdr:nvSpPr>
        <xdr:cNvPr id="475" name="テキスト ボックス 474"/>
        <xdr:cNvSpPr txBox="1"/>
      </xdr:nvSpPr>
      <xdr:spPr>
        <a:xfrm>
          <a:off x="14020800" y="2414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28702</xdr:rowOff>
    </xdr:from>
    <xdr:to>
      <xdr:col>19</xdr:col>
      <xdr:colOff>533400</xdr:colOff>
      <xdr:row>16</xdr:row>
      <xdr:rowOff>130302</xdr:rowOff>
    </xdr:to>
    <xdr:sp macro="" textlink="">
      <xdr:nvSpPr>
        <xdr:cNvPr id="476" name="円/楕円 475"/>
        <xdr:cNvSpPr/>
      </xdr:nvSpPr>
      <xdr:spPr>
        <a:xfrm>
          <a:off x="13462000" y="277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140479</xdr:rowOff>
    </xdr:from>
    <xdr:ext cx="762000" cy="259045"/>
    <xdr:sp macro="" textlink="">
      <xdr:nvSpPr>
        <xdr:cNvPr id="477" name="テキスト ボックス 476"/>
        <xdr:cNvSpPr txBox="1"/>
      </xdr:nvSpPr>
      <xdr:spPr>
        <a:xfrm>
          <a:off x="13131800" y="254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68,408
67,331
53.66
23,160,662
22,252,876
773,465
13,138,173
17,829,205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24.8</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これまでも退職者補充の抑制、計画的な新規採用などにより定員管理の数値目標を上回る水準で達成し、類似団体平均を</a:t>
          </a:r>
          <a:r>
            <a:rPr lang="en-US" altLang="ja-JP" sz="1100" b="0" i="0" baseline="0">
              <a:solidFill>
                <a:schemeClr val="dk1"/>
              </a:solidFill>
              <a:effectLst/>
              <a:latin typeface="+mn-lt"/>
              <a:ea typeface="+mn-ea"/>
              <a:cs typeface="+mn-cs"/>
            </a:rPr>
            <a:t>1.9</a:t>
          </a:r>
          <a:r>
            <a:rPr lang="ja-JP" altLang="ja-JP" sz="1100" b="0" i="0" baseline="0">
              <a:solidFill>
                <a:schemeClr val="dk1"/>
              </a:solidFill>
              <a:effectLst/>
              <a:latin typeface="+mn-lt"/>
              <a:ea typeface="+mn-ea"/>
              <a:cs typeface="+mn-cs"/>
            </a:rPr>
            <a:t>ポイント下回るなど人件費の抑制効果が表れている。適正な定員管理を行いつつ、今後も引き続き総人件費の抑制に努めていく。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85090</xdr:rowOff>
    </xdr:from>
    <xdr:to>
      <xdr:col>7</xdr:col>
      <xdr:colOff>15875</xdr:colOff>
      <xdr:row>41</xdr:row>
      <xdr:rowOff>146050</xdr:rowOff>
    </xdr:to>
    <xdr:cxnSp macro="">
      <xdr:nvCxnSpPr>
        <xdr:cNvPr id="61" name="直線コネクタ 60"/>
        <xdr:cNvCxnSpPr/>
      </xdr:nvCxnSpPr>
      <xdr:spPr>
        <a:xfrm flipV="1">
          <a:off x="4826000" y="57429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118127</xdr:rowOff>
    </xdr:from>
    <xdr:ext cx="762000" cy="259045"/>
    <xdr:sp macro="" textlink="">
      <xdr:nvSpPr>
        <xdr:cNvPr id="62" name="人件費最小値テキスト"/>
        <xdr:cNvSpPr txBox="1"/>
      </xdr:nvSpPr>
      <xdr:spPr>
        <a:xfrm>
          <a:off x="4914900" y="714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35.0</a:t>
          </a:r>
          <a:endParaRPr kumimoji="1" lang="ja-JP" altLang="en-US" sz="1000" b="1">
            <a:latin typeface="ＭＳ Ｐゴシック"/>
          </a:endParaRPr>
        </a:p>
      </xdr:txBody>
    </xdr:sp>
    <xdr:clientData/>
  </xdr:oneCellAnchor>
  <xdr:twoCellAnchor>
    <xdr:from>
      <xdr:col>6</xdr:col>
      <xdr:colOff>612775</xdr:colOff>
      <xdr:row>41</xdr:row>
      <xdr:rowOff>146050</xdr:rowOff>
    </xdr:from>
    <xdr:to>
      <xdr:col>7</xdr:col>
      <xdr:colOff>104775</xdr:colOff>
      <xdr:row>41</xdr:row>
      <xdr:rowOff>146050</xdr:rowOff>
    </xdr:to>
    <xdr:cxnSp macro="">
      <xdr:nvCxnSpPr>
        <xdr:cNvPr id="63" name="直線コネクタ 62"/>
        <xdr:cNvCxnSpPr/>
      </xdr:nvCxnSpPr>
      <xdr:spPr>
        <a:xfrm>
          <a:off x="4737100" y="717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17</xdr:rowOff>
    </xdr:from>
    <xdr:ext cx="762000" cy="259045"/>
    <xdr:sp macro="" textlink="">
      <xdr:nvSpPr>
        <xdr:cNvPr id="64" name="人件費最大値テキスト"/>
        <xdr:cNvSpPr txBox="1"/>
      </xdr:nvSpPr>
      <xdr:spPr>
        <a:xfrm>
          <a:off x="4914900" y="5486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a:t>
          </a:r>
          <a:endParaRPr kumimoji="1" lang="ja-JP" altLang="en-US" sz="1000" b="1">
            <a:latin typeface="ＭＳ Ｐゴシック"/>
          </a:endParaRPr>
        </a:p>
      </xdr:txBody>
    </xdr:sp>
    <xdr:clientData/>
  </xdr:oneCellAnchor>
  <xdr:twoCellAnchor>
    <xdr:from>
      <xdr:col>6</xdr:col>
      <xdr:colOff>612775</xdr:colOff>
      <xdr:row>33</xdr:row>
      <xdr:rowOff>85090</xdr:rowOff>
    </xdr:from>
    <xdr:to>
      <xdr:col>7</xdr:col>
      <xdr:colOff>104775</xdr:colOff>
      <xdr:row>33</xdr:row>
      <xdr:rowOff>85090</xdr:rowOff>
    </xdr:to>
    <xdr:cxnSp macro="">
      <xdr:nvCxnSpPr>
        <xdr:cNvPr id="65" name="直線コネクタ 64"/>
        <xdr:cNvCxnSpPr/>
      </xdr:nvCxnSpPr>
      <xdr:spPr>
        <a:xfrm>
          <a:off x="4737100" y="5742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115570</xdr:rowOff>
    </xdr:from>
    <xdr:to>
      <xdr:col>7</xdr:col>
      <xdr:colOff>15875</xdr:colOff>
      <xdr:row>35</xdr:row>
      <xdr:rowOff>115570</xdr:rowOff>
    </xdr:to>
    <xdr:cxnSp macro="">
      <xdr:nvCxnSpPr>
        <xdr:cNvPr id="66" name="直線コネクタ 65"/>
        <xdr:cNvCxnSpPr/>
      </xdr:nvCxnSpPr>
      <xdr:spPr>
        <a:xfrm>
          <a:off x="3987800" y="6116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38100</xdr:rowOff>
    </xdr:from>
    <xdr:to>
      <xdr:col>7</xdr:col>
      <xdr:colOff>66675</xdr:colOff>
      <xdr:row>36</xdr:row>
      <xdr:rowOff>139700</xdr:rowOff>
    </xdr:to>
    <xdr:sp macro="" textlink="">
      <xdr:nvSpPr>
        <xdr:cNvPr id="68" name="フローチャート : 判断 67"/>
        <xdr:cNvSpPr/>
      </xdr:nvSpPr>
      <xdr:spPr>
        <a:xfrm>
          <a:off x="4775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115570</xdr:rowOff>
    </xdr:from>
    <xdr:to>
      <xdr:col>5</xdr:col>
      <xdr:colOff>549275</xdr:colOff>
      <xdr:row>36</xdr:row>
      <xdr:rowOff>5080</xdr:rowOff>
    </xdr:to>
    <xdr:cxnSp macro="">
      <xdr:nvCxnSpPr>
        <xdr:cNvPr id="69" name="直線コネクタ 68"/>
        <xdr:cNvCxnSpPr/>
      </xdr:nvCxnSpPr>
      <xdr:spPr>
        <a:xfrm flipV="1">
          <a:off x="3098800" y="61163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15240</xdr:rowOff>
    </xdr:from>
    <xdr:to>
      <xdr:col>5</xdr:col>
      <xdr:colOff>600075</xdr:colOff>
      <xdr:row>36</xdr:row>
      <xdr:rowOff>116840</xdr:rowOff>
    </xdr:to>
    <xdr:sp macro="" textlink="">
      <xdr:nvSpPr>
        <xdr:cNvPr id="70" name="フローチャート : 判断 69"/>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101617</xdr:rowOff>
    </xdr:from>
    <xdr:ext cx="736600" cy="259045"/>
    <xdr:sp macro="" textlink="">
      <xdr:nvSpPr>
        <xdr:cNvPr id="71" name="テキスト ボックス 70"/>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161290</xdr:rowOff>
    </xdr:from>
    <xdr:to>
      <xdr:col>4</xdr:col>
      <xdr:colOff>346075</xdr:colOff>
      <xdr:row>36</xdr:row>
      <xdr:rowOff>5080</xdr:rowOff>
    </xdr:to>
    <xdr:cxnSp macro="">
      <xdr:nvCxnSpPr>
        <xdr:cNvPr id="72" name="直線コネクタ 71"/>
        <xdr:cNvCxnSpPr/>
      </xdr:nvCxnSpPr>
      <xdr:spPr>
        <a:xfrm>
          <a:off x="2209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129540</xdr:rowOff>
    </xdr:from>
    <xdr:to>
      <xdr:col>4</xdr:col>
      <xdr:colOff>396875</xdr:colOff>
      <xdr:row>37</xdr:row>
      <xdr:rowOff>59690</xdr:rowOff>
    </xdr:to>
    <xdr:sp macro="" textlink="">
      <xdr:nvSpPr>
        <xdr:cNvPr id="73" name="フローチャート : 判断 72"/>
        <xdr:cNvSpPr/>
      </xdr:nvSpPr>
      <xdr:spPr>
        <a:xfrm>
          <a:off x="3048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44467</xdr:rowOff>
    </xdr:from>
    <xdr:ext cx="762000" cy="259045"/>
    <xdr:sp macro="" textlink="">
      <xdr:nvSpPr>
        <xdr:cNvPr id="74" name="テキスト ボックス 73"/>
        <xdr:cNvSpPr txBox="1"/>
      </xdr:nvSpPr>
      <xdr:spPr>
        <a:xfrm>
          <a:off x="2717800" y="638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161290</xdr:rowOff>
    </xdr:from>
    <xdr:to>
      <xdr:col>3</xdr:col>
      <xdr:colOff>142875</xdr:colOff>
      <xdr:row>36</xdr:row>
      <xdr:rowOff>5080</xdr:rowOff>
    </xdr:to>
    <xdr:cxnSp macro="">
      <xdr:nvCxnSpPr>
        <xdr:cNvPr id="75" name="直線コネクタ 74"/>
        <xdr:cNvCxnSpPr/>
      </xdr:nvCxnSpPr>
      <xdr:spPr>
        <a:xfrm flipV="1">
          <a:off x="1320800" y="61620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121920</xdr:rowOff>
    </xdr:from>
    <xdr:to>
      <xdr:col>3</xdr:col>
      <xdr:colOff>193675</xdr:colOff>
      <xdr:row>37</xdr:row>
      <xdr:rowOff>52070</xdr:rowOff>
    </xdr:to>
    <xdr:sp macro="" textlink="">
      <xdr:nvSpPr>
        <xdr:cNvPr id="76" name="フローチャート :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36847</xdr:rowOff>
    </xdr:from>
    <xdr:ext cx="762000" cy="259045"/>
    <xdr:sp macro="" textlink="">
      <xdr:nvSpPr>
        <xdr:cNvPr id="77" name="テキスト ボックス 76"/>
        <xdr:cNvSpPr txBox="1"/>
      </xdr:nvSpPr>
      <xdr:spPr>
        <a:xfrm>
          <a:off x="1828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19050</xdr:rowOff>
    </xdr:from>
    <xdr:to>
      <xdr:col>1</xdr:col>
      <xdr:colOff>676275</xdr:colOff>
      <xdr:row>37</xdr:row>
      <xdr:rowOff>120650</xdr:rowOff>
    </xdr:to>
    <xdr:sp macro="" textlink="">
      <xdr:nvSpPr>
        <xdr:cNvPr id="78" name="フローチャート : 判断 77"/>
        <xdr:cNvSpPr/>
      </xdr:nvSpPr>
      <xdr:spPr>
        <a:xfrm>
          <a:off x="1270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105427</xdr:rowOff>
    </xdr:from>
    <xdr:ext cx="762000" cy="259045"/>
    <xdr:sp macro="" textlink="">
      <xdr:nvSpPr>
        <xdr:cNvPr id="79" name="テキスト ボックス 78"/>
        <xdr:cNvSpPr txBox="1"/>
      </xdr:nvSpPr>
      <xdr:spPr>
        <a:xfrm>
          <a:off x="939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64770</xdr:rowOff>
    </xdr:from>
    <xdr:to>
      <xdr:col>7</xdr:col>
      <xdr:colOff>66675</xdr:colOff>
      <xdr:row>35</xdr:row>
      <xdr:rowOff>166370</xdr:rowOff>
    </xdr:to>
    <xdr:sp macro="" textlink="">
      <xdr:nvSpPr>
        <xdr:cNvPr id="85" name="円/楕円 84"/>
        <xdr:cNvSpPr/>
      </xdr:nvSpPr>
      <xdr:spPr>
        <a:xfrm>
          <a:off x="47752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81297</xdr:rowOff>
    </xdr:from>
    <xdr:ext cx="762000" cy="259045"/>
    <xdr:sp macro="" textlink="">
      <xdr:nvSpPr>
        <xdr:cNvPr id="86" name="人件費該当値テキスト"/>
        <xdr:cNvSpPr txBox="1"/>
      </xdr:nvSpPr>
      <xdr:spPr>
        <a:xfrm>
          <a:off x="49149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64770</xdr:rowOff>
    </xdr:from>
    <xdr:to>
      <xdr:col>5</xdr:col>
      <xdr:colOff>600075</xdr:colOff>
      <xdr:row>35</xdr:row>
      <xdr:rowOff>166370</xdr:rowOff>
    </xdr:to>
    <xdr:sp macro="" textlink="">
      <xdr:nvSpPr>
        <xdr:cNvPr id="87" name="円/楕円 86"/>
        <xdr:cNvSpPr/>
      </xdr:nvSpPr>
      <xdr:spPr>
        <a:xfrm>
          <a:off x="3937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5097</xdr:rowOff>
    </xdr:from>
    <xdr:ext cx="736600" cy="259045"/>
    <xdr:sp macro="" textlink="">
      <xdr:nvSpPr>
        <xdr:cNvPr id="88" name="テキスト ボックス 87"/>
        <xdr:cNvSpPr txBox="1"/>
      </xdr:nvSpPr>
      <xdr:spPr>
        <a:xfrm>
          <a:off x="3606800" y="583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125730</xdr:rowOff>
    </xdr:from>
    <xdr:to>
      <xdr:col>4</xdr:col>
      <xdr:colOff>396875</xdr:colOff>
      <xdr:row>36</xdr:row>
      <xdr:rowOff>55880</xdr:rowOff>
    </xdr:to>
    <xdr:sp macro="" textlink="">
      <xdr:nvSpPr>
        <xdr:cNvPr id="89" name="円/楕円 88"/>
        <xdr:cNvSpPr/>
      </xdr:nvSpPr>
      <xdr:spPr>
        <a:xfrm>
          <a:off x="3048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66057</xdr:rowOff>
    </xdr:from>
    <xdr:ext cx="762000" cy="259045"/>
    <xdr:sp macro="" textlink="">
      <xdr:nvSpPr>
        <xdr:cNvPr id="90" name="テキスト ボックス 89"/>
        <xdr:cNvSpPr txBox="1"/>
      </xdr:nvSpPr>
      <xdr:spPr>
        <a:xfrm>
          <a:off x="2717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110490</xdr:rowOff>
    </xdr:from>
    <xdr:to>
      <xdr:col>3</xdr:col>
      <xdr:colOff>193675</xdr:colOff>
      <xdr:row>36</xdr:row>
      <xdr:rowOff>40640</xdr:rowOff>
    </xdr:to>
    <xdr:sp macro="" textlink="">
      <xdr:nvSpPr>
        <xdr:cNvPr id="91" name="円/楕円 90"/>
        <xdr:cNvSpPr/>
      </xdr:nvSpPr>
      <xdr:spPr>
        <a:xfrm>
          <a:off x="2159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50817</xdr:rowOff>
    </xdr:from>
    <xdr:ext cx="762000" cy="259045"/>
    <xdr:sp macro="" textlink="">
      <xdr:nvSpPr>
        <xdr:cNvPr id="92" name="テキスト ボックス 91"/>
        <xdr:cNvSpPr txBox="1"/>
      </xdr:nvSpPr>
      <xdr:spPr>
        <a:xfrm>
          <a:off x="1828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125730</xdr:rowOff>
    </xdr:from>
    <xdr:to>
      <xdr:col>1</xdr:col>
      <xdr:colOff>676275</xdr:colOff>
      <xdr:row>36</xdr:row>
      <xdr:rowOff>55880</xdr:rowOff>
    </xdr:to>
    <xdr:sp macro="" textlink="">
      <xdr:nvSpPr>
        <xdr:cNvPr id="93" name="円/楕円 92"/>
        <xdr:cNvSpPr/>
      </xdr:nvSpPr>
      <xdr:spPr>
        <a:xfrm>
          <a:off x="1270000" y="612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66057</xdr:rowOff>
    </xdr:from>
    <xdr:ext cx="762000" cy="259045"/>
    <xdr:sp macro="" textlink="">
      <xdr:nvSpPr>
        <xdr:cNvPr id="94" name="テキスト ボックス 93"/>
        <xdr:cNvSpPr txBox="1"/>
      </xdr:nvSpPr>
      <xdr:spPr>
        <a:xfrm>
          <a:off x="939800" y="589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87/93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年度は、前年度と比較し</a:t>
          </a:r>
          <a:r>
            <a:rPr lang="en-US" altLang="ja-JP" sz="1100" b="0" i="0" baseline="0">
              <a:solidFill>
                <a:schemeClr val="dk1"/>
              </a:solidFill>
              <a:effectLst/>
              <a:latin typeface="+mn-lt"/>
              <a:ea typeface="+mn-ea"/>
              <a:cs typeface="+mn-cs"/>
            </a:rPr>
            <a:t>5.0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22.0</a:t>
          </a:r>
          <a:r>
            <a:rPr lang="ja-JP" altLang="ja-JP" sz="1100" b="0" i="0" baseline="0">
              <a:solidFill>
                <a:schemeClr val="dk1"/>
              </a:solidFill>
              <a:effectLst/>
              <a:latin typeface="+mn-lt"/>
              <a:ea typeface="+mn-ea"/>
              <a:cs typeface="+mn-cs"/>
            </a:rPr>
            <a:t>％とな</a:t>
          </a:r>
          <a:r>
            <a:rPr lang="ja-JP" altLang="en-US" sz="1100" b="0" i="0" baseline="0">
              <a:solidFill>
                <a:schemeClr val="dk1"/>
              </a:solidFill>
              <a:effectLst/>
              <a:latin typeface="+mn-lt"/>
              <a:ea typeface="+mn-ea"/>
              <a:cs typeface="+mn-cs"/>
            </a:rPr>
            <a:t>り</a:t>
          </a:r>
          <a:r>
            <a:rPr lang="ja-JP" altLang="ja-JP" sz="1100" b="0" i="0" baseline="0">
              <a:solidFill>
                <a:schemeClr val="dk1"/>
              </a:solidFill>
              <a:effectLst/>
              <a:latin typeface="+mn-lt"/>
              <a:ea typeface="+mn-ea"/>
              <a:cs typeface="+mn-cs"/>
            </a:rPr>
            <a:t>、類似団体平均を上回っている。</a:t>
          </a:r>
          <a:r>
            <a:rPr lang="ja-JP" altLang="en-US" sz="1100" b="0" i="0" baseline="0">
              <a:solidFill>
                <a:schemeClr val="dk1"/>
              </a:solidFill>
              <a:effectLst/>
              <a:latin typeface="+mn-lt"/>
              <a:ea typeface="+mn-ea"/>
              <a:cs typeface="+mn-cs"/>
            </a:rPr>
            <a:t>主な理由は、</a:t>
          </a:r>
          <a:r>
            <a:rPr lang="ja-JP" altLang="ja-JP" sz="1100" b="0" i="0" baseline="0">
              <a:solidFill>
                <a:schemeClr val="dk1"/>
              </a:solidFill>
              <a:effectLst/>
              <a:latin typeface="+mn-lt"/>
              <a:ea typeface="+mn-ea"/>
              <a:cs typeface="+mn-cs"/>
            </a:rPr>
            <a:t>可燃ごみについて、次期ごみ処理施設が稼動するまでの間、積替施設を経由して市外の民間処理施設まで運搬し処理するため</a:t>
          </a:r>
          <a:r>
            <a:rPr lang="ja-JP" altLang="en-US" sz="1100" b="0" i="0" baseline="0">
              <a:solidFill>
                <a:schemeClr val="dk1"/>
              </a:solidFill>
              <a:effectLst/>
              <a:latin typeface="+mn-lt"/>
              <a:ea typeface="+mn-ea"/>
              <a:cs typeface="+mn-cs"/>
            </a:rPr>
            <a:t>である。今後も</a:t>
          </a:r>
          <a:r>
            <a:rPr lang="ja-JP" altLang="ja-JP" sz="1100" b="0" i="0" baseline="0">
              <a:solidFill>
                <a:schemeClr val="dk1"/>
              </a:solidFill>
              <a:effectLst/>
              <a:latin typeface="+mn-lt"/>
              <a:ea typeface="+mn-ea"/>
              <a:cs typeface="+mn-cs"/>
            </a:rPr>
            <a:t>物件費の増加が予想される。そのため、引き続き必要性や効果等を検討した事務事業の見直しを行い経費節減に努める。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43180</xdr:rowOff>
    </xdr:from>
    <xdr:to>
      <xdr:col>24</xdr:col>
      <xdr:colOff>31750</xdr:colOff>
      <xdr:row>22</xdr:row>
      <xdr:rowOff>66040</xdr:rowOff>
    </xdr:to>
    <xdr:cxnSp macro="">
      <xdr:nvCxnSpPr>
        <xdr:cNvPr id="122" name="直線コネクタ 121"/>
        <xdr:cNvCxnSpPr/>
      </xdr:nvCxnSpPr>
      <xdr:spPr>
        <a:xfrm flipV="1">
          <a:off x="16510000" y="244348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38117</xdr:rowOff>
    </xdr:from>
    <xdr:ext cx="762000" cy="259045"/>
    <xdr:sp macro="" textlink="">
      <xdr:nvSpPr>
        <xdr:cNvPr id="123" name="物件費最小値テキスト"/>
        <xdr:cNvSpPr txBox="1"/>
      </xdr:nvSpPr>
      <xdr:spPr>
        <a:xfrm>
          <a:off x="16598900" y="381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26.2</a:t>
          </a:r>
          <a:endParaRPr kumimoji="1" lang="ja-JP" altLang="en-US" sz="1000" b="1">
            <a:latin typeface="ＭＳ Ｐゴシック"/>
          </a:endParaRPr>
        </a:p>
      </xdr:txBody>
    </xdr:sp>
    <xdr:clientData/>
  </xdr:oneCellAnchor>
  <xdr:twoCellAnchor>
    <xdr:from>
      <xdr:col>23</xdr:col>
      <xdr:colOff>628650</xdr:colOff>
      <xdr:row>22</xdr:row>
      <xdr:rowOff>66040</xdr:rowOff>
    </xdr:from>
    <xdr:to>
      <xdr:col>24</xdr:col>
      <xdr:colOff>120650</xdr:colOff>
      <xdr:row>22</xdr:row>
      <xdr:rowOff>66040</xdr:rowOff>
    </xdr:to>
    <xdr:cxnSp macro="">
      <xdr:nvCxnSpPr>
        <xdr:cNvPr id="124" name="直線コネクタ 123"/>
        <xdr:cNvCxnSpPr/>
      </xdr:nvCxnSpPr>
      <xdr:spPr>
        <a:xfrm>
          <a:off x="16421100" y="3837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129557</xdr:rowOff>
    </xdr:from>
    <xdr:ext cx="762000" cy="259045"/>
    <xdr:sp macro="" textlink="">
      <xdr:nvSpPr>
        <xdr:cNvPr id="125" name="物件費最大値テキスト"/>
        <xdr:cNvSpPr txBox="1"/>
      </xdr:nvSpPr>
      <xdr:spPr>
        <a:xfrm>
          <a:off x="16598900" y="218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14</xdr:row>
      <xdr:rowOff>43180</xdr:rowOff>
    </xdr:from>
    <xdr:to>
      <xdr:col>24</xdr:col>
      <xdr:colOff>120650</xdr:colOff>
      <xdr:row>14</xdr:row>
      <xdr:rowOff>43180</xdr:rowOff>
    </xdr:to>
    <xdr:cxnSp macro="">
      <xdr:nvCxnSpPr>
        <xdr:cNvPr id="126" name="直線コネクタ 125"/>
        <xdr:cNvCxnSpPr/>
      </xdr:nvCxnSpPr>
      <xdr:spPr>
        <a:xfrm>
          <a:off x="16421100" y="244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50800</xdr:rowOff>
    </xdr:from>
    <xdr:to>
      <xdr:col>24</xdr:col>
      <xdr:colOff>31750</xdr:colOff>
      <xdr:row>20</xdr:row>
      <xdr:rowOff>88900</xdr:rowOff>
    </xdr:to>
    <xdr:cxnSp macro="">
      <xdr:nvCxnSpPr>
        <xdr:cNvPr id="127" name="直線コネクタ 126"/>
        <xdr:cNvCxnSpPr/>
      </xdr:nvCxnSpPr>
      <xdr:spPr>
        <a:xfrm>
          <a:off x="15671800" y="3136900"/>
          <a:ext cx="838200" cy="38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104157</xdr:rowOff>
    </xdr:from>
    <xdr:ext cx="762000" cy="259045"/>
    <xdr:sp macro="" textlink="">
      <xdr:nvSpPr>
        <xdr:cNvPr id="128" name="物件費平均値テキスト"/>
        <xdr:cNvSpPr txBox="1"/>
      </xdr:nvSpPr>
      <xdr:spPr>
        <a:xfrm>
          <a:off x="16598900" y="2847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23</xdr:col>
      <xdr:colOff>666750</xdr:colOff>
      <xdr:row>17</xdr:row>
      <xdr:rowOff>87630</xdr:rowOff>
    </xdr:from>
    <xdr:to>
      <xdr:col>24</xdr:col>
      <xdr:colOff>82550</xdr:colOff>
      <xdr:row>18</xdr:row>
      <xdr:rowOff>17780</xdr:rowOff>
    </xdr:to>
    <xdr:sp macro="" textlink="">
      <xdr:nvSpPr>
        <xdr:cNvPr id="129" name="フローチャート : 判断 128"/>
        <xdr:cNvSpPr/>
      </xdr:nvSpPr>
      <xdr:spPr>
        <a:xfrm>
          <a:off x="164592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50800</xdr:rowOff>
    </xdr:from>
    <xdr:to>
      <xdr:col>22</xdr:col>
      <xdr:colOff>565150</xdr:colOff>
      <xdr:row>18</xdr:row>
      <xdr:rowOff>66040</xdr:rowOff>
    </xdr:to>
    <xdr:cxnSp macro="">
      <xdr:nvCxnSpPr>
        <xdr:cNvPr id="130" name="直線コネクタ 129"/>
        <xdr:cNvCxnSpPr/>
      </xdr:nvCxnSpPr>
      <xdr:spPr>
        <a:xfrm flipV="1">
          <a:off x="14782800" y="31369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17</xdr:row>
      <xdr:rowOff>49530</xdr:rowOff>
    </xdr:from>
    <xdr:to>
      <xdr:col>22</xdr:col>
      <xdr:colOff>615950</xdr:colOff>
      <xdr:row>17</xdr:row>
      <xdr:rowOff>151130</xdr:rowOff>
    </xdr:to>
    <xdr:sp macro="" textlink="">
      <xdr:nvSpPr>
        <xdr:cNvPr id="131" name="フローチャート : 判断 130"/>
        <xdr:cNvSpPr/>
      </xdr:nvSpPr>
      <xdr:spPr>
        <a:xfrm>
          <a:off x="15621000" y="296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161307</xdr:rowOff>
    </xdr:from>
    <xdr:ext cx="736600" cy="259045"/>
    <xdr:sp macro="" textlink="">
      <xdr:nvSpPr>
        <xdr:cNvPr id="132" name="テキスト ボックス 131"/>
        <xdr:cNvSpPr txBox="1"/>
      </xdr:nvSpPr>
      <xdr:spPr>
        <a:xfrm>
          <a:off x="15290800" y="2733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153670</xdr:rowOff>
    </xdr:from>
    <xdr:to>
      <xdr:col>21</xdr:col>
      <xdr:colOff>361950</xdr:colOff>
      <xdr:row>18</xdr:row>
      <xdr:rowOff>66040</xdr:rowOff>
    </xdr:to>
    <xdr:cxnSp macro="">
      <xdr:nvCxnSpPr>
        <xdr:cNvPr id="133" name="直線コネクタ 132"/>
        <xdr:cNvCxnSpPr/>
      </xdr:nvCxnSpPr>
      <xdr:spPr>
        <a:xfrm>
          <a:off x="13893800" y="306832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160020</xdr:rowOff>
    </xdr:from>
    <xdr:to>
      <xdr:col>21</xdr:col>
      <xdr:colOff>412750</xdr:colOff>
      <xdr:row>17</xdr:row>
      <xdr:rowOff>90170</xdr:rowOff>
    </xdr:to>
    <xdr:sp macro="" textlink="">
      <xdr:nvSpPr>
        <xdr:cNvPr id="134" name="フローチャート : 判断 133"/>
        <xdr:cNvSpPr/>
      </xdr:nvSpPr>
      <xdr:spPr>
        <a:xfrm>
          <a:off x="14732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100347</xdr:rowOff>
    </xdr:from>
    <xdr:ext cx="762000" cy="259045"/>
    <xdr:sp macro="" textlink="">
      <xdr:nvSpPr>
        <xdr:cNvPr id="135" name="テキスト ボックス 134"/>
        <xdr:cNvSpPr txBox="1"/>
      </xdr:nvSpPr>
      <xdr:spPr>
        <a:xfrm>
          <a:off x="14401800" y="2672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92710</xdr:rowOff>
    </xdr:from>
    <xdr:to>
      <xdr:col>20</xdr:col>
      <xdr:colOff>158750</xdr:colOff>
      <xdr:row>17</xdr:row>
      <xdr:rowOff>153670</xdr:rowOff>
    </xdr:to>
    <xdr:cxnSp macro="">
      <xdr:nvCxnSpPr>
        <xdr:cNvPr id="136" name="直線コネクタ 135"/>
        <xdr:cNvCxnSpPr/>
      </xdr:nvCxnSpPr>
      <xdr:spPr>
        <a:xfrm>
          <a:off x="13004800" y="30073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106680</xdr:rowOff>
    </xdr:from>
    <xdr:to>
      <xdr:col>20</xdr:col>
      <xdr:colOff>209550</xdr:colOff>
      <xdr:row>17</xdr:row>
      <xdr:rowOff>36830</xdr:rowOff>
    </xdr:to>
    <xdr:sp macro="" textlink="">
      <xdr:nvSpPr>
        <xdr:cNvPr id="137" name="フローチャート : 判断 136"/>
        <xdr:cNvSpPr/>
      </xdr:nvSpPr>
      <xdr:spPr>
        <a:xfrm>
          <a:off x="13843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47007</xdr:rowOff>
    </xdr:from>
    <xdr:ext cx="762000" cy="259045"/>
    <xdr:sp macro="" textlink="">
      <xdr:nvSpPr>
        <xdr:cNvPr id="138" name="テキスト ボックス 137"/>
        <xdr:cNvSpPr txBox="1"/>
      </xdr:nvSpPr>
      <xdr:spPr>
        <a:xfrm>
          <a:off x="13512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76200</xdr:rowOff>
    </xdr:from>
    <xdr:to>
      <xdr:col>19</xdr:col>
      <xdr:colOff>6350</xdr:colOff>
      <xdr:row>17</xdr:row>
      <xdr:rowOff>6350</xdr:rowOff>
    </xdr:to>
    <xdr:sp macro="" textlink="">
      <xdr:nvSpPr>
        <xdr:cNvPr id="139" name="フローチャート : 判断 138"/>
        <xdr:cNvSpPr/>
      </xdr:nvSpPr>
      <xdr:spPr>
        <a:xfrm>
          <a:off x="12954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15</xdr:row>
      <xdr:rowOff>16527</xdr:rowOff>
    </xdr:from>
    <xdr:ext cx="762000" cy="259045"/>
    <xdr:sp macro="" textlink="">
      <xdr:nvSpPr>
        <xdr:cNvPr id="140" name="テキスト ボックス 139"/>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38100</xdr:rowOff>
    </xdr:from>
    <xdr:to>
      <xdr:col>24</xdr:col>
      <xdr:colOff>82550</xdr:colOff>
      <xdr:row>20</xdr:row>
      <xdr:rowOff>139700</xdr:rowOff>
    </xdr:to>
    <xdr:sp macro="" textlink="">
      <xdr:nvSpPr>
        <xdr:cNvPr id="146" name="円/楕円 145"/>
        <xdr:cNvSpPr/>
      </xdr:nvSpPr>
      <xdr:spPr>
        <a:xfrm>
          <a:off x="164592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10177</xdr:rowOff>
    </xdr:from>
    <xdr:ext cx="762000" cy="259045"/>
    <xdr:sp macro="" textlink="">
      <xdr:nvSpPr>
        <xdr:cNvPr id="147" name="物件費該当値テキスト"/>
        <xdr:cNvSpPr txBox="1"/>
      </xdr:nvSpPr>
      <xdr:spPr>
        <a:xfrm>
          <a:off x="16598900" y="343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22.0</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0</xdr:rowOff>
    </xdr:from>
    <xdr:to>
      <xdr:col>22</xdr:col>
      <xdr:colOff>615950</xdr:colOff>
      <xdr:row>18</xdr:row>
      <xdr:rowOff>101600</xdr:rowOff>
    </xdr:to>
    <xdr:sp macro="" textlink="">
      <xdr:nvSpPr>
        <xdr:cNvPr id="148" name="円/楕円 147"/>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86377</xdr:rowOff>
    </xdr:from>
    <xdr:ext cx="736600" cy="259045"/>
    <xdr:sp macro="" textlink="">
      <xdr:nvSpPr>
        <xdr:cNvPr id="149" name="テキスト ボックス 148"/>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15240</xdr:rowOff>
    </xdr:from>
    <xdr:to>
      <xdr:col>21</xdr:col>
      <xdr:colOff>412750</xdr:colOff>
      <xdr:row>18</xdr:row>
      <xdr:rowOff>116840</xdr:rowOff>
    </xdr:to>
    <xdr:sp macro="" textlink="">
      <xdr:nvSpPr>
        <xdr:cNvPr id="150" name="円/楕円 149"/>
        <xdr:cNvSpPr/>
      </xdr:nvSpPr>
      <xdr:spPr>
        <a:xfrm>
          <a:off x="14732000" y="310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18</xdr:row>
      <xdr:rowOff>101617</xdr:rowOff>
    </xdr:from>
    <xdr:ext cx="762000" cy="259045"/>
    <xdr:sp macro="" textlink="">
      <xdr:nvSpPr>
        <xdr:cNvPr id="151" name="テキスト ボックス 150"/>
        <xdr:cNvSpPr txBox="1"/>
      </xdr:nvSpPr>
      <xdr:spPr>
        <a:xfrm>
          <a:off x="14401800" y="318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102870</xdr:rowOff>
    </xdr:from>
    <xdr:to>
      <xdr:col>20</xdr:col>
      <xdr:colOff>209550</xdr:colOff>
      <xdr:row>18</xdr:row>
      <xdr:rowOff>33020</xdr:rowOff>
    </xdr:to>
    <xdr:sp macro="" textlink="">
      <xdr:nvSpPr>
        <xdr:cNvPr id="152" name="円/楕円 151"/>
        <xdr:cNvSpPr/>
      </xdr:nvSpPr>
      <xdr:spPr>
        <a:xfrm>
          <a:off x="13843000" y="301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17797</xdr:rowOff>
    </xdr:from>
    <xdr:ext cx="762000" cy="259045"/>
    <xdr:sp macro="" textlink="">
      <xdr:nvSpPr>
        <xdr:cNvPr id="153" name="テキスト ボックス 152"/>
        <xdr:cNvSpPr txBox="1"/>
      </xdr:nvSpPr>
      <xdr:spPr>
        <a:xfrm>
          <a:off x="13512800" y="310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41910</xdr:rowOff>
    </xdr:from>
    <xdr:to>
      <xdr:col>19</xdr:col>
      <xdr:colOff>6350</xdr:colOff>
      <xdr:row>17</xdr:row>
      <xdr:rowOff>143510</xdr:rowOff>
    </xdr:to>
    <xdr:sp macro="" textlink="">
      <xdr:nvSpPr>
        <xdr:cNvPr id="154" name="円/楕円 153"/>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128287</xdr:rowOff>
    </xdr:from>
    <xdr:ext cx="762000" cy="259045"/>
    <xdr:sp macro="" textlink="">
      <xdr:nvSpPr>
        <xdr:cNvPr id="155" name="テキスト ボックス 154"/>
        <xdr:cNvSpPr txBox="1"/>
      </xdr:nvSpPr>
      <xdr:spPr>
        <a:xfrm>
          <a:off x="12623800" y="304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年度は、前年度から</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して</a:t>
          </a:r>
          <a:r>
            <a:rPr lang="en-US" altLang="ja-JP" sz="1100" b="0" i="0" baseline="0">
              <a:solidFill>
                <a:schemeClr val="dk1"/>
              </a:solidFill>
              <a:effectLst/>
              <a:latin typeface="+mn-lt"/>
              <a:ea typeface="+mn-ea"/>
              <a:cs typeface="+mn-cs"/>
            </a:rPr>
            <a:t>12.1</a:t>
          </a:r>
          <a:r>
            <a:rPr lang="ja-JP" altLang="ja-JP" sz="1100" b="0" i="0" baseline="0">
              <a:solidFill>
                <a:schemeClr val="dk1"/>
              </a:solidFill>
              <a:effectLst/>
              <a:latin typeface="+mn-lt"/>
              <a:ea typeface="+mn-ea"/>
              <a:cs typeface="+mn-cs"/>
            </a:rPr>
            <a:t>％となった。生活保護費</a:t>
          </a:r>
          <a:r>
            <a:rPr lang="ja-JP" altLang="en-US" sz="1100" b="0" i="0" baseline="0">
              <a:solidFill>
                <a:schemeClr val="dk1"/>
              </a:solidFill>
              <a:effectLst/>
              <a:latin typeface="+mn-lt"/>
              <a:ea typeface="+mn-ea"/>
              <a:cs typeface="+mn-cs"/>
            </a:rPr>
            <a:t>や障害者自立支援のための訓練等給付費、後期高齢者への医療給付費の</a:t>
          </a:r>
          <a:r>
            <a:rPr lang="ja-JP" altLang="ja-JP" sz="1100" b="0" i="0" baseline="0">
              <a:solidFill>
                <a:schemeClr val="dk1"/>
              </a:solidFill>
              <a:effectLst/>
              <a:latin typeface="+mn-lt"/>
              <a:ea typeface="+mn-ea"/>
              <a:cs typeface="+mn-cs"/>
            </a:rPr>
            <a:t>増加傾向は続いており、ここ数年も、類似団体の平均を上回っている。これは、少子化対策や子育てしやすいまちづくり政策を推し進めてきた結果とも言える。しかしながら、歳出において比重の大きい経費でもあるため、継続可能な財政運営上、適正な経費配分の検討が必要であ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34472</xdr:rowOff>
    </xdr:from>
    <xdr:to>
      <xdr:col>7</xdr:col>
      <xdr:colOff>15875</xdr:colOff>
      <xdr:row>61</xdr:row>
      <xdr:rowOff>91622</xdr:rowOff>
    </xdr:to>
    <xdr:cxnSp macro="">
      <xdr:nvCxnSpPr>
        <xdr:cNvPr id="185" name="直線コネクタ 184"/>
        <xdr:cNvCxnSpPr/>
      </xdr:nvCxnSpPr>
      <xdr:spPr>
        <a:xfrm flipV="1">
          <a:off x="4826000" y="8949872"/>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63699</xdr:rowOff>
    </xdr:from>
    <xdr:ext cx="762000" cy="259045"/>
    <xdr:sp macro="" textlink="">
      <xdr:nvSpPr>
        <xdr:cNvPr id="186"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20.0</a:t>
          </a:r>
          <a:endParaRPr kumimoji="1" lang="ja-JP" altLang="en-US" sz="1000" b="1">
            <a:latin typeface="ＭＳ Ｐゴシック"/>
          </a:endParaRPr>
        </a:p>
      </xdr:txBody>
    </xdr:sp>
    <xdr:clientData/>
  </xdr:oneCellAnchor>
  <xdr:twoCellAnchor>
    <xdr:from>
      <xdr:col>6</xdr:col>
      <xdr:colOff>612775</xdr:colOff>
      <xdr:row>61</xdr:row>
      <xdr:rowOff>91622</xdr:rowOff>
    </xdr:from>
    <xdr:to>
      <xdr:col>7</xdr:col>
      <xdr:colOff>104775</xdr:colOff>
      <xdr:row>61</xdr:row>
      <xdr:rowOff>91622</xdr:rowOff>
    </xdr:to>
    <xdr:cxnSp macro="">
      <xdr:nvCxnSpPr>
        <xdr:cNvPr id="187" name="直線コネクタ 186"/>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120849</xdr:rowOff>
    </xdr:from>
    <xdr:ext cx="762000" cy="259045"/>
    <xdr:sp macro="" textlink="">
      <xdr:nvSpPr>
        <xdr:cNvPr id="188" name="扶助費最大値テキスト"/>
        <xdr:cNvSpPr txBox="1"/>
      </xdr:nvSpPr>
      <xdr:spPr>
        <a:xfrm>
          <a:off x="4914900" y="86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6</xdr:col>
      <xdr:colOff>612775</xdr:colOff>
      <xdr:row>52</xdr:row>
      <xdr:rowOff>34472</xdr:rowOff>
    </xdr:from>
    <xdr:to>
      <xdr:col>7</xdr:col>
      <xdr:colOff>104775</xdr:colOff>
      <xdr:row>52</xdr:row>
      <xdr:rowOff>34472</xdr:rowOff>
    </xdr:to>
    <xdr:cxnSp macro="">
      <xdr:nvCxnSpPr>
        <xdr:cNvPr id="189" name="直線コネクタ 188"/>
        <xdr:cNvCxnSpPr/>
      </xdr:nvCxnSpPr>
      <xdr:spPr>
        <a:xfrm>
          <a:off x="4737100" y="894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107950</xdr:rowOff>
    </xdr:from>
    <xdr:to>
      <xdr:col>7</xdr:col>
      <xdr:colOff>15875</xdr:colOff>
      <xdr:row>56</xdr:row>
      <xdr:rowOff>88900</xdr:rowOff>
    </xdr:to>
    <xdr:cxnSp macro="">
      <xdr:nvCxnSpPr>
        <xdr:cNvPr id="190" name="直線コネクタ 189"/>
        <xdr:cNvCxnSpPr/>
      </xdr:nvCxnSpPr>
      <xdr:spPr>
        <a:xfrm>
          <a:off x="3987800" y="9537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41020</xdr:rowOff>
    </xdr:from>
    <xdr:ext cx="762000" cy="259045"/>
    <xdr:sp macro="" textlink="">
      <xdr:nvSpPr>
        <xdr:cNvPr id="191" name="扶助費平均値テキスト"/>
        <xdr:cNvSpPr txBox="1"/>
      </xdr:nvSpPr>
      <xdr:spPr>
        <a:xfrm>
          <a:off x="4914900" y="9299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24493</xdr:rowOff>
    </xdr:from>
    <xdr:to>
      <xdr:col>7</xdr:col>
      <xdr:colOff>66675</xdr:colOff>
      <xdr:row>55</xdr:row>
      <xdr:rowOff>126093</xdr:rowOff>
    </xdr:to>
    <xdr:sp macro="" textlink="">
      <xdr:nvSpPr>
        <xdr:cNvPr id="192" name="フローチャート : 判断 191"/>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107950</xdr:rowOff>
    </xdr:from>
    <xdr:to>
      <xdr:col>5</xdr:col>
      <xdr:colOff>549275</xdr:colOff>
      <xdr:row>56</xdr:row>
      <xdr:rowOff>23585</xdr:rowOff>
    </xdr:to>
    <xdr:cxnSp macro="">
      <xdr:nvCxnSpPr>
        <xdr:cNvPr id="193" name="直線コネクタ 192"/>
        <xdr:cNvCxnSpPr/>
      </xdr:nvCxnSpPr>
      <xdr:spPr>
        <a:xfrm flipV="1">
          <a:off x="3098800" y="9537700"/>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4" name="フローチャート : 判断 193"/>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5" name="テキスト ボックス 194"/>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118835</xdr:rowOff>
    </xdr:from>
    <xdr:to>
      <xdr:col>4</xdr:col>
      <xdr:colOff>346075</xdr:colOff>
      <xdr:row>56</xdr:row>
      <xdr:rowOff>23585</xdr:rowOff>
    </xdr:to>
    <xdr:cxnSp macro="">
      <xdr:nvCxnSpPr>
        <xdr:cNvPr id="196" name="直線コネクタ 195"/>
        <xdr:cNvCxnSpPr/>
      </xdr:nvCxnSpPr>
      <xdr:spPr>
        <a:xfrm>
          <a:off x="2209800" y="9548585"/>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163285</xdr:rowOff>
    </xdr:from>
    <xdr:to>
      <xdr:col>4</xdr:col>
      <xdr:colOff>396875</xdr:colOff>
      <xdr:row>55</xdr:row>
      <xdr:rowOff>93435</xdr:rowOff>
    </xdr:to>
    <xdr:sp macro="" textlink="">
      <xdr:nvSpPr>
        <xdr:cNvPr id="197" name="フローチャート : 判断 196"/>
        <xdr:cNvSpPr/>
      </xdr:nvSpPr>
      <xdr:spPr>
        <a:xfrm>
          <a:off x="3048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103612</xdr:rowOff>
    </xdr:from>
    <xdr:ext cx="762000" cy="259045"/>
    <xdr:sp macro="" textlink="">
      <xdr:nvSpPr>
        <xdr:cNvPr id="198" name="テキスト ボックス 197"/>
        <xdr:cNvSpPr txBox="1"/>
      </xdr:nvSpPr>
      <xdr:spPr>
        <a:xfrm>
          <a:off x="2717800" y="919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97065</xdr:rowOff>
    </xdr:from>
    <xdr:to>
      <xdr:col>3</xdr:col>
      <xdr:colOff>142875</xdr:colOff>
      <xdr:row>55</xdr:row>
      <xdr:rowOff>118835</xdr:rowOff>
    </xdr:to>
    <xdr:cxnSp macro="">
      <xdr:nvCxnSpPr>
        <xdr:cNvPr id="199" name="直線コネクタ 198"/>
        <xdr:cNvCxnSpPr/>
      </xdr:nvCxnSpPr>
      <xdr:spPr>
        <a:xfrm>
          <a:off x="1320800" y="9526815"/>
          <a:ext cx="889000" cy="2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119743</xdr:rowOff>
    </xdr:from>
    <xdr:to>
      <xdr:col>3</xdr:col>
      <xdr:colOff>193675</xdr:colOff>
      <xdr:row>55</xdr:row>
      <xdr:rowOff>49893</xdr:rowOff>
    </xdr:to>
    <xdr:sp macro="" textlink="">
      <xdr:nvSpPr>
        <xdr:cNvPr id="200" name="フローチャート : 判断 199"/>
        <xdr:cNvSpPr/>
      </xdr:nvSpPr>
      <xdr:spPr>
        <a:xfrm>
          <a:off x="2159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60070</xdr:rowOff>
    </xdr:from>
    <xdr:ext cx="762000" cy="259045"/>
    <xdr:sp macro="" textlink="">
      <xdr:nvSpPr>
        <xdr:cNvPr id="201" name="テキスト ボックス 200"/>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97972</xdr:rowOff>
    </xdr:from>
    <xdr:to>
      <xdr:col>1</xdr:col>
      <xdr:colOff>676275</xdr:colOff>
      <xdr:row>55</xdr:row>
      <xdr:rowOff>28122</xdr:rowOff>
    </xdr:to>
    <xdr:sp macro="" textlink="">
      <xdr:nvSpPr>
        <xdr:cNvPr id="202" name="フローチャート : 判断 201"/>
        <xdr:cNvSpPr/>
      </xdr:nvSpPr>
      <xdr:spPr>
        <a:xfrm>
          <a:off x="1270000" y="9356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38299</xdr:rowOff>
    </xdr:from>
    <xdr:ext cx="762000" cy="259045"/>
    <xdr:sp macro="" textlink="">
      <xdr:nvSpPr>
        <xdr:cNvPr id="203" name="テキスト ボックス 202"/>
        <xdr:cNvSpPr txBox="1"/>
      </xdr:nvSpPr>
      <xdr:spPr>
        <a:xfrm>
          <a:off x="939800" y="912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209" name="円/楕円 208"/>
        <xdr:cNvSpPr/>
      </xdr:nvSpPr>
      <xdr:spPr>
        <a:xfrm>
          <a:off x="47752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10177</xdr:rowOff>
    </xdr:from>
    <xdr:ext cx="762000" cy="259045"/>
    <xdr:sp macro="" textlink="">
      <xdr:nvSpPr>
        <xdr:cNvPr id="210" name="扶助費該当値テキスト"/>
        <xdr:cNvSpPr txBox="1"/>
      </xdr:nvSpPr>
      <xdr:spPr>
        <a:xfrm>
          <a:off x="49149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57150</xdr:rowOff>
    </xdr:from>
    <xdr:to>
      <xdr:col>5</xdr:col>
      <xdr:colOff>600075</xdr:colOff>
      <xdr:row>55</xdr:row>
      <xdr:rowOff>158750</xdr:rowOff>
    </xdr:to>
    <xdr:sp macro="" textlink="">
      <xdr:nvSpPr>
        <xdr:cNvPr id="211" name="円/楕円 210"/>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143527</xdr:rowOff>
    </xdr:from>
    <xdr:ext cx="736600" cy="259045"/>
    <xdr:sp macro="" textlink="">
      <xdr:nvSpPr>
        <xdr:cNvPr id="212" name="テキスト ボックス 211"/>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144235</xdr:rowOff>
    </xdr:from>
    <xdr:to>
      <xdr:col>4</xdr:col>
      <xdr:colOff>396875</xdr:colOff>
      <xdr:row>56</xdr:row>
      <xdr:rowOff>74385</xdr:rowOff>
    </xdr:to>
    <xdr:sp macro="" textlink="">
      <xdr:nvSpPr>
        <xdr:cNvPr id="213" name="円/楕円 212"/>
        <xdr:cNvSpPr/>
      </xdr:nvSpPr>
      <xdr:spPr>
        <a:xfrm>
          <a:off x="3048000" y="957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59162</xdr:rowOff>
    </xdr:from>
    <xdr:ext cx="762000" cy="259045"/>
    <xdr:sp macro="" textlink="">
      <xdr:nvSpPr>
        <xdr:cNvPr id="214" name="テキスト ボックス 213"/>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68035</xdr:rowOff>
    </xdr:from>
    <xdr:to>
      <xdr:col>3</xdr:col>
      <xdr:colOff>193675</xdr:colOff>
      <xdr:row>55</xdr:row>
      <xdr:rowOff>169635</xdr:rowOff>
    </xdr:to>
    <xdr:sp macro="" textlink="">
      <xdr:nvSpPr>
        <xdr:cNvPr id="215" name="円/楕円 214"/>
        <xdr:cNvSpPr/>
      </xdr:nvSpPr>
      <xdr:spPr>
        <a:xfrm>
          <a:off x="2159000" y="949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154412</xdr:rowOff>
    </xdr:from>
    <xdr:ext cx="762000" cy="259045"/>
    <xdr:sp macro="" textlink="">
      <xdr:nvSpPr>
        <xdr:cNvPr id="216" name="テキスト ボックス 215"/>
        <xdr:cNvSpPr txBox="1"/>
      </xdr:nvSpPr>
      <xdr:spPr>
        <a:xfrm>
          <a:off x="1828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46265</xdr:rowOff>
    </xdr:from>
    <xdr:to>
      <xdr:col>1</xdr:col>
      <xdr:colOff>676275</xdr:colOff>
      <xdr:row>55</xdr:row>
      <xdr:rowOff>147865</xdr:rowOff>
    </xdr:to>
    <xdr:sp macro="" textlink="">
      <xdr:nvSpPr>
        <xdr:cNvPr id="217" name="円/楕円 216"/>
        <xdr:cNvSpPr/>
      </xdr:nvSpPr>
      <xdr:spPr>
        <a:xfrm>
          <a:off x="1270000" y="947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132642</xdr:rowOff>
    </xdr:from>
    <xdr:ext cx="762000" cy="259045"/>
    <xdr:sp macro="" textlink="">
      <xdr:nvSpPr>
        <xdr:cNvPr id="218" name="テキスト ボックス 217"/>
        <xdr:cNvSpPr txBox="1"/>
      </xdr:nvSpPr>
      <xdr:spPr>
        <a:xfrm>
          <a:off x="939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15.6</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年度は、前年度と比較し</a:t>
          </a:r>
          <a:r>
            <a:rPr lang="en-US" altLang="ja-JP" sz="1100" b="0" i="0" baseline="0">
              <a:solidFill>
                <a:schemeClr val="dk1"/>
              </a:solidFill>
              <a:effectLst/>
              <a:latin typeface="+mn-lt"/>
              <a:ea typeface="+mn-ea"/>
              <a:cs typeface="+mn-cs"/>
            </a:rPr>
            <a:t>1.4</a:t>
          </a:r>
          <a:r>
            <a:rPr lang="ja-JP" altLang="ja-JP" sz="1100" b="0" i="0" baseline="0">
              <a:solidFill>
                <a:schemeClr val="dk1"/>
              </a:solidFill>
              <a:effectLst/>
              <a:latin typeface="+mn-lt"/>
              <a:ea typeface="+mn-ea"/>
              <a:cs typeface="+mn-cs"/>
            </a:rPr>
            <a:t>ポイント増の</a:t>
          </a:r>
          <a:r>
            <a:rPr lang="en-US" altLang="ja-JP" sz="1100" b="0" i="0" baseline="0">
              <a:solidFill>
                <a:schemeClr val="dk1"/>
              </a:solidFill>
              <a:effectLst/>
              <a:latin typeface="+mn-lt"/>
              <a:ea typeface="+mn-ea"/>
              <a:cs typeface="+mn-cs"/>
            </a:rPr>
            <a:t>20.2</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なり、</a:t>
          </a:r>
          <a:r>
            <a:rPr lang="ja-JP" altLang="ja-JP" sz="1100" b="0" i="0" baseline="0">
              <a:solidFill>
                <a:schemeClr val="dk1"/>
              </a:solidFill>
              <a:effectLst/>
              <a:latin typeface="+mn-lt"/>
              <a:ea typeface="+mn-ea"/>
              <a:cs typeface="+mn-cs"/>
            </a:rPr>
            <a:t>類似団体を上回っ</a:t>
          </a:r>
          <a:r>
            <a:rPr lang="ja-JP" altLang="en-US" sz="1100" b="0" i="0" baseline="0">
              <a:solidFill>
                <a:schemeClr val="dk1"/>
              </a:solidFill>
              <a:effectLst/>
              <a:latin typeface="+mn-lt"/>
              <a:ea typeface="+mn-ea"/>
              <a:cs typeface="+mn-cs"/>
            </a:rPr>
            <a:t>ている</a:t>
          </a:r>
          <a:r>
            <a:rPr lang="ja-JP" altLang="ja-JP" sz="1100" b="0" i="0" baseline="0">
              <a:solidFill>
                <a:schemeClr val="dk1"/>
              </a:solidFill>
              <a:effectLst/>
              <a:latin typeface="+mn-lt"/>
              <a:ea typeface="+mn-ea"/>
              <a:cs typeface="+mn-cs"/>
            </a:rPr>
            <a:t>。数年来一般会計の大きな負担となっている下水道事業特別会計繰出金以外に、後期高齢者医療特別会計と介護保険特別会計への繰出金が増加している。今後、健全経営のあり方を検討し、普通会計の負担額を減らしていく必要があ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154215</xdr:rowOff>
    </xdr:from>
    <xdr:to>
      <xdr:col>24</xdr:col>
      <xdr:colOff>31750</xdr:colOff>
      <xdr:row>62</xdr:row>
      <xdr:rowOff>72572</xdr:rowOff>
    </xdr:to>
    <xdr:cxnSp macro="">
      <xdr:nvCxnSpPr>
        <xdr:cNvPr id="248" name="直線コネクタ 247"/>
        <xdr:cNvCxnSpPr/>
      </xdr:nvCxnSpPr>
      <xdr:spPr>
        <a:xfrm flipV="1">
          <a:off x="16510000" y="9069615"/>
          <a:ext cx="0" cy="1632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62</xdr:row>
      <xdr:rowOff>44649</xdr:rowOff>
    </xdr:from>
    <xdr:ext cx="762000" cy="259045"/>
    <xdr:sp macro="" textlink="">
      <xdr:nvSpPr>
        <xdr:cNvPr id="249" name="その他最小値テキスト"/>
        <xdr:cNvSpPr txBox="1"/>
      </xdr:nvSpPr>
      <xdr:spPr>
        <a:xfrm>
          <a:off x="16598900" y="1067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21.4</a:t>
          </a:r>
          <a:endParaRPr kumimoji="1" lang="ja-JP" altLang="en-US" sz="1000" b="1">
            <a:latin typeface="ＭＳ Ｐゴシック"/>
          </a:endParaRPr>
        </a:p>
      </xdr:txBody>
    </xdr:sp>
    <xdr:clientData/>
  </xdr:oneCellAnchor>
  <xdr:twoCellAnchor>
    <xdr:from>
      <xdr:col>23</xdr:col>
      <xdr:colOff>628650</xdr:colOff>
      <xdr:row>62</xdr:row>
      <xdr:rowOff>72572</xdr:rowOff>
    </xdr:from>
    <xdr:to>
      <xdr:col>24</xdr:col>
      <xdr:colOff>120650</xdr:colOff>
      <xdr:row>62</xdr:row>
      <xdr:rowOff>72572</xdr:rowOff>
    </xdr:to>
    <xdr:cxnSp macro="">
      <xdr:nvCxnSpPr>
        <xdr:cNvPr id="250" name="直線コネクタ 249"/>
        <xdr:cNvCxnSpPr/>
      </xdr:nvCxnSpPr>
      <xdr:spPr>
        <a:xfrm>
          <a:off x="16421100" y="10702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69142</xdr:rowOff>
    </xdr:from>
    <xdr:ext cx="762000" cy="259045"/>
    <xdr:sp macro="" textlink="">
      <xdr:nvSpPr>
        <xdr:cNvPr id="251" name="その他最大値テキスト"/>
        <xdr:cNvSpPr txBox="1"/>
      </xdr:nvSpPr>
      <xdr:spPr>
        <a:xfrm>
          <a:off x="16598900" y="881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52</xdr:row>
      <xdr:rowOff>154215</xdr:rowOff>
    </xdr:from>
    <xdr:to>
      <xdr:col>24</xdr:col>
      <xdr:colOff>120650</xdr:colOff>
      <xdr:row>52</xdr:row>
      <xdr:rowOff>154215</xdr:rowOff>
    </xdr:to>
    <xdr:cxnSp macro="">
      <xdr:nvCxnSpPr>
        <xdr:cNvPr id="252" name="直線コネクタ 251"/>
        <xdr:cNvCxnSpPr/>
      </xdr:nvCxnSpPr>
      <xdr:spPr>
        <a:xfrm>
          <a:off x="16421100" y="9069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132443</xdr:rowOff>
    </xdr:from>
    <xdr:to>
      <xdr:col>24</xdr:col>
      <xdr:colOff>31750</xdr:colOff>
      <xdr:row>61</xdr:row>
      <xdr:rowOff>113393</xdr:rowOff>
    </xdr:to>
    <xdr:cxnSp macro="">
      <xdr:nvCxnSpPr>
        <xdr:cNvPr id="253" name="直線コネクタ 252"/>
        <xdr:cNvCxnSpPr/>
      </xdr:nvCxnSpPr>
      <xdr:spPr>
        <a:xfrm>
          <a:off x="15671800" y="10419443"/>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144434</xdr:rowOff>
    </xdr:from>
    <xdr:ext cx="762000" cy="259045"/>
    <xdr:sp macro="" textlink="">
      <xdr:nvSpPr>
        <xdr:cNvPr id="254" name="その他平均値テキスト"/>
        <xdr:cNvSpPr txBox="1"/>
      </xdr:nvSpPr>
      <xdr:spPr>
        <a:xfrm>
          <a:off x="16598900" y="97456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127907</xdr:rowOff>
    </xdr:from>
    <xdr:to>
      <xdr:col>24</xdr:col>
      <xdr:colOff>82550</xdr:colOff>
      <xdr:row>58</xdr:row>
      <xdr:rowOff>58057</xdr:rowOff>
    </xdr:to>
    <xdr:sp macro="" textlink="">
      <xdr:nvSpPr>
        <xdr:cNvPr id="255" name="フローチャート : 判断 254"/>
        <xdr:cNvSpPr/>
      </xdr:nvSpPr>
      <xdr:spPr>
        <a:xfrm>
          <a:off x="16459200" y="99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132443</xdr:rowOff>
    </xdr:from>
    <xdr:to>
      <xdr:col>22</xdr:col>
      <xdr:colOff>565150</xdr:colOff>
      <xdr:row>60</xdr:row>
      <xdr:rowOff>132443</xdr:rowOff>
    </xdr:to>
    <xdr:cxnSp macro="">
      <xdr:nvCxnSpPr>
        <xdr:cNvPr id="256" name="直線コネクタ 255"/>
        <xdr:cNvCxnSpPr/>
      </xdr:nvCxnSpPr>
      <xdr:spPr>
        <a:xfrm>
          <a:off x="14782800" y="1041944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57</xdr:row>
      <xdr:rowOff>51707</xdr:rowOff>
    </xdr:from>
    <xdr:to>
      <xdr:col>22</xdr:col>
      <xdr:colOff>615950</xdr:colOff>
      <xdr:row>57</xdr:row>
      <xdr:rowOff>153307</xdr:rowOff>
    </xdr:to>
    <xdr:sp macro="" textlink="">
      <xdr:nvSpPr>
        <xdr:cNvPr id="257" name="フローチャート : 判断 256"/>
        <xdr:cNvSpPr/>
      </xdr:nvSpPr>
      <xdr:spPr>
        <a:xfrm>
          <a:off x="15621000" y="9824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163484</xdr:rowOff>
    </xdr:from>
    <xdr:ext cx="736600" cy="259045"/>
    <xdr:sp macro="" textlink="">
      <xdr:nvSpPr>
        <xdr:cNvPr id="258" name="テキスト ボックス 257"/>
        <xdr:cNvSpPr txBox="1"/>
      </xdr:nvSpPr>
      <xdr:spPr>
        <a:xfrm>
          <a:off x="15290800" y="959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78015</xdr:rowOff>
    </xdr:from>
    <xdr:to>
      <xdr:col>21</xdr:col>
      <xdr:colOff>361950</xdr:colOff>
      <xdr:row>60</xdr:row>
      <xdr:rowOff>132443</xdr:rowOff>
    </xdr:to>
    <xdr:cxnSp macro="">
      <xdr:nvCxnSpPr>
        <xdr:cNvPr id="259" name="直線コネクタ 258"/>
        <xdr:cNvCxnSpPr/>
      </xdr:nvCxnSpPr>
      <xdr:spPr>
        <a:xfrm>
          <a:off x="13893800" y="10365015"/>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95250</xdr:rowOff>
    </xdr:from>
    <xdr:to>
      <xdr:col>21</xdr:col>
      <xdr:colOff>412750</xdr:colOff>
      <xdr:row>58</xdr:row>
      <xdr:rowOff>25400</xdr:rowOff>
    </xdr:to>
    <xdr:sp macro="" textlink="">
      <xdr:nvSpPr>
        <xdr:cNvPr id="260" name="フローチャート : 判断 259"/>
        <xdr:cNvSpPr/>
      </xdr:nvSpPr>
      <xdr:spPr>
        <a:xfrm>
          <a:off x="14732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35577</xdr:rowOff>
    </xdr:from>
    <xdr:ext cx="762000" cy="259045"/>
    <xdr:sp macro="" textlink="">
      <xdr:nvSpPr>
        <xdr:cNvPr id="261" name="テキスト ボックス 260"/>
        <xdr:cNvSpPr txBox="1"/>
      </xdr:nvSpPr>
      <xdr:spPr>
        <a:xfrm>
          <a:off x="14401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18</xdr:col>
      <xdr:colOff>641350</xdr:colOff>
      <xdr:row>59</xdr:row>
      <xdr:rowOff>151493</xdr:rowOff>
    </xdr:from>
    <xdr:to>
      <xdr:col>20</xdr:col>
      <xdr:colOff>158750</xdr:colOff>
      <xdr:row>60</xdr:row>
      <xdr:rowOff>78015</xdr:rowOff>
    </xdr:to>
    <xdr:cxnSp macro="">
      <xdr:nvCxnSpPr>
        <xdr:cNvPr id="262" name="直線コネクタ 261"/>
        <xdr:cNvCxnSpPr/>
      </xdr:nvCxnSpPr>
      <xdr:spPr>
        <a:xfrm>
          <a:off x="13004800" y="10267043"/>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73478</xdr:rowOff>
    </xdr:from>
    <xdr:to>
      <xdr:col>20</xdr:col>
      <xdr:colOff>209550</xdr:colOff>
      <xdr:row>58</xdr:row>
      <xdr:rowOff>3628</xdr:rowOff>
    </xdr:to>
    <xdr:sp macro="" textlink="">
      <xdr:nvSpPr>
        <xdr:cNvPr id="263" name="フローチャート : 判断 262"/>
        <xdr:cNvSpPr/>
      </xdr:nvSpPr>
      <xdr:spPr>
        <a:xfrm>
          <a:off x="13843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13805</xdr:rowOff>
    </xdr:from>
    <xdr:ext cx="762000" cy="259045"/>
    <xdr:sp macro="" textlink="">
      <xdr:nvSpPr>
        <xdr:cNvPr id="264" name="テキスト ボックス 263"/>
        <xdr:cNvSpPr txBox="1"/>
      </xdr:nvSpPr>
      <xdr:spPr>
        <a:xfrm>
          <a:off x="13512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73478</xdr:rowOff>
    </xdr:from>
    <xdr:to>
      <xdr:col>19</xdr:col>
      <xdr:colOff>6350</xdr:colOff>
      <xdr:row>58</xdr:row>
      <xdr:rowOff>3628</xdr:rowOff>
    </xdr:to>
    <xdr:sp macro="" textlink="">
      <xdr:nvSpPr>
        <xdr:cNvPr id="265" name="フローチャート : 判断 264"/>
        <xdr:cNvSpPr/>
      </xdr:nvSpPr>
      <xdr:spPr>
        <a:xfrm>
          <a:off x="12954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13805</xdr:rowOff>
    </xdr:from>
    <xdr:ext cx="762000" cy="259045"/>
    <xdr:sp macro="" textlink="">
      <xdr:nvSpPr>
        <xdr:cNvPr id="266" name="テキスト ボックス 265"/>
        <xdr:cNvSpPr txBox="1"/>
      </xdr:nvSpPr>
      <xdr:spPr>
        <a:xfrm>
          <a:off x="12623800" y="961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62593</xdr:rowOff>
    </xdr:from>
    <xdr:to>
      <xdr:col>24</xdr:col>
      <xdr:colOff>82550</xdr:colOff>
      <xdr:row>61</xdr:row>
      <xdr:rowOff>164193</xdr:rowOff>
    </xdr:to>
    <xdr:sp macro="" textlink="">
      <xdr:nvSpPr>
        <xdr:cNvPr id="272" name="円/楕円 271"/>
        <xdr:cNvSpPr/>
      </xdr:nvSpPr>
      <xdr:spPr>
        <a:xfrm>
          <a:off x="16459200" y="1052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61</xdr:row>
      <xdr:rowOff>34670</xdr:rowOff>
    </xdr:from>
    <xdr:ext cx="762000" cy="259045"/>
    <xdr:sp macro="" textlink="">
      <xdr:nvSpPr>
        <xdr:cNvPr id="273" name="その他該当値テキスト"/>
        <xdr:cNvSpPr txBox="1"/>
      </xdr:nvSpPr>
      <xdr:spPr>
        <a:xfrm>
          <a:off x="16598900" y="1049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81643</xdr:rowOff>
    </xdr:from>
    <xdr:to>
      <xdr:col>22</xdr:col>
      <xdr:colOff>615950</xdr:colOff>
      <xdr:row>61</xdr:row>
      <xdr:rowOff>11793</xdr:rowOff>
    </xdr:to>
    <xdr:sp macro="" textlink="">
      <xdr:nvSpPr>
        <xdr:cNvPr id="274" name="円/楕円 273"/>
        <xdr:cNvSpPr/>
      </xdr:nvSpPr>
      <xdr:spPr>
        <a:xfrm>
          <a:off x="15621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168020</xdr:rowOff>
    </xdr:from>
    <xdr:ext cx="736600" cy="259045"/>
    <xdr:sp macro="" textlink="">
      <xdr:nvSpPr>
        <xdr:cNvPr id="275" name="テキスト ボックス 274"/>
        <xdr:cNvSpPr txBox="1"/>
      </xdr:nvSpPr>
      <xdr:spPr>
        <a:xfrm>
          <a:off x="15290800" y="10455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81643</xdr:rowOff>
    </xdr:from>
    <xdr:to>
      <xdr:col>21</xdr:col>
      <xdr:colOff>412750</xdr:colOff>
      <xdr:row>61</xdr:row>
      <xdr:rowOff>11793</xdr:rowOff>
    </xdr:to>
    <xdr:sp macro="" textlink="">
      <xdr:nvSpPr>
        <xdr:cNvPr id="276" name="円/楕円 275"/>
        <xdr:cNvSpPr/>
      </xdr:nvSpPr>
      <xdr:spPr>
        <a:xfrm>
          <a:off x="14732000" y="1036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60</xdr:row>
      <xdr:rowOff>168020</xdr:rowOff>
    </xdr:from>
    <xdr:ext cx="762000" cy="259045"/>
    <xdr:sp macro="" textlink="">
      <xdr:nvSpPr>
        <xdr:cNvPr id="277" name="テキスト ボックス 276"/>
        <xdr:cNvSpPr txBox="1"/>
      </xdr:nvSpPr>
      <xdr:spPr>
        <a:xfrm>
          <a:off x="14401800" y="1045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27215</xdr:rowOff>
    </xdr:from>
    <xdr:to>
      <xdr:col>20</xdr:col>
      <xdr:colOff>209550</xdr:colOff>
      <xdr:row>60</xdr:row>
      <xdr:rowOff>128815</xdr:rowOff>
    </xdr:to>
    <xdr:sp macro="" textlink="">
      <xdr:nvSpPr>
        <xdr:cNvPr id="278" name="円/楕円 277"/>
        <xdr:cNvSpPr/>
      </xdr:nvSpPr>
      <xdr:spPr>
        <a:xfrm>
          <a:off x="13843000" y="1031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113592</xdr:rowOff>
    </xdr:from>
    <xdr:ext cx="762000" cy="259045"/>
    <xdr:sp macro="" textlink="">
      <xdr:nvSpPr>
        <xdr:cNvPr id="279" name="テキスト ボックス 278"/>
        <xdr:cNvSpPr txBox="1"/>
      </xdr:nvSpPr>
      <xdr:spPr>
        <a:xfrm>
          <a:off x="13512800" y="1040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100693</xdr:rowOff>
    </xdr:from>
    <xdr:to>
      <xdr:col>19</xdr:col>
      <xdr:colOff>6350</xdr:colOff>
      <xdr:row>60</xdr:row>
      <xdr:rowOff>30843</xdr:rowOff>
    </xdr:to>
    <xdr:sp macro="" textlink="">
      <xdr:nvSpPr>
        <xdr:cNvPr id="280" name="円/楕円 279"/>
        <xdr:cNvSpPr/>
      </xdr:nvSpPr>
      <xdr:spPr>
        <a:xfrm>
          <a:off x="12954000" y="1021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15620</xdr:rowOff>
    </xdr:from>
    <xdr:ext cx="762000" cy="259045"/>
    <xdr:sp macro="" textlink="">
      <xdr:nvSpPr>
        <xdr:cNvPr id="281" name="テキスト ボックス 280"/>
        <xdr:cNvSpPr txBox="1"/>
      </xdr:nvSpPr>
      <xdr:spPr>
        <a:xfrm>
          <a:off x="12623800" y="1030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年度の補助費等は、前年度と比較し</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7.0</a:t>
          </a:r>
          <a:r>
            <a:rPr lang="ja-JP" altLang="ja-JP" sz="1100" b="0" i="0" baseline="0">
              <a:solidFill>
                <a:schemeClr val="dk1"/>
              </a:solidFill>
              <a:effectLst/>
              <a:latin typeface="+mn-lt"/>
              <a:ea typeface="+mn-ea"/>
              <a:cs typeface="+mn-cs"/>
            </a:rPr>
            <a:t>％となった。補助費等の大部分を占める病院会計負担金</a:t>
          </a:r>
          <a:r>
            <a:rPr lang="ja-JP" altLang="en-US" sz="1100" b="0" i="0" baseline="0">
              <a:solidFill>
                <a:schemeClr val="dk1"/>
              </a:solidFill>
              <a:effectLst/>
              <a:latin typeface="+mn-lt"/>
              <a:ea typeface="+mn-ea"/>
              <a:cs typeface="+mn-cs"/>
            </a:rPr>
            <a:t>の増</a:t>
          </a:r>
          <a:r>
            <a:rPr lang="ja-JP" altLang="ja-JP" sz="1100" b="0" i="0" baseline="0">
              <a:solidFill>
                <a:schemeClr val="dk1"/>
              </a:solidFill>
              <a:effectLst/>
              <a:latin typeface="+mn-lt"/>
              <a:ea typeface="+mn-ea"/>
              <a:cs typeface="+mn-cs"/>
            </a:rPr>
            <a:t>が要因である。</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病院運営改革に努める。また、市単独補助金については、今後も金額や期間・効果を</a:t>
          </a:r>
          <a:r>
            <a:rPr lang="ja-JP" altLang="en-US" sz="1100" b="0" i="0" baseline="0">
              <a:solidFill>
                <a:schemeClr val="dk1"/>
              </a:solidFill>
              <a:effectLst/>
              <a:latin typeface="+mn-lt"/>
              <a:ea typeface="+mn-ea"/>
              <a:cs typeface="+mn-cs"/>
            </a:rPr>
            <a:t>見極め</a:t>
          </a:r>
          <a:r>
            <a:rPr lang="ja-JP" altLang="ja-JP" sz="1100" b="0" i="0" baseline="0">
              <a:solidFill>
                <a:schemeClr val="dk1"/>
              </a:solidFill>
              <a:effectLst/>
              <a:latin typeface="+mn-lt"/>
              <a:ea typeface="+mn-ea"/>
              <a:cs typeface="+mn-cs"/>
            </a:rPr>
            <a:t>、また、補助要件の見直し等も行い、適切に執行されるよう努める。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40</xdr:row>
      <xdr:rowOff>127000</xdr:rowOff>
    </xdr:from>
    <xdr:to>
      <xdr:col>24</xdr:col>
      <xdr:colOff>590550</xdr:colOff>
      <xdr:row>40</xdr:row>
      <xdr:rowOff>127000</xdr:rowOff>
    </xdr:to>
    <xdr:cxnSp macro="">
      <xdr:nvCxnSpPr>
        <xdr:cNvPr id="296" name="直線コネクタ 295"/>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156227</xdr:rowOff>
    </xdr:from>
    <xdr:ext cx="508000" cy="259045"/>
    <xdr:sp macro="" textlink="">
      <xdr:nvSpPr>
        <xdr:cNvPr id="297" name="テキスト ボックス 296"/>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34</xdr:row>
      <xdr:rowOff>12700</xdr:rowOff>
    </xdr:from>
    <xdr:to>
      <xdr:col>24</xdr:col>
      <xdr:colOff>590550</xdr:colOff>
      <xdr:row>34</xdr:row>
      <xdr:rowOff>12700</xdr:rowOff>
    </xdr:to>
    <xdr:cxnSp macro="">
      <xdr:nvCxnSpPr>
        <xdr:cNvPr id="300" name="直線コネクタ 299"/>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41927</xdr:rowOff>
    </xdr:from>
    <xdr:ext cx="508000" cy="259045"/>
    <xdr:sp macro="" textlink="">
      <xdr:nvSpPr>
        <xdr:cNvPr id="301" name="テキスト ボックス 300"/>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127000</xdr:rowOff>
    </xdr:from>
    <xdr:to>
      <xdr:col>24</xdr:col>
      <xdr:colOff>31750</xdr:colOff>
      <xdr:row>41</xdr:row>
      <xdr:rowOff>69850</xdr:rowOff>
    </xdr:to>
    <xdr:cxnSp macro="">
      <xdr:nvCxnSpPr>
        <xdr:cNvPr id="304" name="直線コネクタ 303"/>
        <xdr:cNvCxnSpPr/>
      </xdr:nvCxnSpPr>
      <xdr:spPr>
        <a:xfrm flipV="1">
          <a:off x="16510000" y="59563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41927</xdr:rowOff>
    </xdr:from>
    <xdr:ext cx="762000" cy="259045"/>
    <xdr:sp macro="" textlink="">
      <xdr:nvSpPr>
        <xdr:cNvPr id="305" name="補助費等最小値テキスト"/>
        <xdr:cNvSpPr txBox="1"/>
      </xdr:nvSpPr>
      <xdr:spPr>
        <a:xfrm>
          <a:off x="16598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a:t>
          </a:r>
          <a:endParaRPr kumimoji="1" lang="ja-JP" altLang="en-US" sz="1000" b="1">
            <a:latin typeface="ＭＳ Ｐゴシック"/>
          </a:endParaRPr>
        </a:p>
      </xdr:txBody>
    </xdr:sp>
    <xdr:clientData/>
  </xdr:oneCellAnchor>
  <xdr:twoCellAnchor>
    <xdr:from>
      <xdr:col>23</xdr:col>
      <xdr:colOff>628650</xdr:colOff>
      <xdr:row>41</xdr:row>
      <xdr:rowOff>69850</xdr:rowOff>
    </xdr:from>
    <xdr:to>
      <xdr:col>24</xdr:col>
      <xdr:colOff>120650</xdr:colOff>
      <xdr:row>41</xdr:row>
      <xdr:rowOff>69850</xdr:rowOff>
    </xdr:to>
    <xdr:cxnSp macro="">
      <xdr:nvCxnSpPr>
        <xdr:cNvPr id="306" name="直線コネクタ 305"/>
        <xdr:cNvCxnSpPr/>
      </xdr:nvCxnSpPr>
      <xdr:spPr>
        <a:xfrm>
          <a:off x="16421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41927</xdr:rowOff>
    </xdr:from>
    <xdr:ext cx="762000" cy="259045"/>
    <xdr:sp macro="" textlink="">
      <xdr:nvSpPr>
        <xdr:cNvPr id="307" name="補助費等最大値テキスト"/>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23</xdr:col>
      <xdr:colOff>628650</xdr:colOff>
      <xdr:row>34</xdr:row>
      <xdr:rowOff>127000</xdr:rowOff>
    </xdr:from>
    <xdr:to>
      <xdr:col>24</xdr:col>
      <xdr:colOff>120650</xdr:colOff>
      <xdr:row>34</xdr:row>
      <xdr:rowOff>127000</xdr:rowOff>
    </xdr:to>
    <xdr:cxnSp macro="">
      <xdr:nvCxnSpPr>
        <xdr:cNvPr id="308" name="直線コネクタ 307"/>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35560</xdr:rowOff>
    </xdr:from>
    <xdr:to>
      <xdr:col>24</xdr:col>
      <xdr:colOff>31750</xdr:colOff>
      <xdr:row>36</xdr:row>
      <xdr:rowOff>69850</xdr:rowOff>
    </xdr:to>
    <xdr:cxnSp macro="">
      <xdr:nvCxnSpPr>
        <xdr:cNvPr id="309" name="直線コネクタ 308"/>
        <xdr:cNvCxnSpPr/>
      </xdr:nvCxnSpPr>
      <xdr:spPr>
        <a:xfrm>
          <a:off x="15671800" y="620776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59707</xdr:rowOff>
    </xdr:from>
    <xdr:ext cx="762000" cy="259045"/>
    <xdr:sp macro="" textlink="">
      <xdr:nvSpPr>
        <xdr:cNvPr id="310" name="補助費等平均値テキスト"/>
        <xdr:cNvSpPr txBox="1"/>
      </xdr:nvSpPr>
      <xdr:spPr>
        <a:xfrm>
          <a:off x="16598900" y="64033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11" name="フローチャート : 判断 310"/>
        <xdr:cNvSpPr/>
      </xdr:nvSpPr>
      <xdr:spPr>
        <a:xfrm>
          <a:off x="16459200" y="643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35560</xdr:rowOff>
    </xdr:from>
    <xdr:to>
      <xdr:col>22</xdr:col>
      <xdr:colOff>565150</xdr:colOff>
      <xdr:row>36</xdr:row>
      <xdr:rowOff>104140</xdr:rowOff>
    </xdr:to>
    <xdr:cxnSp macro="">
      <xdr:nvCxnSpPr>
        <xdr:cNvPr id="312" name="直線コネクタ 311"/>
        <xdr:cNvCxnSpPr/>
      </xdr:nvCxnSpPr>
      <xdr:spPr>
        <a:xfrm flipV="1">
          <a:off x="14782800" y="62077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70485</xdr:rowOff>
    </xdr:from>
    <xdr:to>
      <xdr:col>22</xdr:col>
      <xdr:colOff>615950</xdr:colOff>
      <xdr:row>38</xdr:row>
      <xdr:rowOff>635</xdr:rowOff>
    </xdr:to>
    <xdr:sp macro="" textlink="">
      <xdr:nvSpPr>
        <xdr:cNvPr id="313" name="フローチャート : 判断 312"/>
        <xdr:cNvSpPr/>
      </xdr:nvSpPr>
      <xdr:spPr>
        <a:xfrm>
          <a:off x="15621000" y="6414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156862</xdr:rowOff>
    </xdr:from>
    <xdr:ext cx="736600" cy="259045"/>
    <xdr:sp macro="" textlink="">
      <xdr:nvSpPr>
        <xdr:cNvPr id="314" name="テキスト ボックス 313"/>
        <xdr:cNvSpPr txBox="1"/>
      </xdr:nvSpPr>
      <xdr:spPr>
        <a:xfrm>
          <a:off x="15290800" y="6500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104140</xdr:rowOff>
    </xdr:from>
    <xdr:to>
      <xdr:col>21</xdr:col>
      <xdr:colOff>361950</xdr:colOff>
      <xdr:row>36</xdr:row>
      <xdr:rowOff>109855</xdr:rowOff>
    </xdr:to>
    <xdr:cxnSp macro="">
      <xdr:nvCxnSpPr>
        <xdr:cNvPr id="315" name="直線コネクタ 314"/>
        <xdr:cNvCxnSpPr/>
      </xdr:nvCxnSpPr>
      <xdr:spPr>
        <a:xfrm flipV="1">
          <a:off x="13893800" y="627634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36195</xdr:rowOff>
    </xdr:from>
    <xdr:to>
      <xdr:col>21</xdr:col>
      <xdr:colOff>412750</xdr:colOff>
      <xdr:row>37</xdr:row>
      <xdr:rowOff>137795</xdr:rowOff>
    </xdr:to>
    <xdr:sp macro="" textlink="">
      <xdr:nvSpPr>
        <xdr:cNvPr id="316" name="フローチャート : 判断 315"/>
        <xdr:cNvSpPr/>
      </xdr:nvSpPr>
      <xdr:spPr>
        <a:xfrm>
          <a:off x="14732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122572</xdr:rowOff>
    </xdr:from>
    <xdr:ext cx="762000" cy="259045"/>
    <xdr:sp macro="" textlink="">
      <xdr:nvSpPr>
        <xdr:cNvPr id="317" name="テキスト ボックス 316"/>
        <xdr:cNvSpPr txBox="1"/>
      </xdr:nvSpPr>
      <xdr:spPr>
        <a:xfrm>
          <a:off x="14401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109855</xdr:rowOff>
    </xdr:from>
    <xdr:to>
      <xdr:col>20</xdr:col>
      <xdr:colOff>158750</xdr:colOff>
      <xdr:row>36</xdr:row>
      <xdr:rowOff>149860</xdr:rowOff>
    </xdr:to>
    <xdr:cxnSp macro="">
      <xdr:nvCxnSpPr>
        <xdr:cNvPr id="318" name="直線コネクタ 317"/>
        <xdr:cNvCxnSpPr/>
      </xdr:nvCxnSpPr>
      <xdr:spPr>
        <a:xfrm flipV="1">
          <a:off x="13004800" y="628205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36195</xdr:rowOff>
    </xdr:from>
    <xdr:to>
      <xdr:col>20</xdr:col>
      <xdr:colOff>209550</xdr:colOff>
      <xdr:row>37</xdr:row>
      <xdr:rowOff>137795</xdr:rowOff>
    </xdr:to>
    <xdr:sp macro="" textlink="">
      <xdr:nvSpPr>
        <xdr:cNvPr id="319" name="フローチャート : 判断 318"/>
        <xdr:cNvSpPr/>
      </xdr:nvSpPr>
      <xdr:spPr>
        <a:xfrm>
          <a:off x="13843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122572</xdr:rowOff>
    </xdr:from>
    <xdr:ext cx="762000" cy="259045"/>
    <xdr:sp macro="" textlink="">
      <xdr:nvSpPr>
        <xdr:cNvPr id="320" name="テキスト ボックス 319"/>
        <xdr:cNvSpPr txBox="1"/>
      </xdr:nvSpPr>
      <xdr:spPr>
        <a:xfrm>
          <a:off x="13512800" y="6466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41910</xdr:rowOff>
    </xdr:from>
    <xdr:to>
      <xdr:col>19</xdr:col>
      <xdr:colOff>6350</xdr:colOff>
      <xdr:row>37</xdr:row>
      <xdr:rowOff>143510</xdr:rowOff>
    </xdr:to>
    <xdr:sp macro="" textlink="">
      <xdr:nvSpPr>
        <xdr:cNvPr id="321" name="フローチャート : 判断 320"/>
        <xdr:cNvSpPr/>
      </xdr:nvSpPr>
      <xdr:spPr>
        <a:xfrm>
          <a:off x="12954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128287</xdr:rowOff>
    </xdr:from>
    <xdr:ext cx="762000" cy="259045"/>
    <xdr:sp macro="" textlink="">
      <xdr:nvSpPr>
        <xdr:cNvPr id="322" name="テキスト ボックス 321"/>
        <xdr:cNvSpPr txBox="1"/>
      </xdr:nvSpPr>
      <xdr:spPr>
        <a:xfrm>
          <a:off x="12623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19050</xdr:rowOff>
    </xdr:from>
    <xdr:to>
      <xdr:col>24</xdr:col>
      <xdr:colOff>82550</xdr:colOff>
      <xdr:row>36</xdr:row>
      <xdr:rowOff>120650</xdr:rowOff>
    </xdr:to>
    <xdr:sp macro="" textlink="">
      <xdr:nvSpPr>
        <xdr:cNvPr id="328" name="円/楕円 327"/>
        <xdr:cNvSpPr/>
      </xdr:nvSpPr>
      <xdr:spPr>
        <a:xfrm>
          <a:off x="16459200" y="61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35577</xdr:rowOff>
    </xdr:from>
    <xdr:ext cx="762000" cy="259045"/>
    <xdr:sp macro="" textlink="">
      <xdr:nvSpPr>
        <xdr:cNvPr id="329" name="補助費等該当値テキスト"/>
        <xdr:cNvSpPr txBox="1"/>
      </xdr:nvSpPr>
      <xdr:spPr>
        <a:xfrm>
          <a:off x="16598900" y="603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156210</xdr:rowOff>
    </xdr:from>
    <xdr:to>
      <xdr:col>22</xdr:col>
      <xdr:colOff>615950</xdr:colOff>
      <xdr:row>36</xdr:row>
      <xdr:rowOff>86360</xdr:rowOff>
    </xdr:to>
    <xdr:sp macro="" textlink="">
      <xdr:nvSpPr>
        <xdr:cNvPr id="330" name="円/楕円 329"/>
        <xdr:cNvSpPr/>
      </xdr:nvSpPr>
      <xdr:spPr>
        <a:xfrm>
          <a:off x="15621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96537</xdr:rowOff>
    </xdr:from>
    <xdr:ext cx="736600" cy="259045"/>
    <xdr:sp macro="" textlink="">
      <xdr:nvSpPr>
        <xdr:cNvPr id="331" name="テキスト ボックス 330"/>
        <xdr:cNvSpPr txBox="1"/>
      </xdr:nvSpPr>
      <xdr:spPr>
        <a:xfrm>
          <a:off x="15290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53340</xdr:rowOff>
    </xdr:from>
    <xdr:to>
      <xdr:col>21</xdr:col>
      <xdr:colOff>412750</xdr:colOff>
      <xdr:row>36</xdr:row>
      <xdr:rowOff>154940</xdr:rowOff>
    </xdr:to>
    <xdr:sp macro="" textlink="">
      <xdr:nvSpPr>
        <xdr:cNvPr id="332" name="円/楕円 331"/>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165117</xdr:rowOff>
    </xdr:from>
    <xdr:ext cx="762000" cy="259045"/>
    <xdr:sp macro="" textlink="">
      <xdr:nvSpPr>
        <xdr:cNvPr id="333" name="テキスト ボックス 332"/>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59055</xdr:rowOff>
    </xdr:from>
    <xdr:to>
      <xdr:col>20</xdr:col>
      <xdr:colOff>209550</xdr:colOff>
      <xdr:row>36</xdr:row>
      <xdr:rowOff>160655</xdr:rowOff>
    </xdr:to>
    <xdr:sp macro="" textlink="">
      <xdr:nvSpPr>
        <xdr:cNvPr id="334" name="円/楕円 333"/>
        <xdr:cNvSpPr/>
      </xdr:nvSpPr>
      <xdr:spPr>
        <a:xfrm>
          <a:off x="13843000" y="623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170832</xdr:rowOff>
    </xdr:from>
    <xdr:ext cx="762000" cy="259045"/>
    <xdr:sp macro="" textlink="">
      <xdr:nvSpPr>
        <xdr:cNvPr id="335" name="テキスト ボックス 334"/>
        <xdr:cNvSpPr txBox="1"/>
      </xdr:nvSpPr>
      <xdr:spPr>
        <a:xfrm>
          <a:off x="13512800" y="6000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99060</xdr:rowOff>
    </xdr:from>
    <xdr:to>
      <xdr:col>19</xdr:col>
      <xdr:colOff>6350</xdr:colOff>
      <xdr:row>37</xdr:row>
      <xdr:rowOff>29210</xdr:rowOff>
    </xdr:to>
    <xdr:sp macro="" textlink="">
      <xdr:nvSpPr>
        <xdr:cNvPr id="336" name="円/楕円 335"/>
        <xdr:cNvSpPr/>
      </xdr:nvSpPr>
      <xdr:spPr>
        <a:xfrm>
          <a:off x="12954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39387</xdr:rowOff>
    </xdr:from>
    <xdr:ext cx="762000" cy="259045"/>
    <xdr:sp macro="" textlink="">
      <xdr:nvSpPr>
        <xdr:cNvPr id="337" name="テキスト ボックス 336"/>
        <xdr:cNvSpPr txBox="1"/>
      </xdr:nvSpPr>
      <xdr:spPr>
        <a:xfrm>
          <a:off x="12623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数年来、事業の必要性・効果等を検討し公債費を抑制してきた結果、類似団体内平均値を下回っている。元金償還の想定から今後数年間は減少していくものと見込まれる</a:t>
          </a:r>
          <a:r>
            <a:rPr lang="ja-JP" altLang="en-US" sz="1100" b="0" i="0" baseline="0">
              <a:solidFill>
                <a:schemeClr val="dk1"/>
              </a:solidFill>
              <a:effectLst/>
              <a:latin typeface="+mn-lt"/>
              <a:ea typeface="+mn-ea"/>
              <a:cs typeface="+mn-cs"/>
            </a:rPr>
            <a:t>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中長期</a:t>
          </a:r>
          <a:r>
            <a:rPr lang="ja-JP" altLang="ja-JP" sz="1100" b="0" i="0" baseline="0">
              <a:solidFill>
                <a:schemeClr val="dk1"/>
              </a:solidFill>
              <a:effectLst/>
              <a:latin typeface="+mn-lt"/>
              <a:ea typeface="+mn-ea"/>
              <a:cs typeface="+mn-cs"/>
            </a:rPr>
            <a:t>的には</a:t>
          </a:r>
          <a:r>
            <a:rPr lang="ja-JP" altLang="en-US" sz="1100" b="0" i="0" baseline="0">
              <a:solidFill>
                <a:schemeClr val="dk1"/>
              </a:solidFill>
              <a:effectLst/>
              <a:latin typeface="+mn-lt"/>
              <a:ea typeface="+mn-ea"/>
              <a:cs typeface="+mn-cs"/>
            </a:rPr>
            <a:t>新庁舎建設等により</a:t>
          </a:r>
          <a:r>
            <a:rPr lang="ja-JP" altLang="ja-JP" sz="1100" b="0" i="0" baseline="0">
              <a:solidFill>
                <a:schemeClr val="dk1"/>
              </a:solidFill>
              <a:effectLst/>
              <a:latin typeface="+mn-lt"/>
              <a:ea typeface="+mn-ea"/>
              <a:cs typeface="+mn-cs"/>
            </a:rPr>
            <a:t>増加に転じる見込みである。また、償還の内訳における臨時財政対策債の比率が年々重くなってきており、今後も安易にこれを発行することで、他の必要な投資の妨げや公債費の増大とならないよう注視する必要があ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2" name="直線コネクタ 351"/>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3" name="テキスト ボックス 352"/>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4" name="直線コネクタ 353"/>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5" name="テキスト ボックス 354"/>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6" name="直線コネクタ 355"/>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7" name="テキスト ボックス 356"/>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8" name="直線コネクタ 357"/>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9" name="テキスト ボックス 358"/>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1"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122428</xdr:rowOff>
    </xdr:from>
    <xdr:to>
      <xdr:col>7</xdr:col>
      <xdr:colOff>15875</xdr:colOff>
      <xdr:row>80</xdr:row>
      <xdr:rowOff>94996</xdr:rowOff>
    </xdr:to>
    <xdr:cxnSp macro="">
      <xdr:nvCxnSpPr>
        <xdr:cNvPr id="362" name="直線コネクタ 361"/>
        <xdr:cNvCxnSpPr/>
      </xdr:nvCxnSpPr>
      <xdr:spPr>
        <a:xfrm flipV="1">
          <a:off x="4826000" y="12809728"/>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67073</xdr:rowOff>
    </xdr:from>
    <xdr:ext cx="762000" cy="259045"/>
    <xdr:sp macro="" textlink="">
      <xdr:nvSpPr>
        <xdr:cNvPr id="363" name="公債費最小値テキスト"/>
        <xdr:cNvSpPr txBox="1"/>
      </xdr:nvSpPr>
      <xdr:spPr>
        <a:xfrm>
          <a:off x="4914900" y="13783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26.8</a:t>
          </a:r>
          <a:endParaRPr kumimoji="1" lang="ja-JP" altLang="en-US" sz="1000" b="1">
            <a:latin typeface="ＭＳ Ｐゴシック"/>
          </a:endParaRPr>
        </a:p>
      </xdr:txBody>
    </xdr:sp>
    <xdr:clientData/>
  </xdr:oneCellAnchor>
  <xdr:twoCellAnchor>
    <xdr:from>
      <xdr:col>6</xdr:col>
      <xdr:colOff>612775</xdr:colOff>
      <xdr:row>80</xdr:row>
      <xdr:rowOff>94996</xdr:rowOff>
    </xdr:from>
    <xdr:to>
      <xdr:col>7</xdr:col>
      <xdr:colOff>104775</xdr:colOff>
      <xdr:row>80</xdr:row>
      <xdr:rowOff>94996</xdr:rowOff>
    </xdr:to>
    <xdr:cxnSp macro="">
      <xdr:nvCxnSpPr>
        <xdr:cNvPr id="364" name="直線コネクタ 363"/>
        <xdr:cNvCxnSpPr/>
      </xdr:nvCxnSpPr>
      <xdr:spPr>
        <a:xfrm>
          <a:off x="4737100" y="13810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37355</xdr:rowOff>
    </xdr:from>
    <xdr:ext cx="762000" cy="259045"/>
    <xdr:sp macro="" textlink="">
      <xdr:nvSpPr>
        <xdr:cNvPr id="365" name="公債費最大値テキスト"/>
        <xdr:cNvSpPr txBox="1"/>
      </xdr:nvSpPr>
      <xdr:spPr>
        <a:xfrm>
          <a:off x="4914900" y="1255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612775</xdr:colOff>
      <xdr:row>74</xdr:row>
      <xdr:rowOff>122428</xdr:rowOff>
    </xdr:from>
    <xdr:to>
      <xdr:col>7</xdr:col>
      <xdr:colOff>104775</xdr:colOff>
      <xdr:row>74</xdr:row>
      <xdr:rowOff>122428</xdr:rowOff>
    </xdr:to>
    <xdr:cxnSp macro="">
      <xdr:nvCxnSpPr>
        <xdr:cNvPr id="366" name="直線コネクタ 365"/>
        <xdr:cNvCxnSpPr/>
      </xdr:nvCxnSpPr>
      <xdr:spPr>
        <a:xfrm>
          <a:off x="4737100" y="1280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140715</xdr:rowOff>
    </xdr:from>
    <xdr:to>
      <xdr:col>7</xdr:col>
      <xdr:colOff>15875</xdr:colOff>
      <xdr:row>76</xdr:row>
      <xdr:rowOff>149861</xdr:rowOff>
    </xdr:to>
    <xdr:cxnSp macro="">
      <xdr:nvCxnSpPr>
        <xdr:cNvPr id="367" name="直線コネクタ 366"/>
        <xdr:cNvCxnSpPr/>
      </xdr:nvCxnSpPr>
      <xdr:spPr>
        <a:xfrm>
          <a:off x="3987800" y="13170915"/>
          <a:ext cx="8382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45990</xdr:rowOff>
    </xdr:from>
    <xdr:ext cx="762000" cy="259045"/>
    <xdr:sp macro="" textlink="">
      <xdr:nvSpPr>
        <xdr:cNvPr id="368" name="公債費平均値テキスト"/>
        <xdr:cNvSpPr txBox="1"/>
      </xdr:nvSpPr>
      <xdr:spPr>
        <a:xfrm>
          <a:off x="4914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73913</xdr:rowOff>
    </xdr:from>
    <xdr:to>
      <xdr:col>7</xdr:col>
      <xdr:colOff>66675</xdr:colOff>
      <xdr:row>78</xdr:row>
      <xdr:rowOff>4063</xdr:rowOff>
    </xdr:to>
    <xdr:sp macro="" textlink="">
      <xdr:nvSpPr>
        <xdr:cNvPr id="369" name="フローチャート : 判断 368"/>
        <xdr:cNvSpPr/>
      </xdr:nvSpPr>
      <xdr:spPr>
        <a:xfrm>
          <a:off x="4775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140715</xdr:rowOff>
    </xdr:from>
    <xdr:to>
      <xdr:col>5</xdr:col>
      <xdr:colOff>549275</xdr:colOff>
      <xdr:row>77</xdr:row>
      <xdr:rowOff>46989</xdr:rowOff>
    </xdr:to>
    <xdr:cxnSp macro="">
      <xdr:nvCxnSpPr>
        <xdr:cNvPr id="370" name="直線コネクタ 369"/>
        <xdr:cNvCxnSpPr/>
      </xdr:nvCxnSpPr>
      <xdr:spPr>
        <a:xfrm flipV="1">
          <a:off x="3098800" y="13170915"/>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64770</xdr:rowOff>
    </xdr:from>
    <xdr:to>
      <xdr:col>5</xdr:col>
      <xdr:colOff>600075</xdr:colOff>
      <xdr:row>77</xdr:row>
      <xdr:rowOff>166370</xdr:rowOff>
    </xdr:to>
    <xdr:sp macro="" textlink="">
      <xdr:nvSpPr>
        <xdr:cNvPr id="371" name="フローチャート : 判断 370"/>
        <xdr:cNvSpPr/>
      </xdr:nvSpPr>
      <xdr:spPr>
        <a:xfrm>
          <a:off x="3937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72" name="テキスト ボックス 37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twoCellAnchor>
    <xdr:from>
      <xdr:col>3</xdr:col>
      <xdr:colOff>142875</xdr:colOff>
      <xdr:row>77</xdr:row>
      <xdr:rowOff>46989</xdr:rowOff>
    </xdr:from>
    <xdr:to>
      <xdr:col>4</xdr:col>
      <xdr:colOff>346075</xdr:colOff>
      <xdr:row>77</xdr:row>
      <xdr:rowOff>97282</xdr:rowOff>
    </xdr:to>
    <xdr:cxnSp macro="">
      <xdr:nvCxnSpPr>
        <xdr:cNvPr id="373" name="直線コネクタ 372"/>
        <xdr:cNvCxnSpPr/>
      </xdr:nvCxnSpPr>
      <xdr:spPr>
        <a:xfrm flipV="1">
          <a:off x="2209800" y="132486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133350</xdr:rowOff>
    </xdr:from>
    <xdr:to>
      <xdr:col>4</xdr:col>
      <xdr:colOff>396875</xdr:colOff>
      <xdr:row>78</xdr:row>
      <xdr:rowOff>63500</xdr:rowOff>
    </xdr:to>
    <xdr:sp macro="" textlink="">
      <xdr:nvSpPr>
        <xdr:cNvPr id="374" name="フローチャート : 判断 373"/>
        <xdr:cNvSpPr/>
      </xdr:nvSpPr>
      <xdr:spPr>
        <a:xfrm>
          <a:off x="3048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48277</xdr:rowOff>
    </xdr:from>
    <xdr:ext cx="762000" cy="259045"/>
    <xdr:sp macro="" textlink="">
      <xdr:nvSpPr>
        <xdr:cNvPr id="375" name="テキスト ボックス 374"/>
        <xdr:cNvSpPr txBox="1"/>
      </xdr:nvSpPr>
      <xdr:spPr>
        <a:xfrm>
          <a:off x="2717800" y="1342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97282</xdr:rowOff>
    </xdr:from>
    <xdr:to>
      <xdr:col>3</xdr:col>
      <xdr:colOff>142875</xdr:colOff>
      <xdr:row>77</xdr:row>
      <xdr:rowOff>156718</xdr:rowOff>
    </xdr:to>
    <xdr:cxnSp macro="">
      <xdr:nvCxnSpPr>
        <xdr:cNvPr id="376" name="直線コネクタ 375"/>
        <xdr:cNvCxnSpPr/>
      </xdr:nvCxnSpPr>
      <xdr:spPr>
        <a:xfrm flipV="1">
          <a:off x="1320800" y="1329893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137922</xdr:rowOff>
    </xdr:from>
    <xdr:to>
      <xdr:col>3</xdr:col>
      <xdr:colOff>193675</xdr:colOff>
      <xdr:row>78</xdr:row>
      <xdr:rowOff>68072</xdr:rowOff>
    </xdr:to>
    <xdr:sp macro="" textlink="">
      <xdr:nvSpPr>
        <xdr:cNvPr id="377" name="フローチャート : 判断 376"/>
        <xdr:cNvSpPr/>
      </xdr:nvSpPr>
      <xdr:spPr>
        <a:xfrm>
          <a:off x="2159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52849</xdr:rowOff>
    </xdr:from>
    <xdr:ext cx="762000" cy="259045"/>
    <xdr:sp macro="" textlink="">
      <xdr:nvSpPr>
        <xdr:cNvPr id="378" name="テキスト ボックス 377"/>
        <xdr:cNvSpPr txBox="1"/>
      </xdr:nvSpPr>
      <xdr:spPr>
        <a:xfrm>
          <a:off x="1828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79" name="フローチャート : 判断 378"/>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0" name="テキスト ボックス 379"/>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1" name="テキスト ボックス 380"/>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2" name="テキスト ボックス 381"/>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3" name="テキスト ボックス 382"/>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4" name="テキスト ボックス 383"/>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5" name="テキスト ボックス 384"/>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99061</xdr:rowOff>
    </xdr:from>
    <xdr:to>
      <xdr:col>7</xdr:col>
      <xdr:colOff>66675</xdr:colOff>
      <xdr:row>77</xdr:row>
      <xdr:rowOff>29211</xdr:rowOff>
    </xdr:to>
    <xdr:sp macro="" textlink="">
      <xdr:nvSpPr>
        <xdr:cNvPr id="386" name="円/楕円 385"/>
        <xdr:cNvSpPr/>
      </xdr:nvSpPr>
      <xdr:spPr>
        <a:xfrm>
          <a:off x="47752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115588</xdr:rowOff>
    </xdr:from>
    <xdr:ext cx="762000" cy="259045"/>
    <xdr:sp macro="" textlink="">
      <xdr:nvSpPr>
        <xdr:cNvPr id="387" name="公債費該当値テキスト"/>
        <xdr:cNvSpPr txBox="1"/>
      </xdr:nvSpPr>
      <xdr:spPr>
        <a:xfrm>
          <a:off x="49149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89915</xdr:rowOff>
    </xdr:from>
    <xdr:to>
      <xdr:col>5</xdr:col>
      <xdr:colOff>600075</xdr:colOff>
      <xdr:row>77</xdr:row>
      <xdr:rowOff>20065</xdr:rowOff>
    </xdr:to>
    <xdr:sp macro="" textlink="">
      <xdr:nvSpPr>
        <xdr:cNvPr id="388" name="円/楕円 387"/>
        <xdr:cNvSpPr/>
      </xdr:nvSpPr>
      <xdr:spPr>
        <a:xfrm>
          <a:off x="3937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30243</xdr:rowOff>
    </xdr:from>
    <xdr:ext cx="736600" cy="259045"/>
    <xdr:sp macro="" textlink="">
      <xdr:nvSpPr>
        <xdr:cNvPr id="389" name="テキスト ボックス 388"/>
        <xdr:cNvSpPr txBox="1"/>
      </xdr:nvSpPr>
      <xdr:spPr>
        <a:xfrm>
          <a:off x="3606800" y="12888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167639</xdr:rowOff>
    </xdr:from>
    <xdr:to>
      <xdr:col>4</xdr:col>
      <xdr:colOff>396875</xdr:colOff>
      <xdr:row>77</xdr:row>
      <xdr:rowOff>97789</xdr:rowOff>
    </xdr:to>
    <xdr:sp macro="" textlink="">
      <xdr:nvSpPr>
        <xdr:cNvPr id="390" name="円/楕円 389"/>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107966</xdr:rowOff>
    </xdr:from>
    <xdr:ext cx="762000" cy="259045"/>
    <xdr:sp macro="" textlink="">
      <xdr:nvSpPr>
        <xdr:cNvPr id="391" name="テキスト ボックス 390"/>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46482</xdr:rowOff>
    </xdr:from>
    <xdr:to>
      <xdr:col>3</xdr:col>
      <xdr:colOff>193675</xdr:colOff>
      <xdr:row>77</xdr:row>
      <xdr:rowOff>148082</xdr:rowOff>
    </xdr:to>
    <xdr:sp macro="" textlink="">
      <xdr:nvSpPr>
        <xdr:cNvPr id="392" name="円/楕円 391"/>
        <xdr:cNvSpPr/>
      </xdr:nvSpPr>
      <xdr:spPr>
        <a:xfrm>
          <a:off x="2159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158259</xdr:rowOff>
    </xdr:from>
    <xdr:ext cx="762000" cy="259045"/>
    <xdr:sp macro="" textlink="">
      <xdr:nvSpPr>
        <xdr:cNvPr id="393" name="テキスト ボックス 392"/>
        <xdr:cNvSpPr txBox="1"/>
      </xdr:nvSpPr>
      <xdr:spPr>
        <a:xfrm>
          <a:off x="1828800" y="13017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105918</xdr:rowOff>
    </xdr:from>
    <xdr:to>
      <xdr:col>1</xdr:col>
      <xdr:colOff>676275</xdr:colOff>
      <xdr:row>78</xdr:row>
      <xdr:rowOff>36068</xdr:rowOff>
    </xdr:to>
    <xdr:sp macro="" textlink="">
      <xdr:nvSpPr>
        <xdr:cNvPr id="394" name="円/楕円 393"/>
        <xdr:cNvSpPr/>
      </xdr:nvSpPr>
      <xdr:spPr>
        <a:xfrm>
          <a:off x="1270000" y="13307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46245</xdr:rowOff>
    </xdr:from>
    <xdr:ext cx="762000" cy="259045"/>
    <xdr:sp macro="" textlink="">
      <xdr:nvSpPr>
        <xdr:cNvPr id="395" name="テキスト ボックス 394"/>
        <xdr:cNvSpPr txBox="1"/>
      </xdr:nvSpPr>
      <xdr:spPr>
        <a:xfrm>
          <a:off x="939800" y="1307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6" name="正方形/長方形 395"/>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7" name="正方形/長方形 396"/>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8" name="正方形/長方形 397"/>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82/93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9" name="正方形/長方形 398"/>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0" name="正方形/長方形 399"/>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1" name="正方形/長方形 400"/>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2" name="正方形/長方形 401"/>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3" name="正方形/長方形 402"/>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4" name="正方形/長方形 403"/>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5" name="正方形/長方形 404"/>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6" name="テキスト ボックス 405"/>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100" b="0" i="0" baseline="0">
              <a:solidFill>
                <a:schemeClr val="dk1"/>
              </a:solidFill>
              <a:effectLst/>
              <a:latin typeface="+mn-lt"/>
              <a:ea typeface="+mn-ea"/>
              <a:cs typeface="+mn-cs"/>
            </a:rPr>
            <a:t>人件費は減少を続けてきているが、団塊の世代の大量退職も終わり増加傾向にある。また、行政運営経常経費である物件費の抑制にも限界があ</a:t>
          </a:r>
          <a:r>
            <a:rPr lang="ja-JP" altLang="en-US" sz="1100" b="0" i="0" baseline="0">
              <a:solidFill>
                <a:schemeClr val="dk1"/>
              </a:solidFill>
              <a:effectLst/>
              <a:latin typeface="+mn-lt"/>
              <a:ea typeface="+mn-ea"/>
              <a:cs typeface="+mn-cs"/>
            </a:rPr>
            <a:t>る。</a:t>
          </a:r>
          <a:r>
            <a:rPr lang="ja-JP" altLang="ja-JP" sz="1100" b="0" i="0" baseline="0">
              <a:solidFill>
                <a:schemeClr val="dk1"/>
              </a:solidFill>
              <a:effectLst/>
              <a:latin typeface="+mn-lt"/>
              <a:ea typeface="+mn-ea"/>
              <a:cs typeface="+mn-cs"/>
            </a:rPr>
            <a:t>一方で、扶助費のような社会保障費は増加の一途であ</a:t>
          </a:r>
          <a:r>
            <a:rPr lang="ja-JP" altLang="en-US" sz="1100" b="0" i="0" baseline="0">
              <a:solidFill>
                <a:schemeClr val="dk1"/>
              </a:solidFill>
              <a:effectLst/>
              <a:latin typeface="+mn-lt"/>
              <a:ea typeface="+mn-ea"/>
              <a:cs typeface="+mn-cs"/>
            </a:rPr>
            <a:t>り、新庁舎建設をはじめ、各公共施設等の維持管理費等も増加することが見込まれる。</a:t>
          </a:r>
          <a:r>
            <a:rPr lang="ja-JP" altLang="ja-JP" sz="1100" b="0" i="0" baseline="0">
              <a:solidFill>
                <a:schemeClr val="dk1"/>
              </a:solidFill>
              <a:effectLst/>
              <a:latin typeface="+mn-lt"/>
              <a:ea typeface="+mn-ea"/>
              <a:cs typeface="+mn-cs"/>
            </a:rPr>
            <a:t>今後は各特別会計の財政基盤の強化を図り、普通会計の負担額を減らしていく必要がある。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7" name="テキスト ボックス 406"/>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8" name="直線コネクタ 407"/>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9" name="テキスト ボックス 408"/>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0" name="直線コネクタ 409"/>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1" name="テキスト ボックス 410"/>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2" name="直線コネクタ 411"/>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3" name="テキスト ボックス 412"/>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4" name="直線コネクタ 413"/>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5" name="テキスト ボックス 414"/>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6" name="直線コネクタ 415"/>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7" name="テキスト ボックス 416"/>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8" name="直線コネクタ 417"/>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9" name="テキスト ボックス 418"/>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1270</xdr:rowOff>
    </xdr:from>
    <xdr:to>
      <xdr:col>24</xdr:col>
      <xdr:colOff>31750</xdr:colOff>
      <xdr:row>80</xdr:row>
      <xdr:rowOff>54611</xdr:rowOff>
    </xdr:to>
    <xdr:cxnSp macro="">
      <xdr:nvCxnSpPr>
        <xdr:cNvPr id="423" name="直線コネクタ 422"/>
        <xdr:cNvCxnSpPr/>
      </xdr:nvCxnSpPr>
      <xdr:spPr>
        <a:xfrm flipV="1">
          <a:off x="16510000" y="12688570"/>
          <a:ext cx="0" cy="1082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26688</xdr:rowOff>
    </xdr:from>
    <xdr:ext cx="762000" cy="259045"/>
    <xdr:sp macro="" textlink="">
      <xdr:nvSpPr>
        <xdr:cNvPr id="424" name="公債費以外最小値テキスト"/>
        <xdr:cNvSpPr txBox="1"/>
      </xdr:nvSpPr>
      <xdr:spPr>
        <a:xfrm>
          <a:off x="16598900" y="13742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93.1</a:t>
          </a:r>
          <a:endParaRPr kumimoji="1" lang="ja-JP" altLang="en-US" sz="1000" b="1">
            <a:latin typeface="ＭＳ Ｐゴシック"/>
          </a:endParaRPr>
        </a:p>
      </xdr:txBody>
    </xdr:sp>
    <xdr:clientData/>
  </xdr:oneCellAnchor>
  <xdr:twoCellAnchor>
    <xdr:from>
      <xdr:col>23</xdr:col>
      <xdr:colOff>628650</xdr:colOff>
      <xdr:row>80</xdr:row>
      <xdr:rowOff>54611</xdr:rowOff>
    </xdr:from>
    <xdr:to>
      <xdr:col>24</xdr:col>
      <xdr:colOff>120650</xdr:colOff>
      <xdr:row>80</xdr:row>
      <xdr:rowOff>54611</xdr:rowOff>
    </xdr:to>
    <xdr:cxnSp macro="">
      <xdr:nvCxnSpPr>
        <xdr:cNvPr id="425" name="直線コネクタ 424"/>
        <xdr:cNvCxnSpPr/>
      </xdr:nvCxnSpPr>
      <xdr:spPr>
        <a:xfrm>
          <a:off x="16421100" y="13770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87647</xdr:rowOff>
    </xdr:from>
    <xdr:ext cx="762000" cy="259045"/>
    <xdr:sp macro="" textlink="">
      <xdr:nvSpPr>
        <xdr:cNvPr id="426" name="公債費以外最大値テキスト"/>
        <xdr:cNvSpPr txBox="1"/>
      </xdr:nvSpPr>
      <xdr:spPr>
        <a:xfrm>
          <a:off x="16598900" y="12432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628650</xdr:colOff>
      <xdr:row>74</xdr:row>
      <xdr:rowOff>1270</xdr:rowOff>
    </xdr:from>
    <xdr:to>
      <xdr:col>24</xdr:col>
      <xdr:colOff>120650</xdr:colOff>
      <xdr:row>74</xdr:row>
      <xdr:rowOff>1270</xdr:rowOff>
    </xdr:to>
    <xdr:cxnSp macro="">
      <xdr:nvCxnSpPr>
        <xdr:cNvPr id="427" name="直線コネクタ 426"/>
        <xdr:cNvCxnSpPr/>
      </xdr:nvCxnSpPr>
      <xdr:spPr>
        <a:xfrm>
          <a:off x="16421100" y="12688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12700</xdr:rowOff>
    </xdr:from>
    <xdr:to>
      <xdr:col>24</xdr:col>
      <xdr:colOff>31750</xdr:colOff>
      <xdr:row>77</xdr:row>
      <xdr:rowOff>161289</xdr:rowOff>
    </xdr:to>
    <xdr:cxnSp macro="">
      <xdr:nvCxnSpPr>
        <xdr:cNvPr id="428" name="直線コネクタ 427"/>
        <xdr:cNvCxnSpPr/>
      </xdr:nvCxnSpPr>
      <xdr:spPr>
        <a:xfrm>
          <a:off x="15671800" y="13042900"/>
          <a:ext cx="838200" cy="320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16527</xdr:rowOff>
    </xdr:from>
    <xdr:ext cx="762000" cy="259045"/>
    <xdr:sp macro="" textlink="">
      <xdr:nvSpPr>
        <xdr:cNvPr id="429" name="公債費以外平均値テキスト"/>
        <xdr:cNvSpPr txBox="1"/>
      </xdr:nvSpPr>
      <xdr:spPr>
        <a:xfrm>
          <a:off x="16598900" y="1287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75.0</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30" name="フローチャート : 判断 429"/>
        <xdr:cNvSpPr/>
      </xdr:nvSpPr>
      <xdr:spPr>
        <a:xfrm>
          <a:off x="16459200"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12700</xdr:rowOff>
    </xdr:from>
    <xdr:to>
      <xdr:col>22</xdr:col>
      <xdr:colOff>565150</xdr:colOff>
      <xdr:row>76</xdr:row>
      <xdr:rowOff>127000</xdr:rowOff>
    </xdr:to>
    <xdr:cxnSp macro="">
      <xdr:nvCxnSpPr>
        <xdr:cNvPr id="431" name="直線コネクタ 430"/>
        <xdr:cNvCxnSpPr/>
      </xdr:nvCxnSpPr>
      <xdr:spPr>
        <a:xfrm flipV="1">
          <a:off x="14782800" y="130429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83820</xdr:rowOff>
    </xdr:from>
    <xdr:to>
      <xdr:col>22</xdr:col>
      <xdr:colOff>615950</xdr:colOff>
      <xdr:row>76</xdr:row>
      <xdr:rowOff>13970</xdr:rowOff>
    </xdr:to>
    <xdr:sp macro="" textlink="">
      <xdr:nvSpPr>
        <xdr:cNvPr id="432" name="フローチャート : 判断 431"/>
        <xdr:cNvSpPr/>
      </xdr:nvSpPr>
      <xdr:spPr>
        <a:xfrm>
          <a:off x="15621000" y="1294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24147</xdr:rowOff>
    </xdr:from>
    <xdr:ext cx="736600" cy="259045"/>
    <xdr:sp macro="" textlink="">
      <xdr:nvSpPr>
        <xdr:cNvPr id="433" name="テキスト ボックス 432"/>
        <xdr:cNvSpPr txBox="1"/>
      </xdr:nvSpPr>
      <xdr:spPr>
        <a:xfrm>
          <a:off x="15290800" y="12711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35561</xdr:rowOff>
    </xdr:from>
    <xdr:to>
      <xdr:col>21</xdr:col>
      <xdr:colOff>361950</xdr:colOff>
      <xdr:row>76</xdr:row>
      <xdr:rowOff>127000</xdr:rowOff>
    </xdr:to>
    <xdr:cxnSp macro="">
      <xdr:nvCxnSpPr>
        <xdr:cNvPr id="434" name="直線コネクタ 433"/>
        <xdr:cNvCxnSpPr/>
      </xdr:nvCxnSpPr>
      <xdr:spPr>
        <a:xfrm>
          <a:off x="13893800" y="13065761"/>
          <a:ext cx="8890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110490</xdr:rowOff>
    </xdr:from>
    <xdr:to>
      <xdr:col>21</xdr:col>
      <xdr:colOff>412750</xdr:colOff>
      <xdr:row>76</xdr:row>
      <xdr:rowOff>40639</xdr:rowOff>
    </xdr:to>
    <xdr:sp macro="" textlink="">
      <xdr:nvSpPr>
        <xdr:cNvPr id="435" name="フローチャート : 判断 434"/>
        <xdr:cNvSpPr/>
      </xdr:nvSpPr>
      <xdr:spPr>
        <a:xfrm>
          <a:off x="147320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50817</xdr:rowOff>
    </xdr:from>
    <xdr:ext cx="762000" cy="259045"/>
    <xdr:sp macro="" textlink="">
      <xdr:nvSpPr>
        <xdr:cNvPr id="436" name="テキスト ボックス 435"/>
        <xdr:cNvSpPr txBox="1"/>
      </xdr:nvSpPr>
      <xdr:spPr>
        <a:xfrm>
          <a:off x="14401800" y="1273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168911</xdr:rowOff>
    </xdr:from>
    <xdr:to>
      <xdr:col>20</xdr:col>
      <xdr:colOff>158750</xdr:colOff>
      <xdr:row>76</xdr:row>
      <xdr:rowOff>35561</xdr:rowOff>
    </xdr:to>
    <xdr:cxnSp macro="">
      <xdr:nvCxnSpPr>
        <xdr:cNvPr id="437" name="直線コネクタ 436"/>
        <xdr:cNvCxnSpPr/>
      </xdr:nvCxnSpPr>
      <xdr:spPr>
        <a:xfrm>
          <a:off x="13004800" y="130276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57150</xdr:rowOff>
    </xdr:from>
    <xdr:to>
      <xdr:col>20</xdr:col>
      <xdr:colOff>209550</xdr:colOff>
      <xdr:row>75</xdr:row>
      <xdr:rowOff>158750</xdr:rowOff>
    </xdr:to>
    <xdr:sp macro="" textlink="">
      <xdr:nvSpPr>
        <xdr:cNvPr id="438" name="フローチャート : 判断 437"/>
        <xdr:cNvSpPr/>
      </xdr:nvSpPr>
      <xdr:spPr>
        <a:xfrm>
          <a:off x="13843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168927</xdr:rowOff>
    </xdr:from>
    <xdr:ext cx="762000" cy="259045"/>
    <xdr:sp macro="" textlink="">
      <xdr:nvSpPr>
        <xdr:cNvPr id="439" name="テキスト ボックス 438"/>
        <xdr:cNvSpPr txBox="1"/>
      </xdr:nvSpPr>
      <xdr:spPr>
        <a:xfrm>
          <a:off x="13512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72390</xdr:rowOff>
    </xdr:from>
    <xdr:to>
      <xdr:col>19</xdr:col>
      <xdr:colOff>6350</xdr:colOff>
      <xdr:row>76</xdr:row>
      <xdr:rowOff>2539</xdr:rowOff>
    </xdr:to>
    <xdr:sp macro="" textlink="">
      <xdr:nvSpPr>
        <xdr:cNvPr id="440" name="フローチャート : 判断 439"/>
        <xdr:cNvSpPr/>
      </xdr:nvSpPr>
      <xdr:spPr>
        <a:xfrm>
          <a:off x="12954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12717</xdr:rowOff>
    </xdr:from>
    <xdr:ext cx="762000" cy="259045"/>
    <xdr:sp macro="" textlink="">
      <xdr:nvSpPr>
        <xdr:cNvPr id="441" name="テキスト ボックス 440"/>
        <xdr:cNvSpPr txBox="1"/>
      </xdr:nvSpPr>
      <xdr:spPr>
        <a:xfrm>
          <a:off x="12623800" y="1270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110489</xdr:rowOff>
    </xdr:from>
    <xdr:to>
      <xdr:col>24</xdr:col>
      <xdr:colOff>82550</xdr:colOff>
      <xdr:row>78</xdr:row>
      <xdr:rowOff>40639</xdr:rowOff>
    </xdr:to>
    <xdr:sp macro="" textlink="">
      <xdr:nvSpPr>
        <xdr:cNvPr id="447" name="円/楕円 446"/>
        <xdr:cNvSpPr/>
      </xdr:nvSpPr>
      <xdr:spPr>
        <a:xfrm>
          <a:off x="164592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82566</xdr:rowOff>
    </xdr:from>
    <xdr:ext cx="762000" cy="259045"/>
    <xdr:sp macro="" textlink="">
      <xdr:nvSpPr>
        <xdr:cNvPr id="448" name="公債費以外該当値テキスト"/>
        <xdr:cNvSpPr txBox="1"/>
      </xdr:nvSpPr>
      <xdr:spPr>
        <a:xfrm>
          <a:off x="165989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133350</xdr:rowOff>
    </xdr:from>
    <xdr:to>
      <xdr:col>22</xdr:col>
      <xdr:colOff>615950</xdr:colOff>
      <xdr:row>76</xdr:row>
      <xdr:rowOff>63500</xdr:rowOff>
    </xdr:to>
    <xdr:sp macro="" textlink="">
      <xdr:nvSpPr>
        <xdr:cNvPr id="449" name="円/楕円 448"/>
        <xdr:cNvSpPr/>
      </xdr:nvSpPr>
      <xdr:spPr>
        <a:xfrm>
          <a:off x="15621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48277</xdr:rowOff>
    </xdr:from>
    <xdr:ext cx="736600" cy="259045"/>
    <xdr:sp macro="" textlink="">
      <xdr:nvSpPr>
        <xdr:cNvPr id="450" name="テキスト ボックス 449"/>
        <xdr:cNvSpPr txBox="1"/>
      </xdr:nvSpPr>
      <xdr:spPr>
        <a:xfrm>
          <a:off x="15290800" y="13078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76200</xdr:rowOff>
    </xdr:from>
    <xdr:to>
      <xdr:col>21</xdr:col>
      <xdr:colOff>412750</xdr:colOff>
      <xdr:row>77</xdr:row>
      <xdr:rowOff>6350</xdr:rowOff>
    </xdr:to>
    <xdr:sp macro="" textlink="">
      <xdr:nvSpPr>
        <xdr:cNvPr id="451" name="円/楕円 450"/>
        <xdr:cNvSpPr/>
      </xdr:nvSpPr>
      <xdr:spPr>
        <a:xfrm>
          <a:off x="14732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162577</xdr:rowOff>
    </xdr:from>
    <xdr:ext cx="762000" cy="259045"/>
    <xdr:sp macro="" textlink="">
      <xdr:nvSpPr>
        <xdr:cNvPr id="452" name="テキスト ボックス 451"/>
        <xdr:cNvSpPr txBox="1"/>
      </xdr:nvSpPr>
      <xdr:spPr>
        <a:xfrm>
          <a:off x="14401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156211</xdr:rowOff>
    </xdr:from>
    <xdr:to>
      <xdr:col>20</xdr:col>
      <xdr:colOff>209550</xdr:colOff>
      <xdr:row>76</xdr:row>
      <xdr:rowOff>86361</xdr:rowOff>
    </xdr:to>
    <xdr:sp macro="" textlink="">
      <xdr:nvSpPr>
        <xdr:cNvPr id="453" name="円/楕円 452"/>
        <xdr:cNvSpPr/>
      </xdr:nvSpPr>
      <xdr:spPr>
        <a:xfrm>
          <a:off x="13843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71138</xdr:rowOff>
    </xdr:from>
    <xdr:ext cx="762000" cy="259045"/>
    <xdr:sp macro="" textlink="">
      <xdr:nvSpPr>
        <xdr:cNvPr id="454" name="テキスト ボックス 453"/>
        <xdr:cNvSpPr txBox="1"/>
      </xdr:nvSpPr>
      <xdr:spPr>
        <a:xfrm>
          <a:off x="13512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74.6</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118110</xdr:rowOff>
    </xdr:from>
    <xdr:to>
      <xdr:col>19</xdr:col>
      <xdr:colOff>6350</xdr:colOff>
      <xdr:row>76</xdr:row>
      <xdr:rowOff>48261</xdr:rowOff>
    </xdr:to>
    <xdr:sp macro="" textlink="">
      <xdr:nvSpPr>
        <xdr:cNvPr id="455" name="円/楕円 454"/>
        <xdr:cNvSpPr/>
      </xdr:nvSpPr>
      <xdr:spPr>
        <a:xfrm>
          <a:off x="12954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33038</xdr:rowOff>
    </xdr:from>
    <xdr:ext cx="762000" cy="259045"/>
    <xdr:sp macro="" textlink="">
      <xdr:nvSpPr>
        <xdr:cNvPr id="456" name="テキスト ボックス 455"/>
        <xdr:cNvSpPr txBox="1"/>
      </xdr:nvSpPr>
      <xdr:spPr>
        <a:xfrm>
          <a:off x="12623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岐阜県羽島市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94234</xdr:rowOff>
    </xdr:from>
    <xdr:to>
      <xdr:col>4</xdr:col>
      <xdr:colOff>1117600</xdr:colOff>
      <xdr:row>19</xdr:row>
      <xdr:rowOff>131934</xdr:rowOff>
    </xdr:to>
    <xdr:cxnSp macro="">
      <xdr:nvCxnSpPr>
        <xdr:cNvPr id="45" name="直線コネクタ 44"/>
        <xdr:cNvCxnSpPr/>
      </xdr:nvCxnSpPr>
      <xdr:spPr bwMode="auto">
        <a:xfrm flipV="1">
          <a:off x="5651500" y="2027809"/>
          <a:ext cx="0" cy="1409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142111</xdr:rowOff>
    </xdr:from>
    <xdr:ext cx="762000" cy="259045"/>
    <xdr:sp macro="" textlink="">
      <xdr:nvSpPr>
        <xdr:cNvPr id="46" name="人口1人当たり決算額の推移最小値テキスト130"/>
        <xdr:cNvSpPr txBox="1"/>
      </xdr:nvSpPr>
      <xdr:spPr>
        <a:xfrm>
          <a:off x="5740400" y="3447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46,241</a:t>
          </a:r>
          <a:endParaRPr kumimoji="1" lang="ja-JP" altLang="en-US" sz="1000" b="1">
            <a:latin typeface="ＭＳ Ｐゴシック"/>
          </a:endParaRPr>
        </a:p>
      </xdr:txBody>
    </xdr:sp>
    <xdr:clientData/>
  </xdr:oneCellAnchor>
  <xdr:twoCellAnchor>
    <xdr:from>
      <xdr:col>4</xdr:col>
      <xdr:colOff>1028700</xdr:colOff>
      <xdr:row>19</xdr:row>
      <xdr:rowOff>131934</xdr:rowOff>
    </xdr:from>
    <xdr:to>
      <xdr:col>5</xdr:col>
      <xdr:colOff>73025</xdr:colOff>
      <xdr:row>19</xdr:row>
      <xdr:rowOff>131934</xdr:rowOff>
    </xdr:to>
    <xdr:cxnSp macro="">
      <xdr:nvCxnSpPr>
        <xdr:cNvPr id="47" name="直線コネクタ 46"/>
        <xdr:cNvCxnSpPr/>
      </xdr:nvCxnSpPr>
      <xdr:spPr bwMode="auto">
        <a:xfrm>
          <a:off x="5562600" y="34371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9161</xdr:rowOff>
    </xdr:from>
    <xdr:ext cx="762000" cy="259045"/>
    <xdr:sp macro="" textlink="">
      <xdr:nvSpPr>
        <xdr:cNvPr id="48" name="人口1人当たり決算額の推移最大値テキスト130"/>
        <xdr:cNvSpPr txBox="1"/>
      </xdr:nvSpPr>
      <xdr:spPr>
        <a:xfrm>
          <a:off x="5740400" y="1771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120,220</a:t>
          </a:r>
          <a:endParaRPr kumimoji="1" lang="ja-JP" altLang="en-US" sz="1000" b="1">
            <a:latin typeface="ＭＳ Ｐゴシック"/>
          </a:endParaRPr>
        </a:p>
      </xdr:txBody>
    </xdr:sp>
    <xdr:clientData/>
  </xdr:oneCellAnchor>
  <xdr:twoCellAnchor>
    <xdr:from>
      <xdr:col>4</xdr:col>
      <xdr:colOff>1028700</xdr:colOff>
      <xdr:row>11</xdr:row>
      <xdr:rowOff>94234</xdr:rowOff>
    </xdr:from>
    <xdr:to>
      <xdr:col>5</xdr:col>
      <xdr:colOff>73025</xdr:colOff>
      <xdr:row>11</xdr:row>
      <xdr:rowOff>94234</xdr:rowOff>
    </xdr:to>
    <xdr:cxnSp macro="">
      <xdr:nvCxnSpPr>
        <xdr:cNvPr id="49" name="直線コネクタ 48"/>
        <xdr:cNvCxnSpPr/>
      </xdr:nvCxnSpPr>
      <xdr:spPr bwMode="auto">
        <a:xfrm>
          <a:off x="5562600" y="20278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109436</xdr:rowOff>
    </xdr:from>
    <xdr:to>
      <xdr:col>4</xdr:col>
      <xdr:colOff>1117600</xdr:colOff>
      <xdr:row>19</xdr:row>
      <xdr:rowOff>131934</xdr:rowOff>
    </xdr:to>
    <xdr:cxnSp macro="">
      <xdr:nvCxnSpPr>
        <xdr:cNvPr id="50" name="直線コネクタ 49"/>
        <xdr:cNvCxnSpPr/>
      </xdr:nvCxnSpPr>
      <xdr:spPr bwMode="auto">
        <a:xfrm>
          <a:off x="5003800" y="3414611"/>
          <a:ext cx="647700" cy="22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108634</xdr:rowOff>
    </xdr:from>
    <xdr:ext cx="762000" cy="259045"/>
    <xdr:sp macro="" textlink="">
      <xdr:nvSpPr>
        <xdr:cNvPr id="51" name="人口1人当たり決算額の推移平均値テキスト130"/>
        <xdr:cNvSpPr txBox="1"/>
      </xdr:nvSpPr>
      <xdr:spPr>
        <a:xfrm>
          <a:off x="5740400" y="27280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72,665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92107</xdr:rowOff>
    </xdr:from>
    <xdr:to>
      <xdr:col>5</xdr:col>
      <xdr:colOff>34925</xdr:colOff>
      <xdr:row>17</xdr:row>
      <xdr:rowOff>22257</xdr:rowOff>
    </xdr:to>
    <xdr:sp macro="" textlink="">
      <xdr:nvSpPr>
        <xdr:cNvPr id="52" name="フローチャート : 判断 51"/>
        <xdr:cNvSpPr/>
      </xdr:nvSpPr>
      <xdr:spPr bwMode="auto">
        <a:xfrm>
          <a:off x="5600700" y="28829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109436</xdr:rowOff>
    </xdr:from>
    <xdr:to>
      <xdr:col>4</xdr:col>
      <xdr:colOff>469900</xdr:colOff>
      <xdr:row>19</xdr:row>
      <xdr:rowOff>120980</xdr:rowOff>
    </xdr:to>
    <xdr:cxnSp macro="">
      <xdr:nvCxnSpPr>
        <xdr:cNvPr id="53" name="直線コネクタ 52"/>
        <xdr:cNvCxnSpPr/>
      </xdr:nvCxnSpPr>
      <xdr:spPr bwMode="auto">
        <a:xfrm flipV="1">
          <a:off x="4305300" y="3414611"/>
          <a:ext cx="698500" cy="11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103651</xdr:rowOff>
    </xdr:from>
    <xdr:to>
      <xdr:col>4</xdr:col>
      <xdr:colOff>520700</xdr:colOff>
      <xdr:row>17</xdr:row>
      <xdr:rowOff>33801</xdr:rowOff>
    </xdr:to>
    <xdr:sp macro="" textlink="">
      <xdr:nvSpPr>
        <xdr:cNvPr id="54" name="フローチャート : 判断 53"/>
        <xdr:cNvSpPr/>
      </xdr:nvSpPr>
      <xdr:spPr bwMode="auto">
        <a:xfrm>
          <a:off x="4953000" y="28944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43978</xdr:rowOff>
    </xdr:from>
    <xdr:ext cx="736600" cy="259045"/>
    <xdr:sp macro="" textlink="">
      <xdr:nvSpPr>
        <xdr:cNvPr id="55" name="テキスト ボックス 54"/>
        <xdr:cNvSpPr txBox="1"/>
      </xdr:nvSpPr>
      <xdr:spPr>
        <a:xfrm>
          <a:off x="4622800" y="26633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72,059</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120980</xdr:rowOff>
    </xdr:from>
    <xdr:to>
      <xdr:col>3</xdr:col>
      <xdr:colOff>904875</xdr:colOff>
      <xdr:row>19</xdr:row>
      <xdr:rowOff>144240</xdr:rowOff>
    </xdr:to>
    <xdr:cxnSp macro="">
      <xdr:nvCxnSpPr>
        <xdr:cNvPr id="56" name="直線コネクタ 55"/>
        <xdr:cNvCxnSpPr/>
      </xdr:nvCxnSpPr>
      <xdr:spPr bwMode="auto">
        <a:xfrm flipV="1">
          <a:off x="3606800" y="3426155"/>
          <a:ext cx="698500" cy="232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72676</xdr:rowOff>
    </xdr:from>
    <xdr:to>
      <xdr:col>3</xdr:col>
      <xdr:colOff>955675</xdr:colOff>
      <xdr:row>17</xdr:row>
      <xdr:rowOff>2826</xdr:rowOff>
    </xdr:to>
    <xdr:sp macro="" textlink="">
      <xdr:nvSpPr>
        <xdr:cNvPr id="57" name="フローチャート : 判断 56"/>
        <xdr:cNvSpPr/>
      </xdr:nvSpPr>
      <xdr:spPr bwMode="auto">
        <a:xfrm>
          <a:off x="4254500" y="2863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13003</xdr:rowOff>
    </xdr:from>
    <xdr:ext cx="762000" cy="259045"/>
    <xdr:sp macro="" textlink="">
      <xdr:nvSpPr>
        <xdr:cNvPr id="58" name="テキスト ボックス 57"/>
        <xdr:cNvSpPr txBox="1"/>
      </xdr:nvSpPr>
      <xdr:spPr>
        <a:xfrm>
          <a:off x="3924300" y="2632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117475</xdr:rowOff>
    </xdr:from>
    <xdr:to>
      <xdr:col>3</xdr:col>
      <xdr:colOff>206375</xdr:colOff>
      <xdr:row>19</xdr:row>
      <xdr:rowOff>144240</xdr:rowOff>
    </xdr:to>
    <xdr:cxnSp macro="">
      <xdr:nvCxnSpPr>
        <xdr:cNvPr id="59" name="直線コネクタ 58"/>
        <xdr:cNvCxnSpPr/>
      </xdr:nvCxnSpPr>
      <xdr:spPr bwMode="auto">
        <a:xfrm>
          <a:off x="2908300" y="3422650"/>
          <a:ext cx="698500" cy="267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98812</xdr:rowOff>
    </xdr:from>
    <xdr:to>
      <xdr:col>3</xdr:col>
      <xdr:colOff>257175</xdr:colOff>
      <xdr:row>17</xdr:row>
      <xdr:rowOff>28962</xdr:rowOff>
    </xdr:to>
    <xdr:sp macro="" textlink="">
      <xdr:nvSpPr>
        <xdr:cNvPr id="60" name="フローチャート : 判断 59"/>
        <xdr:cNvSpPr/>
      </xdr:nvSpPr>
      <xdr:spPr bwMode="auto">
        <a:xfrm>
          <a:off x="35560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39139</xdr:rowOff>
    </xdr:from>
    <xdr:ext cx="762000" cy="259045"/>
    <xdr:sp macro="" textlink="">
      <xdr:nvSpPr>
        <xdr:cNvPr id="61" name="テキスト ボックス 60"/>
        <xdr:cNvSpPr txBox="1"/>
      </xdr:nvSpPr>
      <xdr:spPr>
        <a:xfrm>
          <a:off x="3225800" y="265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61779</xdr:rowOff>
    </xdr:from>
    <xdr:to>
      <xdr:col>2</xdr:col>
      <xdr:colOff>692150</xdr:colOff>
      <xdr:row>16</xdr:row>
      <xdr:rowOff>163379</xdr:rowOff>
    </xdr:to>
    <xdr:sp macro="" textlink="">
      <xdr:nvSpPr>
        <xdr:cNvPr id="62" name="フローチャート : 判断 61"/>
        <xdr:cNvSpPr/>
      </xdr:nvSpPr>
      <xdr:spPr bwMode="auto">
        <a:xfrm>
          <a:off x="28575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2106</xdr:rowOff>
    </xdr:from>
    <xdr:ext cx="762000" cy="259045"/>
    <xdr:sp macro="" textlink="">
      <xdr:nvSpPr>
        <xdr:cNvPr id="63" name="テキスト ボックス 62"/>
        <xdr:cNvSpPr txBox="1"/>
      </xdr:nvSpPr>
      <xdr:spPr>
        <a:xfrm>
          <a:off x="2527300" y="262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81134</xdr:rowOff>
    </xdr:from>
    <xdr:to>
      <xdr:col>5</xdr:col>
      <xdr:colOff>34925</xdr:colOff>
      <xdr:row>20</xdr:row>
      <xdr:rowOff>11284</xdr:rowOff>
    </xdr:to>
    <xdr:sp macro="" textlink="">
      <xdr:nvSpPr>
        <xdr:cNvPr id="69" name="円/楕円 68"/>
        <xdr:cNvSpPr/>
      </xdr:nvSpPr>
      <xdr:spPr bwMode="auto">
        <a:xfrm>
          <a:off x="5600700" y="33863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161161</xdr:rowOff>
    </xdr:from>
    <xdr:ext cx="762000" cy="259045"/>
    <xdr:sp macro="" textlink="">
      <xdr:nvSpPr>
        <xdr:cNvPr id="70" name="人口1人当たり決算額の推移該当値テキスト130"/>
        <xdr:cNvSpPr txBox="1"/>
      </xdr:nvSpPr>
      <xdr:spPr>
        <a:xfrm>
          <a:off x="5740400" y="329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46,241</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58636</xdr:rowOff>
    </xdr:from>
    <xdr:to>
      <xdr:col>4</xdr:col>
      <xdr:colOff>520700</xdr:colOff>
      <xdr:row>19</xdr:row>
      <xdr:rowOff>160236</xdr:rowOff>
    </xdr:to>
    <xdr:sp macro="" textlink="">
      <xdr:nvSpPr>
        <xdr:cNvPr id="71" name="円/楕円 70"/>
        <xdr:cNvSpPr/>
      </xdr:nvSpPr>
      <xdr:spPr bwMode="auto">
        <a:xfrm>
          <a:off x="4953000" y="3363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145013</xdr:rowOff>
    </xdr:from>
    <xdr:ext cx="736600" cy="259045"/>
    <xdr:sp macro="" textlink="">
      <xdr:nvSpPr>
        <xdr:cNvPr id="72" name="テキスト ボックス 71"/>
        <xdr:cNvSpPr txBox="1"/>
      </xdr:nvSpPr>
      <xdr:spPr>
        <a:xfrm>
          <a:off x="4622800" y="34501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47,422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70180</xdr:rowOff>
    </xdr:from>
    <xdr:to>
      <xdr:col>3</xdr:col>
      <xdr:colOff>955675</xdr:colOff>
      <xdr:row>20</xdr:row>
      <xdr:rowOff>330</xdr:rowOff>
    </xdr:to>
    <xdr:sp macro="" textlink="">
      <xdr:nvSpPr>
        <xdr:cNvPr id="73" name="円/楕円 72"/>
        <xdr:cNvSpPr/>
      </xdr:nvSpPr>
      <xdr:spPr bwMode="auto">
        <a:xfrm>
          <a:off x="4254500" y="3375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156557</xdr:rowOff>
    </xdr:from>
    <xdr:ext cx="762000" cy="259045"/>
    <xdr:sp macro="" textlink="">
      <xdr:nvSpPr>
        <xdr:cNvPr id="74" name="テキスト ボックス 73"/>
        <xdr:cNvSpPr txBox="1"/>
      </xdr:nvSpPr>
      <xdr:spPr>
        <a:xfrm>
          <a:off x="3924300" y="3461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46,816</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93440</xdr:rowOff>
    </xdr:from>
    <xdr:to>
      <xdr:col>3</xdr:col>
      <xdr:colOff>257175</xdr:colOff>
      <xdr:row>20</xdr:row>
      <xdr:rowOff>23590</xdr:rowOff>
    </xdr:to>
    <xdr:sp macro="" textlink="">
      <xdr:nvSpPr>
        <xdr:cNvPr id="75" name="円/楕円 74"/>
        <xdr:cNvSpPr/>
      </xdr:nvSpPr>
      <xdr:spPr bwMode="auto">
        <a:xfrm>
          <a:off x="3556000" y="339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20</xdr:row>
      <xdr:rowOff>8367</xdr:rowOff>
    </xdr:from>
    <xdr:ext cx="762000" cy="259045"/>
    <xdr:sp macro="" textlink="">
      <xdr:nvSpPr>
        <xdr:cNvPr id="76" name="テキスト ボックス 75"/>
        <xdr:cNvSpPr txBox="1"/>
      </xdr:nvSpPr>
      <xdr:spPr>
        <a:xfrm>
          <a:off x="3225800" y="3484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45,595</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66675</xdr:rowOff>
    </xdr:from>
    <xdr:to>
      <xdr:col>2</xdr:col>
      <xdr:colOff>692150</xdr:colOff>
      <xdr:row>19</xdr:row>
      <xdr:rowOff>168275</xdr:rowOff>
    </xdr:to>
    <xdr:sp macro="" textlink="">
      <xdr:nvSpPr>
        <xdr:cNvPr id="77" name="円/楕円 76"/>
        <xdr:cNvSpPr/>
      </xdr:nvSpPr>
      <xdr:spPr bwMode="auto">
        <a:xfrm>
          <a:off x="2857500" y="3371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153052</xdr:rowOff>
    </xdr:from>
    <xdr:ext cx="762000" cy="259045"/>
    <xdr:sp macro="" textlink="">
      <xdr:nvSpPr>
        <xdr:cNvPr id="78" name="テキスト ボックス 77"/>
        <xdr:cNvSpPr txBox="1"/>
      </xdr:nvSpPr>
      <xdr:spPr>
        <a:xfrm>
          <a:off x="2527300" y="345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47,000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4" name="直線コネクタ 93"/>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159657</xdr:rowOff>
    </xdr:from>
    <xdr:to>
      <xdr:col>5</xdr:col>
      <xdr:colOff>733425</xdr:colOff>
      <xdr:row>37</xdr:row>
      <xdr:rowOff>159657</xdr:rowOff>
    </xdr:to>
    <xdr:cxnSp macro="">
      <xdr:nvCxnSpPr>
        <xdr:cNvPr id="95" name="直線コネクタ 94"/>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6" name="テキスト ボックス 95"/>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97" name="直線コネクタ 96"/>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98" name="テキスト ボックス 97"/>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99" name="直線コネクタ 98"/>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0" name="テキスト ボックス 99"/>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1" name="直線コネクタ 100"/>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2" name="テキスト ボックス 101"/>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3" name="直線コネクタ 102"/>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4" name="テキスト ボックス 103"/>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199858</xdr:rowOff>
    </xdr:from>
    <xdr:to>
      <xdr:col>4</xdr:col>
      <xdr:colOff>1117600</xdr:colOff>
      <xdr:row>37</xdr:row>
      <xdr:rowOff>336136</xdr:rowOff>
    </xdr:to>
    <xdr:cxnSp macro="">
      <xdr:nvCxnSpPr>
        <xdr:cNvPr id="108" name="直線コネクタ 107"/>
        <xdr:cNvCxnSpPr/>
      </xdr:nvCxnSpPr>
      <xdr:spPr bwMode="auto">
        <a:xfrm flipV="1">
          <a:off x="5651500" y="6124408"/>
          <a:ext cx="0" cy="133642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308213</xdr:rowOff>
    </xdr:from>
    <xdr:ext cx="762000" cy="259045"/>
    <xdr:sp macro="" textlink="">
      <xdr:nvSpPr>
        <xdr:cNvPr id="109" name="人口1人当たり決算額の推移最小値テキスト445"/>
        <xdr:cNvSpPr txBox="1"/>
      </xdr:nvSpPr>
      <xdr:spPr>
        <a:xfrm>
          <a:off x="5740400" y="7432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-5,404</a:t>
          </a:r>
          <a:endParaRPr kumimoji="1" lang="ja-JP" altLang="en-US" sz="1000" b="1">
            <a:latin typeface="ＭＳ Ｐゴシック"/>
          </a:endParaRPr>
        </a:p>
      </xdr:txBody>
    </xdr:sp>
    <xdr:clientData/>
  </xdr:oneCellAnchor>
  <xdr:twoCellAnchor>
    <xdr:from>
      <xdr:col>4</xdr:col>
      <xdr:colOff>1028700</xdr:colOff>
      <xdr:row>37</xdr:row>
      <xdr:rowOff>336136</xdr:rowOff>
    </xdr:from>
    <xdr:to>
      <xdr:col>5</xdr:col>
      <xdr:colOff>73025</xdr:colOff>
      <xdr:row>37</xdr:row>
      <xdr:rowOff>336136</xdr:rowOff>
    </xdr:to>
    <xdr:cxnSp macro="">
      <xdr:nvCxnSpPr>
        <xdr:cNvPr id="110" name="直線コネクタ 109"/>
        <xdr:cNvCxnSpPr/>
      </xdr:nvCxnSpPr>
      <xdr:spPr bwMode="auto">
        <a:xfrm>
          <a:off x="5562600" y="746083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114785</xdr:rowOff>
    </xdr:from>
    <xdr:ext cx="762000" cy="259045"/>
    <xdr:sp macro="" textlink="">
      <xdr:nvSpPr>
        <xdr:cNvPr id="111" name="人口1人当たり決算額の推移最大値テキスト445"/>
        <xdr:cNvSpPr txBox="1"/>
      </xdr:nvSpPr>
      <xdr:spPr>
        <a:xfrm>
          <a:off x="5740400" y="5867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35,519</a:t>
          </a:r>
          <a:endParaRPr kumimoji="1" lang="ja-JP" altLang="en-US" sz="1000" b="1">
            <a:latin typeface="ＭＳ Ｐゴシック"/>
          </a:endParaRPr>
        </a:p>
      </xdr:txBody>
    </xdr:sp>
    <xdr:clientData/>
  </xdr:oneCellAnchor>
  <xdr:twoCellAnchor>
    <xdr:from>
      <xdr:col>4</xdr:col>
      <xdr:colOff>1028700</xdr:colOff>
      <xdr:row>33</xdr:row>
      <xdr:rowOff>199858</xdr:rowOff>
    </xdr:from>
    <xdr:to>
      <xdr:col>5</xdr:col>
      <xdr:colOff>73025</xdr:colOff>
      <xdr:row>33</xdr:row>
      <xdr:rowOff>199858</xdr:rowOff>
    </xdr:to>
    <xdr:cxnSp macro="">
      <xdr:nvCxnSpPr>
        <xdr:cNvPr id="112" name="直線コネクタ 111"/>
        <xdr:cNvCxnSpPr/>
      </xdr:nvCxnSpPr>
      <xdr:spPr bwMode="auto">
        <a:xfrm>
          <a:off x="5562600" y="61244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9434</xdr:rowOff>
    </xdr:from>
    <xdr:to>
      <xdr:col>4</xdr:col>
      <xdr:colOff>1117600</xdr:colOff>
      <xdr:row>36</xdr:row>
      <xdr:rowOff>46990</xdr:rowOff>
    </xdr:to>
    <xdr:cxnSp macro="">
      <xdr:nvCxnSpPr>
        <xdr:cNvPr id="113" name="直線コネクタ 112"/>
        <xdr:cNvCxnSpPr/>
      </xdr:nvCxnSpPr>
      <xdr:spPr bwMode="auto">
        <a:xfrm>
          <a:off x="5003800" y="6962684"/>
          <a:ext cx="647700" cy="37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332496</xdr:rowOff>
    </xdr:from>
    <xdr:ext cx="762000" cy="259045"/>
    <xdr:sp macro="" textlink="">
      <xdr:nvSpPr>
        <xdr:cNvPr id="114" name="人口1人当たり決算額の推移平均値テキスト445"/>
        <xdr:cNvSpPr txBox="1"/>
      </xdr:nvSpPr>
      <xdr:spPr>
        <a:xfrm>
          <a:off x="5740400" y="65999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144519</xdr:rowOff>
    </xdr:from>
    <xdr:to>
      <xdr:col>5</xdr:col>
      <xdr:colOff>34925</xdr:colOff>
      <xdr:row>35</xdr:row>
      <xdr:rowOff>246119</xdr:rowOff>
    </xdr:to>
    <xdr:sp macro="" textlink="">
      <xdr:nvSpPr>
        <xdr:cNvPr id="115" name="フローチャート : 判断 114"/>
        <xdr:cNvSpPr/>
      </xdr:nvSpPr>
      <xdr:spPr bwMode="auto">
        <a:xfrm>
          <a:off x="5600700" y="67548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341982</xdr:rowOff>
    </xdr:from>
    <xdr:to>
      <xdr:col>4</xdr:col>
      <xdr:colOff>469900</xdr:colOff>
      <xdr:row>36</xdr:row>
      <xdr:rowOff>9434</xdr:rowOff>
    </xdr:to>
    <xdr:cxnSp macro="">
      <xdr:nvCxnSpPr>
        <xdr:cNvPr id="116" name="直線コネクタ 115"/>
        <xdr:cNvCxnSpPr/>
      </xdr:nvCxnSpPr>
      <xdr:spPr bwMode="auto">
        <a:xfrm>
          <a:off x="4305300" y="6952332"/>
          <a:ext cx="698500" cy="10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134917</xdr:rowOff>
    </xdr:from>
    <xdr:to>
      <xdr:col>4</xdr:col>
      <xdr:colOff>520700</xdr:colOff>
      <xdr:row>35</xdr:row>
      <xdr:rowOff>236517</xdr:rowOff>
    </xdr:to>
    <xdr:sp macro="" textlink="">
      <xdr:nvSpPr>
        <xdr:cNvPr id="117" name="フローチャート : 判断 116"/>
        <xdr:cNvSpPr/>
      </xdr:nvSpPr>
      <xdr:spPr bwMode="auto">
        <a:xfrm>
          <a:off x="4953000" y="67452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246694</xdr:rowOff>
    </xdr:from>
    <xdr:ext cx="736600" cy="259045"/>
    <xdr:sp macro="" textlink="">
      <xdr:nvSpPr>
        <xdr:cNvPr id="118" name="テキスト ボックス 117"/>
        <xdr:cNvSpPr txBox="1"/>
      </xdr:nvSpPr>
      <xdr:spPr>
        <a:xfrm>
          <a:off x="4622800" y="65141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14,952</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217003</xdr:rowOff>
    </xdr:from>
    <xdr:to>
      <xdr:col>3</xdr:col>
      <xdr:colOff>904875</xdr:colOff>
      <xdr:row>35</xdr:row>
      <xdr:rowOff>341982</xdr:rowOff>
    </xdr:to>
    <xdr:cxnSp macro="">
      <xdr:nvCxnSpPr>
        <xdr:cNvPr id="119" name="直線コネクタ 118"/>
        <xdr:cNvCxnSpPr/>
      </xdr:nvCxnSpPr>
      <xdr:spPr bwMode="auto">
        <a:xfrm>
          <a:off x="3606800" y="6827353"/>
          <a:ext cx="698500" cy="1249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103404</xdr:rowOff>
    </xdr:from>
    <xdr:to>
      <xdr:col>3</xdr:col>
      <xdr:colOff>955675</xdr:colOff>
      <xdr:row>35</xdr:row>
      <xdr:rowOff>205004</xdr:rowOff>
    </xdr:to>
    <xdr:sp macro="" textlink="">
      <xdr:nvSpPr>
        <xdr:cNvPr id="120" name="フローチャート : 判断 119"/>
        <xdr:cNvSpPr/>
      </xdr:nvSpPr>
      <xdr:spPr bwMode="auto">
        <a:xfrm>
          <a:off x="4254500" y="671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215181</xdr:rowOff>
    </xdr:from>
    <xdr:ext cx="762000" cy="259045"/>
    <xdr:sp macro="" textlink="">
      <xdr:nvSpPr>
        <xdr:cNvPr id="121" name="テキスト ボックス 120"/>
        <xdr:cNvSpPr txBox="1"/>
      </xdr:nvSpPr>
      <xdr:spPr>
        <a:xfrm>
          <a:off x="3924300" y="648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122493</xdr:rowOff>
    </xdr:from>
    <xdr:to>
      <xdr:col>3</xdr:col>
      <xdr:colOff>206375</xdr:colOff>
      <xdr:row>35</xdr:row>
      <xdr:rowOff>217003</xdr:rowOff>
    </xdr:to>
    <xdr:cxnSp macro="">
      <xdr:nvCxnSpPr>
        <xdr:cNvPr id="122" name="直線コネクタ 121"/>
        <xdr:cNvCxnSpPr/>
      </xdr:nvCxnSpPr>
      <xdr:spPr bwMode="auto">
        <a:xfrm>
          <a:off x="2908300" y="6732843"/>
          <a:ext cx="698500" cy="94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38743</xdr:rowOff>
    </xdr:from>
    <xdr:to>
      <xdr:col>3</xdr:col>
      <xdr:colOff>257175</xdr:colOff>
      <xdr:row>35</xdr:row>
      <xdr:rowOff>140343</xdr:rowOff>
    </xdr:to>
    <xdr:sp macro="" textlink="">
      <xdr:nvSpPr>
        <xdr:cNvPr id="123" name="フローチャート : 判断 122"/>
        <xdr:cNvSpPr/>
      </xdr:nvSpPr>
      <xdr:spPr bwMode="auto">
        <a:xfrm>
          <a:off x="3556000" y="66490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150519</xdr:rowOff>
    </xdr:from>
    <xdr:ext cx="762000" cy="259045"/>
    <xdr:sp macro="" textlink="">
      <xdr:nvSpPr>
        <xdr:cNvPr id="124" name="テキスト ボックス 123"/>
        <xdr:cNvSpPr txBox="1"/>
      </xdr:nvSpPr>
      <xdr:spPr>
        <a:xfrm>
          <a:off x="3225800" y="6417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332069</xdr:rowOff>
    </xdr:from>
    <xdr:to>
      <xdr:col>2</xdr:col>
      <xdr:colOff>692150</xdr:colOff>
      <xdr:row>35</xdr:row>
      <xdr:rowOff>90769</xdr:rowOff>
    </xdr:to>
    <xdr:sp macro="" textlink="">
      <xdr:nvSpPr>
        <xdr:cNvPr id="125" name="フローチャート : 判断 124"/>
        <xdr:cNvSpPr/>
      </xdr:nvSpPr>
      <xdr:spPr bwMode="auto">
        <a:xfrm>
          <a:off x="2857500" y="6599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100946</xdr:rowOff>
    </xdr:from>
    <xdr:ext cx="762000" cy="259045"/>
    <xdr:sp macro="" textlink="">
      <xdr:nvSpPr>
        <xdr:cNvPr id="126" name="テキスト ボックス 125"/>
        <xdr:cNvSpPr txBox="1"/>
      </xdr:nvSpPr>
      <xdr:spPr>
        <a:xfrm>
          <a:off x="2527300" y="6368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339090</xdr:rowOff>
    </xdr:from>
    <xdr:to>
      <xdr:col>5</xdr:col>
      <xdr:colOff>34925</xdr:colOff>
      <xdr:row>36</xdr:row>
      <xdr:rowOff>97790</xdr:rowOff>
    </xdr:to>
    <xdr:sp macro="" textlink="">
      <xdr:nvSpPr>
        <xdr:cNvPr id="132" name="円/楕円 131"/>
        <xdr:cNvSpPr/>
      </xdr:nvSpPr>
      <xdr:spPr bwMode="auto">
        <a:xfrm>
          <a:off x="5600700" y="6949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311167</xdr:rowOff>
    </xdr:from>
    <xdr:ext cx="762000" cy="259045"/>
    <xdr:sp macro="" textlink="">
      <xdr:nvSpPr>
        <xdr:cNvPr id="133" name="人口1人当たり決算額の推移該当値テキスト445"/>
        <xdr:cNvSpPr txBox="1"/>
      </xdr:nvSpPr>
      <xdr:spPr>
        <a:xfrm>
          <a:off x="5740400" y="692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301534</xdr:rowOff>
    </xdr:from>
    <xdr:to>
      <xdr:col>4</xdr:col>
      <xdr:colOff>520700</xdr:colOff>
      <xdr:row>36</xdr:row>
      <xdr:rowOff>60234</xdr:rowOff>
    </xdr:to>
    <xdr:sp macro="" textlink="">
      <xdr:nvSpPr>
        <xdr:cNvPr id="134" name="円/楕円 133"/>
        <xdr:cNvSpPr/>
      </xdr:nvSpPr>
      <xdr:spPr bwMode="auto">
        <a:xfrm>
          <a:off x="4953000" y="69118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45011</xdr:rowOff>
    </xdr:from>
    <xdr:ext cx="736600" cy="259045"/>
    <xdr:sp macro="" textlink="">
      <xdr:nvSpPr>
        <xdr:cNvPr id="135" name="テキスト ボックス 134"/>
        <xdr:cNvSpPr txBox="1"/>
      </xdr:nvSpPr>
      <xdr:spPr>
        <a:xfrm>
          <a:off x="4622800" y="6998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291182</xdr:rowOff>
    </xdr:from>
    <xdr:to>
      <xdr:col>3</xdr:col>
      <xdr:colOff>955675</xdr:colOff>
      <xdr:row>36</xdr:row>
      <xdr:rowOff>49882</xdr:rowOff>
    </xdr:to>
    <xdr:sp macro="" textlink="">
      <xdr:nvSpPr>
        <xdr:cNvPr id="136" name="円/楕円 135"/>
        <xdr:cNvSpPr/>
      </xdr:nvSpPr>
      <xdr:spPr bwMode="auto">
        <a:xfrm>
          <a:off x="4254500" y="69015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34659</xdr:rowOff>
    </xdr:from>
    <xdr:ext cx="762000" cy="259045"/>
    <xdr:sp macro="" textlink="">
      <xdr:nvSpPr>
        <xdr:cNvPr id="137" name="テキスト ボックス 136"/>
        <xdr:cNvSpPr txBox="1"/>
      </xdr:nvSpPr>
      <xdr:spPr>
        <a:xfrm>
          <a:off x="3924300" y="698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10,167</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166203</xdr:rowOff>
    </xdr:from>
    <xdr:to>
      <xdr:col>3</xdr:col>
      <xdr:colOff>257175</xdr:colOff>
      <xdr:row>35</xdr:row>
      <xdr:rowOff>267803</xdr:rowOff>
    </xdr:to>
    <xdr:sp macro="" textlink="">
      <xdr:nvSpPr>
        <xdr:cNvPr id="138" name="円/楕円 137"/>
        <xdr:cNvSpPr/>
      </xdr:nvSpPr>
      <xdr:spPr bwMode="auto">
        <a:xfrm>
          <a:off x="3556000" y="6776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252580</xdr:rowOff>
    </xdr:from>
    <xdr:ext cx="762000" cy="259045"/>
    <xdr:sp macro="" textlink="">
      <xdr:nvSpPr>
        <xdr:cNvPr id="139" name="テキスト ボックス 138"/>
        <xdr:cNvSpPr txBox="1"/>
      </xdr:nvSpPr>
      <xdr:spPr>
        <a:xfrm>
          <a:off x="3225800" y="6862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13,994</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71693</xdr:rowOff>
    </xdr:from>
    <xdr:to>
      <xdr:col>2</xdr:col>
      <xdr:colOff>692150</xdr:colOff>
      <xdr:row>35</xdr:row>
      <xdr:rowOff>173293</xdr:rowOff>
    </xdr:to>
    <xdr:sp macro="" textlink="">
      <xdr:nvSpPr>
        <xdr:cNvPr id="140" name="円/楕円 139"/>
        <xdr:cNvSpPr/>
      </xdr:nvSpPr>
      <xdr:spPr bwMode="auto">
        <a:xfrm>
          <a:off x="2857500" y="66820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158070</xdr:rowOff>
    </xdr:from>
    <xdr:ext cx="762000" cy="259045"/>
    <xdr:sp macro="" textlink="">
      <xdr:nvSpPr>
        <xdr:cNvPr id="141" name="テキスト ボックス 140"/>
        <xdr:cNvSpPr txBox="1"/>
      </xdr:nvSpPr>
      <xdr:spPr>
        <a:xfrm>
          <a:off x="2527300" y="6768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68,408
67,331
53.66
23,160,662
22,252,876
773,465
13,138,173
17,829,205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61,905</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40305</xdr:rowOff>
    </xdr:from>
    <xdr:to>
      <xdr:col>6</xdr:col>
      <xdr:colOff>510540</xdr:colOff>
      <xdr:row>39</xdr:row>
      <xdr:rowOff>3180</xdr:rowOff>
    </xdr:to>
    <xdr:cxnSp macro="">
      <xdr:nvCxnSpPr>
        <xdr:cNvPr id="54" name="直線コネクタ 53"/>
        <xdr:cNvCxnSpPr/>
      </xdr:nvCxnSpPr>
      <xdr:spPr>
        <a:xfrm flipV="1">
          <a:off x="4633595" y="5355255"/>
          <a:ext cx="1270" cy="1334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7007</xdr:rowOff>
    </xdr:from>
    <xdr:ext cx="534377" cy="259045"/>
    <xdr:sp macro="" textlink="">
      <xdr:nvSpPr>
        <xdr:cNvPr id="55" name="人件費最小値テキスト"/>
        <xdr:cNvSpPr txBox="1"/>
      </xdr:nvSpPr>
      <xdr:spPr>
        <a:xfrm>
          <a:off x="4686300" y="669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38,472</a:t>
          </a:r>
          <a:endParaRPr kumimoji="1" lang="ja-JP" altLang="en-US" sz="1000" b="1">
            <a:latin typeface="ＭＳ Ｐゴシック"/>
          </a:endParaRPr>
        </a:p>
      </xdr:txBody>
    </xdr:sp>
    <xdr:clientData/>
  </xdr:oneCellAnchor>
  <xdr:twoCellAnchor>
    <xdr:from>
      <xdr:col>6</xdr:col>
      <xdr:colOff>422275</xdr:colOff>
      <xdr:row>39</xdr:row>
      <xdr:rowOff>3180</xdr:rowOff>
    </xdr:from>
    <xdr:to>
      <xdr:col>6</xdr:col>
      <xdr:colOff>600075</xdr:colOff>
      <xdr:row>39</xdr:row>
      <xdr:rowOff>3180</xdr:rowOff>
    </xdr:to>
    <xdr:cxnSp macro="">
      <xdr:nvCxnSpPr>
        <xdr:cNvPr id="56" name="直線コネクタ 55"/>
        <xdr:cNvCxnSpPr/>
      </xdr:nvCxnSpPr>
      <xdr:spPr>
        <a:xfrm>
          <a:off x="4546600" y="6689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158432</xdr:rowOff>
    </xdr:from>
    <xdr:ext cx="534377" cy="259045"/>
    <xdr:sp macro="" textlink="">
      <xdr:nvSpPr>
        <xdr:cNvPr id="57" name="人件費最大値テキスト"/>
        <xdr:cNvSpPr txBox="1"/>
      </xdr:nvSpPr>
      <xdr:spPr>
        <a:xfrm>
          <a:off x="4686300" y="5130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96,848</a:t>
          </a:r>
          <a:endParaRPr kumimoji="1" lang="ja-JP" altLang="en-US" sz="1000" b="1">
            <a:latin typeface="ＭＳ Ｐゴシック"/>
          </a:endParaRPr>
        </a:p>
      </xdr:txBody>
    </xdr:sp>
    <xdr:clientData/>
  </xdr:oneCellAnchor>
  <xdr:twoCellAnchor>
    <xdr:from>
      <xdr:col>6</xdr:col>
      <xdr:colOff>422275</xdr:colOff>
      <xdr:row>31</xdr:row>
      <xdr:rowOff>40305</xdr:rowOff>
    </xdr:from>
    <xdr:to>
      <xdr:col>6</xdr:col>
      <xdr:colOff>600075</xdr:colOff>
      <xdr:row>31</xdr:row>
      <xdr:rowOff>40305</xdr:rowOff>
    </xdr:to>
    <xdr:cxnSp macro="">
      <xdr:nvCxnSpPr>
        <xdr:cNvPr id="58" name="直線コネクタ 57"/>
        <xdr:cNvCxnSpPr/>
      </xdr:nvCxnSpPr>
      <xdr:spPr>
        <a:xfrm>
          <a:off x="4546600" y="535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46157</xdr:rowOff>
    </xdr:from>
    <xdr:to>
      <xdr:col>6</xdr:col>
      <xdr:colOff>511175</xdr:colOff>
      <xdr:row>38</xdr:row>
      <xdr:rowOff>62822</xdr:rowOff>
    </xdr:to>
    <xdr:cxnSp macro="">
      <xdr:nvCxnSpPr>
        <xdr:cNvPr id="59" name="直線コネクタ 58"/>
        <xdr:cNvCxnSpPr/>
      </xdr:nvCxnSpPr>
      <xdr:spPr>
        <a:xfrm>
          <a:off x="3797300" y="6561257"/>
          <a:ext cx="838200" cy="16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122041</xdr:rowOff>
    </xdr:from>
    <xdr:ext cx="534377" cy="259045"/>
    <xdr:sp macro="" textlink="">
      <xdr:nvSpPr>
        <xdr:cNvPr id="60" name="人件費平均値テキスト"/>
        <xdr:cNvSpPr txBox="1"/>
      </xdr:nvSpPr>
      <xdr:spPr>
        <a:xfrm>
          <a:off x="4686300" y="5951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62,051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99164</xdr:rowOff>
    </xdr:from>
    <xdr:to>
      <xdr:col>6</xdr:col>
      <xdr:colOff>561975</xdr:colOff>
      <xdr:row>36</xdr:row>
      <xdr:rowOff>29314</xdr:rowOff>
    </xdr:to>
    <xdr:sp macro="" textlink="">
      <xdr:nvSpPr>
        <xdr:cNvPr id="61" name="フローチャート : 判断 60"/>
        <xdr:cNvSpPr/>
      </xdr:nvSpPr>
      <xdr:spPr>
        <a:xfrm>
          <a:off x="4584700" y="609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46157</xdr:rowOff>
    </xdr:from>
    <xdr:to>
      <xdr:col>5</xdr:col>
      <xdr:colOff>358775</xdr:colOff>
      <xdr:row>38</xdr:row>
      <xdr:rowOff>48214</xdr:rowOff>
    </xdr:to>
    <xdr:cxnSp macro="">
      <xdr:nvCxnSpPr>
        <xdr:cNvPr id="62" name="直線コネクタ 61"/>
        <xdr:cNvCxnSpPr/>
      </xdr:nvCxnSpPr>
      <xdr:spPr>
        <a:xfrm flipV="1">
          <a:off x="2908300" y="6561257"/>
          <a:ext cx="88900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90820</xdr:rowOff>
    </xdr:from>
    <xdr:to>
      <xdr:col>5</xdr:col>
      <xdr:colOff>409575</xdr:colOff>
      <xdr:row>36</xdr:row>
      <xdr:rowOff>20970</xdr:rowOff>
    </xdr:to>
    <xdr:sp macro="" textlink="">
      <xdr:nvSpPr>
        <xdr:cNvPr id="63" name="フローチャート : 判断 62"/>
        <xdr:cNvSpPr/>
      </xdr:nvSpPr>
      <xdr:spPr>
        <a:xfrm>
          <a:off x="3746500" y="609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37497</xdr:rowOff>
    </xdr:from>
    <xdr:ext cx="534377" cy="259045"/>
    <xdr:sp macro="" textlink="">
      <xdr:nvSpPr>
        <xdr:cNvPr id="64" name="テキスト ボックス 63"/>
        <xdr:cNvSpPr txBox="1"/>
      </xdr:nvSpPr>
      <xdr:spPr>
        <a:xfrm>
          <a:off x="3530111" y="586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62,416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48214</xdr:rowOff>
    </xdr:from>
    <xdr:to>
      <xdr:col>4</xdr:col>
      <xdr:colOff>155575</xdr:colOff>
      <xdr:row>38</xdr:row>
      <xdr:rowOff>80356</xdr:rowOff>
    </xdr:to>
    <xdr:cxnSp macro="">
      <xdr:nvCxnSpPr>
        <xdr:cNvPr id="65" name="直線コネクタ 64"/>
        <xdr:cNvCxnSpPr/>
      </xdr:nvCxnSpPr>
      <xdr:spPr>
        <a:xfrm flipV="1">
          <a:off x="2019300" y="6563314"/>
          <a:ext cx="889000" cy="32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29144</xdr:rowOff>
    </xdr:from>
    <xdr:to>
      <xdr:col>4</xdr:col>
      <xdr:colOff>206375</xdr:colOff>
      <xdr:row>35</xdr:row>
      <xdr:rowOff>130744</xdr:rowOff>
    </xdr:to>
    <xdr:sp macro="" textlink="">
      <xdr:nvSpPr>
        <xdr:cNvPr id="66" name="フローチャート : 判断 65"/>
        <xdr:cNvSpPr/>
      </xdr:nvSpPr>
      <xdr:spPr>
        <a:xfrm>
          <a:off x="2857500" y="602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147271</xdr:rowOff>
    </xdr:from>
    <xdr:ext cx="534377" cy="259045"/>
    <xdr:sp macro="" textlink="">
      <xdr:nvSpPr>
        <xdr:cNvPr id="67" name="テキスト ボックス 66"/>
        <xdr:cNvSpPr txBox="1"/>
      </xdr:nvSpPr>
      <xdr:spPr>
        <a:xfrm>
          <a:off x="2641111" y="580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65,114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45974</xdr:rowOff>
    </xdr:from>
    <xdr:to>
      <xdr:col>2</xdr:col>
      <xdr:colOff>638175</xdr:colOff>
      <xdr:row>38</xdr:row>
      <xdr:rowOff>80356</xdr:rowOff>
    </xdr:to>
    <xdr:cxnSp macro="">
      <xdr:nvCxnSpPr>
        <xdr:cNvPr id="68" name="直線コネクタ 67"/>
        <xdr:cNvCxnSpPr/>
      </xdr:nvCxnSpPr>
      <xdr:spPr>
        <a:xfrm>
          <a:off x="1130300" y="6561074"/>
          <a:ext cx="889000" cy="34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37762</xdr:rowOff>
    </xdr:from>
    <xdr:to>
      <xdr:col>3</xdr:col>
      <xdr:colOff>3175</xdr:colOff>
      <xdr:row>35</xdr:row>
      <xdr:rowOff>139362</xdr:rowOff>
    </xdr:to>
    <xdr:sp macro="" textlink="">
      <xdr:nvSpPr>
        <xdr:cNvPr id="69" name="フローチャート : 判断 68"/>
        <xdr:cNvSpPr/>
      </xdr:nvSpPr>
      <xdr:spPr>
        <a:xfrm>
          <a:off x="1968500" y="603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155889</xdr:rowOff>
    </xdr:from>
    <xdr:ext cx="534377" cy="259045"/>
    <xdr:sp macro="" textlink="">
      <xdr:nvSpPr>
        <xdr:cNvPr id="70" name="テキスト ボックス 69"/>
        <xdr:cNvSpPr txBox="1"/>
      </xdr:nvSpPr>
      <xdr:spPr>
        <a:xfrm>
          <a:off x="1752111" y="5813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64,737</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162532</xdr:rowOff>
    </xdr:from>
    <xdr:to>
      <xdr:col>1</xdr:col>
      <xdr:colOff>485775</xdr:colOff>
      <xdr:row>35</xdr:row>
      <xdr:rowOff>92682</xdr:rowOff>
    </xdr:to>
    <xdr:sp macro="" textlink="">
      <xdr:nvSpPr>
        <xdr:cNvPr id="71" name="フローチャート : 判断 70"/>
        <xdr:cNvSpPr/>
      </xdr:nvSpPr>
      <xdr:spPr>
        <a:xfrm>
          <a:off x="1079500" y="5991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109209</xdr:rowOff>
    </xdr:from>
    <xdr:ext cx="534377" cy="259045"/>
    <xdr:sp macro="" textlink="">
      <xdr:nvSpPr>
        <xdr:cNvPr id="72" name="テキスト ボックス 71"/>
        <xdr:cNvSpPr txBox="1"/>
      </xdr:nvSpPr>
      <xdr:spPr>
        <a:xfrm>
          <a:off x="863111" y="5767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66,779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12022</xdr:rowOff>
    </xdr:from>
    <xdr:to>
      <xdr:col>6</xdr:col>
      <xdr:colOff>561975</xdr:colOff>
      <xdr:row>38</xdr:row>
      <xdr:rowOff>113622</xdr:rowOff>
    </xdr:to>
    <xdr:sp macro="" textlink="">
      <xdr:nvSpPr>
        <xdr:cNvPr id="78" name="円/楕円 77"/>
        <xdr:cNvSpPr/>
      </xdr:nvSpPr>
      <xdr:spPr>
        <a:xfrm>
          <a:off x="4584700" y="6527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98399</xdr:rowOff>
    </xdr:from>
    <xdr:ext cx="534377" cy="259045"/>
    <xdr:sp macro="" textlink="">
      <xdr:nvSpPr>
        <xdr:cNvPr id="79" name="人件費該当値テキスト"/>
        <xdr:cNvSpPr txBox="1"/>
      </xdr:nvSpPr>
      <xdr:spPr>
        <a:xfrm>
          <a:off x="4686300" y="644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43,363</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166807</xdr:rowOff>
    </xdr:from>
    <xdr:to>
      <xdr:col>5</xdr:col>
      <xdr:colOff>409575</xdr:colOff>
      <xdr:row>38</xdr:row>
      <xdr:rowOff>96957</xdr:rowOff>
    </xdr:to>
    <xdr:sp macro="" textlink="">
      <xdr:nvSpPr>
        <xdr:cNvPr id="80" name="円/楕円 79"/>
        <xdr:cNvSpPr/>
      </xdr:nvSpPr>
      <xdr:spPr>
        <a:xfrm>
          <a:off x="3746500" y="6510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88084</xdr:rowOff>
    </xdr:from>
    <xdr:ext cx="534377" cy="259045"/>
    <xdr:sp macro="" textlink="">
      <xdr:nvSpPr>
        <xdr:cNvPr id="81" name="テキスト ボックス 80"/>
        <xdr:cNvSpPr txBox="1"/>
      </xdr:nvSpPr>
      <xdr:spPr>
        <a:xfrm>
          <a:off x="3530111" y="6603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44,092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168864</xdr:rowOff>
    </xdr:from>
    <xdr:to>
      <xdr:col>4</xdr:col>
      <xdr:colOff>206375</xdr:colOff>
      <xdr:row>38</xdr:row>
      <xdr:rowOff>99014</xdr:rowOff>
    </xdr:to>
    <xdr:sp macro="" textlink="">
      <xdr:nvSpPr>
        <xdr:cNvPr id="82" name="円/楕円 81"/>
        <xdr:cNvSpPr/>
      </xdr:nvSpPr>
      <xdr:spPr>
        <a:xfrm>
          <a:off x="2857500" y="6512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90141</xdr:rowOff>
    </xdr:from>
    <xdr:ext cx="534377" cy="259045"/>
    <xdr:sp macro="" textlink="">
      <xdr:nvSpPr>
        <xdr:cNvPr id="83" name="テキスト ボックス 82"/>
        <xdr:cNvSpPr txBox="1"/>
      </xdr:nvSpPr>
      <xdr:spPr>
        <a:xfrm>
          <a:off x="2641111" y="6605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44,002</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29556</xdr:rowOff>
    </xdr:from>
    <xdr:to>
      <xdr:col>3</xdr:col>
      <xdr:colOff>3175</xdr:colOff>
      <xdr:row>38</xdr:row>
      <xdr:rowOff>131156</xdr:rowOff>
    </xdr:to>
    <xdr:sp macro="" textlink="">
      <xdr:nvSpPr>
        <xdr:cNvPr id="84" name="円/楕円 83"/>
        <xdr:cNvSpPr/>
      </xdr:nvSpPr>
      <xdr:spPr>
        <a:xfrm>
          <a:off x="1968500" y="6544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122283</xdr:rowOff>
    </xdr:from>
    <xdr:ext cx="534377" cy="259045"/>
    <xdr:sp macro="" textlink="">
      <xdr:nvSpPr>
        <xdr:cNvPr id="85" name="テキスト ボックス 84"/>
        <xdr:cNvSpPr txBox="1"/>
      </xdr:nvSpPr>
      <xdr:spPr>
        <a:xfrm>
          <a:off x="1752111" y="663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42,596</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166624</xdr:rowOff>
    </xdr:from>
    <xdr:to>
      <xdr:col>1</xdr:col>
      <xdr:colOff>485775</xdr:colOff>
      <xdr:row>38</xdr:row>
      <xdr:rowOff>96774</xdr:rowOff>
    </xdr:to>
    <xdr:sp macro="" textlink="">
      <xdr:nvSpPr>
        <xdr:cNvPr id="86" name="円/楕円 85"/>
        <xdr:cNvSpPr/>
      </xdr:nvSpPr>
      <xdr:spPr>
        <a:xfrm>
          <a:off x="1079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87901</xdr:rowOff>
    </xdr:from>
    <xdr:ext cx="534377" cy="259045"/>
    <xdr:sp macro="" textlink="">
      <xdr:nvSpPr>
        <xdr:cNvPr id="87" name="テキスト ボックス 86"/>
        <xdr:cNvSpPr txBox="1"/>
      </xdr:nvSpPr>
      <xdr:spPr>
        <a:xfrm>
          <a:off x="863111" y="6603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44,100</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60,541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98" name="直線コネクタ 97"/>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99" name="テキスト ボックス 98"/>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0" name="直線コネクタ 99"/>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1" name="テキスト ボックス 100"/>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2" name="直線コネクタ 101"/>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3" name="テキスト ボックス 102"/>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4" name="直線コネクタ 103"/>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5" name="テキスト ボックス 104"/>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6" name="直線コネクタ 105"/>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7" name="テキスト ボックス 106"/>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08" name="直線コネクタ 107"/>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9" name="テキスト ボックス 108"/>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167103</xdr:rowOff>
    </xdr:from>
    <xdr:to>
      <xdr:col>6</xdr:col>
      <xdr:colOff>510540</xdr:colOff>
      <xdr:row>59</xdr:row>
      <xdr:rowOff>40780</xdr:rowOff>
    </xdr:to>
    <xdr:cxnSp macro="">
      <xdr:nvCxnSpPr>
        <xdr:cNvPr id="113" name="直線コネクタ 112"/>
        <xdr:cNvCxnSpPr/>
      </xdr:nvCxnSpPr>
      <xdr:spPr>
        <a:xfrm flipV="1">
          <a:off x="4633595" y="8739603"/>
          <a:ext cx="1270" cy="1416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44607</xdr:rowOff>
    </xdr:from>
    <xdr:ext cx="534377" cy="259045"/>
    <xdr:sp macro="" textlink="">
      <xdr:nvSpPr>
        <xdr:cNvPr id="114" name="物件費最小値テキスト"/>
        <xdr:cNvSpPr txBox="1"/>
      </xdr:nvSpPr>
      <xdr:spPr>
        <a:xfrm>
          <a:off x="4686300" y="10160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35,581</a:t>
          </a:r>
          <a:endParaRPr kumimoji="1" lang="ja-JP" altLang="en-US" sz="1000" b="1">
            <a:latin typeface="ＭＳ Ｐゴシック"/>
          </a:endParaRPr>
        </a:p>
      </xdr:txBody>
    </xdr:sp>
    <xdr:clientData/>
  </xdr:oneCellAnchor>
  <xdr:twoCellAnchor>
    <xdr:from>
      <xdr:col>6</xdr:col>
      <xdr:colOff>422275</xdr:colOff>
      <xdr:row>59</xdr:row>
      <xdr:rowOff>40780</xdr:rowOff>
    </xdr:from>
    <xdr:to>
      <xdr:col>6</xdr:col>
      <xdr:colOff>600075</xdr:colOff>
      <xdr:row>59</xdr:row>
      <xdr:rowOff>40780</xdr:rowOff>
    </xdr:to>
    <xdr:cxnSp macro="">
      <xdr:nvCxnSpPr>
        <xdr:cNvPr id="115" name="直線コネクタ 114"/>
        <xdr:cNvCxnSpPr/>
      </xdr:nvCxnSpPr>
      <xdr:spPr>
        <a:xfrm>
          <a:off x="4546600" y="1015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113780</xdr:rowOff>
    </xdr:from>
    <xdr:ext cx="599010" cy="259045"/>
    <xdr:sp macro="" textlink="">
      <xdr:nvSpPr>
        <xdr:cNvPr id="116" name="物件費最大値テキスト"/>
        <xdr:cNvSpPr txBox="1"/>
      </xdr:nvSpPr>
      <xdr:spPr>
        <a:xfrm>
          <a:off x="4686300" y="8514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903,218</a:t>
          </a:r>
          <a:endParaRPr kumimoji="1" lang="ja-JP" altLang="en-US" sz="1000" b="1">
            <a:latin typeface="ＭＳ Ｐゴシック"/>
          </a:endParaRPr>
        </a:p>
      </xdr:txBody>
    </xdr:sp>
    <xdr:clientData/>
  </xdr:oneCellAnchor>
  <xdr:twoCellAnchor>
    <xdr:from>
      <xdr:col>6</xdr:col>
      <xdr:colOff>422275</xdr:colOff>
      <xdr:row>50</xdr:row>
      <xdr:rowOff>167103</xdr:rowOff>
    </xdr:from>
    <xdr:to>
      <xdr:col>6</xdr:col>
      <xdr:colOff>600075</xdr:colOff>
      <xdr:row>50</xdr:row>
      <xdr:rowOff>167103</xdr:rowOff>
    </xdr:to>
    <xdr:cxnSp macro="">
      <xdr:nvCxnSpPr>
        <xdr:cNvPr id="117" name="直線コネクタ 116"/>
        <xdr:cNvCxnSpPr/>
      </xdr:nvCxnSpPr>
      <xdr:spPr>
        <a:xfrm>
          <a:off x="4546600" y="873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13235</xdr:rowOff>
    </xdr:from>
    <xdr:to>
      <xdr:col>6</xdr:col>
      <xdr:colOff>511175</xdr:colOff>
      <xdr:row>59</xdr:row>
      <xdr:rowOff>28705</xdr:rowOff>
    </xdr:to>
    <xdr:cxnSp macro="">
      <xdr:nvCxnSpPr>
        <xdr:cNvPr id="118" name="直線コネクタ 117"/>
        <xdr:cNvCxnSpPr/>
      </xdr:nvCxnSpPr>
      <xdr:spPr>
        <a:xfrm flipV="1">
          <a:off x="3797300" y="10128785"/>
          <a:ext cx="838200" cy="15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132560</xdr:rowOff>
    </xdr:from>
    <xdr:ext cx="534377" cy="259045"/>
    <xdr:sp macro="" textlink="">
      <xdr:nvSpPr>
        <xdr:cNvPr id="119" name="物件費平均値テキスト"/>
        <xdr:cNvSpPr txBox="1"/>
      </xdr:nvSpPr>
      <xdr:spPr>
        <a:xfrm>
          <a:off x="4686300" y="9905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67,272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109683</xdr:rowOff>
    </xdr:from>
    <xdr:to>
      <xdr:col>6</xdr:col>
      <xdr:colOff>561975</xdr:colOff>
      <xdr:row>59</xdr:row>
      <xdr:rowOff>39833</xdr:rowOff>
    </xdr:to>
    <xdr:sp macro="" textlink="">
      <xdr:nvSpPr>
        <xdr:cNvPr id="120" name="フローチャート : 判断 119"/>
        <xdr:cNvSpPr/>
      </xdr:nvSpPr>
      <xdr:spPr>
        <a:xfrm>
          <a:off x="4584700" y="10053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28705</xdr:rowOff>
    </xdr:from>
    <xdr:to>
      <xdr:col>5</xdr:col>
      <xdr:colOff>358775</xdr:colOff>
      <xdr:row>59</xdr:row>
      <xdr:rowOff>31669</xdr:rowOff>
    </xdr:to>
    <xdr:cxnSp macro="">
      <xdr:nvCxnSpPr>
        <xdr:cNvPr id="121" name="直線コネクタ 120"/>
        <xdr:cNvCxnSpPr/>
      </xdr:nvCxnSpPr>
      <xdr:spPr>
        <a:xfrm flipV="1">
          <a:off x="2908300" y="10144255"/>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126500</xdr:rowOff>
    </xdr:from>
    <xdr:to>
      <xdr:col>5</xdr:col>
      <xdr:colOff>409575</xdr:colOff>
      <xdr:row>59</xdr:row>
      <xdr:rowOff>56650</xdr:rowOff>
    </xdr:to>
    <xdr:sp macro="" textlink="">
      <xdr:nvSpPr>
        <xdr:cNvPr id="122" name="フローチャート : 判断 121"/>
        <xdr:cNvSpPr/>
      </xdr:nvSpPr>
      <xdr:spPr>
        <a:xfrm>
          <a:off x="3746500" y="1007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73177</xdr:rowOff>
    </xdr:from>
    <xdr:ext cx="534377" cy="259045"/>
    <xdr:sp macro="" textlink="">
      <xdr:nvSpPr>
        <xdr:cNvPr id="123" name="テキスト ボックス 122"/>
        <xdr:cNvSpPr txBox="1"/>
      </xdr:nvSpPr>
      <xdr:spPr>
        <a:xfrm>
          <a:off x="3530111" y="9845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56,973</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31669</xdr:rowOff>
    </xdr:from>
    <xdr:to>
      <xdr:col>4</xdr:col>
      <xdr:colOff>155575</xdr:colOff>
      <xdr:row>59</xdr:row>
      <xdr:rowOff>35724</xdr:rowOff>
    </xdr:to>
    <xdr:cxnSp macro="">
      <xdr:nvCxnSpPr>
        <xdr:cNvPr id="124" name="直線コネクタ 123"/>
        <xdr:cNvCxnSpPr/>
      </xdr:nvCxnSpPr>
      <xdr:spPr>
        <a:xfrm flipV="1">
          <a:off x="2019300" y="10147219"/>
          <a:ext cx="889000" cy="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126516</xdr:rowOff>
    </xdr:from>
    <xdr:to>
      <xdr:col>4</xdr:col>
      <xdr:colOff>206375</xdr:colOff>
      <xdr:row>59</xdr:row>
      <xdr:rowOff>56666</xdr:rowOff>
    </xdr:to>
    <xdr:sp macro="" textlink="">
      <xdr:nvSpPr>
        <xdr:cNvPr id="125" name="フローチャート : 判断 124"/>
        <xdr:cNvSpPr/>
      </xdr:nvSpPr>
      <xdr:spPr>
        <a:xfrm>
          <a:off x="2857500" y="10070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73193</xdr:rowOff>
    </xdr:from>
    <xdr:ext cx="534377" cy="259045"/>
    <xdr:sp macro="" textlink="">
      <xdr:nvSpPr>
        <xdr:cNvPr id="126" name="テキスト ボックス 125"/>
        <xdr:cNvSpPr txBox="1"/>
      </xdr:nvSpPr>
      <xdr:spPr>
        <a:xfrm>
          <a:off x="2641111" y="9845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56,963</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35724</xdr:rowOff>
    </xdr:from>
    <xdr:to>
      <xdr:col>2</xdr:col>
      <xdr:colOff>638175</xdr:colOff>
      <xdr:row>59</xdr:row>
      <xdr:rowOff>38804</xdr:rowOff>
    </xdr:to>
    <xdr:cxnSp macro="">
      <xdr:nvCxnSpPr>
        <xdr:cNvPr id="127" name="直線コネクタ 126"/>
        <xdr:cNvCxnSpPr/>
      </xdr:nvCxnSpPr>
      <xdr:spPr>
        <a:xfrm flipV="1">
          <a:off x="1130300" y="10151274"/>
          <a:ext cx="889000" cy="3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125750</xdr:rowOff>
    </xdr:from>
    <xdr:to>
      <xdr:col>3</xdr:col>
      <xdr:colOff>3175</xdr:colOff>
      <xdr:row>59</xdr:row>
      <xdr:rowOff>55900</xdr:rowOff>
    </xdr:to>
    <xdr:sp macro="" textlink="">
      <xdr:nvSpPr>
        <xdr:cNvPr id="128" name="フローチャート : 判断 127"/>
        <xdr:cNvSpPr/>
      </xdr:nvSpPr>
      <xdr:spPr>
        <a:xfrm>
          <a:off x="1968500" y="1006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72427</xdr:rowOff>
    </xdr:from>
    <xdr:ext cx="534377" cy="259045"/>
    <xdr:sp macro="" textlink="">
      <xdr:nvSpPr>
        <xdr:cNvPr id="129" name="テキスト ボックス 128"/>
        <xdr:cNvSpPr txBox="1"/>
      </xdr:nvSpPr>
      <xdr:spPr>
        <a:xfrm>
          <a:off x="1752111" y="9845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131287</xdr:rowOff>
    </xdr:from>
    <xdr:to>
      <xdr:col>1</xdr:col>
      <xdr:colOff>485775</xdr:colOff>
      <xdr:row>59</xdr:row>
      <xdr:rowOff>61437</xdr:rowOff>
    </xdr:to>
    <xdr:sp macro="" textlink="">
      <xdr:nvSpPr>
        <xdr:cNvPr id="130" name="フローチャート : 判断 129"/>
        <xdr:cNvSpPr/>
      </xdr:nvSpPr>
      <xdr:spPr>
        <a:xfrm>
          <a:off x="1079500" y="10075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77964</xdr:rowOff>
    </xdr:from>
    <xdr:ext cx="534377" cy="259045"/>
    <xdr:sp macro="" textlink="">
      <xdr:nvSpPr>
        <xdr:cNvPr id="131" name="テキスト ボックス 130"/>
        <xdr:cNvSpPr txBox="1"/>
      </xdr:nvSpPr>
      <xdr:spPr>
        <a:xfrm>
          <a:off x="863111" y="98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54,041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133885</xdr:rowOff>
    </xdr:from>
    <xdr:to>
      <xdr:col>6</xdr:col>
      <xdr:colOff>561975</xdr:colOff>
      <xdr:row>59</xdr:row>
      <xdr:rowOff>64035</xdr:rowOff>
    </xdr:to>
    <xdr:sp macro="" textlink="">
      <xdr:nvSpPr>
        <xdr:cNvPr id="137" name="円/楕円 136"/>
        <xdr:cNvSpPr/>
      </xdr:nvSpPr>
      <xdr:spPr>
        <a:xfrm>
          <a:off x="4584700" y="100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88110</xdr:rowOff>
    </xdr:from>
    <xdr:ext cx="534377" cy="259045"/>
    <xdr:sp macro="" textlink="">
      <xdr:nvSpPr>
        <xdr:cNvPr id="138" name="物件費該当値テキスト"/>
        <xdr:cNvSpPr txBox="1"/>
      </xdr:nvSpPr>
      <xdr:spPr>
        <a:xfrm>
          <a:off x="4686300" y="1003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52,450</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149355</xdr:rowOff>
    </xdr:from>
    <xdr:to>
      <xdr:col>5</xdr:col>
      <xdr:colOff>409575</xdr:colOff>
      <xdr:row>59</xdr:row>
      <xdr:rowOff>79505</xdr:rowOff>
    </xdr:to>
    <xdr:sp macro="" textlink="">
      <xdr:nvSpPr>
        <xdr:cNvPr id="139" name="円/楕円 138"/>
        <xdr:cNvSpPr/>
      </xdr:nvSpPr>
      <xdr:spPr>
        <a:xfrm>
          <a:off x="3746500" y="100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70632</xdr:rowOff>
    </xdr:from>
    <xdr:ext cx="534377" cy="259045"/>
    <xdr:sp macro="" textlink="">
      <xdr:nvSpPr>
        <xdr:cNvPr id="140" name="テキスト ボックス 139"/>
        <xdr:cNvSpPr txBox="1"/>
      </xdr:nvSpPr>
      <xdr:spPr>
        <a:xfrm>
          <a:off x="3530111" y="101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42,976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152319</xdr:rowOff>
    </xdr:from>
    <xdr:to>
      <xdr:col>4</xdr:col>
      <xdr:colOff>206375</xdr:colOff>
      <xdr:row>59</xdr:row>
      <xdr:rowOff>82469</xdr:rowOff>
    </xdr:to>
    <xdr:sp macro="" textlink="">
      <xdr:nvSpPr>
        <xdr:cNvPr id="141" name="円/楕円 140"/>
        <xdr:cNvSpPr/>
      </xdr:nvSpPr>
      <xdr:spPr>
        <a:xfrm>
          <a:off x="2857500" y="10096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73596</xdr:rowOff>
    </xdr:from>
    <xdr:ext cx="534377" cy="259045"/>
    <xdr:sp macro="" textlink="">
      <xdr:nvSpPr>
        <xdr:cNvPr id="142" name="テキスト ボックス 141"/>
        <xdr:cNvSpPr txBox="1"/>
      </xdr:nvSpPr>
      <xdr:spPr>
        <a:xfrm>
          <a:off x="2641111" y="1018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41,161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156374</xdr:rowOff>
    </xdr:from>
    <xdr:to>
      <xdr:col>3</xdr:col>
      <xdr:colOff>3175</xdr:colOff>
      <xdr:row>59</xdr:row>
      <xdr:rowOff>86524</xdr:rowOff>
    </xdr:to>
    <xdr:sp macro="" textlink="">
      <xdr:nvSpPr>
        <xdr:cNvPr id="143" name="円/楕円 142"/>
        <xdr:cNvSpPr/>
      </xdr:nvSpPr>
      <xdr:spPr>
        <a:xfrm>
          <a:off x="1968500" y="101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77651</xdr:rowOff>
    </xdr:from>
    <xdr:ext cx="534377" cy="259045"/>
    <xdr:sp macro="" textlink="">
      <xdr:nvSpPr>
        <xdr:cNvPr id="144" name="テキスト ボックス 143"/>
        <xdr:cNvSpPr txBox="1"/>
      </xdr:nvSpPr>
      <xdr:spPr>
        <a:xfrm>
          <a:off x="1752111" y="101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38,677</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159454</xdr:rowOff>
    </xdr:from>
    <xdr:to>
      <xdr:col>1</xdr:col>
      <xdr:colOff>485775</xdr:colOff>
      <xdr:row>59</xdr:row>
      <xdr:rowOff>89604</xdr:rowOff>
    </xdr:to>
    <xdr:sp macro="" textlink="">
      <xdr:nvSpPr>
        <xdr:cNvPr id="145" name="円/楕円 144"/>
        <xdr:cNvSpPr/>
      </xdr:nvSpPr>
      <xdr:spPr>
        <a:xfrm>
          <a:off x="1079500" y="1010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80731</xdr:rowOff>
    </xdr:from>
    <xdr:ext cx="534377" cy="259045"/>
    <xdr:sp macro="" textlink="">
      <xdr:nvSpPr>
        <xdr:cNvPr id="146" name="テキスト ボックス 145"/>
        <xdr:cNvSpPr txBox="1"/>
      </xdr:nvSpPr>
      <xdr:spPr>
        <a:xfrm>
          <a:off x="863111" y="10196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36,791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144434</xdr:rowOff>
    </xdr:from>
    <xdr:ext cx="467179" cy="259045"/>
    <xdr:sp macro="" textlink="">
      <xdr:nvSpPr>
        <xdr:cNvPr id="160" name="テキスト ボックス 159"/>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160762</xdr:rowOff>
    </xdr:from>
    <xdr:ext cx="467179" cy="259045"/>
    <xdr:sp macro="" textlink="">
      <xdr:nvSpPr>
        <xdr:cNvPr id="162" name="テキスト ボックス 161"/>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73</xdr:row>
      <xdr:rowOff>5642</xdr:rowOff>
    </xdr:from>
    <xdr:ext cx="467179" cy="259045"/>
    <xdr:sp macro="" textlink="">
      <xdr:nvSpPr>
        <xdr:cNvPr id="164" name="テキスト ボックス 163"/>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69</xdr:row>
      <xdr:rowOff>149061</xdr:rowOff>
    </xdr:from>
    <xdr:to>
      <xdr:col>6</xdr:col>
      <xdr:colOff>510540</xdr:colOff>
      <xdr:row>79</xdr:row>
      <xdr:rowOff>55880</xdr:rowOff>
    </xdr:to>
    <xdr:cxnSp macro="">
      <xdr:nvCxnSpPr>
        <xdr:cNvPr id="172" name="直線コネクタ 171"/>
        <xdr:cNvCxnSpPr/>
      </xdr:nvCxnSpPr>
      <xdr:spPr>
        <a:xfrm flipV="1">
          <a:off x="4633595" y="11979111"/>
          <a:ext cx="1270" cy="1621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59707</xdr:rowOff>
    </xdr:from>
    <xdr:ext cx="378565" cy="259045"/>
    <xdr:sp macro="" textlink="">
      <xdr:nvSpPr>
        <xdr:cNvPr id="173" name="維持補修費最小値テキスト"/>
        <xdr:cNvSpPr txBox="1"/>
      </xdr:nvSpPr>
      <xdr:spPr>
        <a:xfrm>
          <a:off x="4686300" y="13604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395</a:t>
          </a:r>
          <a:endParaRPr kumimoji="1" lang="ja-JP" altLang="en-US" sz="1000" b="1">
            <a:latin typeface="ＭＳ Ｐゴシック"/>
          </a:endParaRPr>
        </a:p>
      </xdr:txBody>
    </xdr:sp>
    <xdr:clientData/>
  </xdr:oneCellAnchor>
  <xdr:twoCellAnchor>
    <xdr:from>
      <xdr:col>6</xdr:col>
      <xdr:colOff>422275</xdr:colOff>
      <xdr:row>79</xdr:row>
      <xdr:rowOff>55880</xdr:rowOff>
    </xdr:from>
    <xdr:to>
      <xdr:col>6</xdr:col>
      <xdr:colOff>600075</xdr:colOff>
      <xdr:row>79</xdr:row>
      <xdr:rowOff>55880</xdr:rowOff>
    </xdr:to>
    <xdr:cxnSp macro="">
      <xdr:nvCxnSpPr>
        <xdr:cNvPr id="174" name="直線コネクタ 173"/>
        <xdr:cNvCxnSpPr/>
      </xdr:nvCxnSpPr>
      <xdr:spPr>
        <a:xfrm>
          <a:off x="4546600" y="1360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95738</xdr:rowOff>
    </xdr:from>
    <xdr:ext cx="534377" cy="259045"/>
    <xdr:sp macro="" textlink="">
      <xdr:nvSpPr>
        <xdr:cNvPr id="175" name="維持補修費最大値テキスト"/>
        <xdr:cNvSpPr txBox="1"/>
      </xdr:nvSpPr>
      <xdr:spPr>
        <a:xfrm>
          <a:off x="4686300" y="1175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15,289</a:t>
          </a:r>
          <a:endParaRPr kumimoji="1" lang="ja-JP" altLang="en-US" sz="1000" b="1">
            <a:latin typeface="ＭＳ Ｐゴシック"/>
          </a:endParaRPr>
        </a:p>
      </xdr:txBody>
    </xdr:sp>
    <xdr:clientData/>
  </xdr:oneCellAnchor>
  <xdr:twoCellAnchor>
    <xdr:from>
      <xdr:col>6</xdr:col>
      <xdr:colOff>422275</xdr:colOff>
      <xdr:row>69</xdr:row>
      <xdr:rowOff>149061</xdr:rowOff>
    </xdr:from>
    <xdr:to>
      <xdr:col>6</xdr:col>
      <xdr:colOff>600075</xdr:colOff>
      <xdr:row>69</xdr:row>
      <xdr:rowOff>149061</xdr:rowOff>
    </xdr:to>
    <xdr:cxnSp macro="">
      <xdr:nvCxnSpPr>
        <xdr:cNvPr id="176" name="直線コネクタ 175"/>
        <xdr:cNvCxnSpPr/>
      </xdr:nvCxnSpPr>
      <xdr:spPr>
        <a:xfrm>
          <a:off x="4546600" y="11979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164302</xdr:rowOff>
    </xdr:from>
    <xdr:to>
      <xdr:col>6</xdr:col>
      <xdr:colOff>511175</xdr:colOff>
      <xdr:row>78</xdr:row>
      <xdr:rowOff>84510</xdr:rowOff>
    </xdr:to>
    <xdr:cxnSp macro="">
      <xdr:nvCxnSpPr>
        <xdr:cNvPr id="177" name="直線コネクタ 176"/>
        <xdr:cNvCxnSpPr/>
      </xdr:nvCxnSpPr>
      <xdr:spPr>
        <a:xfrm flipV="1">
          <a:off x="3797300" y="13365952"/>
          <a:ext cx="838200" cy="91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151184</xdr:rowOff>
    </xdr:from>
    <xdr:ext cx="469744" cy="259045"/>
    <xdr:sp macro="" textlink="">
      <xdr:nvSpPr>
        <xdr:cNvPr id="178" name="維持補修費平均値テキスト"/>
        <xdr:cNvSpPr txBox="1"/>
      </xdr:nvSpPr>
      <xdr:spPr>
        <a:xfrm>
          <a:off x="4686300" y="130099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3,988</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128307</xdr:rowOff>
    </xdr:from>
    <xdr:to>
      <xdr:col>6</xdr:col>
      <xdr:colOff>561975</xdr:colOff>
      <xdr:row>77</xdr:row>
      <xdr:rowOff>58457</xdr:rowOff>
    </xdr:to>
    <xdr:sp macro="" textlink="">
      <xdr:nvSpPr>
        <xdr:cNvPr id="179" name="フローチャート : 判断 178"/>
        <xdr:cNvSpPr/>
      </xdr:nvSpPr>
      <xdr:spPr>
        <a:xfrm>
          <a:off x="4584700" y="131585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84510</xdr:rowOff>
    </xdr:from>
    <xdr:to>
      <xdr:col>5</xdr:col>
      <xdr:colOff>358775</xdr:colOff>
      <xdr:row>78</xdr:row>
      <xdr:rowOff>160057</xdr:rowOff>
    </xdr:to>
    <xdr:cxnSp macro="">
      <xdr:nvCxnSpPr>
        <xdr:cNvPr id="180" name="直線コネクタ 179"/>
        <xdr:cNvCxnSpPr/>
      </xdr:nvCxnSpPr>
      <xdr:spPr>
        <a:xfrm flipV="1">
          <a:off x="2908300" y="13457610"/>
          <a:ext cx="889000" cy="7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146050</xdr:rowOff>
    </xdr:from>
    <xdr:to>
      <xdr:col>5</xdr:col>
      <xdr:colOff>409575</xdr:colOff>
      <xdr:row>77</xdr:row>
      <xdr:rowOff>76200</xdr:rowOff>
    </xdr:to>
    <xdr:sp macro="" textlink="">
      <xdr:nvSpPr>
        <xdr:cNvPr id="181" name="フローチャート : 判断 180"/>
        <xdr:cNvSpPr/>
      </xdr:nvSpPr>
      <xdr:spPr>
        <a:xfrm>
          <a:off x="3746500" y="1317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92727</xdr:rowOff>
    </xdr:from>
    <xdr:ext cx="469744" cy="259045"/>
    <xdr:sp macro="" textlink="">
      <xdr:nvSpPr>
        <xdr:cNvPr id="182" name="テキスト ボックス 181"/>
        <xdr:cNvSpPr txBox="1"/>
      </xdr:nvSpPr>
      <xdr:spPr>
        <a:xfrm>
          <a:off x="3562427" y="1295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3,825</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160057</xdr:rowOff>
    </xdr:from>
    <xdr:to>
      <xdr:col>4</xdr:col>
      <xdr:colOff>155575</xdr:colOff>
      <xdr:row>78</xdr:row>
      <xdr:rowOff>168982</xdr:rowOff>
    </xdr:to>
    <xdr:cxnSp macro="">
      <xdr:nvCxnSpPr>
        <xdr:cNvPr id="183" name="直線コネクタ 182"/>
        <xdr:cNvCxnSpPr/>
      </xdr:nvCxnSpPr>
      <xdr:spPr>
        <a:xfrm flipV="1">
          <a:off x="2019300" y="13533157"/>
          <a:ext cx="889000" cy="8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66258</xdr:rowOff>
    </xdr:from>
    <xdr:to>
      <xdr:col>4</xdr:col>
      <xdr:colOff>206375</xdr:colOff>
      <xdr:row>76</xdr:row>
      <xdr:rowOff>167858</xdr:rowOff>
    </xdr:to>
    <xdr:sp macro="" textlink="">
      <xdr:nvSpPr>
        <xdr:cNvPr id="184" name="フローチャート : 判断 183"/>
        <xdr:cNvSpPr/>
      </xdr:nvSpPr>
      <xdr:spPr>
        <a:xfrm>
          <a:off x="2857500" y="13096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12935</xdr:rowOff>
    </xdr:from>
    <xdr:ext cx="469744" cy="259045"/>
    <xdr:sp macro="" textlink="">
      <xdr:nvSpPr>
        <xdr:cNvPr id="185" name="テキスト ボックス 184"/>
        <xdr:cNvSpPr txBox="1"/>
      </xdr:nvSpPr>
      <xdr:spPr>
        <a:xfrm>
          <a:off x="2673427" y="12871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4,558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168982</xdr:rowOff>
    </xdr:from>
    <xdr:to>
      <xdr:col>2</xdr:col>
      <xdr:colOff>638175</xdr:colOff>
      <xdr:row>79</xdr:row>
      <xdr:rowOff>11357</xdr:rowOff>
    </xdr:to>
    <xdr:cxnSp macro="">
      <xdr:nvCxnSpPr>
        <xdr:cNvPr id="186" name="直線コネクタ 185"/>
        <xdr:cNvCxnSpPr/>
      </xdr:nvCxnSpPr>
      <xdr:spPr>
        <a:xfrm flipV="1">
          <a:off x="1130300" y="13542082"/>
          <a:ext cx="889000" cy="1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87049</xdr:rowOff>
    </xdr:from>
    <xdr:to>
      <xdr:col>3</xdr:col>
      <xdr:colOff>3175</xdr:colOff>
      <xdr:row>77</xdr:row>
      <xdr:rowOff>17199</xdr:rowOff>
    </xdr:to>
    <xdr:sp macro="" textlink="">
      <xdr:nvSpPr>
        <xdr:cNvPr id="187" name="フローチャート : 判断 186"/>
        <xdr:cNvSpPr/>
      </xdr:nvSpPr>
      <xdr:spPr>
        <a:xfrm>
          <a:off x="1968500" y="13117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33727</xdr:rowOff>
    </xdr:from>
    <xdr:ext cx="469744" cy="259045"/>
    <xdr:sp macro="" textlink="">
      <xdr:nvSpPr>
        <xdr:cNvPr id="188" name="テキスト ボックス 187"/>
        <xdr:cNvSpPr txBox="1"/>
      </xdr:nvSpPr>
      <xdr:spPr>
        <a:xfrm>
          <a:off x="1784427" y="12892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4,367</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77253</xdr:rowOff>
    </xdr:from>
    <xdr:to>
      <xdr:col>1</xdr:col>
      <xdr:colOff>485775</xdr:colOff>
      <xdr:row>77</xdr:row>
      <xdr:rowOff>7403</xdr:rowOff>
    </xdr:to>
    <xdr:sp macro="" textlink="">
      <xdr:nvSpPr>
        <xdr:cNvPr id="189" name="フローチャート : 判断 188"/>
        <xdr:cNvSpPr/>
      </xdr:nvSpPr>
      <xdr:spPr>
        <a:xfrm>
          <a:off x="1079500" y="1310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23930</xdr:rowOff>
    </xdr:from>
    <xdr:ext cx="469744" cy="259045"/>
    <xdr:sp macro="" textlink="">
      <xdr:nvSpPr>
        <xdr:cNvPr id="190" name="テキスト ボックス 189"/>
        <xdr:cNvSpPr txBox="1"/>
      </xdr:nvSpPr>
      <xdr:spPr>
        <a:xfrm>
          <a:off x="895427" y="1288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4,457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113502</xdr:rowOff>
    </xdr:from>
    <xdr:to>
      <xdr:col>6</xdr:col>
      <xdr:colOff>561975</xdr:colOff>
      <xdr:row>78</xdr:row>
      <xdr:rowOff>43652</xdr:rowOff>
    </xdr:to>
    <xdr:sp macro="" textlink="">
      <xdr:nvSpPr>
        <xdr:cNvPr id="196" name="円/楕円 195"/>
        <xdr:cNvSpPr/>
      </xdr:nvSpPr>
      <xdr:spPr>
        <a:xfrm>
          <a:off x="4584700" y="1331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91929</xdr:rowOff>
    </xdr:from>
    <xdr:ext cx="469744" cy="259045"/>
    <xdr:sp macro="" textlink="">
      <xdr:nvSpPr>
        <xdr:cNvPr id="197" name="維持補修費該当値テキスト"/>
        <xdr:cNvSpPr txBox="1"/>
      </xdr:nvSpPr>
      <xdr:spPr>
        <a:xfrm>
          <a:off x="4686300" y="13293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2,549</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33710</xdr:rowOff>
    </xdr:from>
    <xdr:to>
      <xdr:col>5</xdr:col>
      <xdr:colOff>409575</xdr:colOff>
      <xdr:row>78</xdr:row>
      <xdr:rowOff>135310</xdr:rowOff>
    </xdr:to>
    <xdr:sp macro="" textlink="">
      <xdr:nvSpPr>
        <xdr:cNvPr id="198" name="円/楕円 197"/>
        <xdr:cNvSpPr/>
      </xdr:nvSpPr>
      <xdr:spPr>
        <a:xfrm>
          <a:off x="3746500" y="13406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126437</xdr:rowOff>
    </xdr:from>
    <xdr:ext cx="469744" cy="259045"/>
    <xdr:sp macro="" textlink="">
      <xdr:nvSpPr>
        <xdr:cNvPr id="199" name="テキスト ボックス 198"/>
        <xdr:cNvSpPr txBox="1"/>
      </xdr:nvSpPr>
      <xdr:spPr>
        <a:xfrm>
          <a:off x="3562427" y="13499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109257</xdr:rowOff>
    </xdr:from>
    <xdr:to>
      <xdr:col>4</xdr:col>
      <xdr:colOff>206375</xdr:colOff>
      <xdr:row>79</xdr:row>
      <xdr:rowOff>39407</xdr:rowOff>
    </xdr:to>
    <xdr:sp macro="" textlink="">
      <xdr:nvSpPr>
        <xdr:cNvPr id="200" name="円/楕円 199"/>
        <xdr:cNvSpPr/>
      </xdr:nvSpPr>
      <xdr:spPr>
        <a:xfrm>
          <a:off x="2857500" y="1348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30534</xdr:rowOff>
    </xdr:from>
    <xdr:ext cx="469744" cy="259045"/>
    <xdr:sp macro="" textlink="">
      <xdr:nvSpPr>
        <xdr:cNvPr id="201" name="テキスト ボックス 200"/>
        <xdr:cNvSpPr txBox="1"/>
      </xdr:nvSpPr>
      <xdr:spPr>
        <a:xfrm>
          <a:off x="2673427" y="13575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118182</xdr:rowOff>
    </xdr:from>
    <xdr:to>
      <xdr:col>3</xdr:col>
      <xdr:colOff>3175</xdr:colOff>
      <xdr:row>79</xdr:row>
      <xdr:rowOff>48332</xdr:rowOff>
    </xdr:to>
    <xdr:sp macro="" textlink="">
      <xdr:nvSpPr>
        <xdr:cNvPr id="202" name="円/楕円 201"/>
        <xdr:cNvSpPr/>
      </xdr:nvSpPr>
      <xdr:spPr>
        <a:xfrm>
          <a:off x="1968500" y="1349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39459</xdr:rowOff>
    </xdr:from>
    <xdr:ext cx="378565" cy="259045"/>
    <xdr:sp macro="" textlink="">
      <xdr:nvSpPr>
        <xdr:cNvPr id="203" name="テキスト ボックス 202"/>
        <xdr:cNvSpPr txBox="1"/>
      </xdr:nvSpPr>
      <xdr:spPr>
        <a:xfrm>
          <a:off x="1830017" y="135840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931</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132007</xdr:rowOff>
    </xdr:from>
    <xdr:to>
      <xdr:col>1</xdr:col>
      <xdr:colOff>485775</xdr:colOff>
      <xdr:row>79</xdr:row>
      <xdr:rowOff>62157</xdr:rowOff>
    </xdr:to>
    <xdr:sp macro="" textlink="">
      <xdr:nvSpPr>
        <xdr:cNvPr id="204" name="円/楕円 203"/>
        <xdr:cNvSpPr/>
      </xdr:nvSpPr>
      <xdr:spPr>
        <a:xfrm>
          <a:off x="1079500" y="13505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245692</xdr:colOff>
      <xdr:row>79</xdr:row>
      <xdr:rowOff>53284</xdr:rowOff>
    </xdr:from>
    <xdr:ext cx="378565" cy="259045"/>
    <xdr:sp macro="" textlink="">
      <xdr:nvSpPr>
        <xdr:cNvPr id="205" name="テキスト ボックス 204"/>
        <xdr:cNvSpPr txBox="1"/>
      </xdr:nvSpPr>
      <xdr:spPr>
        <a:xfrm>
          <a:off x="941017" y="13597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72,830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125552</xdr:rowOff>
    </xdr:from>
    <xdr:to>
      <xdr:col>6</xdr:col>
      <xdr:colOff>510540</xdr:colOff>
      <xdr:row>97</xdr:row>
      <xdr:rowOff>122186</xdr:rowOff>
    </xdr:to>
    <xdr:cxnSp macro="">
      <xdr:nvCxnSpPr>
        <xdr:cNvPr id="230" name="直線コネクタ 229"/>
        <xdr:cNvCxnSpPr/>
      </xdr:nvCxnSpPr>
      <xdr:spPr>
        <a:xfrm flipV="1">
          <a:off x="4633595" y="15384602"/>
          <a:ext cx="1270" cy="13682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126013</xdr:rowOff>
    </xdr:from>
    <xdr:ext cx="534377" cy="259045"/>
    <xdr:sp macro="" textlink="">
      <xdr:nvSpPr>
        <xdr:cNvPr id="231" name="扶助費最小値テキスト"/>
        <xdr:cNvSpPr txBox="1"/>
      </xdr:nvSpPr>
      <xdr:spPr>
        <a:xfrm>
          <a:off x="4686300" y="167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50,879</a:t>
          </a:r>
          <a:endParaRPr kumimoji="1" lang="ja-JP" altLang="en-US" sz="1000" b="1">
            <a:latin typeface="ＭＳ Ｐゴシック"/>
          </a:endParaRPr>
        </a:p>
      </xdr:txBody>
    </xdr:sp>
    <xdr:clientData/>
  </xdr:oneCellAnchor>
  <xdr:twoCellAnchor>
    <xdr:from>
      <xdr:col>6</xdr:col>
      <xdr:colOff>422275</xdr:colOff>
      <xdr:row>97</xdr:row>
      <xdr:rowOff>122186</xdr:rowOff>
    </xdr:from>
    <xdr:to>
      <xdr:col>6</xdr:col>
      <xdr:colOff>600075</xdr:colOff>
      <xdr:row>97</xdr:row>
      <xdr:rowOff>122186</xdr:rowOff>
    </xdr:to>
    <xdr:cxnSp macro="">
      <xdr:nvCxnSpPr>
        <xdr:cNvPr id="232" name="直線コネクタ 231"/>
        <xdr:cNvCxnSpPr/>
      </xdr:nvCxnSpPr>
      <xdr:spPr>
        <a:xfrm>
          <a:off x="4546600" y="16752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72229</xdr:rowOff>
    </xdr:from>
    <xdr:ext cx="599010" cy="259045"/>
    <xdr:sp macro="" textlink="">
      <xdr:nvSpPr>
        <xdr:cNvPr id="233" name="扶助費最大値テキスト"/>
        <xdr:cNvSpPr txBox="1"/>
      </xdr:nvSpPr>
      <xdr:spPr>
        <a:xfrm>
          <a:off x="4686300" y="1515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158,614</a:t>
          </a:r>
          <a:endParaRPr kumimoji="1" lang="ja-JP" altLang="en-US" sz="1000" b="1">
            <a:latin typeface="ＭＳ Ｐゴシック"/>
          </a:endParaRPr>
        </a:p>
      </xdr:txBody>
    </xdr:sp>
    <xdr:clientData/>
  </xdr:oneCellAnchor>
  <xdr:twoCellAnchor>
    <xdr:from>
      <xdr:col>6</xdr:col>
      <xdr:colOff>422275</xdr:colOff>
      <xdr:row>89</xdr:row>
      <xdr:rowOff>125552</xdr:rowOff>
    </xdr:from>
    <xdr:to>
      <xdr:col>6</xdr:col>
      <xdr:colOff>600075</xdr:colOff>
      <xdr:row>89</xdr:row>
      <xdr:rowOff>125552</xdr:rowOff>
    </xdr:to>
    <xdr:cxnSp macro="">
      <xdr:nvCxnSpPr>
        <xdr:cNvPr id="234" name="直線コネクタ 233"/>
        <xdr:cNvCxnSpPr/>
      </xdr:nvCxnSpPr>
      <xdr:spPr>
        <a:xfrm>
          <a:off x="4546600" y="153846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163373</xdr:rowOff>
    </xdr:from>
    <xdr:to>
      <xdr:col>6</xdr:col>
      <xdr:colOff>511175</xdr:colOff>
      <xdr:row>96</xdr:row>
      <xdr:rowOff>4039</xdr:rowOff>
    </xdr:to>
    <xdr:cxnSp macro="">
      <xdr:nvCxnSpPr>
        <xdr:cNvPr id="235" name="直線コネクタ 234"/>
        <xdr:cNvCxnSpPr/>
      </xdr:nvCxnSpPr>
      <xdr:spPr>
        <a:xfrm flipV="1">
          <a:off x="3797300" y="16451123"/>
          <a:ext cx="838200" cy="12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77728</xdr:rowOff>
    </xdr:from>
    <xdr:ext cx="534377" cy="259045"/>
    <xdr:sp macro="" textlink="">
      <xdr:nvSpPr>
        <xdr:cNvPr id="236" name="扶助費平均値テキスト"/>
        <xdr:cNvSpPr txBox="1"/>
      </xdr:nvSpPr>
      <xdr:spPr>
        <a:xfrm>
          <a:off x="4686300" y="161940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54851</xdr:rowOff>
    </xdr:from>
    <xdr:to>
      <xdr:col>6</xdr:col>
      <xdr:colOff>561975</xdr:colOff>
      <xdr:row>95</xdr:row>
      <xdr:rowOff>156451</xdr:rowOff>
    </xdr:to>
    <xdr:sp macro="" textlink="">
      <xdr:nvSpPr>
        <xdr:cNvPr id="237" name="フローチャート : 判断 236"/>
        <xdr:cNvSpPr/>
      </xdr:nvSpPr>
      <xdr:spPr>
        <a:xfrm>
          <a:off x="4584700" y="16342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4039</xdr:rowOff>
    </xdr:from>
    <xdr:to>
      <xdr:col>5</xdr:col>
      <xdr:colOff>358775</xdr:colOff>
      <xdr:row>96</xdr:row>
      <xdr:rowOff>16497</xdr:rowOff>
    </xdr:to>
    <xdr:cxnSp macro="">
      <xdr:nvCxnSpPr>
        <xdr:cNvPr id="238" name="直線コネクタ 237"/>
        <xdr:cNvCxnSpPr/>
      </xdr:nvCxnSpPr>
      <xdr:spPr>
        <a:xfrm flipV="1">
          <a:off x="2908300" y="16463239"/>
          <a:ext cx="889000" cy="12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117500</xdr:rowOff>
    </xdr:from>
    <xdr:to>
      <xdr:col>5</xdr:col>
      <xdr:colOff>409575</xdr:colOff>
      <xdr:row>96</xdr:row>
      <xdr:rowOff>47650</xdr:rowOff>
    </xdr:to>
    <xdr:sp macro="" textlink="">
      <xdr:nvSpPr>
        <xdr:cNvPr id="239" name="フローチャート : 判断 238"/>
        <xdr:cNvSpPr/>
      </xdr:nvSpPr>
      <xdr:spPr>
        <a:xfrm>
          <a:off x="3746500" y="1640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64177</xdr:rowOff>
    </xdr:from>
    <xdr:ext cx="534377" cy="259045"/>
    <xdr:sp macro="" textlink="">
      <xdr:nvSpPr>
        <xdr:cNvPr id="240" name="テキスト ボックス 239"/>
        <xdr:cNvSpPr txBox="1"/>
      </xdr:nvSpPr>
      <xdr:spPr>
        <a:xfrm>
          <a:off x="3530111" y="1618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74,248</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16497</xdr:rowOff>
    </xdr:from>
    <xdr:to>
      <xdr:col>4</xdr:col>
      <xdr:colOff>155575</xdr:colOff>
      <xdr:row>96</xdr:row>
      <xdr:rowOff>92748</xdr:rowOff>
    </xdr:to>
    <xdr:cxnSp macro="">
      <xdr:nvCxnSpPr>
        <xdr:cNvPr id="241" name="直線コネクタ 240"/>
        <xdr:cNvCxnSpPr/>
      </xdr:nvCxnSpPr>
      <xdr:spPr>
        <a:xfrm flipV="1">
          <a:off x="2019300" y="16475697"/>
          <a:ext cx="889000" cy="76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23901</xdr:rowOff>
    </xdr:from>
    <xdr:to>
      <xdr:col>4</xdr:col>
      <xdr:colOff>206375</xdr:colOff>
      <xdr:row>95</xdr:row>
      <xdr:rowOff>125501</xdr:rowOff>
    </xdr:to>
    <xdr:sp macro="" textlink="">
      <xdr:nvSpPr>
        <xdr:cNvPr id="242" name="フローチャート : 判断 241"/>
        <xdr:cNvSpPr/>
      </xdr:nvSpPr>
      <xdr:spPr>
        <a:xfrm>
          <a:off x="2857500" y="1631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142028</xdr:rowOff>
    </xdr:from>
    <xdr:ext cx="534377" cy="259045"/>
    <xdr:sp macro="" textlink="">
      <xdr:nvSpPr>
        <xdr:cNvPr id="243" name="テキスト ボックス 242"/>
        <xdr:cNvSpPr txBox="1"/>
      </xdr:nvSpPr>
      <xdr:spPr>
        <a:xfrm>
          <a:off x="2641111" y="16086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81,618</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92748</xdr:rowOff>
    </xdr:from>
    <xdr:to>
      <xdr:col>2</xdr:col>
      <xdr:colOff>638175</xdr:colOff>
      <xdr:row>96</xdr:row>
      <xdr:rowOff>101764</xdr:rowOff>
    </xdr:to>
    <xdr:cxnSp macro="">
      <xdr:nvCxnSpPr>
        <xdr:cNvPr id="244" name="直線コネクタ 243"/>
        <xdr:cNvCxnSpPr/>
      </xdr:nvCxnSpPr>
      <xdr:spPr>
        <a:xfrm flipV="1">
          <a:off x="1130300" y="16551948"/>
          <a:ext cx="8890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101702</xdr:rowOff>
    </xdr:from>
    <xdr:to>
      <xdr:col>3</xdr:col>
      <xdr:colOff>3175</xdr:colOff>
      <xdr:row>96</xdr:row>
      <xdr:rowOff>31852</xdr:rowOff>
    </xdr:to>
    <xdr:sp macro="" textlink="">
      <xdr:nvSpPr>
        <xdr:cNvPr id="245" name="フローチャート : 判断 244"/>
        <xdr:cNvSpPr/>
      </xdr:nvSpPr>
      <xdr:spPr>
        <a:xfrm>
          <a:off x="1968500" y="1638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48379</xdr:rowOff>
    </xdr:from>
    <xdr:ext cx="534377" cy="259045"/>
    <xdr:sp macro="" textlink="">
      <xdr:nvSpPr>
        <xdr:cNvPr id="246" name="テキスト ボックス 245"/>
        <xdr:cNvSpPr txBox="1"/>
      </xdr:nvSpPr>
      <xdr:spPr>
        <a:xfrm>
          <a:off x="1752111" y="16164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75,492</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120650</xdr:rowOff>
    </xdr:from>
    <xdr:to>
      <xdr:col>1</xdr:col>
      <xdr:colOff>485775</xdr:colOff>
      <xdr:row>96</xdr:row>
      <xdr:rowOff>50800</xdr:rowOff>
    </xdr:to>
    <xdr:sp macro="" textlink="">
      <xdr:nvSpPr>
        <xdr:cNvPr id="247" name="フローチャート : 判断 246"/>
        <xdr:cNvSpPr/>
      </xdr:nvSpPr>
      <xdr:spPr>
        <a:xfrm>
          <a:off x="1079500" y="1640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67327</xdr:rowOff>
    </xdr:from>
    <xdr:ext cx="534377" cy="259045"/>
    <xdr:sp macro="" textlink="">
      <xdr:nvSpPr>
        <xdr:cNvPr id="248" name="テキスト ボックス 247"/>
        <xdr:cNvSpPr txBox="1"/>
      </xdr:nvSpPr>
      <xdr:spPr>
        <a:xfrm>
          <a:off x="863111" y="16183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74,000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112573</xdr:rowOff>
    </xdr:from>
    <xdr:to>
      <xdr:col>6</xdr:col>
      <xdr:colOff>561975</xdr:colOff>
      <xdr:row>96</xdr:row>
      <xdr:rowOff>42723</xdr:rowOff>
    </xdr:to>
    <xdr:sp macro="" textlink="">
      <xdr:nvSpPr>
        <xdr:cNvPr id="254" name="円/楕円 253"/>
        <xdr:cNvSpPr/>
      </xdr:nvSpPr>
      <xdr:spPr>
        <a:xfrm>
          <a:off x="4584700" y="1640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91000</xdr:rowOff>
    </xdr:from>
    <xdr:ext cx="534377" cy="259045"/>
    <xdr:sp macro="" textlink="">
      <xdr:nvSpPr>
        <xdr:cNvPr id="255" name="扶助費該当値テキスト"/>
        <xdr:cNvSpPr txBox="1"/>
      </xdr:nvSpPr>
      <xdr:spPr>
        <a:xfrm>
          <a:off x="4686300" y="1637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74,636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124689</xdr:rowOff>
    </xdr:from>
    <xdr:to>
      <xdr:col>5</xdr:col>
      <xdr:colOff>409575</xdr:colOff>
      <xdr:row>96</xdr:row>
      <xdr:rowOff>54839</xdr:rowOff>
    </xdr:to>
    <xdr:sp macro="" textlink="">
      <xdr:nvSpPr>
        <xdr:cNvPr id="256" name="円/楕円 255"/>
        <xdr:cNvSpPr/>
      </xdr:nvSpPr>
      <xdr:spPr>
        <a:xfrm>
          <a:off x="3746500" y="1641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45966</xdr:rowOff>
    </xdr:from>
    <xdr:ext cx="534377" cy="259045"/>
    <xdr:sp macro="" textlink="">
      <xdr:nvSpPr>
        <xdr:cNvPr id="257" name="テキスト ボックス 256"/>
        <xdr:cNvSpPr txBox="1"/>
      </xdr:nvSpPr>
      <xdr:spPr>
        <a:xfrm>
          <a:off x="3530111" y="16505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73,682</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137147</xdr:rowOff>
    </xdr:from>
    <xdr:to>
      <xdr:col>4</xdr:col>
      <xdr:colOff>206375</xdr:colOff>
      <xdr:row>96</xdr:row>
      <xdr:rowOff>67297</xdr:rowOff>
    </xdr:to>
    <xdr:sp macro="" textlink="">
      <xdr:nvSpPr>
        <xdr:cNvPr id="258" name="円/楕円 257"/>
        <xdr:cNvSpPr/>
      </xdr:nvSpPr>
      <xdr:spPr>
        <a:xfrm>
          <a:off x="2857500" y="16424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58424</xdr:rowOff>
    </xdr:from>
    <xdr:ext cx="534377" cy="259045"/>
    <xdr:sp macro="" textlink="">
      <xdr:nvSpPr>
        <xdr:cNvPr id="259" name="テキスト ボックス 258"/>
        <xdr:cNvSpPr txBox="1"/>
      </xdr:nvSpPr>
      <xdr:spPr>
        <a:xfrm>
          <a:off x="2641111" y="16517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72,701</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41948</xdr:rowOff>
    </xdr:from>
    <xdr:to>
      <xdr:col>3</xdr:col>
      <xdr:colOff>3175</xdr:colOff>
      <xdr:row>96</xdr:row>
      <xdr:rowOff>143548</xdr:rowOff>
    </xdr:to>
    <xdr:sp macro="" textlink="">
      <xdr:nvSpPr>
        <xdr:cNvPr id="260" name="円/楕円 259"/>
        <xdr:cNvSpPr/>
      </xdr:nvSpPr>
      <xdr:spPr>
        <a:xfrm>
          <a:off x="1968500" y="1650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134675</xdr:rowOff>
    </xdr:from>
    <xdr:ext cx="534377" cy="259045"/>
    <xdr:sp macro="" textlink="">
      <xdr:nvSpPr>
        <xdr:cNvPr id="261" name="テキスト ボックス 260"/>
        <xdr:cNvSpPr txBox="1"/>
      </xdr:nvSpPr>
      <xdr:spPr>
        <a:xfrm>
          <a:off x="1752111" y="1659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66,697</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50964</xdr:rowOff>
    </xdr:from>
    <xdr:to>
      <xdr:col>1</xdr:col>
      <xdr:colOff>485775</xdr:colOff>
      <xdr:row>96</xdr:row>
      <xdr:rowOff>152564</xdr:rowOff>
    </xdr:to>
    <xdr:sp macro="" textlink="">
      <xdr:nvSpPr>
        <xdr:cNvPr id="262" name="円/楕円 261"/>
        <xdr:cNvSpPr/>
      </xdr:nvSpPr>
      <xdr:spPr>
        <a:xfrm>
          <a:off x="1079500" y="1651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143691</xdr:rowOff>
    </xdr:from>
    <xdr:ext cx="534377" cy="259045"/>
    <xdr:sp macro="" textlink="">
      <xdr:nvSpPr>
        <xdr:cNvPr id="263" name="テキスト ボックス 262"/>
        <xdr:cNvSpPr txBox="1"/>
      </xdr:nvSpPr>
      <xdr:spPr>
        <a:xfrm>
          <a:off x="863111" y="1660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65,987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47790</xdr:rowOff>
    </xdr:from>
    <xdr:to>
      <xdr:col>15</xdr:col>
      <xdr:colOff>180340</xdr:colOff>
      <xdr:row>38</xdr:row>
      <xdr:rowOff>59169</xdr:rowOff>
    </xdr:to>
    <xdr:cxnSp macro="">
      <xdr:nvCxnSpPr>
        <xdr:cNvPr id="287" name="直線コネクタ 286"/>
        <xdr:cNvCxnSpPr/>
      </xdr:nvCxnSpPr>
      <xdr:spPr>
        <a:xfrm flipV="1">
          <a:off x="10475595" y="5191290"/>
          <a:ext cx="1270" cy="1382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62996</xdr:rowOff>
    </xdr:from>
    <xdr:ext cx="534377" cy="259045"/>
    <xdr:sp macro="" textlink="">
      <xdr:nvSpPr>
        <xdr:cNvPr id="288" name="補助費等最小値テキスト"/>
        <xdr:cNvSpPr txBox="1"/>
      </xdr:nvSpPr>
      <xdr:spPr>
        <a:xfrm>
          <a:off x="10528300" y="657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12,341</a:t>
          </a:r>
          <a:endParaRPr kumimoji="1" lang="ja-JP" altLang="en-US" sz="1000" b="1">
            <a:latin typeface="ＭＳ Ｐゴシック"/>
          </a:endParaRPr>
        </a:p>
      </xdr:txBody>
    </xdr:sp>
    <xdr:clientData/>
  </xdr:oneCellAnchor>
  <xdr:twoCellAnchor>
    <xdr:from>
      <xdr:col>15</xdr:col>
      <xdr:colOff>92075</xdr:colOff>
      <xdr:row>38</xdr:row>
      <xdr:rowOff>59169</xdr:rowOff>
    </xdr:from>
    <xdr:to>
      <xdr:col>15</xdr:col>
      <xdr:colOff>269875</xdr:colOff>
      <xdr:row>38</xdr:row>
      <xdr:rowOff>59169</xdr:rowOff>
    </xdr:to>
    <xdr:cxnSp macro="">
      <xdr:nvCxnSpPr>
        <xdr:cNvPr id="289" name="直線コネクタ 288"/>
        <xdr:cNvCxnSpPr/>
      </xdr:nvCxnSpPr>
      <xdr:spPr>
        <a:xfrm>
          <a:off x="10388600" y="6574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165917</xdr:rowOff>
    </xdr:from>
    <xdr:ext cx="599010" cy="259045"/>
    <xdr:sp macro="" textlink="">
      <xdr:nvSpPr>
        <xdr:cNvPr id="290" name="補助費等最大値テキスト"/>
        <xdr:cNvSpPr txBox="1"/>
      </xdr:nvSpPr>
      <xdr:spPr>
        <a:xfrm>
          <a:off x="10528300" y="4966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121,237</a:t>
          </a:r>
          <a:endParaRPr kumimoji="1" lang="ja-JP" altLang="en-US" sz="1000" b="1">
            <a:latin typeface="ＭＳ Ｐゴシック"/>
          </a:endParaRPr>
        </a:p>
      </xdr:txBody>
    </xdr:sp>
    <xdr:clientData/>
  </xdr:oneCellAnchor>
  <xdr:twoCellAnchor>
    <xdr:from>
      <xdr:col>15</xdr:col>
      <xdr:colOff>92075</xdr:colOff>
      <xdr:row>30</xdr:row>
      <xdr:rowOff>47790</xdr:rowOff>
    </xdr:from>
    <xdr:to>
      <xdr:col>15</xdr:col>
      <xdr:colOff>269875</xdr:colOff>
      <xdr:row>30</xdr:row>
      <xdr:rowOff>47790</xdr:rowOff>
    </xdr:to>
    <xdr:cxnSp macro="">
      <xdr:nvCxnSpPr>
        <xdr:cNvPr id="291" name="直線コネクタ 290"/>
        <xdr:cNvCxnSpPr/>
      </xdr:nvCxnSpPr>
      <xdr:spPr>
        <a:xfrm>
          <a:off x="10388600" y="5191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160465</xdr:rowOff>
    </xdr:from>
    <xdr:to>
      <xdr:col>15</xdr:col>
      <xdr:colOff>180975</xdr:colOff>
      <xdr:row>37</xdr:row>
      <xdr:rowOff>60185</xdr:rowOff>
    </xdr:to>
    <xdr:cxnSp macro="">
      <xdr:nvCxnSpPr>
        <xdr:cNvPr id="292" name="直線コネクタ 291"/>
        <xdr:cNvCxnSpPr/>
      </xdr:nvCxnSpPr>
      <xdr:spPr>
        <a:xfrm flipV="1">
          <a:off x="9639300" y="6332665"/>
          <a:ext cx="838200" cy="7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147909</xdr:rowOff>
    </xdr:from>
    <xdr:ext cx="534377" cy="259045"/>
    <xdr:sp macro="" textlink="">
      <xdr:nvSpPr>
        <xdr:cNvPr id="293" name="補助費等平均値テキスト"/>
        <xdr:cNvSpPr txBox="1"/>
      </xdr:nvSpPr>
      <xdr:spPr>
        <a:xfrm>
          <a:off x="10528300" y="59772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43,655</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125032</xdr:rowOff>
    </xdr:from>
    <xdr:to>
      <xdr:col>15</xdr:col>
      <xdr:colOff>231775</xdr:colOff>
      <xdr:row>36</xdr:row>
      <xdr:rowOff>55182</xdr:rowOff>
    </xdr:to>
    <xdr:sp macro="" textlink="">
      <xdr:nvSpPr>
        <xdr:cNvPr id="294" name="フローチャート : 判断 293"/>
        <xdr:cNvSpPr/>
      </xdr:nvSpPr>
      <xdr:spPr>
        <a:xfrm>
          <a:off x="10426700" y="6125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60185</xdr:rowOff>
    </xdr:from>
    <xdr:to>
      <xdr:col>14</xdr:col>
      <xdr:colOff>28575</xdr:colOff>
      <xdr:row>37</xdr:row>
      <xdr:rowOff>86957</xdr:rowOff>
    </xdr:to>
    <xdr:cxnSp macro="">
      <xdr:nvCxnSpPr>
        <xdr:cNvPr id="295" name="直線コネクタ 294"/>
        <xdr:cNvCxnSpPr/>
      </xdr:nvCxnSpPr>
      <xdr:spPr>
        <a:xfrm flipV="1">
          <a:off x="8750300" y="6403835"/>
          <a:ext cx="889000" cy="26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122466</xdr:rowOff>
    </xdr:from>
    <xdr:to>
      <xdr:col>14</xdr:col>
      <xdr:colOff>79375</xdr:colOff>
      <xdr:row>36</xdr:row>
      <xdr:rowOff>52616</xdr:rowOff>
    </xdr:to>
    <xdr:sp macro="" textlink="">
      <xdr:nvSpPr>
        <xdr:cNvPr id="296" name="フローチャート : 判断 295"/>
        <xdr:cNvSpPr/>
      </xdr:nvSpPr>
      <xdr:spPr>
        <a:xfrm>
          <a:off x="9588500" y="612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69143</xdr:rowOff>
    </xdr:from>
    <xdr:ext cx="534377" cy="259045"/>
    <xdr:sp macro="" textlink="">
      <xdr:nvSpPr>
        <xdr:cNvPr id="297" name="テキスト ボックス 296"/>
        <xdr:cNvSpPr txBox="1"/>
      </xdr:nvSpPr>
      <xdr:spPr>
        <a:xfrm>
          <a:off x="9372111" y="589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43,857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86093</xdr:rowOff>
    </xdr:from>
    <xdr:to>
      <xdr:col>12</xdr:col>
      <xdr:colOff>511175</xdr:colOff>
      <xdr:row>37</xdr:row>
      <xdr:rowOff>86957</xdr:rowOff>
    </xdr:to>
    <xdr:cxnSp macro="">
      <xdr:nvCxnSpPr>
        <xdr:cNvPr id="298" name="直線コネクタ 297"/>
        <xdr:cNvCxnSpPr/>
      </xdr:nvCxnSpPr>
      <xdr:spPr>
        <a:xfrm>
          <a:off x="7861300" y="6429743"/>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6820</xdr:rowOff>
    </xdr:from>
    <xdr:to>
      <xdr:col>12</xdr:col>
      <xdr:colOff>561975</xdr:colOff>
      <xdr:row>36</xdr:row>
      <xdr:rowOff>108420</xdr:rowOff>
    </xdr:to>
    <xdr:sp macro="" textlink="">
      <xdr:nvSpPr>
        <xdr:cNvPr id="299" name="フローチャート : 判断 298"/>
        <xdr:cNvSpPr/>
      </xdr:nvSpPr>
      <xdr:spPr>
        <a:xfrm>
          <a:off x="8699500" y="617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124947</xdr:rowOff>
    </xdr:from>
    <xdr:ext cx="534377" cy="259045"/>
    <xdr:sp macro="" textlink="">
      <xdr:nvSpPr>
        <xdr:cNvPr id="300" name="テキスト ボックス 299"/>
        <xdr:cNvSpPr txBox="1"/>
      </xdr:nvSpPr>
      <xdr:spPr>
        <a:xfrm>
          <a:off x="8483111" y="595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39,463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73203</xdr:rowOff>
    </xdr:from>
    <xdr:to>
      <xdr:col>11</xdr:col>
      <xdr:colOff>307975</xdr:colOff>
      <xdr:row>37</xdr:row>
      <xdr:rowOff>86093</xdr:rowOff>
    </xdr:to>
    <xdr:cxnSp macro="">
      <xdr:nvCxnSpPr>
        <xdr:cNvPr id="301" name="直線コネクタ 300"/>
        <xdr:cNvCxnSpPr/>
      </xdr:nvCxnSpPr>
      <xdr:spPr>
        <a:xfrm>
          <a:off x="6972300" y="6416853"/>
          <a:ext cx="889000" cy="1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136347</xdr:rowOff>
    </xdr:from>
    <xdr:to>
      <xdr:col>11</xdr:col>
      <xdr:colOff>358775</xdr:colOff>
      <xdr:row>36</xdr:row>
      <xdr:rowOff>66497</xdr:rowOff>
    </xdr:to>
    <xdr:sp macro="" textlink="">
      <xdr:nvSpPr>
        <xdr:cNvPr id="302" name="フローチャート : 判断 301"/>
        <xdr:cNvSpPr/>
      </xdr:nvSpPr>
      <xdr:spPr>
        <a:xfrm>
          <a:off x="7810500" y="6137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83024</xdr:rowOff>
    </xdr:from>
    <xdr:ext cx="534377" cy="259045"/>
    <xdr:sp macro="" textlink="">
      <xdr:nvSpPr>
        <xdr:cNvPr id="303" name="テキスト ボックス 302"/>
        <xdr:cNvSpPr txBox="1"/>
      </xdr:nvSpPr>
      <xdr:spPr>
        <a:xfrm>
          <a:off x="7594111" y="591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42,764</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3848</xdr:rowOff>
    </xdr:from>
    <xdr:to>
      <xdr:col>10</xdr:col>
      <xdr:colOff>155575</xdr:colOff>
      <xdr:row>36</xdr:row>
      <xdr:rowOff>105448</xdr:rowOff>
    </xdr:to>
    <xdr:sp macro="" textlink="">
      <xdr:nvSpPr>
        <xdr:cNvPr id="304" name="フローチャート : 判断 303"/>
        <xdr:cNvSpPr/>
      </xdr:nvSpPr>
      <xdr:spPr>
        <a:xfrm>
          <a:off x="6921500" y="617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121975</xdr:rowOff>
    </xdr:from>
    <xdr:ext cx="534377" cy="259045"/>
    <xdr:sp macro="" textlink="">
      <xdr:nvSpPr>
        <xdr:cNvPr id="305" name="テキスト ボックス 304"/>
        <xdr:cNvSpPr txBox="1"/>
      </xdr:nvSpPr>
      <xdr:spPr>
        <a:xfrm>
          <a:off x="6705111" y="5951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39,697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109665</xdr:rowOff>
    </xdr:from>
    <xdr:to>
      <xdr:col>15</xdr:col>
      <xdr:colOff>231775</xdr:colOff>
      <xdr:row>37</xdr:row>
      <xdr:rowOff>39815</xdr:rowOff>
    </xdr:to>
    <xdr:sp macro="" textlink="">
      <xdr:nvSpPr>
        <xdr:cNvPr id="311" name="円/楕円 310"/>
        <xdr:cNvSpPr/>
      </xdr:nvSpPr>
      <xdr:spPr>
        <a:xfrm>
          <a:off x="10426700" y="6281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88092</xdr:rowOff>
    </xdr:from>
    <xdr:ext cx="534377" cy="259045"/>
    <xdr:sp macro="" textlink="">
      <xdr:nvSpPr>
        <xdr:cNvPr id="312" name="補助費等該当値テキスト"/>
        <xdr:cNvSpPr txBox="1"/>
      </xdr:nvSpPr>
      <xdr:spPr>
        <a:xfrm>
          <a:off x="10528300" y="6260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31,365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9385</xdr:rowOff>
    </xdr:from>
    <xdr:to>
      <xdr:col>14</xdr:col>
      <xdr:colOff>79375</xdr:colOff>
      <xdr:row>37</xdr:row>
      <xdr:rowOff>110985</xdr:rowOff>
    </xdr:to>
    <xdr:sp macro="" textlink="">
      <xdr:nvSpPr>
        <xdr:cNvPr id="313" name="円/楕円 312"/>
        <xdr:cNvSpPr/>
      </xdr:nvSpPr>
      <xdr:spPr>
        <a:xfrm>
          <a:off x="9588500" y="63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102112</xdr:rowOff>
    </xdr:from>
    <xdr:ext cx="534377" cy="259045"/>
    <xdr:sp macro="" textlink="">
      <xdr:nvSpPr>
        <xdr:cNvPr id="314" name="テキスト ボックス 313"/>
        <xdr:cNvSpPr txBox="1"/>
      </xdr:nvSpPr>
      <xdr:spPr>
        <a:xfrm>
          <a:off x="9372111" y="6445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25,761</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36157</xdr:rowOff>
    </xdr:from>
    <xdr:to>
      <xdr:col>12</xdr:col>
      <xdr:colOff>561975</xdr:colOff>
      <xdr:row>37</xdr:row>
      <xdr:rowOff>137757</xdr:rowOff>
    </xdr:to>
    <xdr:sp macro="" textlink="">
      <xdr:nvSpPr>
        <xdr:cNvPr id="315" name="円/楕円 314"/>
        <xdr:cNvSpPr/>
      </xdr:nvSpPr>
      <xdr:spPr>
        <a:xfrm>
          <a:off x="8699500" y="6379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128884</xdr:rowOff>
    </xdr:from>
    <xdr:ext cx="534377" cy="259045"/>
    <xdr:sp macro="" textlink="">
      <xdr:nvSpPr>
        <xdr:cNvPr id="316" name="テキスト ボックス 315"/>
        <xdr:cNvSpPr txBox="1"/>
      </xdr:nvSpPr>
      <xdr:spPr>
        <a:xfrm>
          <a:off x="8483111" y="6472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23,653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35293</xdr:rowOff>
    </xdr:from>
    <xdr:to>
      <xdr:col>11</xdr:col>
      <xdr:colOff>358775</xdr:colOff>
      <xdr:row>37</xdr:row>
      <xdr:rowOff>136893</xdr:rowOff>
    </xdr:to>
    <xdr:sp macro="" textlink="">
      <xdr:nvSpPr>
        <xdr:cNvPr id="317" name="円/楕円 316"/>
        <xdr:cNvSpPr/>
      </xdr:nvSpPr>
      <xdr:spPr>
        <a:xfrm>
          <a:off x="7810500" y="6378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128020</xdr:rowOff>
    </xdr:from>
    <xdr:ext cx="534377" cy="259045"/>
    <xdr:sp macro="" textlink="">
      <xdr:nvSpPr>
        <xdr:cNvPr id="318" name="テキスト ボックス 317"/>
        <xdr:cNvSpPr txBox="1"/>
      </xdr:nvSpPr>
      <xdr:spPr>
        <a:xfrm>
          <a:off x="7594111" y="6471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23,721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22403</xdr:rowOff>
    </xdr:from>
    <xdr:to>
      <xdr:col>10</xdr:col>
      <xdr:colOff>155575</xdr:colOff>
      <xdr:row>37</xdr:row>
      <xdr:rowOff>124003</xdr:rowOff>
    </xdr:to>
    <xdr:sp macro="" textlink="">
      <xdr:nvSpPr>
        <xdr:cNvPr id="319" name="円/楕円 318"/>
        <xdr:cNvSpPr/>
      </xdr:nvSpPr>
      <xdr:spPr>
        <a:xfrm>
          <a:off x="6921500" y="6366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115130</xdr:rowOff>
    </xdr:from>
    <xdr:ext cx="534377" cy="259045"/>
    <xdr:sp macro="" textlink="">
      <xdr:nvSpPr>
        <xdr:cNvPr id="320" name="テキスト ボックス 319"/>
        <xdr:cNvSpPr txBox="1"/>
      </xdr:nvSpPr>
      <xdr:spPr>
        <a:xfrm>
          <a:off x="6705111" y="645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56,700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0" name="テキスト ボックス 339"/>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62526</xdr:rowOff>
    </xdr:from>
    <xdr:to>
      <xdr:col>15</xdr:col>
      <xdr:colOff>180340</xdr:colOff>
      <xdr:row>59</xdr:row>
      <xdr:rowOff>84521</xdr:rowOff>
    </xdr:to>
    <xdr:cxnSp macro="">
      <xdr:nvCxnSpPr>
        <xdr:cNvPr id="346" name="直線コネクタ 345"/>
        <xdr:cNvCxnSpPr/>
      </xdr:nvCxnSpPr>
      <xdr:spPr>
        <a:xfrm flipV="1">
          <a:off x="10475595" y="8635026"/>
          <a:ext cx="1270" cy="156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91135</xdr:rowOff>
    </xdr:from>
    <xdr:ext cx="534377" cy="259045"/>
    <xdr:sp macro="" textlink="">
      <xdr:nvSpPr>
        <xdr:cNvPr id="347" name="普通建設事業費最小値テキスト"/>
        <xdr:cNvSpPr txBox="1"/>
      </xdr:nvSpPr>
      <xdr:spPr>
        <a:xfrm>
          <a:off x="10528300" y="10206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13,189</a:t>
          </a:r>
          <a:endParaRPr kumimoji="1" lang="ja-JP" altLang="en-US" sz="1000" b="1">
            <a:latin typeface="ＭＳ Ｐゴシック"/>
          </a:endParaRPr>
        </a:p>
      </xdr:txBody>
    </xdr:sp>
    <xdr:clientData/>
  </xdr:oneCellAnchor>
  <xdr:twoCellAnchor>
    <xdr:from>
      <xdr:col>15</xdr:col>
      <xdr:colOff>92075</xdr:colOff>
      <xdr:row>59</xdr:row>
      <xdr:rowOff>84521</xdr:rowOff>
    </xdr:from>
    <xdr:to>
      <xdr:col>15</xdr:col>
      <xdr:colOff>269875</xdr:colOff>
      <xdr:row>59</xdr:row>
      <xdr:rowOff>84521</xdr:rowOff>
    </xdr:to>
    <xdr:cxnSp macro="">
      <xdr:nvCxnSpPr>
        <xdr:cNvPr id="348" name="直線コネクタ 347"/>
        <xdr:cNvCxnSpPr/>
      </xdr:nvCxnSpPr>
      <xdr:spPr>
        <a:xfrm>
          <a:off x="10388600" y="10200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9203</xdr:rowOff>
    </xdr:from>
    <xdr:ext cx="690189" cy="259045"/>
    <xdr:sp macro="" textlink="">
      <xdr:nvSpPr>
        <xdr:cNvPr id="349" name="普通建設事業費最大値テキスト"/>
        <xdr:cNvSpPr txBox="1"/>
      </xdr:nvSpPr>
      <xdr:spPr>
        <a:xfrm>
          <a:off x="10528300" y="8410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1,450,895</a:t>
          </a:r>
          <a:endParaRPr kumimoji="1" lang="ja-JP" altLang="en-US" sz="1000" b="1">
            <a:latin typeface="ＭＳ Ｐゴシック"/>
          </a:endParaRPr>
        </a:p>
      </xdr:txBody>
    </xdr:sp>
    <xdr:clientData/>
  </xdr:oneCellAnchor>
  <xdr:twoCellAnchor>
    <xdr:from>
      <xdr:col>15</xdr:col>
      <xdr:colOff>92075</xdr:colOff>
      <xdr:row>50</xdr:row>
      <xdr:rowOff>62526</xdr:rowOff>
    </xdr:from>
    <xdr:to>
      <xdr:col>15</xdr:col>
      <xdr:colOff>269875</xdr:colOff>
      <xdr:row>50</xdr:row>
      <xdr:rowOff>62526</xdr:rowOff>
    </xdr:to>
    <xdr:cxnSp macro="">
      <xdr:nvCxnSpPr>
        <xdr:cNvPr id="350" name="直線コネクタ 349"/>
        <xdr:cNvCxnSpPr/>
      </xdr:nvCxnSpPr>
      <xdr:spPr>
        <a:xfrm>
          <a:off x="10388600" y="863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59</xdr:row>
      <xdr:rowOff>52484</xdr:rowOff>
    </xdr:from>
    <xdr:to>
      <xdr:col>15</xdr:col>
      <xdr:colOff>180975</xdr:colOff>
      <xdr:row>59</xdr:row>
      <xdr:rowOff>63767</xdr:rowOff>
    </xdr:to>
    <xdr:cxnSp macro="">
      <xdr:nvCxnSpPr>
        <xdr:cNvPr id="351" name="直線コネクタ 350"/>
        <xdr:cNvCxnSpPr/>
      </xdr:nvCxnSpPr>
      <xdr:spPr>
        <a:xfrm flipV="1">
          <a:off x="9639300" y="10168034"/>
          <a:ext cx="838200" cy="11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8586</xdr:rowOff>
    </xdr:from>
    <xdr:ext cx="534377" cy="259045"/>
    <xdr:sp macro="" textlink="">
      <xdr:nvSpPr>
        <xdr:cNvPr id="352" name="普通建設事業費平均値テキスト"/>
        <xdr:cNvSpPr txBox="1"/>
      </xdr:nvSpPr>
      <xdr:spPr>
        <a:xfrm>
          <a:off x="10528300" y="9952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57,295</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157159</xdr:rowOff>
    </xdr:from>
    <xdr:to>
      <xdr:col>15</xdr:col>
      <xdr:colOff>231775</xdr:colOff>
      <xdr:row>59</xdr:row>
      <xdr:rowOff>87309</xdr:rowOff>
    </xdr:to>
    <xdr:sp macro="" textlink="">
      <xdr:nvSpPr>
        <xdr:cNvPr id="353" name="フローチャート : 判断 352"/>
        <xdr:cNvSpPr/>
      </xdr:nvSpPr>
      <xdr:spPr>
        <a:xfrm>
          <a:off x="10426700" y="1010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63767</xdr:rowOff>
    </xdr:from>
    <xdr:to>
      <xdr:col>14</xdr:col>
      <xdr:colOff>28575</xdr:colOff>
      <xdr:row>59</xdr:row>
      <xdr:rowOff>65902</xdr:rowOff>
    </xdr:to>
    <xdr:cxnSp macro="">
      <xdr:nvCxnSpPr>
        <xdr:cNvPr id="354" name="直線コネクタ 353"/>
        <xdr:cNvCxnSpPr/>
      </xdr:nvCxnSpPr>
      <xdr:spPr>
        <a:xfrm flipV="1">
          <a:off x="8750300" y="10179317"/>
          <a:ext cx="889000" cy="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160499</xdr:rowOff>
    </xdr:from>
    <xdr:to>
      <xdr:col>14</xdr:col>
      <xdr:colOff>79375</xdr:colOff>
      <xdr:row>59</xdr:row>
      <xdr:rowOff>90649</xdr:rowOff>
    </xdr:to>
    <xdr:sp macro="" textlink="">
      <xdr:nvSpPr>
        <xdr:cNvPr id="355" name="フローチャート : 判断 354"/>
        <xdr:cNvSpPr/>
      </xdr:nvSpPr>
      <xdr:spPr>
        <a:xfrm>
          <a:off x="9588500" y="10104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107176</xdr:rowOff>
    </xdr:from>
    <xdr:ext cx="534377" cy="259045"/>
    <xdr:sp macro="" textlink="">
      <xdr:nvSpPr>
        <xdr:cNvPr id="356" name="テキスト ボックス 355"/>
        <xdr:cNvSpPr txBox="1"/>
      </xdr:nvSpPr>
      <xdr:spPr>
        <a:xfrm>
          <a:off x="9372111" y="987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54,227</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65902</xdr:rowOff>
    </xdr:from>
    <xdr:to>
      <xdr:col>12</xdr:col>
      <xdr:colOff>511175</xdr:colOff>
      <xdr:row>59</xdr:row>
      <xdr:rowOff>67856</xdr:rowOff>
    </xdr:to>
    <xdr:cxnSp macro="">
      <xdr:nvCxnSpPr>
        <xdr:cNvPr id="357" name="直線コネクタ 356"/>
        <xdr:cNvCxnSpPr/>
      </xdr:nvCxnSpPr>
      <xdr:spPr>
        <a:xfrm flipV="1">
          <a:off x="7861300" y="10181452"/>
          <a:ext cx="889000" cy="1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147405</xdr:rowOff>
    </xdr:from>
    <xdr:to>
      <xdr:col>12</xdr:col>
      <xdr:colOff>561975</xdr:colOff>
      <xdr:row>59</xdr:row>
      <xdr:rowOff>77555</xdr:rowOff>
    </xdr:to>
    <xdr:sp macro="" textlink="">
      <xdr:nvSpPr>
        <xdr:cNvPr id="358" name="フローチャート : 判断 357"/>
        <xdr:cNvSpPr/>
      </xdr:nvSpPr>
      <xdr:spPr>
        <a:xfrm>
          <a:off x="8699500" y="1009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94082</xdr:rowOff>
    </xdr:from>
    <xdr:ext cx="534377" cy="259045"/>
    <xdr:sp macro="" textlink="">
      <xdr:nvSpPr>
        <xdr:cNvPr id="359" name="テキスト ボックス 358"/>
        <xdr:cNvSpPr txBox="1"/>
      </xdr:nvSpPr>
      <xdr:spPr>
        <a:xfrm>
          <a:off x="8483111" y="9866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66,255</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67856</xdr:rowOff>
    </xdr:from>
    <xdr:to>
      <xdr:col>11</xdr:col>
      <xdr:colOff>307975</xdr:colOff>
      <xdr:row>59</xdr:row>
      <xdr:rowOff>69990</xdr:rowOff>
    </xdr:to>
    <xdr:cxnSp macro="">
      <xdr:nvCxnSpPr>
        <xdr:cNvPr id="360" name="直線コネクタ 359"/>
        <xdr:cNvCxnSpPr/>
      </xdr:nvCxnSpPr>
      <xdr:spPr>
        <a:xfrm flipV="1">
          <a:off x="6972300" y="10183406"/>
          <a:ext cx="8890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149908</xdr:rowOff>
    </xdr:from>
    <xdr:to>
      <xdr:col>11</xdr:col>
      <xdr:colOff>358775</xdr:colOff>
      <xdr:row>59</xdr:row>
      <xdr:rowOff>80058</xdr:rowOff>
    </xdr:to>
    <xdr:sp macro="" textlink="">
      <xdr:nvSpPr>
        <xdr:cNvPr id="361" name="フローチャート : 判断 360"/>
        <xdr:cNvSpPr/>
      </xdr:nvSpPr>
      <xdr:spPr>
        <a:xfrm>
          <a:off x="7810500" y="1009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96585</xdr:rowOff>
    </xdr:from>
    <xdr:ext cx="534377" cy="259045"/>
    <xdr:sp macro="" textlink="">
      <xdr:nvSpPr>
        <xdr:cNvPr id="362" name="テキスト ボックス 361"/>
        <xdr:cNvSpPr txBox="1"/>
      </xdr:nvSpPr>
      <xdr:spPr>
        <a:xfrm>
          <a:off x="7594111" y="9869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63,956</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164142</xdr:rowOff>
    </xdr:from>
    <xdr:to>
      <xdr:col>10</xdr:col>
      <xdr:colOff>155575</xdr:colOff>
      <xdr:row>59</xdr:row>
      <xdr:rowOff>94292</xdr:rowOff>
    </xdr:to>
    <xdr:sp macro="" textlink="">
      <xdr:nvSpPr>
        <xdr:cNvPr id="363" name="フローチャート : 判断 362"/>
        <xdr:cNvSpPr/>
      </xdr:nvSpPr>
      <xdr:spPr>
        <a:xfrm>
          <a:off x="6921500" y="10108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110819</xdr:rowOff>
    </xdr:from>
    <xdr:ext cx="534377" cy="259045"/>
    <xdr:sp macro="" textlink="">
      <xdr:nvSpPr>
        <xdr:cNvPr id="364" name="テキスト ボックス 363"/>
        <xdr:cNvSpPr txBox="1"/>
      </xdr:nvSpPr>
      <xdr:spPr>
        <a:xfrm>
          <a:off x="6705111" y="988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50,880</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59</xdr:row>
      <xdr:rowOff>1684</xdr:rowOff>
    </xdr:from>
    <xdr:to>
      <xdr:col>15</xdr:col>
      <xdr:colOff>231775</xdr:colOff>
      <xdr:row>59</xdr:row>
      <xdr:rowOff>103284</xdr:rowOff>
    </xdr:to>
    <xdr:sp macro="" textlink="">
      <xdr:nvSpPr>
        <xdr:cNvPr id="370" name="円/楕円 369"/>
        <xdr:cNvSpPr/>
      </xdr:nvSpPr>
      <xdr:spPr>
        <a:xfrm>
          <a:off x="10426700" y="10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135586</xdr:rowOff>
    </xdr:from>
    <xdr:ext cx="534377" cy="259045"/>
    <xdr:sp macro="" textlink="">
      <xdr:nvSpPr>
        <xdr:cNvPr id="371" name="普通建設事業費該当値テキスト"/>
        <xdr:cNvSpPr txBox="1"/>
      </xdr:nvSpPr>
      <xdr:spPr>
        <a:xfrm>
          <a:off x="10528300" y="10079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42,620</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12967</xdr:rowOff>
    </xdr:from>
    <xdr:to>
      <xdr:col>14</xdr:col>
      <xdr:colOff>79375</xdr:colOff>
      <xdr:row>59</xdr:row>
      <xdr:rowOff>114567</xdr:rowOff>
    </xdr:to>
    <xdr:sp macro="" textlink="">
      <xdr:nvSpPr>
        <xdr:cNvPr id="372" name="円/楕円 371"/>
        <xdr:cNvSpPr/>
      </xdr:nvSpPr>
      <xdr:spPr>
        <a:xfrm>
          <a:off x="9588500" y="1012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105694</xdr:rowOff>
    </xdr:from>
    <xdr:ext cx="534377" cy="259045"/>
    <xdr:sp macro="" textlink="">
      <xdr:nvSpPr>
        <xdr:cNvPr id="373" name="テキスト ボックス 372"/>
        <xdr:cNvSpPr txBox="1"/>
      </xdr:nvSpPr>
      <xdr:spPr>
        <a:xfrm>
          <a:off x="9372111" y="102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32,255</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15102</xdr:rowOff>
    </xdr:from>
    <xdr:to>
      <xdr:col>12</xdr:col>
      <xdr:colOff>561975</xdr:colOff>
      <xdr:row>59</xdr:row>
      <xdr:rowOff>116702</xdr:rowOff>
    </xdr:to>
    <xdr:sp macro="" textlink="">
      <xdr:nvSpPr>
        <xdr:cNvPr id="374" name="円/楕円 373"/>
        <xdr:cNvSpPr/>
      </xdr:nvSpPr>
      <xdr:spPr>
        <a:xfrm>
          <a:off x="8699500" y="10130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107829</xdr:rowOff>
    </xdr:from>
    <xdr:ext cx="534377" cy="259045"/>
    <xdr:sp macro="" textlink="">
      <xdr:nvSpPr>
        <xdr:cNvPr id="375" name="テキスト ボックス 374"/>
        <xdr:cNvSpPr txBox="1"/>
      </xdr:nvSpPr>
      <xdr:spPr>
        <a:xfrm>
          <a:off x="8483111" y="10223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30,293</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17056</xdr:rowOff>
    </xdr:from>
    <xdr:to>
      <xdr:col>11</xdr:col>
      <xdr:colOff>358775</xdr:colOff>
      <xdr:row>59</xdr:row>
      <xdr:rowOff>118656</xdr:rowOff>
    </xdr:to>
    <xdr:sp macro="" textlink="">
      <xdr:nvSpPr>
        <xdr:cNvPr id="376" name="円/楕円 375"/>
        <xdr:cNvSpPr/>
      </xdr:nvSpPr>
      <xdr:spPr>
        <a:xfrm>
          <a:off x="7810500" y="10132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109783</xdr:rowOff>
    </xdr:from>
    <xdr:ext cx="534377" cy="259045"/>
    <xdr:sp macro="" textlink="">
      <xdr:nvSpPr>
        <xdr:cNvPr id="377" name="テキスト ボックス 376"/>
        <xdr:cNvSpPr txBox="1"/>
      </xdr:nvSpPr>
      <xdr:spPr>
        <a:xfrm>
          <a:off x="7594111" y="10225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28,499</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19190</xdr:rowOff>
    </xdr:from>
    <xdr:to>
      <xdr:col>10</xdr:col>
      <xdr:colOff>155575</xdr:colOff>
      <xdr:row>59</xdr:row>
      <xdr:rowOff>120790</xdr:rowOff>
    </xdr:to>
    <xdr:sp macro="" textlink="">
      <xdr:nvSpPr>
        <xdr:cNvPr id="378" name="円/楕円 377"/>
        <xdr:cNvSpPr/>
      </xdr:nvSpPr>
      <xdr:spPr>
        <a:xfrm>
          <a:off x="6921500" y="1013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111917</xdr:rowOff>
    </xdr:from>
    <xdr:ext cx="534377" cy="259045"/>
    <xdr:sp macro="" textlink="">
      <xdr:nvSpPr>
        <xdr:cNvPr id="379" name="テキスト ボックス 378"/>
        <xdr:cNvSpPr txBox="1"/>
      </xdr:nvSpPr>
      <xdr:spPr>
        <a:xfrm>
          <a:off x="6705111" y="10227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17,038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150961</xdr:rowOff>
    </xdr:from>
    <xdr:to>
      <xdr:col>15</xdr:col>
      <xdr:colOff>180340</xdr:colOff>
      <xdr:row>79</xdr:row>
      <xdr:rowOff>44450</xdr:rowOff>
    </xdr:to>
    <xdr:cxnSp macro="">
      <xdr:nvCxnSpPr>
        <xdr:cNvPr id="403" name="直線コネクタ 402"/>
        <xdr:cNvCxnSpPr/>
      </xdr:nvCxnSpPr>
      <xdr:spPr>
        <a:xfrm flipV="1">
          <a:off x="10475595" y="12152461"/>
          <a:ext cx="1270" cy="14365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74171</xdr:rowOff>
    </xdr:from>
    <xdr:ext cx="249299" cy="259045"/>
    <xdr:sp macro="" textlink="">
      <xdr:nvSpPr>
        <xdr:cNvPr id="404" name="普通建設事業費 （ うち新規整備　）最小値テキスト"/>
        <xdr:cNvSpPr txBox="1"/>
      </xdr:nvSpPr>
      <xdr:spPr>
        <a:xfrm>
          <a:off x="10528300" y="136187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97638</xdr:rowOff>
    </xdr:from>
    <xdr:ext cx="690189" cy="259045"/>
    <xdr:sp macro="" textlink="">
      <xdr:nvSpPr>
        <xdr:cNvPr id="406" name="普通建設事業費 （ うち新規整備　）最大値テキスト"/>
        <xdr:cNvSpPr txBox="1"/>
      </xdr:nvSpPr>
      <xdr:spPr>
        <a:xfrm>
          <a:off x="10528300" y="1192768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1,131,133</a:t>
          </a:r>
          <a:endParaRPr kumimoji="1" lang="ja-JP" altLang="en-US" sz="1000" b="1">
            <a:latin typeface="ＭＳ Ｐゴシック"/>
          </a:endParaRPr>
        </a:p>
      </xdr:txBody>
    </xdr:sp>
    <xdr:clientData/>
  </xdr:oneCellAnchor>
  <xdr:twoCellAnchor>
    <xdr:from>
      <xdr:col>15</xdr:col>
      <xdr:colOff>92075</xdr:colOff>
      <xdr:row>70</xdr:row>
      <xdr:rowOff>150961</xdr:rowOff>
    </xdr:from>
    <xdr:to>
      <xdr:col>15</xdr:col>
      <xdr:colOff>269875</xdr:colOff>
      <xdr:row>70</xdr:row>
      <xdr:rowOff>150961</xdr:rowOff>
    </xdr:to>
    <xdr:cxnSp macro="">
      <xdr:nvCxnSpPr>
        <xdr:cNvPr id="407" name="直線コネクタ 406"/>
        <xdr:cNvCxnSpPr/>
      </xdr:nvCxnSpPr>
      <xdr:spPr>
        <a:xfrm>
          <a:off x="10388600" y="1215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4414</xdr:rowOff>
    </xdr:from>
    <xdr:to>
      <xdr:col>15</xdr:col>
      <xdr:colOff>180975</xdr:colOff>
      <xdr:row>79</xdr:row>
      <xdr:rowOff>28077</xdr:rowOff>
    </xdr:to>
    <xdr:cxnSp macro="">
      <xdr:nvCxnSpPr>
        <xdr:cNvPr id="408" name="直線コネクタ 407"/>
        <xdr:cNvCxnSpPr/>
      </xdr:nvCxnSpPr>
      <xdr:spPr>
        <a:xfrm flipV="1">
          <a:off x="9639300" y="13548964"/>
          <a:ext cx="838200" cy="23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118622</xdr:rowOff>
    </xdr:from>
    <xdr:ext cx="534377" cy="259045"/>
    <xdr:sp macro="" textlink="">
      <xdr:nvSpPr>
        <xdr:cNvPr id="409" name="普通建設事業費 （ うち新規整備　）平均値テキスト"/>
        <xdr:cNvSpPr txBox="1"/>
      </xdr:nvSpPr>
      <xdr:spPr>
        <a:xfrm>
          <a:off x="10528300" y="1349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19,611</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140195</xdr:rowOff>
    </xdr:from>
    <xdr:to>
      <xdr:col>15</xdr:col>
      <xdr:colOff>231775</xdr:colOff>
      <xdr:row>79</xdr:row>
      <xdr:rowOff>70345</xdr:rowOff>
    </xdr:to>
    <xdr:sp macro="" textlink="">
      <xdr:nvSpPr>
        <xdr:cNvPr id="410" name="フローチャート : 判断 409"/>
        <xdr:cNvSpPr/>
      </xdr:nvSpPr>
      <xdr:spPr>
        <a:xfrm>
          <a:off x="10426700" y="1351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25682</xdr:rowOff>
    </xdr:from>
    <xdr:to>
      <xdr:col>14</xdr:col>
      <xdr:colOff>28575</xdr:colOff>
      <xdr:row>79</xdr:row>
      <xdr:rowOff>28077</xdr:rowOff>
    </xdr:to>
    <xdr:cxnSp macro="">
      <xdr:nvCxnSpPr>
        <xdr:cNvPr id="411" name="直線コネクタ 410"/>
        <xdr:cNvCxnSpPr/>
      </xdr:nvCxnSpPr>
      <xdr:spPr>
        <a:xfrm>
          <a:off x="8750300" y="13570232"/>
          <a:ext cx="889000" cy="2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138361</xdr:rowOff>
    </xdr:from>
    <xdr:to>
      <xdr:col>14</xdr:col>
      <xdr:colOff>79375</xdr:colOff>
      <xdr:row>79</xdr:row>
      <xdr:rowOff>68511</xdr:rowOff>
    </xdr:to>
    <xdr:sp macro="" textlink="">
      <xdr:nvSpPr>
        <xdr:cNvPr id="412" name="フローチャート : 判断 411"/>
        <xdr:cNvSpPr/>
      </xdr:nvSpPr>
      <xdr:spPr>
        <a:xfrm>
          <a:off x="9588500" y="1351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85038</xdr:rowOff>
    </xdr:from>
    <xdr:ext cx="534377" cy="259045"/>
    <xdr:sp macro="" textlink="">
      <xdr:nvSpPr>
        <xdr:cNvPr id="413" name="テキスト ボックス 412"/>
        <xdr:cNvSpPr txBox="1"/>
      </xdr:nvSpPr>
      <xdr:spPr>
        <a:xfrm>
          <a:off x="9372111" y="13286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21,055</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129502</xdr:rowOff>
    </xdr:from>
    <xdr:to>
      <xdr:col>12</xdr:col>
      <xdr:colOff>561975</xdr:colOff>
      <xdr:row>79</xdr:row>
      <xdr:rowOff>59652</xdr:rowOff>
    </xdr:to>
    <xdr:sp macro="" textlink="">
      <xdr:nvSpPr>
        <xdr:cNvPr id="414" name="フローチャート : 判断 413"/>
        <xdr:cNvSpPr/>
      </xdr:nvSpPr>
      <xdr:spPr>
        <a:xfrm>
          <a:off x="8699500" y="1350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76179</xdr:rowOff>
    </xdr:from>
    <xdr:ext cx="534377" cy="259045"/>
    <xdr:sp macro="" textlink="">
      <xdr:nvSpPr>
        <xdr:cNvPr id="415" name="テキスト ボックス 414"/>
        <xdr:cNvSpPr txBox="1"/>
      </xdr:nvSpPr>
      <xdr:spPr>
        <a:xfrm>
          <a:off x="8483111" y="1327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125064</xdr:rowOff>
    </xdr:from>
    <xdr:to>
      <xdr:col>15</xdr:col>
      <xdr:colOff>231775</xdr:colOff>
      <xdr:row>79</xdr:row>
      <xdr:rowOff>55214</xdr:rowOff>
    </xdr:to>
    <xdr:sp macro="" textlink="">
      <xdr:nvSpPr>
        <xdr:cNvPr id="421" name="円/楕円 420"/>
        <xdr:cNvSpPr/>
      </xdr:nvSpPr>
      <xdr:spPr>
        <a:xfrm>
          <a:off x="10426700" y="13498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84441</xdr:rowOff>
    </xdr:from>
    <xdr:ext cx="534377" cy="259045"/>
    <xdr:sp macro="" textlink="">
      <xdr:nvSpPr>
        <xdr:cNvPr id="422" name="普通建設事業費 （ うち新規整備　）該当値テキスト"/>
        <xdr:cNvSpPr txBox="1"/>
      </xdr:nvSpPr>
      <xdr:spPr>
        <a:xfrm>
          <a:off x="10528300" y="1328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31,525</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148727</xdr:rowOff>
    </xdr:from>
    <xdr:to>
      <xdr:col>14</xdr:col>
      <xdr:colOff>79375</xdr:colOff>
      <xdr:row>79</xdr:row>
      <xdr:rowOff>78877</xdr:rowOff>
    </xdr:to>
    <xdr:sp macro="" textlink="">
      <xdr:nvSpPr>
        <xdr:cNvPr id="423" name="円/楕円 422"/>
        <xdr:cNvSpPr/>
      </xdr:nvSpPr>
      <xdr:spPr>
        <a:xfrm>
          <a:off x="9588500" y="135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70004</xdr:rowOff>
    </xdr:from>
    <xdr:ext cx="534377" cy="259045"/>
    <xdr:sp macro="" textlink="">
      <xdr:nvSpPr>
        <xdr:cNvPr id="424" name="テキスト ボックス 423"/>
        <xdr:cNvSpPr txBox="1"/>
      </xdr:nvSpPr>
      <xdr:spPr>
        <a:xfrm>
          <a:off x="9372111" y="13614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12,892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146332</xdr:rowOff>
    </xdr:from>
    <xdr:to>
      <xdr:col>12</xdr:col>
      <xdr:colOff>561975</xdr:colOff>
      <xdr:row>79</xdr:row>
      <xdr:rowOff>76482</xdr:rowOff>
    </xdr:to>
    <xdr:sp macro="" textlink="">
      <xdr:nvSpPr>
        <xdr:cNvPr id="425" name="円/楕円 424"/>
        <xdr:cNvSpPr/>
      </xdr:nvSpPr>
      <xdr:spPr>
        <a:xfrm>
          <a:off x="8699500" y="1351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67609</xdr:rowOff>
    </xdr:from>
    <xdr:ext cx="534377" cy="259045"/>
    <xdr:sp macro="" textlink="">
      <xdr:nvSpPr>
        <xdr:cNvPr id="426" name="テキスト ボックス 425"/>
        <xdr:cNvSpPr txBox="1"/>
      </xdr:nvSpPr>
      <xdr:spPr>
        <a:xfrm>
          <a:off x="8483111" y="13612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14,778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28,624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7" name="直線コネクタ 43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8" name="テキスト ボックス 43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9" name="直線コネクタ 43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0" name="テキスト ボックス 43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1" name="直線コネクタ 44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2" name="テキスト ボックス 441"/>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3" name="直線コネクタ 44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4" name="テキスト ボックス 443"/>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5" name="直線コネクタ 44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6" name="テキスト ボックス 44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7" name="直線コネクタ 44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8" name="テキスト ボックス 44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87337</xdr:rowOff>
    </xdr:from>
    <xdr:to>
      <xdr:col>15</xdr:col>
      <xdr:colOff>180340</xdr:colOff>
      <xdr:row>98</xdr:row>
      <xdr:rowOff>165875</xdr:rowOff>
    </xdr:to>
    <xdr:cxnSp macro="">
      <xdr:nvCxnSpPr>
        <xdr:cNvPr id="450" name="直線コネクタ 449"/>
        <xdr:cNvCxnSpPr/>
      </xdr:nvCxnSpPr>
      <xdr:spPr>
        <a:xfrm flipV="1">
          <a:off x="10475595" y="15689287"/>
          <a:ext cx="1270" cy="1278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169702</xdr:rowOff>
    </xdr:from>
    <xdr:ext cx="469744" cy="259045"/>
    <xdr:sp macro="" textlink="">
      <xdr:nvSpPr>
        <xdr:cNvPr id="451" name="普通建設事業費 （ うち更新整備　）最小値テキスト"/>
        <xdr:cNvSpPr txBox="1"/>
      </xdr:nvSpPr>
      <xdr:spPr>
        <a:xfrm>
          <a:off x="10528300" y="16971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3,939</a:t>
          </a:r>
          <a:endParaRPr kumimoji="1" lang="ja-JP" altLang="en-US" sz="1000" b="1">
            <a:latin typeface="ＭＳ Ｐゴシック"/>
          </a:endParaRPr>
        </a:p>
      </xdr:txBody>
    </xdr:sp>
    <xdr:clientData/>
  </xdr:oneCellAnchor>
  <xdr:twoCellAnchor>
    <xdr:from>
      <xdr:col>15</xdr:col>
      <xdr:colOff>92075</xdr:colOff>
      <xdr:row>98</xdr:row>
      <xdr:rowOff>165875</xdr:rowOff>
    </xdr:from>
    <xdr:to>
      <xdr:col>15</xdr:col>
      <xdr:colOff>269875</xdr:colOff>
      <xdr:row>98</xdr:row>
      <xdr:rowOff>165875</xdr:rowOff>
    </xdr:to>
    <xdr:cxnSp macro="">
      <xdr:nvCxnSpPr>
        <xdr:cNvPr id="452" name="直線コネクタ 451"/>
        <xdr:cNvCxnSpPr/>
      </xdr:nvCxnSpPr>
      <xdr:spPr>
        <a:xfrm>
          <a:off x="10388600" y="16967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34014</xdr:rowOff>
    </xdr:from>
    <xdr:ext cx="599010" cy="259045"/>
    <xdr:sp macro="" textlink="">
      <xdr:nvSpPr>
        <xdr:cNvPr id="453" name="普通建設事業費 （ うち更新整備　）最大値テキスト"/>
        <xdr:cNvSpPr txBox="1"/>
      </xdr:nvSpPr>
      <xdr:spPr>
        <a:xfrm>
          <a:off x="10528300" y="15464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104,623</a:t>
          </a:r>
          <a:endParaRPr kumimoji="1" lang="ja-JP" altLang="en-US" sz="1000" b="1">
            <a:latin typeface="ＭＳ Ｐゴシック"/>
          </a:endParaRPr>
        </a:p>
      </xdr:txBody>
    </xdr:sp>
    <xdr:clientData/>
  </xdr:oneCellAnchor>
  <xdr:twoCellAnchor>
    <xdr:from>
      <xdr:col>15</xdr:col>
      <xdr:colOff>92075</xdr:colOff>
      <xdr:row>91</xdr:row>
      <xdr:rowOff>87337</xdr:rowOff>
    </xdr:from>
    <xdr:to>
      <xdr:col>15</xdr:col>
      <xdr:colOff>269875</xdr:colOff>
      <xdr:row>91</xdr:row>
      <xdr:rowOff>87337</xdr:rowOff>
    </xdr:to>
    <xdr:cxnSp macro="">
      <xdr:nvCxnSpPr>
        <xdr:cNvPr id="454" name="直線コネクタ 453"/>
        <xdr:cNvCxnSpPr/>
      </xdr:nvCxnSpPr>
      <xdr:spPr>
        <a:xfrm>
          <a:off x="10388600" y="15689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27839</xdr:rowOff>
    </xdr:from>
    <xdr:to>
      <xdr:col>15</xdr:col>
      <xdr:colOff>180975</xdr:colOff>
      <xdr:row>98</xdr:row>
      <xdr:rowOff>113652</xdr:rowOff>
    </xdr:to>
    <xdr:cxnSp macro="">
      <xdr:nvCxnSpPr>
        <xdr:cNvPr id="455" name="直線コネクタ 454"/>
        <xdr:cNvCxnSpPr/>
      </xdr:nvCxnSpPr>
      <xdr:spPr>
        <a:xfrm>
          <a:off x="9639300" y="16829939"/>
          <a:ext cx="838200" cy="85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168622</xdr:rowOff>
    </xdr:from>
    <xdr:ext cx="534377" cy="259045"/>
    <xdr:sp macro="" textlink="">
      <xdr:nvSpPr>
        <xdr:cNvPr id="456" name="普通建設事業費 （ うち更新整備　）平均値テキスト"/>
        <xdr:cNvSpPr txBox="1"/>
      </xdr:nvSpPr>
      <xdr:spPr>
        <a:xfrm>
          <a:off x="10528300" y="16456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28,524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145745</xdr:rowOff>
    </xdr:from>
    <xdr:to>
      <xdr:col>15</xdr:col>
      <xdr:colOff>231775</xdr:colOff>
      <xdr:row>97</xdr:row>
      <xdr:rowOff>75895</xdr:rowOff>
    </xdr:to>
    <xdr:sp macro="" textlink="">
      <xdr:nvSpPr>
        <xdr:cNvPr id="457" name="フローチャート : 判断 456"/>
        <xdr:cNvSpPr/>
      </xdr:nvSpPr>
      <xdr:spPr>
        <a:xfrm>
          <a:off x="10426700" y="16604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27839</xdr:rowOff>
    </xdr:from>
    <xdr:to>
      <xdr:col>14</xdr:col>
      <xdr:colOff>28575</xdr:colOff>
      <xdr:row>98</xdr:row>
      <xdr:rowOff>108775</xdr:rowOff>
    </xdr:to>
    <xdr:cxnSp macro="">
      <xdr:nvCxnSpPr>
        <xdr:cNvPr id="458" name="直線コネクタ 457"/>
        <xdr:cNvCxnSpPr/>
      </xdr:nvCxnSpPr>
      <xdr:spPr>
        <a:xfrm flipV="1">
          <a:off x="8750300" y="16829939"/>
          <a:ext cx="889000" cy="80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32398</xdr:rowOff>
    </xdr:from>
    <xdr:to>
      <xdr:col>14</xdr:col>
      <xdr:colOff>79375</xdr:colOff>
      <xdr:row>97</xdr:row>
      <xdr:rowOff>133998</xdr:rowOff>
    </xdr:to>
    <xdr:sp macro="" textlink="">
      <xdr:nvSpPr>
        <xdr:cNvPr id="459" name="フローチャート : 判断 458"/>
        <xdr:cNvSpPr/>
      </xdr:nvSpPr>
      <xdr:spPr>
        <a:xfrm>
          <a:off x="9588500" y="166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150525</xdr:rowOff>
    </xdr:from>
    <xdr:ext cx="534377" cy="259045"/>
    <xdr:sp macro="" textlink="">
      <xdr:nvSpPr>
        <xdr:cNvPr id="460" name="テキスト ボックス 459"/>
        <xdr:cNvSpPr txBox="1"/>
      </xdr:nvSpPr>
      <xdr:spPr>
        <a:xfrm>
          <a:off x="9372111" y="16438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23,949</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9092</xdr:rowOff>
    </xdr:from>
    <xdr:to>
      <xdr:col>12</xdr:col>
      <xdr:colOff>561975</xdr:colOff>
      <xdr:row>97</xdr:row>
      <xdr:rowOff>110692</xdr:rowOff>
    </xdr:to>
    <xdr:sp macro="" textlink="">
      <xdr:nvSpPr>
        <xdr:cNvPr id="461" name="フローチャート : 判断 460"/>
        <xdr:cNvSpPr/>
      </xdr:nvSpPr>
      <xdr:spPr>
        <a:xfrm>
          <a:off x="8699500" y="16639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127219</xdr:rowOff>
    </xdr:from>
    <xdr:ext cx="534377" cy="259045"/>
    <xdr:sp macro="" textlink="">
      <xdr:nvSpPr>
        <xdr:cNvPr id="462" name="テキスト ボックス 461"/>
        <xdr:cNvSpPr txBox="1"/>
      </xdr:nvSpPr>
      <xdr:spPr>
        <a:xfrm>
          <a:off x="8483111" y="1641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62852</xdr:rowOff>
    </xdr:from>
    <xdr:to>
      <xdr:col>15</xdr:col>
      <xdr:colOff>231775</xdr:colOff>
      <xdr:row>98</xdr:row>
      <xdr:rowOff>164452</xdr:rowOff>
    </xdr:to>
    <xdr:sp macro="" textlink="">
      <xdr:nvSpPr>
        <xdr:cNvPr id="468" name="円/楕円 467"/>
        <xdr:cNvSpPr/>
      </xdr:nvSpPr>
      <xdr:spPr>
        <a:xfrm>
          <a:off x="10426700" y="168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149229</xdr:rowOff>
    </xdr:from>
    <xdr:ext cx="469744" cy="259045"/>
    <xdr:sp macro="" textlink="">
      <xdr:nvSpPr>
        <xdr:cNvPr id="469" name="普通建設事業費 （ うち更新整備　）該当値テキスト"/>
        <xdr:cNvSpPr txBox="1"/>
      </xdr:nvSpPr>
      <xdr:spPr>
        <a:xfrm>
          <a:off x="10528300" y="16779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8,051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148489</xdr:rowOff>
    </xdr:from>
    <xdr:to>
      <xdr:col>14</xdr:col>
      <xdr:colOff>79375</xdr:colOff>
      <xdr:row>98</xdr:row>
      <xdr:rowOff>78639</xdr:rowOff>
    </xdr:to>
    <xdr:sp macro="" textlink="">
      <xdr:nvSpPr>
        <xdr:cNvPr id="470" name="円/楕円 469"/>
        <xdr:cNvSpPr/>
      </xdr:nvSpPr>
      <xdr:spPr>
        <a:xfrm>
          <a:off x="9588500" y="1677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69766</xdr:rowOff>
    </xdr:from>
    <xdr:ext cx="534377" cy="259045"/>
    <xdr:sp macro="" textlink="">
      <xdr:nvSpPr>
        <xdr:cNvPr id="471" name="テキスト ボックス 470"/>
        <xdr:cNvSpPr txBox="1"/>
      </xdr:nvSpPr>
      <xdr:spPr>
        <a:xfrm>
          <a:off x="9372111" y="16871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14,808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57975</xdr:rowOff>
    </xdr:from>
    <xdr:to>
      <xdr:col>12</xdr:col>
      <xdr:colOff>561975</xdr:colOff>
      <xdr:row>98</xdr:row>
      <xdr:rowOff>159575</xdr:rowOff>
    </xdr:to>
    <xdr:sp macro="" textlink="">
      <xdr:nvSpPr>
        <xdr:cNvPr id="472" name="円/楕円 471"/>
        <xdr:cNvSpPr/>
      </xdr:nvSpPr>
      <xdr:spPr>
        <a:xfrm>
          <a:off x="8699500" y="168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150702</xdr:rowOff>
    </xdr:from>
    <xdr:ext cx="469744" cy="259045"/>
    <xdr:sp macro="" textlink="">
      <xdr:nvSpPr>
        <xdr:cNvPr id="473" name="テキスト ボックス 472"/>
        <xdr:cNvSpPr txBox="1"/>
      </xdr:nvSpPr>
      <xdr:spPr>
        <a:xfrm>
          <a:off x="8515427" y="16952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4" name="正方形/長方形 47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5" name="正方形/長方形 47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6" name="正方形/長方形 47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7" name="正方形/長方形 47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8" name="正方形/長方形 47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9" name="正方形/長方形 47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0" name="正方形/長方形 47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1" name="正方形/長方形 48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2" name="テキスト ボックス 48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3" name="直線コネクタ 48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4" name="直線コネクタ 48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5" name="テキスト ボックス 48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6" name="直線コネクタ 48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7" name="テキスト ボックス 48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8" name="直線コネクタ 48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9" name="テキスト ボックス 48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90" name="直線コネクタ 48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91" name="テキスト ボックス 49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92" name="直線コネクタ 49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93" name="テキスト ボックス 492"/>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5" name="テキスト ボックス 49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51092</xdr:rowOff>
    </xdr:from>
    <xdr:to>
      <xdr:col>23</xdr:col>
      <xdr:colOff>516889</xdr:colOff>
      <xdr:row>39</xdr:row>
      <xdr:rowOff>44450</xdr:rowOff>
    </xdr:to>
    <xdr:cxnSp macro="">
      <xdr:nvCxnSpPr>
        <xdr:cNvPr id="497" name="直線コネクタ 496"/>
        <xdr:cNvCxnSpPr/>
      </xdr:nvCxnSpPr>
      <xdr:spPr>
        <a:xfrm flipV="1">
          <a:off x="16317595" y="5194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69702</xdr:rowOff>
    </xdr:from>
    <xdr:ext cx="249299" cy="259045"/>
    <xdr:sp macro="" textlink="">
      <xdr:nvSpPr>
        <xdr:cNvPr id="498" name="災害復旧事業費最小値テキスト"/>
        <xdr:cNvSpPr txBox="1"/>
      </xdr:nvSpPr>
      <xdr:spPr>
        <a:xfrm>
          <a:off x="16370300" y="6756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9" name="直線コネクタ 49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169219</xdr:rowOff>
    </xdr:from>
    <xdr:ext cx="599010" cy="259045"/>
    <xdr:sp macro="" textlink="">
      <xdr:nvSpPr>
        <xdr:cNvPr id="500" name="災害復旧事業費最大値テキスト"/>
        <xdr:cNvSpPr txBox="1"/>
      </xdr:nvSpPr>
      <xdr:spPr>
        <a:xfrm>
          <a:off x="16370300" y="4969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30</xdr:row>
      <xdr:rowOff>51092</xdr:rowOff>
    </xdr:from>
    <xdr:to>
      <xdr:col>23</xdr:col>
      <xdr:colOff>606425</xdr:colOff>
      <xdr:row>30</xdr:row>
      <xdr:rowOff>51092</xdr:rowOff>
    </xdr:to>
    <xdr:cxnSp macro="">
      <xdr:nvCxnSpPr>
        <xdr:cNvPr id="501" name="直線コネクタ 500"/>
        <xdr:cNvCxnSpPr/>
      </xdr:nvCxnSpPr>
      <xdr:spPr>
        <a:xfrm>
          <a:off x="16230600" y="5194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44450</xdr:rowOff>
    </xdr:from>
    <xdr:to>
      <xdr:col>23</xdr:col>
      <xdr:colOff>517525</xdr:colOff>
      <xdr:row>39</xdr:row>
      <xdr:rowOff>44450</xdr:rowOff>
    </xdr:to>
    <xdr:cxnSp macro="">
      <xdr:nvCxnSpPr>
        <xdr:cNvPr id="502" name="直線コネクタ 501"/>
        <xdr:cNvCxnSpPr/>
      </xdr:nvCxnSpPr>
      <xdr:spPr>
        <a:xfrm>
          <a:off x="15481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158602</xdr:rowOff>
    </xdr:from>
    <xdr:ext cx="469744" cy="259045"/>
    <xdr:sp macro="" textlink="">
      <xdr:nvSpPr>
        <xdr:cNvPr id="503" name="災害復旧事業費平均値テキスト"/>
        <xdr:cNvSpPr txBox="1"/>
      </xdr:nvSpPr>
      <xdr:spPr>
        <a:xfrm>
          <a:off x="16370300" y="6502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135725</xdr:rowOff>
    </xdr:from>
    <xdr:to>
      <xdr:col>23</xdr:col>
      <xdr:colOff>568325</xdr:colOff>
      <xdr:row>39</xdr:row>
      <xdr:rowOff>65875</xdr:rowOff>
    </xdr:to>
    <xdr:sp macro="" textlink="">
      <xdr:nvSpPr>
        <xdr:cNvPr id="504" name="フローチャート : 判断 503"/>
        <xdr:cNvSpPr/>
      </xdr:nvSpPr>
      <xdr:spPr>
        <a:xfrm>
          <a:off x="16268700" y="66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44450</xdr:rowOff>
    </xdr:from>
    <xdr:to>
      <xdr:col>22</xdr:col>
      <xdr:colOff>365125</xdr:colOff>
      <xdr:row>39</xdr:row>
      <xdr:rowOff>44450</xdr:rowOff>
    </xdr:to>
    <xdr:cxnSp macro="">
      <xdr:nvCxnSpPr>
        <xdr:cNvPr id="505" name="直線コネクタ 504"/>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146774</xdr:rowOff>
    </xdr:from>
    <xdr:to>
      <xdr:col>22</xdr:col>
      <xdr:colOff>415925</xdr:colOff>
      <xdr:row>39</xdr:row>
      <xdr:rowOff>76924</xdr:rowOff>
    </xdr:to>
    <xdr:sp macro="" textlink="">
      <xdr:nvSpPr>
        <xdr:cNvPr id="506" name="フローチャート : 判断 505"/>
        <xdr:cNvSpPr/>
      </xdr:nvSpPr>
      <xdr:spPr>
        <a:xfrm>
          <a:off x="15430500" y="6661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93451</xdr:rowOff>
    </xdr:from>
    <xdr:ext cx="469744" cy="259045"/>
    <xdr:sp macro="" textlink="">
      <xdr:nvSpPr>
        <xdr:cNvPr id="507" name="テキスト ボックス 506"/>
        <xdr:cNvSpPr txBox="1"/>
      </xdr:nvSpPr>
      <xdr:spPr>
        <a:xfrm>
          <a:off x="15246427" y="6437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8" name="直線コネクタ 507"/>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115710</xdr:rowOff>
    </xdr:from>
    <xdr:to>
      <xdr:col>21</xdr:col>
      <xdr:colOff>212725</xdr:colOff>
      <xdr:row>39</xdr:row>
      <xdr:rowOff>45860</xdr:rowOff>
    </xdr:to>
    <xdr:sp macro="" textlink="">
      <xdr:nvSpPr>
        <xdr:cNvPr id="509" name="フローチャート : 判断 508"/>
        <xdr:cNvSpPr/>
      </xdr:nvSpPr>
      <xdr:spPr>
        <a:xfrm>
          <a:off x="14541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62387</xdr:rowOff>
    </xdr:from>
    <xdr:ext cx="469744" cy="259045"/>
    <xdr:sp macro="" textlink="">
      <xdr:nvSpPr>
        <xdr:cNvPr id="510" name="テキスト ボックス 509"/>
        <xdr:cNvSpPr txBox="1"/>
      </xdr:nvSpPr>
      <xdr:spPr>
        <a:xfrm>
          <a:off x="14357427" y="640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3,889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44450</xdr:rowOff>
    </xdr:from>
    <xdr:to>
      <xdr:col>19</xdr:col>
      <xdr:colOff>644525</xdr:colOff>
      <xdr:row>39</xdr:row>
      <xdr:rowOff>44450</xdr:rowOff>
    </xdr:to>
    <xdr:cxnSp macro="">
      <xdr:nvCxnSpPr>
        <xdr:cNvPr id="511" name="直線コネクタ 510"/>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112040</xdr:rowOff>
    </xdr:from>
    <xdr:to>
      <xdr:col>20</xdr:col>
      <xdr:colOff>9525</xdr:colOff>
      <xdr:row>39</xdr:row>
      <xdr:rowOff>42190</xdr:rowOff>
    </xdr:to>
    <xdr:sp macro="" textlink="">
      <xdr:nvSpPr>
        <xdr:cNvPr id="512" name="フローチャート : 判断 511"/>
        <xdr:cNvSpPr/>
      </xdr:nvSpPr>
      <xdr:spPr>
        <a:xfrm>
          <a:off x="13652500" y="66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58716</xdr:rowOff>
    </xdr:from>
    <xdr:ext cx="469744" cy="259045"/>
    <xdr:sp macro="" textlink="">
      <xdr:nvSpPr>
        <xdr:cNvPr id="513" name="テキスト ボックス 512"/>
        <xdr:cNvSpPr txBox="1"/>
      </xdr:nvSpPr>
      <xdr:spPr>
        <a:xfrm>
          <a:off x="13468427" y="6402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103962</xdr:rowOff>
    </xdr:from>
    <xdr:to>
      <xdr:col>18</xdr:col>
      <xdr:colOff>492125</xdr:colOff>
      <xdr:row>39</xdr:row>
      <xdr:rowOff>34112</xdr:rowOff>
    </xdr:to>
    <xdr:sp macro="" textlink="">
      <xdr:nvSpPr>
        <xdr:cNvPr id="514" name="フローチャート : 判断 513"/>
        <xdr:cNvSpPr/>
      </xdr:nvSpPr>
      <xdr:spPr>
        <a:xfrm>
          <a:off x="12763500" y="66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50639</xdr:rowOff>
    </xdr:from>
    <xdr:ext cx="469744" cy="259045"/>
    <xdr:sp macro="" textlink="">
      <xdr:nvSpPr>
        <xdr:cNvPr id="515" name="テキスト ボックス 514"/>
        <xdr:cNvSpPr txBox="1"/>
      </xdr:nvSpPr>
      <xdr:spPr>
        <a:xfrm>
          <a:off x="12579427" y="6394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21" name="円/楕円 520"/>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114152</xdr:rowOff>
    </xdr:from>
    <xdr:ext cx="249299" cy="259045"/>
    <xdr:sp macro="" textlink="">
      <xdr:nvSpPr>
        <xdr:cNvPr id="522" name="災害復旧事業費該当値テキスト"/>
        <xdr:cNvSpPr txBox="1"/>
      </xdr:nvSpPr>
      <xdr:spPr>
        <a:xfrm>
          <a:off x="16370300" y="6629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165100</xdr:rowOff>
    </xdr:from>
    <xdr:to>
      <xdr:col>22</xdr:col>
      <xdr:colOff>415925</xdr:colOff>
      <xdr:row>39</xdr:row>
      <xdr:rowOff>95250</xdr:rowOff>
    </xdr:to>
    <xdr:sp macro="" textlink="">
      <xdr:nvSpPr>
        <xdr:cNvPr id="523" name="円/楕円 522"/>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86377</xdr:rowOff>
    </xdr:from>
    <xdr:ext cx="249299" cy="259045"/>
    <xdr:sp macro="" textlink="">
      <xdr:nvSpPr>
        <xdr:cNvPr id="524" name="テキスト ボックス 523"/>
        <xdr:cNvSpPr txBox="1"/>
      </xdr:nvSpPr>
      <xdr:spPr>
        <a:xfrm>
          <a:off x="1535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5" name="円/楕円 524"/>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6" name="テキスト ボックス 525"/>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7" name="円/楕円 526"/>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8" name="テキスト ボックス 527"/>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165100</xdr:rowOff>
    </xdr:from>
    <xdr:to>
      <xdr:col>18</xdr:col>
      <xdr:colOff>492125</xdr:colOff>
      <xdr:row>39</xdr:row>
      <xdr:rowOff>95250</xdr:rowOff>
    </xdr:to>
    <xdr:sp macro="" textlink="">
      <xdr:nvSpPr>
        <xdr:cNvPr id="529" name="円/楕円 528"/>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86377</xdr:rowOff>
    </xdr:from>
    <xdr:ext cx="249299" cy="259045"/>
    <xdr:sp macro="" textlink="">
      <xdr:nvSpPr>
        <xdr:cNvPr id="530" name="テキスト ボックス 529"/>
        <xdr:cNvSpPr txBox="1"/>
      </xdr:nvSpPr>
      <xdr:spPr>
        <a:xfrm>
          <a:off x="1268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0" name="直線コネクタ 589"/>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1" name="テキスト ボックス 590"/>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2" name="直線コネクタ 591"/>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3" name="テキスト ボックス 592"/>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4" name="直線コネクタ 593"/>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5" name="テキスト ボックス 594"/>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6" name="直線コネクタ 595"/>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597" name="テキスト ボックス 596"/>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598" name="直線コネクタ 597"/>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21970</xdr:rowOff>
    </xdr:from>
    <xdr:ext cx="531299" cy="259045"/>
    <xdr:sp macro="" textlink="">
      <xdr:nvSpPr>
        <xdr:cNvPr id="599" name="テキスト ボックス 598"/>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0" name="直線コネクタ 599"/>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1" name="テキスト ボックス 600"/>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2" name="直線コネクタ 60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3" name="テキスト ボックス 60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164111</xdr:rowOff>
    </xdr:from>
    <xdr:to>
      <xdr:col>23</xdr:col>
      <xdr:colOff>516889</xdr:colOff>
      <xdr:row>78</xdr:row>
      <xdr:rowOff>94405</xdr:rowOff>
    </xdr:to>
    <xdr:cxnSp macro="">
      <xdr:nvCxnSpPr>
        <xdr:cNvPr id="605" name="直線コネクタ 604"/>
        <xdr:cNvCxnSpPr/>
      </xdr:nvCxnSpPr>
      <xdr:spPr>
        <a:xfrm flipV="1">
          <a:off x="16317595" y="11994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98232</xdr:rowOff>
    </xdr:from>
    <xdr:ext cx="534377" cy="259045"/>
    <xdr:sp macro="" textlink="">
      <xdr:nvSpPr>
        <xdr:cNvPr id="606" name="公債費最小値テキスト"/>
        <xdr:cNvSpPr txBox="1"/>
      </xdr:nvSpPr>
      <xdr:spPr>
        <a:xfrm>
          <a:off x="16370300" y="13471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78</xdr:row>
      <xdr:rowOff>94405</xdr:rowOff>
    </xdr:from>
    <xdr:to>
      <xdr:col>23</xdr:col>
      <xdr:colOff>606425</xdr:colOff>
      <xdr:row>78</xdr:row>
      <xdr:rowOff>94405</xdr:rowOff>
    </xdr:to>
    <xdr:cxnSp macro="">
      <xdr:nvCxnSpPr>
        <xdr:cNvPr id="607" name="直線コネクタ 606"/>
        <xdr:cNvCxnSpPr/>
      </xdr:nvCxnSpPr>
      <xdr:spPr>
        <a:xfrm>
          <a:off x="16230600" y="13467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110788</xdr:rowOff>
    </xdr:from>
    <xdr:ext cx="599010" cy="259045"/>
    <xdr:sp macro="" textlink="">
      <xdr:nvSpPr>
        <xdr:cNvPr id="608" name="公債費最大値テキスト"/>
        <xdr:cNvSpPr txBox="1"/>
      </xdr:nvSpPr>
      <xdr:spPr>
        <a:xfrm>
          <a:off x="16370300" y="11769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69</xdr:row>
      <xdr:rowOff>164111</xdr:rowOff>
    </xdr:from>
    <xdr:to>
      <xdr:col>23</xdr:col>
      <xdr:colOff>606425</xdr:colOff>
      <xdr:row>69</xdr:row>
      <xdr:rowOff>164111</xdr:rowOff>
    </xdr:to>
    <xdr:cxnSp macro="">
      <xdr:nvCxnSpPr>
        <xdr:cNvPr id="609" name="直線コネクタ 608"/>
        <xdr:cNvCxnSpPr/>
      </xdr:nvCxnSpPr>
      <xdr:spPr>
        <a:xfrm>
          <a:off x="16230600" y="11994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27719</xdr:rowOff>
    </xdr:from>
    <xdr:to>
      <xdr:col>23</xdr:col>
      <xdr:colOff>517525</xdr:colOff>
      <xdr:row>77</xdr:row>
      <xdr:rowOff>32209</xdr:rowOff>
    </xdr:to>
    <xdr:cxnSp macro="">
      <xdr:nvCxnSpPr>
        <xdr:cNvPr id="610" name="直線コネクタ 609"/>
        <xdr:cNvCxnSpPr/>
      </xdr:nvCxnSpPr>
      <xdr:spPr>
        <a:xfrm>
          <a:off x="15481300" y="13229369"/>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90942</xdr:rowOff>
    </xdr:from>
    <xdr:ext cx="534377" cy="259045"/>
    <xdr:sp macro="" textlink="">
      <xdr:nvSpPr>
        <xdr:cNvPr id="611" name="公債費平均値テキスト"/>
        <xdr:cNvSpPr txBox="1"/>
      </xdr:nvSpPr>
      <xdr:spPr>
        <a:xfrm>
          <a:off x="16370300" y="12778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40,776</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68065</xdr:rowOff>
    </xdr:from>
    <xdr:to>
      <xdr:col>23</xdr:col>
      <xdr:colOff>568325</xdr:colOff>
      <xdr:row>75</xdr:row>
      <xdr:rowOff>169664</xdr:rowOff>
    </xdr:to>
    <xdr:sp macro="" textlink="">
      <xdr:nvSpPr>
        <xdr:cNvPr id="612" name="フローチャート : 判断 611"/>
        <xdr:cNvSpPr/>
      </xdr:nvSpPr>
      <xdr:spPr>
        <a:xfrm>
          <a:off x="16268700" y="1292681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159164</xdr:rowOff>
    </xdr:from>
    <xdr:to>
      <xdr:col>22</xdr:col>
      <xdr:colOff>365125</xdr:colOff>
      <xdr:row>77</xdr:row>
      <xdr:rowOff>27719</xdr:rowOff>
    </xdr:to>
    <xdr:cxnSp macro="">
      <xdr:nvCxnSpPr>
        <xdr:cNvPr id="613" name="直線コネクタ 612"/>
        <xdr:cNvCxnSpPr/>
      </xdr:nvCxnSpPr>
      <xdr:spPr>
        <a:xfrm>
          <a:off x="14592300" y="1318936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62268</xdr:rowOff>
    </xdr:from>
    <xdr:to>
      <xdr:col>22</xdr:col>
      <xdr:colOff>415925</xdr:colOff>
      <xdr:row>75</xdr:row>
      <xdr:rowOff>163869</xdr:rowOff>
    </xdr:to>
    <xdr:sp macro="" textlink="">
      <xdr:nvSpPr>
        <xdr:cNvPr id="614" name="フローチャート : 判断 613"/>
        <xdr:cNvSpPr/>
      </xdr:nvSpPr>
      <xdr:spPr>
        <a:xfrm>
          <a:off x="15430500" y="129210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8945</xdr:rowOff>
    </xdr:from>
    <xdr:ext cx="534377" cy="259045"/>
    <xdr:sp macro="" textlink="">
      <xdr:nvSpPr>
        <xdr:cNvPr id="615" name="テキスト ボックス 614"/>
        <xdr:cNvSpPr txBox="1"/>
      </xdr:nvSpPr>
      <xdr:spPr>
        <a:xfrm>
          <a:off x="15214111" y="126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41,131</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134491</xdr:rowOff>
    </xdr:from>
    <xdr:to>
      <xdr:col>21</xdr:col>
      <xdr:colOff>161925</xdr:colOff>
      <xdr:row>76</xdr:row>
      <xdr:rowOff>159164</xdr:rowOff>
    </xdr:to>
    <xdr:cxnSp macro="">
      <xdr:nvCxnSpPr>
        <xdr:cNvPr id="616" name="直線コネクタ 615"/>
        <xdr:cNvCxnSpPr/>
      </xdr:nvCxnSpPr>
      <xdr:spPr>
        <a:xfrm>
          <a:off x="13703300" y="13164691"/>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170755</xdr:rowOff>
    </xdr:from>
    <xdr:to>
      <xdr:col>21</xdr:col>
      <xdr:colOff>212725</xdr:colOff>
      <xdr:row>75</xdr:row>
      <xdr:rowOff>100905</xdr:rowOff>
    </xdr:to>
    <xdr:sp macro="" textlink="">
      <xdr:nvSpPr>
        <xdr:cNvPr id="617" name="フローチャート : 判断 616"/>
        <xdr:cNvSpPr/>
      </xdr:nvSpPr>
      <xdr:spPr>
        <a:xfrm>
          <a:off x="14541500" y="1285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117432</xdr:rowOff>
    </xdr:from>
    <xdr:ext cx="534377" cy="259045"/>
    <xdr:sp macro="" textlink="">
      <xdr:nvSpPr>
        <xdr:cNvPr id="618" name="テキスト ボックス 617"/>
        <xdr:cNvSpPr txBox="1"/>
      </xdr:nvSpPr>
      <xdr:spPr>
        <a:xfrm>
          <a:off x="14325111" y="1263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44,987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86762</xdr:rowOff>
    </xdr:from>
    <xdr:to>
      <xdr:col>19</xdr:col>
      <xdr:colOff>644525</xdr:colOff>
      <xdr:row>76</xdr:row>
      <xdr:rowOff>134491</xdr:rowOff>
    </xdr:to>
    <xdr:cxnSp macro="">
      <xdr:nvCxnSpPr>
        <xdr:cNvPr id="619" name="直線コネクタ 618"/>
        <xdr:cNvCxnSpPr/>
      </xdr:nvCxnSpPr>
      <xdr:spPr>
        <a:xfrm>
          <a:off x="12814300" y="13116962"/>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1934</xdr:rowOff>
    </xdr:from>
    <xdr:to>
      <xdr:col>20</xdr:col>
      <xdr:colOff>9525</xdr:colOff>
      <xdr:row>75</xdr:row>
      <xdr:rowOff>103534</xdr:rowOff>
    </xdr:to>
    <xdr:sp macro="" textlink="">
      <xdr:nvSpPr>
        <xdr:cNvPr id="620" name="フローチャート : 判断 619"/>
        <xdr:cNvSpPr/>
      </xdr:nvSpPr>
      <xdr:spPr>
        <a:xfrm>
          <a:off x="13652500" y="12860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120061</xdr:rowOff>
    </xdr:from>
    <xdr:ext cx="534377" cy="259045"/>
    <xdr:sp macro="" textlink="">
      <xdr:nvSpPr>
        <xdr:cNvPr id="621" name="テキスト ボックス 620"/>
        <xdr:cNvSpPr txBox="1"/>
      </xdr:nvSpPr>
      <xdr:spPr>
        <a:xfrm>
          <a:off x="13436111" y="12635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44,826</a:t>
          </a:r>
          <a:endParaRPr kumimoji="1" lang="ja-JP" altLang="en-US" sz="1000" b="1">
            <a:solidFill>
              <a:srgbClr val="000080"/>
            </a:solidFill>
            <a:latin typeface="ＭＳ Ｐゴシック"/>
          </a:endParaRPr>
        </a:p>
      </xdr:txBody>
    </xdr:sp>
    <xdr:clientData/>
  </xdr:oneCellAnchor>
  <xdr:twoCellAnchor>
    <xdr:from>
      <xdr:col>18</xdr:col>
      <xdr:colOff>390525</xdr:colOff>
      <xdr:row>74</xdr:row>
      <xdr:rowOff>171049</xdr:rowOff>
    </xdr:from>
    <xdr:to>
      <xdr:col>18</xdr:col>
      <xdr:colOff>492125</xdr:colOff>
      <xdr:row>75</xdr:row>
      <xdr:rowOff>101199</xdr:rowOff>
    </xdr:to>
    <xdr:sp macro="" textlink="">
      <xdr:nvSpPr>
        <xdr:cNvPr id="622" name="フローチャート : 判断 621"/>
        <xdr:cNvSpPr/>
      </xdr:nvSpPr>
      <xdr:spPr>
        <a:xfrm>
          <a:off x="12763500" y="1285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117726</xdr:rowOff>
    </xdr:from>
    <xdr:ext cx="534377" cy="259045"/>
    <xdr:sp macro="" textlink="">
      <xdr:nvSpPr>
        <xdr:cNvPr id="623" name="テキスト ボックス 622"/>
        <xdr:cNvSpPr txBox="1"/>
      </xdr:nvSpPr>
      <xdr:spPr>
        <a:xfrm>
          <a:off x="12547111" y="126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4" name="テキスト ボックス 62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5" name="テキスト ボックス 62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6" name="テキスト ボックス 62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7" name="テキスト ボックス 62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8" name="テキスト ボックス 62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152859</xdr:rowOff>
    </xdr:from>
    <xdr:to>
      <xdr:col>23</xdr:col>
      <xdr:colOff>568325</xdr:colOff>
      <xdr:row>77</xdr:row>
      <xdr:rowOff>83009</xdr:rowOff>
    </xdr:to>
    <xdr:sp macro="" textlink="">
      <xdr:nvSpPr>
        <xdr:cNvPr id="629" name="円/楕円 628"/>
        <xdr:cNvSpPr/>
      </xdr:nvSpPr>
      <xdr:spPr>
        <a:xfrm>
          <a:off x="16268700" y="13183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131286</xdr:rowOff>
    </xdr:from>
    <xdr:ext cx="534377" cy="259045"/>
    <xdr:sp macro="" textlink="">
      <xdr:nvSpPr>
        <xdr:cNvPr id="630" name="公債費該当値テキスト"/>
        <xdr:cNvSpPr txBox="1"/>
      </xdr:nvSpPr>
      <xdr:spPr>
        <a:xfrm>
          <a:off x="16370300" y="131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148369</xdr:rowOff>
    </xdr:from>
    <xdr:to>
      <xdr:col>22</xdr:col>
      <xdr:colOff>415925</xdr:colOff>
      <xdr:row>77</xdr:row>
      <xdr:rowOff>78519</xdr:rowOff>
    </xdr:to>
    <xdr:sp macro="" textlink="">
      <xdr:nvSpPr>
        <xdr:cNvPr id="631" name="円/楕円 630"/>
        <xdr:cNvSpPr/>
      </xdr:nvSpPr>
      <xdr:spPr>
        <a:xfrm>
          <a:off x="15430500" y="1317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69646</xdr:rowOff>
    </xdr:from>
    <xdr:ext cx="534377" cy="259045"/>
    <xdr:sp macro="" textlink="">
      <xdr:nvSpPr>
        <xdr:cNvPr id="632" name="テキスト ボックス 631"/>
        <xdr:cNvSpPr txBox="1"/>
      </xdr:nvSpPr>
      <xdr:spPr>
        <a:xfrm>
          <a:off x="15214111" y="1327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108364</xdr:rowOff>
    </xdr:from>
    <xdr:to>
      <xdr:col>21</xdr:col>
      <xdr:colOff>212725</xdr:colOff>
      <xdr:row>77</xdr:row>
      <xdr:rowOff>38514</xdr:rowOff>
    </xdr:to>
    <xdr:sp macro="" textlink="">
      <xdr:nvSpPr>
        <xdr:cNvPr id="633" name="円/楕円 632"/>
        <xdr:cNvSpPr/>
      </xdr:nvSpPr>
      <xdr:spPr>
        <a:xfrm>
          <a:off x="14541500" y="1313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29641</xdr:rowOff>
    </xdr:from>
    <xdr:ext cx="534377" cy="259045"/>
    <xdr:sp macro="" textlink="">
      <xdr:nvSpPr>
        <xdr:cNvPr id="634" name="テキスト ボックス 633"/>
        <xdr:cNvSpPr txBox="1"/>
      </xdr:nvSpPr>
      <xdr:spPr>
        <a:xfrm>
          <a:off x="14325111" y="13231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83691</xdr:rowOff>
    </xdr:from>
    <xdr:to>
      <xdr:col>20</xdr:col>
      <xdr:colOff>9525</xdr:colOff>
      <xdr:row>77</xdr:row>
      <xdr:rowOff>13841</xdr:rowOff>
    </xdr:to>
    <xdr:sp macro="" textlink="">
      <xdr:nvSpPr>
        <xdr:cNvPr id="635" name="円/楕円 634"/>
        <xdr:cNvSpPr/>
      </xdr:nvSpPr>
      <xdr:spPr>
        <a:xfrm>
          <a:off x="13652500" y="1311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4968</xdr:rowOff>
    </xdr:from>
    <xdr:ext cx="534377" cy="259045"/>
    <xdr:sp macro="" textlink="">
      <xdr:nvSpPr>
        <xdr:cNvPr id="636" name="テキスト ボックス 635"/>
        <xdr:cNvSpPr txBox="1"/>
      </xdr:nvSpPr>
      <xdr:spPr>
        <a:xfrm>
          <a:off x="13436111" y="13206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29,319</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35962</xdr:rowOff>
    </xdr:from>
    <xdr:to>
      <xdr:col>18</xdr:col>
      <xdr:colOff>492125</xdr:colOff>
      <xdr:row>76</xdr:row>
      <xdr:rowOff>137562</xdr:rowOff>
    </xdr:to>
    <xdr:sp macro="" textlink="">
      <xdr:nvSpPr>
        <xdr:cNvPr id="637" name="円/楕円 636"/>
        <xdr:cNvSpPr/>
      </xdr:nvSpPr>
      <xdr:spPr>
        <a:xfrm>
          <a:off x="12763500" y="13066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128689</xdr:rowOff>
    </xdr:from>
    <xdr:ext cx="534377" cy="259045"/>
    <xdr:sp macro="" textlink="">
      <xdr:nvSpPr>
        <xdr:cNvPr id="638" name="テキスト ボックス 637"/>
        <xdr:cNvSpPr txBox="1"/>
      </xdr:nvSpPr>
      <xdr:spPr>
        <a:xfrm>
          <a:off x="12547111" y="1315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9" name="正方形/長方形 63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0" name="正方形/長方形 63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1" name="正方形/長方形 64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2" name="正方形/長方形 64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3" name="正方形/長方形 64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4" name="正方形/長方形 64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5" name="正方形/長方形 64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11,909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6" name="正方形/長方形 64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7" name="テキスト ボックス 64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8" name="直線コネクタ 64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9" name="直線コネクタ 64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0" name="テキスト ボックス 64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1" name="直線コネクタ 65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2" name="テキスト ボックス 65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3" name="直線コネクタ 65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4" name="テキスト ボックス 65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5" name="直線コネクタ 65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6" name="テキスト ボックス 65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7" name="直線コネクタ 65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58" name="テキスト ボックス 65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66639</xdr:rowOff>
    </xdr:from>
    <xdr:to>
      <xdr:col>23</xdr:col>
      <xdr:colOff>516889</xdr:colOff>
      <xdr:row>99</xdr:row>
      <xdr:rowOff>44236</xdr:rowOff>
    </xdr:to>
    <xdr:cxnSp macro="">
      <xdr:nvCxnSpPr>
        <xdr:cNvPr id="662" name="直線コネクタ 661"/>
        <xdr:cNvCxnSpPr/>
      </xdr:nvCxnSpPr>
      <xdr:spPr>
        <a:xfrm flipV="1">
          <a:off x="16317595" y="15497139"/>
          <a:ext cx="1269" cy="1520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48063</xdr:rowOff>
    </xdr:from>
    <xdr:ext cx="313932" cy="259045"/>
    <xdr:sp macro="" textlink="">
      <xdr:nvSpPr>
        <xdr:cNvPr id="663" name="積立金最小値テキスト"/>
        <xdr:cNvSpPr txBox="1"/>
      </xdr:nvSpPr>
      <xdr:spPr>
        <a:xfrm>
          <a:off x="16370300" y="170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a:t>
          </a:r>
          <a:endParaRPr kumimoji="1" lang="ja-JP" altLang="en-US" sz="1000" b="1">
            <a:latin typeface="ＭＳ Ｐゴシック"/>
          </a:endParaRPr>
        </a:p>
      </xdr:txBody>
    </xdr:sp>
    <xdr:clientData/>
  </xdr:oneCellAnchor>
  <xdr:twoCellAnchor>
    <xdr:from>
      <xdr:col>23</xdr:col>
      <xdr:colOff>428625</xdr:colOff>
      <xdr:row>99</xdr:row>
      <xdr:rowOff>44236</xdr:rowOff>
    </xdr:from>
    <xdr:to>
      <xdr:col>23</xdr:col>
      <xdr:colOff>606425</xdr:colOff>
      <xdr:row>99</xdr:row>
      <xdr:rowOff>44236</xdr:rowOff>
    </xdr:to>
    <xdr:cxnSp macro="">
      <xdr:nvCxnSpPr>
        <xdr:cNvPr id="664" name="直線コネクタ 663"/>
        <xdr:cNvCxnSpPr/>
      </xdr:nvCxnSpPr>
      <xdr:spPr>
        <a:xfrm>
          <a:off x="16230600" y="17017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13316</xdr:rowOff>
    </xdr:from>
    <xdr:ext cx="599010" cy="259045"/>
    <xdr:sp macro="" textlink="">
      <xdr:nvSpPr>
        <xdr:cNvPr id="665" name="積立金最大値テキスト"/>
        <xdr:cNvSpPr txBox="1"/>
      </xdr:nvSpPr>
      <xdr:spPr>
        <a:xfrm>
          <a:off x="16370300" y="15272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399,176</a:t>
          </a:r>
          <a:endParaRPr kumimoji="1" lang="ja-JP" altLang="en-US" sz="1000" b="1">
            <a:latin typeface="ＭＳ Ｐゴシック"/>
          </a:endParaRPr>
        </a:p>
      </xdr:txBody>
    </xdr:sp>
    <xdr:clientData/>
  </xdr:oneCellAnchor>
  <xdr:twoCellAnchor>
    <xdr:from>
      <xdr:col>23</xdr:col>
      <xdr:colOff>428625</xdr:colOff>
      <xdr:row>90</xdr:row>
      <xdr:rowOff>66639</xdr:rowOff>
    </xdr:from>
    <xdr:to>
      <xdr:col>23</xdr:col>
      <xdr:colOff>606425</xdr:colOff>
      <xdr:row>90</xdr:row>
      <xdr:rowOff>66639</xdr:rowOff>
    </xdr:to>
    <xdr:cxnSp macro="">
      <xdr:nvCxnSpPr>
        <xdr:cNvPr id="666" name="直線コネクタ 665"/>
        <xdr:cNvCxnSpPr/>
      </xdr:nvCxnSpPr>
      <xdr:spPr>
        <a:xfrm>
          <a:off x="16230600" y="15497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146295</xdr:rowOff>
    </xdr:from>
    <xdr:to>
      <xdr:col>23</xdr:col>
      <xdr:colOff>517525</xdr:colOff>
      <xdr:row>99</xdr:row>
      <xdr:rowOff>23202</xdr:rowOff>
    </xdr:to>
    <xdr:cxnSp macro="">
      <xdr:nvCxnSpPr>
        <xdr:cNvPr id="667" name="直線コネクタ 666"/>
        <xdr:cNvCxnSpPr/>
      </xdr:nvCxnSpPr>
      <xdr:spPr>
        <a:xfrm>
          <a:off x="15481300" y="16948395"/>
          <a:ext cx="838200" cy="48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131737</xdr:rowOff>
    </xdr:from>
    <xdr:ext cx="534377" cy="259045"/>
    <xdr:sp macro="" textlink="">
      <xdr:nvSpPr>
        <xdr:cNvPr id="668" name="積立金平均値テキスト"/>
        <xdr:cNvSpPr txBox="1"/>
      </xdr:nvSpPr>
      <xdr:spPr>
        <a:xfrm>
          <a:off x="16370300" y="167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14,761</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108860</xdr:rowOff>
    </xdr:from>
    <xdr:to>
      <xdr:col>23</xdr:col>
      <xdr:colOff>568325</xdr:colOff>
      <xdr:row>99</xdr:row>
      <xdr:rowOff>39010</xdr:rowOff>
    </xdr:to>
    <xdr:sp macro="" textlink="">
      <xdr:nvSpPr>
        <xdr:cNvPr id="669" name="フローチャート : 判断 668"/>
        <xdr:cNvSpPr/>
      </xdr:nvSpPr>
      <xdr:spPr>
        <a:xfrm>
          <a:off x="16268700" y="169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146295</xdr:rowOff>
    </xdr:from>
    <xdr:to>
      <xdr:col>22</xdr:col>
      <xdr:colOff>365125</xdr:colOff>
      <xdr:row>99</xdr:row>
      <xdr:rowOff>3073</xdr:rowOff>
    </xdr:to>
    <xdr:cxnSp macro="">
      <xdr:nvCxnSpPr>
        <xdr:cNvPr id="670" name="直線コネクタ 669"/>
        <xdr:cNvCxnSpPr/>
      </xdr:nvCxnSpPr>
      <xdr:spPr>
        <a:xfrm flipV="1">
          <a:off x="14592300" y="16948395"/>
          <a:ext cx="889000" cy="28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115174</xdr:rowOff>
    </xdr:from>
    <xdr:to>
      <xdr:col>22</xdr:col>
      <xdr:colOff>415925</xdr:colOff>
      <xdr:row>99</xdr:row>
      <xdr:rowOff>45324</xdr:rowOff>
    </xdr:to>
    <xdr:sp macro="" textlink="">
      <xdr:nvSpPr>
        <xdr:cNvPr id="671" name="フローチャート : 判断 670"/>
        <xdr:cNvSpPr/>
      </xdr:nvSpPr>
      <xdr:spPr>
        <a:xfrm>
          <a:off x="15430500" y="1691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36451</xdr:rowOff>
    </xdr:from>
    <xdr:ext cx="534377" cy="259045"/>
    <xdr:sp macro="" textlink="">
      <xdr:nvSpPr>
        <xdr:cNvPr id="672" name="テキスト ボックス 671"/>
        <xdr:cNvSpPr txBox="1"/>
      </xdr:nvSpPr>
      <xdr:spPr>
        <a:xfrm>
          <a:off x="15214111" y="17010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13,104</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150741</xdr:rowOff>
    </xdr:from>
    <xdr:to>
      <xdr:col>21</xdr:col>
      <xdr:colOff>161925</xdr:colOff>
      <xdr:row>99</xdr:row>
      <xdr:rowOff>3073</xdr:rowOff>
    </xdr:to>
    <xdr:cxnSp macro="">
      <xdr:nvCxnSpPr>
        <xdr:cNvPr id="673" name="直線コネクタ 672"/>
        <xdr:cNvCxnSpPr/>
      </xdr:nvCxnSpPr>
      <xdr:spPr>
        <a:xfrm>
          <a:off x="13703300" y="16952841"/>
          <a:ext cx="889000" cy="2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99267</xdr:rowOff>
    </xdr:from>
    <xdr:to>
      <xdr:col>21</xdr:col>
      <xdr:colOff>212725</xdr:colOff>
      <xdr:row>99</xdr:row>
      <xdr:rowOff>29417</xdr:rowOff>
    </xdr:to>
    <xdr:sp macro="" textlink="">
      <xdr:nvSpPr>
        <xdr:cNvPr id="674" name="フローチャート : 判断 673"/>
        <xdr:cNvSpPr/>
      </xdr:nvSpPr>
      <xdr:spPr>
        <a:xfrm>
          <a:off x="14541500" y="1690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45944</xdr:rowOff>
    </xdr:from>
    <xdr:ext cx="534377" cy="259045"/>
    <xdr:sp macro="" textlink="">
      <xdr:nvSpPr>
        <xdr:cNvPr id="675" name="テキスト ボックス 674"/>
        <xdr:cNvSpPr txBox="1"/>
      </xdr:nvSpPr>
      <xdr:spPr>
        <a:xfrm>
          <a:off x="14325111" y="16676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17,279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150741</xdr:rowOff>
    </xdr:from>
    <xdr:to>
      <xdr:col>19</xdr:col>
      <xdr:colOff>644525</xdr:colOff>
      <xdr:row>99</xdr:row>
      <xdr:rowOff>19982</xdr:rowOff>
    </xdr:to>
    <xdr:cxnSp macro="">
      <xdr:nvCxnSpPr>
        <xdr:cNvPr id="676" name="直線コネクタ 675"/>
        <xdr:cNvCxnSpPr/>
      </xdr:nvCxnSpPr>
      <xdr:spPr>
        <a:xfrm flipV="1">
          <a:off x="12814300" y="16952841"/>
          <a:ext cx="8890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89498</xdr:rowOff>
    </xdr:from>
    <xdr:to>
      <xdr:col>20</xdr:col>
      <xdr:colOff>9525</xdr:colOff>
      <xdr:row>99</xdr:row>
      <xdr:rowOff>19648</xdr:rowOff>
    </xdr:to>
    <xdr:sp macro="" textlink="">
      <xdr:nvSpPr>
        <xdr:cNvPr id="677" name="フローチャート : 判断 676"/>
        <xdr:cNvSpPr/>
      </xdr:nvSpPr>
      <xdr:spPr>
        <a:xfrm>
          <a:off x="13652500" y="168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36175</xdr:rowOff>
    </xdr:from>
    <xdr:ext cx="534377" cy="259045"/>
    <xdr:sp macro="" textlink="">
      <xdr:nvSpPr>
        <xdr:cNvPr id="678" name="テキスト ボックス 677"/>
        <xdr:cNvSpPr txBox="1"/>
      </xdr:nvSpPr>
      <xdr:spPr>
        <a:xfrm>
          <a:off x="13436111" y="16666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19,843</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63095</xdr:rowOff>
    </xdr:from>
    <xdr:to>
      <xdr:col>18</xdr:col>
      <xdr:colOff>492125</xdr:colOff>
      <xdr:row>98</xdr:row>
      <xdr:rowOff>164695</xdr:rowOff>
    </xdr:to>
    <xdr:sp macro="" textlink="">
      <xdr:nvSpPr>
        <xdr:cNvPr id="679" name="フローチャート : 判断 678"/>
        <xdr:cNvSpPr/>
      </xdr:nvSpPr>
      <xdr:spPr>
        <a:xfrm>
          <a:off x="12763500" y="168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9772</xdr:rowOff>
    </xdr:from>
    <xdr:ext cx="534377" cy="259045"/>
    <xdr:sp macro="" textlink="">
      <xdr:nvSpPr>
        <xdr:cNvPr id="680" name="テキスト ボックス 679"/>
        <xdr:cNvSpPr txBox="1"/>
      </xdr:nvSpPr>
      <xdr:spPr>
        <a:xfrm>
          <a:off x="12547111" y="1664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143852</xdr:rowOff>
    </xdr:from>
    <xdr:to>
      <xdr:col>23</xdr:col>
      <xdr:colOff>568325</xdr:colOff>
      <xdr:row>99</xdr:row>
      <xdr:rowOff>74002</xdr:rowOff>
    </xdr:to>
    <xdr:sp macro="" textlink="">
      <xdr:nvSpPr>
        <xdr:cNvPr id="686" name="円/楕円 685"/>
        <xdr:cNvSpPr/>
      </xdr:nvSpPr>
      <xdr:spPr>
        <a:xfrm>
          <a:off x="16268700" y="1694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87288</xdr:rowOff>
    </xdr:from>
    <xdr:ext cx="469744" cy="259045"/>
    <xdr:sp macro="" textlink="">
      <xdr:nvSpPr>
        <xdr:cNvPr id="687" name="積立金該当値テキスト"/>
        <xdr:cNvSpPr txBox="1"/>
      </xdr:nvSpPr>
      <xdr:spPr>
        <a:xfrm>
          <a:off x="16370300" y="16889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5,577</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95495</xdr:rowOff>
    </xdr:from>
    <xdr:to>
      <xdr:col>22</xdr:col>
      <xdr:colOff>415925</xdr:colOff>
      <xdr:row>99</xdr:row>
      <xdr:rowOff>25645</xdr:rowOff>
    </xdr:to>
    <xdr:sp macro="" textlink="">
      <xdr:nvSpPr>
        <xdr:cNvPr id="688" name="円/楕円 687"/>
        <xdr:cNvSpPr/>
      </xdr:nvSpPr>
      <xdr:spPr>
        <a:xfrm>
          <a:off x="15430500" y="1689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42172</xdr:rowOff>
    </xdr:from>
    <xdr:ext cx="534377" cy="259045"/>
    <xdr:sp macro="" textlink="">
      <xdr:nvSpPr>
        <xdr:cNvPr id="689" name="テキスト ボックス 688"/>
        <xdr:cNvSpPr txBox="1"/>
      </xdr:nvSpPr>
      <xdr:spPr>
        <a:xfrm>
          <a:off x="15214111" y="16672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18,269</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123723</xdr:rowOff>
    </xdr:from>
    <xdr:to>
      <xdr:col>21</xdr:col>
      <xdr:colOff>212725</xdr:colOff>
      <xdr:row>99</xdr:row>
      <xdr:rowOff>53873</xdr:rowOff>
    </xdr:to>
    <xdr:sp macro="" textlink="">
      <xdr:nvSpPr>
        <xdr:cNvPr id="690" name="円/楕円 689"/>
        <xdr:cNvSpPr/>
      </xdr:nvSpPr>
      <xdr:spPr>
        <a:xfrm>
          <a:off x="14541500" y="1692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45000</xdr:rowOff>
    </xdr:from>
    <xdr:ext cx="534377" cy="259045"/>
    <xdr:sp macro="" textlink="">
      <xdr:nvSpPr>
        <xdr:cNvPr id="691" name="テキスト ボックス 690"/>
        <xdr:cNvSpPr txBox="1"/>
      </xdr:nvSpPr>
      <xdr:spPr>
        <a:xfrm>
          <a:off x="14325111" y="17018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99941</xdr:rowOff>
    </xdr:from>
    <xdr:to>
      <xdr:col>20</xdr:col>
      <xdr:colOff>9525</xdr:colOff>
      <xdr:row>99</xdr:row>
      <xdr:rowOff>30091</xdr:rowOff>
    </xdr:to>
    <xdr:sp macro="" textlink="">
      <xdr:nvSpPr>
        <xdr:cNvPr id="692" name="円/楕円 691"/>
        <xdr:cNvSpPr/>
      </xdr:nvSpPr>
      <xdr:spPr>
        <a:xfrm>
          <a:off x="13652500" y="16902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21218</xdr:rowOff>
    </xdr:from>
    <xdr:ext cx="534377" cy="259045"/>
    <xdr:sp macro="" textlink="">
      <xdr:nvSpPr>
        <xdr:cNvPr id="693" name="テキスト ボックス 692"/>
        <xdr:cNvSpPr txBox="1"/>
      </xdr:nvSpPr>
      <xdr:spPr>
        <a:xfrm>
          <a:off x="13436111" y="16994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17,102</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140632</xdr:rowOff>
    </xdr:from>
    <xdr:to>
      <xdr:col>18</xdr:col>
      <xdr:colOff>492125</xdr:colOff>
      <xdr:row>99</xdr:row>
      <xdr:rowOff>70782</xdr:rowOff>
    </xdr:to>
    <xdr:sp macro="" textlink="">
      <xdr:nvSpPr>
        <xdr:cNvPr id="694" name="円/楕円 693"/>
        <xdr:cNvSpPr/>
      </xdr:nvSpPr>
      <xdr:spPr>
        <a:xfrm>
          <a:off x="12763500" y="1694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61909</xdr:rowOff>
    </xdr:from>
    <xdr:ext cx="469744" cy="259045"/>
    <xdr:sp macro="" textlink="">
      <xdr:nvSpPr>
        <xdr:cNvPr id="695" name="テキスト ボックス 694"/>
        <xdr:cNvSpPr txBox="1"/>
      </xdr:nvSpPr>
      <xdr:spPr>
        <a:xfrm>
          <a:off x="12579427" y="17035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6,422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6" name="直線コネクタ 70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7" name="テキスト ボックス 70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8" name="直線コネクタ 70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144434</xdr:rowOff>
    </xdr:from>
    <xdr:ext cx="531299" cy="259045"/>
    <xdr:sp macro="" textlink="">
      <xdr:nvSpPr>
        <xdr:cNvPr id="709" name="テキスト ボックス 70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0" name="直線コネクタ 70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34</xdr:row>
      <xdr:rowOff>160763</xdr:rowOff>
    </xdr:from>
    <xdr:ext cx="531299" cy="259045"/>
    <xdr:sp macro="" textlink="">
      <xdr:nvSpPr>
        <xdr:cNvPr id="711" name="テキスト ボックス 71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2" name="直線コネクタ 71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5641</xdr:rowOff>
    </xdr:from>
    <xdr:ext cx="531299" cy="259045"/>
    <xdr:sp macro="" textlink="">
      <xdr:nvSpPr>
        <xdr:cNvPr id="713" name="テキスト ボックス 71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4" name="直線コネクタ 71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15" name="テキスト ボックス 71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6" name="直線コネクタ 71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7" name="テキスト ボックス 71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8" name="直線コネクタ 71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9" name="テキスト ボックス 71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113052</xdr:rowOff>
    </xdr:from>
    <xdr:to>
      <xdr:col>32</xdr:col>
      <xdr:colOff>186689</xdr:colOff>
      <xdr:row>39</xdr:row>
      <xdr:rowOff>98878</xdr:rowOff>
    </xdr:to>
    <xdr:cxnSp macro="">
      <xdr:nvCxnSpPr>
        <xdr:cNvPr id="721" name="直線コネクタ 720"/>
        <xdr:cNvCxnSpPr/>
      </xdr:nvCxnSpPr>
      <xdr:spPr>
        <a:xfrm flipV="1">
          <a:off x="22159595" y="5256552"/>
          <a:ext cx="1269" cy="1528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3" name="直線コネクタ 72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59729</xdr:rowOff>
    </xdr:from>
    <xdr:ext cx="534377" cy="259045"/>
    <xdr:sp macro="" textlink="">
      <xdr:nvSpPr>
        <xdr:cNvPr id="724" name="投資及び出資金最大値テキスト"/>
        <xdr:cNvSpPr txBox="1"/>
      </xdr:nvSpPr>
      <xdr:spPr>
        <a:xfrm>
          <a:off x="22212300" y="5031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46,816</a:t>
          </a:r>
          <a:endParaRPr kumimoji="1" lang="ja-JP" altLang="en-US" sz="1000" b="1">
            <a:latin typeface="ＭＳ Ｐゴシック"/>
          </a:endParaRPr>
        </a:p>
      </xdr:txBody>
    </xdr:sp>
    <xdr:clientData/>
  </xdr:oneCellAnchor>
  <xdr:twoCellAnchor>
    <xdr:from>
      <xdr:col>32</xdr:col>
      <xdr:colOff>98425</xdr:colOff>
      <xdr:row>30</xdr:row>
      <xdr:rowOff>113052</xdr:rowOff>
    </xdr:from>
    <xdr:to>
      <xdr:col>32</xdr:col>
      <xdr:colOff>276225</xdr:colOff>
      <xdr:row>30</xdr:row>
      <xdr:rowOff>113052</xdr:rowOff>
    </xdr:to>
    <xdr:cxnSp macro="">
      <xdr:nvCxnSpPr>
        <xdr:cNvPr id="725" name="直線コネクタ 724"/>
        <xdr:cNvCxnSpPr/>
      </xdr:nvCxnSpPr>
      <xdr:spPr>
        <a:xfrm>
          <a:off x="22072600" y="5256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47737</xdr:rowOff>
    </xdr:from>
    <xdr:to>
      <xdr:col>32</xdr:col>
      <xdr:colOff>187325</xdr:colOff>
      <xdr:row>39</xdr:row>
      <xdr:rowOff>53518</xdr:rowOff>
    </xdr:to>
    <xdr:cxnSp macro="">
      <xdr:nvCxnSpPr>
        <xdr:cNvPr id="726" name="直線コネクタ 725"/>
        <xdr:cNvCxnSpPr/>
      </xdr:nvCxnSpPr>
      <xdr:spPr>
        <a:xfrm flipV="1">
          <a:off x="21323300" y="6734287"/>
          <a:ext cx="838200" cy="5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2081</xdr:rowOff>
    </xdr:from>
    <xdr:ext cx="469744" cy="259045"/>
    <xdr:sp macro="" textlink="">
      <xdr:nvSpPr>
        <xdr:cNvPr id="727" name="投資及び出資金平均値テキスト"/>
        <xdr:cNvSpPr txBox="1"/>
      </xdr:nvSpPr>
      <xdr:spPr>
        <a:xfrm>
          <a:off x="22212300" y="6517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150654</xdr:rowOff>
    </xdr:from>
    <xdr:to>
      <xdr:col>32</xdr:col>
      <xdr:colOff>238125</xdr:colOff>
      <xdr:row>39</xdr:row>
      <xdr:rowOff>80804</xdr:rowOff>
    </xdr:to>
    <xdr:sp macro="" textlink="">
      <xdr:nvSpPr>
        <xdr:cNvPr id="728" name="フローチャート : 判断 727"/>
        <xdr:cNvSpPr/>
      </xdr:nvSpPr>
      <xdr:spPr>
        <a:xfrm>
          <a:off x="22110700" y="666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49664</xdr:rowOff>
    </xdr:from>
    <xdr:to>
      <xdr:col>31</xdr:col>
      <xdr:colOff>34925</xdr:colOff>
      <xdr:row>39</xdr:row>
      <xdr:rowOff>53518</xdr:rowOff>
    </xdr:to>
    <xdr:cxnSp macro="">
      <xdr:nvCxnSpPr>
        <xdr:cNvPr id="729" name="直線コネクタ 728"/>
        <xdr:cNvCxnSpPr/>
      </xdr:nvCxnSpPr>
      <xdr:spPr>
        <a:xfrm>
          <a:off x="20434300" y="6736214"/>
          <a:ext cx="889000" cy="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157611</xdr:rowOff>
    </xdr:from>
    <xdr:to>
      <xdr:col>31</xdr:col>
      <xdr:colOff>85725</xdr:colOff>
      <xdr:row>39</xdr:row>
      <xdr:rowOff>87761</xdr:rowOff>
    </xdr:to>
    <xdr:sp macro="" textlink="">
      <xdr:nvSpPr>
        <xdr:cNvPr id="730" name="フローチャート : 判断 729"/>
        <xdr:cNvSpPr/>
      </xdr:nvSpPr>
      <xdr:spPr>
        <a:xfrm>
          <a:off x="21272500" y="66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104288</xdr:rowOff>
    </xdr:from>
    <xdr:ext cx="469744" cy="259045"/>
    <xdr:sp macro="" textlink="">
      <xdr:nvSpPr>
        <xdr:cNvPr id="731" name="テキスト ボックス 730"/>
        <xdr:cNvSpPr txBox="1"/>
      </xdr:nvSpPr>
      <xdr:spPr>
        <a:xfrm>
          <a:off x="21088427" y="6447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1,896</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49664</xdr:rowOff>
    </xdr:from>
    <xdr:to>
      <xdr:col>29</xdr:col>
      <xdr:colOff>517525</xdr:colOff>
      <xdr:row>39</xdr:row>
      <xdr:rowOff>73504</xdr:rowOff>
    </xdr:to>
    <xdr:cxnSp macro="">
      <xdr:nvCxnSpPr>
        <xdr:cNvPr id="732" name="直線コネクタ 731"/>
        <xdr:cNvCxnSpPr/>
      </xdr:nvCxnSpPr>
      <xdr:spPr>
        <a:xfrm flipV="1">
          <a:off x="19545300" y="6736214"/>
          <a:ext cx="889000" cy="23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39</xdr:row>
      <xdr:rowOff>7420</xdr:rowOff>
    </xdr:from>
    <xdr:to>
      <xdr:col>29</xdr:col>
      <xdr:colOff>568325</xdr:colOff>
      <xdr:row>39</xdr:row>
      <xdr:rowOff>109020</xdr:rowOff>
    </xdr:to>
    <xdr:sp macro="" textlink="">
      <xdr:nvSpPr>
        <xdr:cNvPr id="733" name="フローチャート : 判断 732"/>
        <xdr:cNvSpPr/>
      </xdr:nvSpPr>
      <xdr:spPr>
        <a:xfrm>
          <a:off x="20383500" y="669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39</xdr:row>
      <xdr:rowOff>100147</xdr:rowOff>
    </xdr:from>
    <xdr:ext cx="469744" cy="259045"/>
    <xdr:sp macro="" textlink="">
      <xdr:nvSpPr>
        <xdr:cNvPr id="734" name="テキスト ボックス 733"/>
        <xdr:cNvSpPr txBox="1"/>
      </xdr:nvSpPr>
      <xdr:spPr>
        <a:xfrm>
          <a:off x="20199427" y="67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1,245</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73504</xdr:rowOff>
    </xdr:from>
    <xdr:to>
      <xdr:col>28</xdr:col>
      <xdr:colOff>314325</xdr:colOff>
      <xdr:row>39</xdr:row>
      <xdr:rowOff>87743</xdr:rowOff>
    </xdr:to>
    <xdr:cxnSp macro="">
      <xdr:nvCxnSpPr>
        <xdr:cNvPr id="735" name="直線コネクタ 734"/>
        <xdr:cNvCxnSpPr/>
      </xdr:nvCxnSpPr>
      <xdr:spPr>
        <a:xfrm flipV="1">
          <a:off x="18656300" y="6760054"/>
          <a:ext cx="889000" cy="14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164502</xdr:rowOff>
    </xdr:from>
    <xdr:to>
      <xdr:col>28</xdr:col>
      <xdr:colOff>365125</xdr:colOff>
      <xdr:row>39</xdr:row>
      <xdr:rowOff>94652</xdr:rowOff>
    </xdr:to>
    <xdr:sp macro="" textlink="">
      <xdr:nvSpPr>
        <xdr:cNvPr id="736" name="フローチャート : 判断 735"/>
        <xdr:cNvSpPr/>
      </xdr:nvSpPr>
      <xdr:spPr>
        <a:xfrm>
          <a:off x="19494500" y="667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111178</xdr:rowOff>
    </xdr:from>
    <xdr:ext cx="469744" cy="259045"/>
    <xdr:sp macro="" textlink="">
      <xdr:nvSpPr>
        <xdr:cNvPr id="737" name="テキスト ボックス 736"/>
        <xdr:cNvSpPr txBox="1"/>
      </xdr:nvSpPr>
      <xdr:spPr>
        <a:xfrm>
          <a:off x="19310427" y="6454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171163</xdr:rowOff>
    </xdr:from>
    <xdr:to>
      <xdr:col>27</xdr:col>
      <xdr:colOff>161925</xdr:colOff>
      <xdr:row>39</xdr:row>
      <xdr:rowOff>101313</xdr:rowOff>
    </xdr:to>
    <xdr:sp macro="" textlink="">
      <xdr:nvSpPr>
        <xdr:cNvPr id="738" name="フローチャート : 判断 737"/>
        <xdr:cNvSpPr/>
      </xdr:nvSpPr>
      <xdr:spPr>
        <a:xfrm>
          <a:off x="18605500" y="66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117840</xdr:rowOff>
    </xdr:from>
    <xdr:ext cx="469744" cy="259045"/>
    <xdr:sp macro="" textlink="">
      <xdr:nvSpPr>
        <xdr:cNvPr id="739" name="テキスト ボックス 738"/>
        <xdr:cNvSpPr txBox="1"/>
      </xdr:nvSpPr>
      <xdr:spPr>
        <a:xfrm>
          <a:off x="18421427" y="646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0" name="テキスト ボックス 73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1" name="テキスト ボックス 74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2" name="テキスト ボックス 74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3" name="テキスト ボックス 74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4" name="テキスト ボックス 74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168387</xdr:rowOff>
    </xdr:from>
    <xdr:to>
      <xdr:col>32</xdr:col>
      <xdr:colOff>238125</xdr:colOff>
      <xdr:row>39</xdr:row>
      <xdr:rowOff>98537</xdr:rowOff>
    </xdr:to>
    <xdr:sp macro="" textlink="">
      <xdr:nvSpPr>
        <xdr:cNvPr id="745" name="円/楕円 744"/>
        <xdr:cNvSpPr/>
      </xdr:nvSpPr>
      <xdr:spPr>
        <a:xfrm>
          <a:off x="22110700" y="6683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129081</xdr:rowOff>
    </xdr:from>
    <xdr:ext cx="469744" cy="259045"/>
    <xdr:sp macro="" textlink="">
      <xdr:nvSpPr>
        <xdr:cNvPr id="746" name="投資及び出資金該当値テキスト"/>
        <xdr:cNvSpPr txBox="1"/>
      </xdr:nvSpPr>
      <xdr:spPr>
        <a:xfrm>
          <a:off x="22212300" y="6644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1,566</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2718</xdr:rowOff>
    </xdr:from>
    <xdr:to>
      <xdr:col>31</xdr:col>
      <xdr:colOff>85725</xdr:colOff>
      <xdr:row>39</xdr:row>
      <xdr:rowOff>104318</xdr:rowOff>
    </xdr:to>
    <xdr:sp macro="" textlink="">
      <xdr:nvSpPr>
        <xdr:cNvPr id="747" name="円/楕円 746"/>
        <xdr:cNvSpPr/>
      </xdr:nvSpPr>
      <xdr:spPr>
        <a:xfrm>
          <a:off x="21272500" y="6689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39</xdr:row>
      <xdr:rowOff>95445</xdr:rowOff>
    </xdr:from>
    <xdr:ext cx="469744" cy="259045"/>
    <xdr:sp macro="" textlink="">
      <xdr:nvSpPr>
        <xdr:cNvPr id="748" name="テキスト ボックス 747"/>
        <xdr:cNvSpPr txBox="1"/>
      </xdr:nvSpPr>
      <xdr:spPr>
        <a:xfrm>
          <a:off x="21088427" y="6781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1,389</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170314</xdr:rowOff>
    </xdr:from>
    <xdr:to>
      <xdr:col>29</xdr:col>
      <xdr:colOff>568325</xdr:colOff>
      <xdr:row>39</xdr:row>
      <xdr:rowOff>100464</xdr:rowOff>
    </xdr:to>
    <xdr:sp macro="" textlink="">
      <xdr:nvSpPr>
        <xdr:cNvPr id="749" name="円/楕円 748"/>
        <xdr:cNvSpPr/>
      </xdr:nvSpPr>
      <xdr:spPr>
        <a:xfrm>
          <a:off x="20383500" y="6685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116991</xdr:rowOff>
    </xdr:from>
    <xdr:ext cx="469744" cy="259045"/>
    <xdr:sp macro="" textlink="">
      <xdr:nvSpPr>
        <xdr:cNvPr id="750" name="テキスト ボックス 749"/>
        <xdr:cNvSpPr txBox="1"/>
      </xdr:nvSpPr>
      <xdr:spPr>
        <a:xfrm>
          <a:off x="20199427" y="646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1,507</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22704</xdr:rowOff>
    </xdr:from>
    <xdr:to>
      <xdr:col>28</xdr:col>
      <xdr:colOff>365125</xdr:colOff>
      <xdr:row>39</xdr:row>
      <xdr:rowOff>124304</xdr:rowOff>
    </xdr:to>
    <xdr:sp macro="" textlink="">
      <xdr:nvSpPr>
        <xdr:cNvPr id="751" name="円/楕円 750"/>
        <xdr:cNvSpPr/>
      </xdr:nvSpPr>
      <xdr:spPr>
        <a:xfrm>
          <a:off x="19494500" y="670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39</xdr:row>
      <xdr:rowOff>115431</xdr:rowOff>
    </xdr:from>
    <xdr:ext cx="378565" cy="259045"/>
    <xdr:sp macro="" textlink="">
      <xdr:nvSpPr>
        <xdr:cNvPr id="752" name="テキスト ボックス 751"/>
        <xdr:cNvSpPr txBox="1"/>
      </xdr:nvSpPr>
      <xdr:spPr>
        <a:xfrm>
          <a:off x="19356017" y="68019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36943</xdr:rowOff>
    </xdr:from>
    <xdr:to>
      <xdr:col>27</xdr:col>
      <xdr:colOff>161925</xdr:colOff>
      <xdr:row>39</xdr:row>
      <xdr:rowOff>138543</xdr:rowOff>
    </xdr:to>
    <xdr:sp macro="" textlink="">
      <xdr:nvSpPr>
        <xdr:cNvPr id="753" name="円/楕円 752"/>
        <xdr:cNvSpPr/>
      </xdr:nvSpPr>
      <xdr:spPr>
        <a:xfrm>
          <a:off x="18605500" y="6723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129670</xdr:rowOff>
    </xdr:from>
    <xdr:ext cx="378565" cy="259045"/>
    <xdr:sp macro="" textlink="">
      <xdr:nvSpPr>
        <xdr:cNvPr id="754" name="テキスト ボックス 753"/>
        <xdr:cNvSpPr txBox="1"/>
      </xdr:nvSpPr>
      <xdr:spPr>
        <a:xfrm>
          <a:off x="18467017" y="68162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5" name="正方形/長方形 75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6" name="正方形/長方形 75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7" name="正方形/長方形 75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8" name="正方形/長方形 75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9" name="正方形/長方形 75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0" name="正方形/長方形 75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1" name="正方形/長方形 76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7,452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2" name="正方形/長方形 76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3" name="テキスト ボックス 76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4" name="直線コネクタ 76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5" name="直線コネクタ 76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6" name="テキスト ボックス 76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7" name="直線コネクタ 76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8" name="テキスト ボックス 76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9" name="直線コネクタ 76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0" name="テキスト ボックス 76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1" name="直線コネクタ 77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2" name="テキスト ボックス 77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3" name="直線コネクタ 77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4" name="テキスト ボックス 77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5" name="直線コネクタ 77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6" name="テキスト ボックス 77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7" name="直線コネクタ 77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8" name="テキスト ボックス 77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89016</xdr:rowOff>
    </xdr:from>
    <xdr:to>
      <xdr:col>32</xdr:col>
      <xdr:colOff>186689</xdr:colOff>
      <xdr:row>59</xdr:row>
      <xdr:rowOff>98878</xdr:rowOff>
    </xdr:to>
    <xdr:cxnSp macro="">
      <xdr:nvCxnSpPr>
        <xdr:cNvPr id="780" name="直線コネクタ 779"/>
        <xdr:cNvCxnSpPr/>
      </xdr:nvCxnSpPr>
      <xdr:spPr>
        <a:xfrm flipV="1">
          <a:off x="22159595" y="8661516"/>
          <a:ext cx="1269" cy="1552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2" name="直線コネクタ 78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35693</xdr:rowOff>
    </xdr:from>
    <xdr:ext cx="534377" cy="259045"/>
    <xdr:sp macro="" textlink="">
      <xdr:nvSpPr>
        <xdr:cNvPr id="783" name="貸付金最大値テキスト"/>
        <xdr:cNvSpPr txBox="1"/>
      </xdr:nvSpPr>
      <xdr:spPr>
        <a:xfrm>
          <a:off x="22212300" y="843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47,552</a:t>
          </a:r>
          <a:endParaRPr kumimoji="1" lang="ja-JP" altLang="en-US" sz="1000" b="1">
            <a:latin typeface="ＭＳ Ｐゴシック"/>
          </a:endParaRPr>
        </a:p>
      </xdr:txBody>
    </xdr:sp>
    <xdr:clientData/>
  </xdr:oneCellAnchor>
  <xdr:twoCellAnchor>
    <xdr:from>
      <xdr:col>32</xdr:col>
      <xdr:colOff>98425</xdr:colOff>
      <xdr:row>50</xdr:row>
      <xdr:rowOff>89016</xdr:rowOff>
    </xdr:from>
    <xdr:to>
      <xdr:col>32</xdr:col>
      <xdr:colOff>276225</xdr:colOff>
      <xdr:row>50</xdr:row>
      <xdr:rowOff>89016</xdr:rowOff>
    </xdr:to>
    <xdr:cxnSp macro="">
      <xdr:nvCxnSpPr>
        <xdr:cNvPr id="784" name="直線コネクタ 783"/>
        <xdr:cNvCxnSpPr/>
      </xdr:nvCxnSpPr>
      <xdr:spPr>
        <a:xfrm>
          <a:off x="22072600" y="866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85652</xdr:rowOff>
    </xdr:from>
    <xdr:to>
      <xdr:col>32</xdr:col>
      <xdr:colOff>187325</xdr:colOff>
      <xdr:row>59</xdr:row>
      <xdr:rowOff>86208</xdr:rowOff>
    </xdr:to>
    <xdr:cxnSp macro="">
      <xdr:nvCxnSpPr>
        <xdr:cNvPr id="785" name="直線コネクタ 784"/>
        <xdr:cNvCxnSpPr/>
      </xdr:nvCxnSpPr>
      <xdr:spPr>
        <a:xfrm>
          <a:off x="21323300" y="10201202"/>
          <a:ext cx="838200" cy="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36306</xdr:rowOff>
    </xdr:from>
    <xdr:ext cx="469744" cy="259045"/>
    <xdr:sp macro="" textlink="">
      <xdr:nvSpPr>
        <xdr:cNvPr id="786" name="貸付金平均値テキスト"/>
        <xdr:cNvSpPr txBox="1"/>
      </xdr:nvSpPr>
      <xdr:spPr>
        <a:xfrm>
          <a:off x="22212300" y="9808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6,311</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13429</xdr:rowOff>
    </xdr:from>
    <xdr:to>
      <xdr:col>32</xdr:col>
      <xdr:colOff>238125</xdr:colOff>
      <xdr:row>58</xdr:row>
      <xdr:rowOff>115029</xdr:rowOff>
    </xdr:to>
    <xdr:sp macro="" textlink="">
      <xdr:nvSpPr>
        <xdr:cNvPr id="787" name="フローチャート : 判断 786"/>
        <xdr:cNvSpPr/>
      </xdr:nvSpPr>
      <xdr:spPr>
        <a:xfrm>
          <a:off x="22110700" y="9957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85652</xdr:rowOff>
    </xdr:from>
    <xdr:to>
      <xdr:col>31</xdr:col>
      <xdr:colOff>34925</xdr:colOff>
      <xdr:row>59</xdr:row>
      <xdr:rowOff>85783</xdr:rowOff>
    </xdr:to>
    <xdr:cxnSp macro="">
      <xdr:nvCxnSpPr>
        <xdr:cNvPr id="788" name="直線コネクタ 787"/>
        <xdr:cNvCxnSpPr/>
      </xdr:nvCxnSpPr>
      <xdr:spPr>
        <a:xfrm flipV="1">
          <a:off x="20434300" y="10201202"/>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4612</xdr:rowOff>
    </xdr:from>
    <xdr:to>
      <xdr:col>31</xdr:col>
      <xdr:colOff>85725</xdr:colOff>
      <xdr:row>58</xdr:row>
      <xdr:rowOff>106212</xdr:rowOff>
    </xdr:to>
    <xdr:sp macro="" textlink="">
      <xdr:nvSpPr>
        <xdr:cNvPr id="789" name="フローチャート : 判断 788"/>
        <xdr:cNvSpPr/>
      </xdr:nvSpPr>
      <xdr:spPr>
        <a:xfrm>
          <a:off x="21272500" y="994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122739</xdr:rowOff>
    </xdr:from>
    <xdr:ext cx="469744" cy="259045"/>
    <xdr:sp macro="" textlink="">
      <xdr:nvSpPr>
        <xdr:cNvPr id="790" name="テキスト ボックス 789"/>
        <xdr:cNvSpPr txBox="1"/>
      </xdr:nvSpPr>
      <xdr:spPr>
        <a:xfrm>
          <a:off x="21088427" y="9723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6,581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116840</xdr:rowOff>
    </xdr:from>
    <xdr:to>
      <xdr:col>29</xdr:col>
      <xdr:colOff>517525</xdr:colOff>
      <xdr:row>59</xdr:row>
      <xdr:rowOff>85783</xdr:rowOff>
    </xdr:to>
    <xdr:cxnSp macro="">
      <xdr:nvCxnSpPr>
        <xdr:cNvPr id="791" name="直線コネクタ 790"/>
        <xdr:cNvCxnSpPr/>
      </xdr:nvCxnSpPr>
      <xdr:spPr>
        <a:xfrm>
          <a:off x="19545300" y="10060940"/>
          <a:ext cx="889000" cy="140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69992</xdr:rowOff>
    </xdr:from>
    <xdr:to>
      <xdr:col>29</xdr:col>
      <xdr:colOff>568325</xdr:colOff>
      <xdr:row>59</xdr:row>
      <xdr:rowOff>142</xdr:rowOff>
    </xdr:to>
    <xdr:sp macro="" textlink="">
      <xdr:nvSpPr>
        <xdr:cNvPr id="792" name="フローチャート : 判断 791"/>
        <xdr:cNvSpPr/>
      </xdr:nvSpPr>
      <xdr:spPr>
        <a:xfrm>
          <a:off x="20383500" y="100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16669</xdr:rowOff>
    </xdr:from>
    <xdr:ext cx="469744" cy="259045"/>
    <xdr:sp macro="" textlink="">
      <xdr:nvSpPr>
        <xdr:cNvPr id="793" name="テキスト ボックス 792"/>
        <xdr:cNvSpPr txBox="1"/>
      </xdr:nvSpPr>
      <xdr:spPr>
        <a:xfrm>
          <a:off x="20199427" y="9789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4,579</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116840</xdr:rowOff>
    </xdr:from>
    <xdr:to>
      <xdr:col>28</xdr:col>
      <xdr:colOff>314325</xdr:colOff>
      <xdr:row>59</xdr:row>
      <xdr:rowOff>86861</xdr:rowOff>
    </xdr:to>
    <xdr:cxnSp macro="">
      <xdr:nvCxnSpPr>
        <xdr:cNvPr id="794" name="直線コネクタ 793"/>
        <xdr:cNvCxnSpPr/>
      </xdr:nvCxnSpPr>
      <xdr:spPr>
        <a:xfrm flipV="1">
          <a:off x="18656300" y="10060940"/>
          <a:ext cx="889000" cy="14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9380</xdr:rowOff>
    </xdr:from>
    <xdr:to>
      <xdr:col>28</xdr:col>
      <xdr:colOff>365125</xdr:colOff>
      <xdr:row>58</xdr:row>
      <xdr:rowOff>110980</xdr:rowOff>
    </xdr:to>
    <xdr:sp macro="" textlink="">
      <xdr:nvSpPr>
        <xdr:cNvPr id="795" name="フローチャート : 判断 794"/>
        <xdr:cNvSpPr/>
      </xdr:nvSpPr>
      <xdr:spPr>
        <a:xfrm>
          <a:off x="19494500" y="99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127507</xdr:rowOff>
    </xdr:from>
    <xdr:ext cx="469744" cy="259045"/>
    <xdr:sp macro="" textlink="">
      <xdr:nvSpPr>
        <xdr:cNvPr id="796" name="テキスト ボックス 795"/>
        <xdr:cNvSpPr txBox="1"/>
      </xdr:nvSpPr>
      <xdr:spPr>
        <a:xfrm>
          <a:off x="19310427" y="972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6,435</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13723</xdr:rowOff>
    </xdr:from>
    <xdr:to>
      <xdr:col>27</xdr:col>
      <xdr:colOff>161925</xdr:colOff>
      <xdr:row>58</xdr:row>
      <xdr:rowOff>115323</xdr:rowOff>
    </xdr:to>
    <xdr:sp macro="" textlink="">
      <xdr:nvSpPr>
        <xdr:cNvPr id="797" name="フローチャート : 判断 796"/>
        <xdr:cNvSpPr/>
      </xdr:nvSpPr>
      <xdr:spPr>
        <a:xfrm>
          <a:off x="18605500" y="995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131850</xdr:rowOff>
    </xdr:from>
    <xdr:ext cx="469744" cy="259045"/>
    <xdr:sp macro="" textlink="">
      <xdr:nvSpPr>
        <xdr:cNvPr id="798" name="テキスト ボックス 797"/>
        <xdr:cNvSpPr txBox="1"/>
      </xdr:nvSpPr>
      <xdr:spPr>
        <a:xfrm>
          <a:off x="18421427" y="9733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6,302</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9" name="テキスト ボックス 79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0" name="テキスト ボックス 79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1" name="テキスト ボックス 80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2" name="テキスト ボックス 80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3" name="テキスト ボックス 80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35408</xdr:rowOff>
    </xdr:from>
    <xdr:to>
      <xdr:col>32</xdr:col>
      <xdr:colOff>238125</xdr:colOff>
      <xdr:row>59</xdr:row>
      <xdr:rowOff>137008</xdr:rowOff>
    </xdr:to>
    <xdr:sp macro="" textlink="">
      <xdr:nvSpPr>
        <xdr:cNvPr id="804" name="円/楕円 803"/>
        <xdr:cNvSpPr/>
      </xdr:nvSpPr>
      <xdr:spPr>
        <a:xfrm>
          <a:off x="22110700" y="1015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121785</xdr:rowOff>
    </xdr:from>
    <xdr:ext cx="378565" cy="259045"/>
    <xdr:sp macro="" textlink="">
      <xdr:nvSpPr>
        <xdr:cNvPr id="805" name="貸付金該当値テキスト"/>
        <xdr:cNvSpPr txBox="1"/>
      </xdr:nvSpPr>
      <xdr:spPr>
        <a:xfrm>
          <a:off x="22212300" y="100658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34852</xdr:rowOff>
    </xdr:from>
    <xdr:to>
      <xdr:col>31</xdr:col>
      <xdr:colOff>85725</xdr:colOff>
      <xdr:row>59</xdr:row>
      <xdr:rowOff>136452</xdr:rowOff>
    </xdr:to>
    <xdr:sp macro="" textlink="">
      <xdr:nvSpPr>
        <xdr:cNvPr id="806" name="円/楕円 805"/>
        <xdr:cNvSpPr/>
      </xdr:nvSpPr>
      <xdr:spPr>
        <a:xfrm>
          <a:off x="21272500" y="1015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59</xdr:row>
      <xdr:rowOff>127579</xdr:rowOff>
    </xdr:from>
    <xdr:ext cx="378565" cy="259045"/>
    <xdr:sp macro="" textlink="">
      <xdr:nvSpPr>
        <xdr:cNvPr id="807" name="テキスト ボックス 806"/>
        <xdr:cNvSpPr txBox="1"/>
      </xdr:nvSpPr>
      <xdr:spPr>
        <a:xfrm>
          <a:off x="21134017" y="10243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405</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34983</xdr:rowOff>
    </xdr:from>
    <xdr:to>
      <xdr:col>29</xdr:col>
      <xdr:colOff>568325</xdr:colOff>
      <xdr:row>59</xdr:row>
      <xdr:rowOff>136583</xdr:rowOff>
    </xdr:to>
    <xdr:sp macro="" textlink="">
      <xdr:nvSpPr>
        <xdr:cNvPr id="808" name="円/楕円 807"/>
        <xdr:cNvSpPr/>
      </xdr:nvSpPr>
      <xdr:spPr>
        <a:xfrm>
          <a:off x="20383500" y="1015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127710</xdr:rowOff>
    </xdr:from>
    <xdr:ext cx="378565" cy="259045"/>
    <xdr:sp macro="" textlink="">
      <xdr:nvSpPr>
        <xdr:cNvPr id="809" name="テキスト ボックス 808"/>
        <xdr:cNvSpPr txBox="1"/>
      </xdr:nvSpPr>
      <xdr:spPr>
        <a:xfrm>
          <a:off x="20245017" y="102432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66040</xdr:rowOff>
    </xdr:from>
    <xdr:to>
      <xdr:col>28</xdr:col>
      <xdr:colOff>365125</xdr:colOff>
      <xdr:row>58</xdr:row>
      <xdr:rowOff>167640</xdr:rowOff>
    </xdr:to>
    <xdr:sp macro="" textlink="">
      <xdr:nvSpPr>
        <xdr:cNvPr id="810" name="円/楕円 809"/>
        <xdr:cNvSpPr/>
      </xdr:nvSpPr>
      <xdr:spPr>
        <a:xfrm>
          <a:off x="19494500" y="10010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158767</xdr:rowOff>
    </xdr:from>
    <xdr:ext cx="469744" cy="259045"/>
    <xdr:sp macro="" textlink="">
      <xdr:nvSpPr>
        <xdr:cNvPr id="811" name="テキスト ボックス 810"/>
        <xdr:cNvSpPr txBox="1"/>
      </xdr:nvSpPr>
      <xdr:spPr>
        <a:xfrm>
          <a:off x="19310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4,700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36061</xdr:rowOff>
    </xdr:from>
    <xdr:to>
      <xdr:col>27</xdr:col>
      <xdr:colOff>161925</xdr:colOff>
      <xdr:row>59</xdr:row>
      <xdr:rowOff>137661</xdr:rowOff>
    </xdr:to>
    <xdr:sp macro="" textlink="">
      <xdr:nvSpPr>
        <xdr:cNvPr id="812" name="円/楕円 811"/>
        <xdr:cNvSpPr/>
      </xdr:nvSpPr>
      <xdr:spPr>
        <a:xfrm>
          <a:off x="18605500" y="10151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128788</xdr:rowOff>
    </xdr:from>
    <xdr:ext cx="378565" cy="259045"/>
    <xdr:sp macro="" textlink="">
      <xdr:nvSpPr>
        <xdr:cNvPr id="813" name="テキスト ボックス 812"/>
        <xdr:cNvSpPr txBox="1"/>
      </xdr:nvSpPr>
      <xdr:spPr>
        <a:xfrm>
          <a:off x="18467017" y="102443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4" name="正方形/長方形 81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5" name="正方形/長方形 81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6" name="正方形/長方形 81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7" name="正方形/長方形 81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8" name="正方形/長方形 81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9" name="正方形/長方形 81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0" name="正方形/長方形 81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46,905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1" name="正方形/長方形 82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2" name="テキスト ボックス 82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3" name="直線コネクタ 82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4" name="テキスト ボックス 823"/>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5" name="直線コネクタ 824"/>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6" name="テキスト ボックス 825"/>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7" name="直線コネクタ 826"/>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8" name="テキスト ボックス 827"/>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9" name="直線コネクタ 828"/>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30" name="テキスト ボックス 829"/>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1" name="直線コネクタ 830"/>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2" name="テキスト ボックス 831"/>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3" name="直線コネクタ 832"/>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4" name="テキスト ボックス 833"/>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5" name="直線コネクタ 834"/>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6" name="テキスト ボックス 835"/>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7"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146329</xdr:rowOff>
    </xdr:from>
    <xdr:to>
      <xdr:col>32</xdr:col>
      <xdr:colOff>186689</xdr:colOff>
      <xdr:row>79</xdr:row>
      <xdr:rowOff>64281</xdr:rowOff>
    </xdr:to>
    <xdr:cxnSp macro="">
      <xdr:nvCxnSpPr>
        <xdr:cNvPr id="838" name="直線コネクタ 837"/>
        <xdr:cNvCxnSpPr/>
      </xdr:nvCxnSpPr>
      <xdr:spPr>
        <a:xfrm flipV="1">
          <a:off x="22159595" y="12147829"/>
          <a:ext cx="1269" cy="1461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68108</xdr:rowOff>
    </xdr:from>
    <xdr:ext cx="534377" cy="259045"/>
    <xdr:sp macro="" textlink="">
      <xdr:nvSpPr>
        <xdr:cNvPr id="839" name="繰出金最小値テキスト"/>
        <xdr:cNvSpPr txBox="1"/>
      </xdr:nvSpPr>
      <xdr:spPr>
        <a:xfrm>
          <a:off x="22212300" y="13612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18,959</a:t>
          </a:r>
          <a:endParaRPr kumimoji="1" lang="ja-JP" altLang="en-US" sz="1000" b="1">
            <a:latin typeface="ＭＳ Ｐゴシック"/>
          </a:endParaRPr>
        </a:p>
      </xdr:txBody>
    </xdr:sp>
    <xdr:clientData/>
  </xdr:oneCellAnchor>
  <xdr:twoCellAnchor>
    <xdr:from>
      <xdr:col>32</xdr:col>
      <xdr:colOff>98425</xdr:colOff>
      <xdr:row>79</xdr:row>
      <xdr:rowOff>64281</xdr:rowOff>
    </xdr:from>
    <xdr:to>
      <xdr:col>32</xdr:col>
      <xdr:colOff>276225</xdr:colOff>
      <xdr:row>79</xdr:row>
      <xdr:rowOff>64281</xdr:rowOff>
    </xdr:to>
    <xdr:cxnSp macro="">
      <xdr:nvCxnSpPr>
        <xdr:cNvPr id="840" name="直線コネクタ 839"/>
        <xdr:cNvCxnSpPr/>
      </xdr:nvCxnSpPr>
      <xdr:spPr>
        <a:xfrm>
          <a:off x="22072600" y="13608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93006</xdr:rowOff>
    </xdr:from>
    <xdr:ext cx="534377" cy="259045"/>
    <xdr:sp macro="" textlink="">
      <xdr:nvSpPr>
        <xdr:cNvPr id="841" name="繰出金最大値テキスト"/>
        <xdr:cNvSpPr txBox="1"/>
      </xdr:nvSpPr>
      <xdr:spPr>
        <a:xfrm>
          <a:off x="22212300" y="11923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95,652</a:t>
          </a:r>
          <a:endParaRPr kumimoji="1" lang="ja-JP" altLang="en-US" sz="1000" b="1">
            <a:latin typeface="ＭＳ Ｐゴシック"/>
          </a:endParaRPr>
        </a:p>
      </xdr:txBody>
    </xdr:sp>
    <xdr:clientData/>
  </xdr:oneCellAnchor>
  <xdr:twoCellAnchor>
    <xdr:from>
      <xdr:col>32</xdr:col>
      <xdr:colOff>98425</xdr:colOff>
      <xdr:row>70</xdr:row>
      <xdr:rowOff>146329</xdr:rowOff>
    </xdr:from>
    <xdr:to>
      <xdr:col>32</xdr:col>
      <xdr:colOff>276225</xdr:colOff>
      <xdr:row>70</xdr:row>
      <xdr:rowOff>146329</xdr:rowOff>
    </xdr:to>
    <xdr:cxnSp macro="">
      <xdr:nvCxnSpPr>
        <xdr:cNvPr id="842" name="直線コネクタ 841"/>
        <xdr:cNvCxnSpPr/>
      </xdr:nvCxnSpPr>
      <xdr:spPr>
        <a:xfrm>
          <a:off x="22072600" y="1214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69214</xdr:rowOff>
    </xdr:from>
    <xdr:to>
      <xdr:col>32</xdr:col>
      <xdr:colOff>187325</xdr:colOff>
      <xdr:row>76</xdr:row>
      <xdr:rowOff>72206</xdr:rowOff>
    </xdr:to>
    <xdr:cxnSp macro="">
      <xdr:nvCxnSpPr>
        <xdr:cNvPr id="843" name="直線コネクタ 842"/>
        <xdr:cNvCxnSpPr/>
      </xdr:nvCxnSpPr>
      <xdr:spPr>
        <a:xfrm flipV="1">
          <a:off x="21323300" y="13099414"/>
          <a:ext cx="838200" cy="2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49744</xdr:rowOff>
    </xdr:from>
    <xdr:ext cx="534377" cy="259045"/>
    <xdr:sp macro="" textlink="">
      <xdr:nvSpPr>
        <xdr:cNvPr id="844" name="繰出金平均値テキスト"/>
        <xdr:cNvSpPr txBox="1"/>
      </xdr:nvSpPr>
      <xdr:spPr>
        <a:xfrm>
          <a:off x="22212300" y="130799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42,923</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71317</xdr:rowOff>
    </xdr:from>
    <xdr:to>
      <xdr:col>32</xdr:col>
      <xdr:colOff>238125</xdr:colOff>
      <xdr:row>77</xdr:row>
      <xdr:rowOff>1467</xdr:rowOff>
    </xdr:to>
    <xdr:sp macro="" textlink="">
      <xdr:nvSpPr>
        <xdr:cNvPr id="845" name="フローチャート : 判断 844"/>
        <xdr:cNvSpPr/>
      </xdr:nvSpPr>
      <xdr:spPr>
        <a:xfrm>
          <a:off x="22110700" y="13101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72206</xdr:rowOff>
    </xdr:from>
    <xdr:to>
      <xdr:col>31</xdr:col>
      <xdr:colOff>34925</xdr:colOff>
      <xdr:row>76</xdr:row>
      <xdr:rowOff>131908</xdr:rowOff>
    </xdr:to>
    <xdr:cxnSp macro="">
      <xdr:nvCxnSpPr>
        <xdr:cNvPr id="846" name="直線コネクタ 845"/>
        <xdr:cNvCxnSpPr/>
      </xdr:nvCxnSpPr>
      <xdr:spPr>
        <a:xfrm flipV="1">
          <a:off x="20434300" y="13102406"/>
          <a:ext cx="889000" cy="59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94444</xdr:rowOff>
    </xdr:from>
    <xdr:to>
      <xdr:col>31</xdr:col>
      <xdr:colOff>85725</xdr:colOff>
      <xdr:row>77</xdr:row>
      <xdr:rowOff>24594</xdr:rowOff>
    </xdr:to>
    <xdr:sp macro="" textlink="">
      <xdr:nvSpPr>
        <xdr:cNvPr id="847" name="フローチャート : 判断 846"/>
        <xdr:cNvSpPr/>
      </xdr:nvSpPr>
      <xdr:spPr>
        <a:xfrm>
          <a:off x="21272500" y="13124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15721</xdr:rowOff>
    </xdr:from>
    <xdr:ext cx="534377" cy="259045"/>
    <xdr:sp macro="" textlink="">
      <xdr:nvSpPr>
        <xdr:cNvPr id="848" name="テキスト ボックス 847"/>
        <xdr:cNvSpPr txBox="1"/>
      </xdr:nvSpPr>
      <xdr:spPr>
        <a:xfrm>
          <a:off x="21056111" y="1321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41,709</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131908</xdr:rowOff>
    </xdr:from>
    <xdr:to>
      <xdr:col>29</xdr:col>
      <xdr:colOff>517525</xdr:colOff>
      <xdr:row>76</xdr:row>
      <xdr:rowOff>141300</xdr:rowOff>
    </xdr:to>
    <xdr:cxnSp macro="">
      <xdr:nvCxnSpPr>
        <xdr:cNvPr id="849" name="直線コネクタ 848"/>
        <xdr:cNvCxnSpPr/>
      </xdr:nvCxnSpPr>
      <xdr:spPr>
        <a:xfrm flipV="1">
          <a:off x="19545300" y="13162108"/>
          <a:ext cx="889000" cy="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75088</xdr:rowOff>
    </xdr:from>
    <xdr:to>
      <xdr:col>29</xdr:col>
      <xdr:colOff>568325</xdr:colOff>
      <xdr:row>77</xdr:row>
      <xdr:rowOff>5238</xdr:rowOff>
    </xdr:to>
    <xdr:sp macro="" textlink="">
      <xdr:nvSpPr>
        <xdr:cNvPr id="850" name="フローチャート : 判断 849"/>
        <xdr:cNvSpPr/>
      </xdr:nvSpPr>
      <xdr:spPr>
        <a:xfrm>
          <a:off x="20383500" y="1310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75</xdr:row>
      <xdr:rowOff>21765</xdr:rowOff>
    </xdr:from>
    <xdr:ext cx="534377" cy="259045"/>
    <xdr:sp macro="" textlink="">
      <xdr:nvSpPr>
        <xdr:cNvPr id="851" name="テキスト ボックス 850"/>
        <xdr:cNvSpPr txBox="1"/>
      </xdr:nvSpPr>
      <xdr:spPr>
        <a:xfrm>
          <a:off x="20167111" y="1288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42,725</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141300</xdr:rowOff>
    </xdr:from>
    <xdr:to>
      <xdr:col>28</xdr:col>
      <xdr:colOff>314325</xdr:colOff>
      <xdr:row>77</xdr:row>
      <xdr:rowOff>13303</xdr:rowOff>
    </xdr:to>
    <xdr:cxnSp macro="">
      <xdr:nvCxnSpPr>
        <xdr:cNvPr id="852" name="直線コネクタ 851"/>
        <xdr:cNvCxnSpPr/>
      </xdr:nvCxnSpPr>
      <xdr:spPr>
        <a:xfrm flipV="1">
          <a:off x="18656300" y="13171500"/>
          <a:ext cx="889000" cy="4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101530</xdr:rowOff>
    </xdr:from>
    <xdr:to>
      <xdr:col>28</xdr:col>
      <xdr:colOff>365125</xdr:colOff>
      <xdr:row>77</xdr:row>
      <xdr:rowOff>31680</xdr:rowOff>
    </xdr:to>
    <xdr:sp macro="" textlink="">
      <xdr:nvSpPr>
        <xdr:cNvPr id="853" name="フローチャート : 判断 852"/>
        <xdr:cNvSpPr/>
      </xdr:nvSpPr>
      <xdr:spPr>
        <a:xfrm>
          <a:off x="19494500" y="1313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22807</xdr:rowOff>
    </xdr:from>
    <xdr:ext cx="534377" cy="259045"/>
    <xdr:sp macro="" textlink="">
      <xdr:nvSpPr>
        <xdr:cNvPr id="854" name="テキスト ボックス 853"/>
        <xdr:cNvSpPr txBox="1"/>
      </xdr:nvSpPr>
      <xdr:spPr>
        <a:xfrm>
          <a:off x="19278111" y="13224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41,337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109322</xdr:rowOff>
    </xdr:from>
    <xdr:to>
      <xdr:col>27</xdr:col>
      <xdr:colOff>161925</xdr:colOff>
      <xdr:row>77</xdr:row>
      <xdr:rowOff>39472</xdr:rowOff>
    </xdr:to>
    <xdr:sp macro="" textlink="">
      <xdr:nvSpPr>
        <xdr:cNvPr id="855" name="フローチャート : 判断 854"/>
        <xdr:cNvSpPr/>
      </xdr:nvSpPr>
      <xdr:spPr>
        <a:xfrm>
          <a:off x="18605500" y="1313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55998</xdr:rowOff>
    </xdr:from>
    <xdr:ext cx="534377" cy="259045"/>
    <xdr:sp macro="" textlink="">
      <xdr:nvSpPr>
        <xdr:cNvPr id="856" name="テキスト ボックス 855"/>
        <xdr:cNvSpPr txBox="1"/>
      </xdr:nvSpPr>
      <xdr:spPr>
        <a:xfrm>
          <a:off x="18389111" y="1291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7" name="テキスト ボックス 856"/>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8" name="テキスト ボックス 857"/>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9" name="テキスト ボックス 858"/>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0" name="テキスト ボックス 859"/>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1" name="テキスト ボックス 860"/>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18414</xdr:rowOff>
    </xdr:from>
    <xdr:to>
      <xdr:col>32</xdr:col>
      <xdr:colOff>238125</xdr:colOff>
      <xdr:row>76</xdr:row>
      <xdr:rowOff>120014</xdr:rowOff>
    </xdr:to>
    <xdr:sp macro="" textlink="">
      <xdr:nvSpPr>
        <xdr:cNvPr id="862" name="円/楕円 861"/>
        <xdr:cNvSpPr/>
      </xdr:nvSpPr>
      <xdr:spPr>
        <a:xfrm>
          <a:off x="22110700" y="130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41292</xdr:rowOff>
    </xdr:from>
    <xdr:ext cx="534377" cy="259045"/>
    <xdr:sp macro="" textlink="">
      <xdr:nvSpPr>
        <xdr:cNvPr id="863" name="繰出金該当値テキスト"/>
        <xdr:cNvSpPr txBox="1"/>
      </xdr:nvSpPr>
      <xdr:spPr>
        <a:xfrm>
          <a:off x="22212300" y="12900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45,700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21406</xdr:rowOff>
    </xdr:from>
    <xdr:to>
      <xdr:col>31</xdr:col>
      <xdr:colOff>85725</xdr:colOff>
      <xdr:row>76</xdr:row>
      <xdr:rowOff>123006</xdr:rowOff>
    </xdr:to>
    <xdr:sp macro="" textlink="">
      <xdr:nvSpPr>
        <xdr:cNvPr id="864" name="円/楕円 863"/>
        <xdr:cNvSpPr/>
      </xdr:nvSpPr>
      <xdr:spPr>
        <a:xfrm>
          <a:off x="21272500" y="13051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139533</xdr:rowOff>
    </xdr:from>
    <xdr:ext cx="534377" cy="259045"/>
    <xdr:sp macro="" textlink="">
      <xdr:nvSpPr>
        <xdr:cNvPr id="865" name="テキスト ボックス 864"/>
        <xdr:cNvSpPr txBox="1"/>
      </xdr:nvSpPr>
      <xdr:spPr>
        <a:xfrm>
          <a:off x="21056111" y="1282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45,543</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81108</xdr:rowOff>
    </xdr:from>
    <xdr:to>
      <xdr:col>29</xdr:col>
      <xdr:colOff>568325</xdr:colOff>
      <xdr:row>77</xdr:row>
      <xdr:rowOff>11258</xdr:rowOff>
    </xdr:to>
    <xdr:sp macro="" textlink="">
      <xdr:nvSpPr>
        <xdr:cNvPr id="866" name="円/楕円 865"/>
        <xdr:cNvSpPr/>
      </xdr:nvSpPr>
      <xdr:spPr>
        <a:xfrm>
          <a:off x="20383500" y="1311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2385</xdr:rowOff>
    </xdr:from>
    <xdr:ext cx="534377" cy="259045"/>
    <xdr:sp macro="" textlink="">
      <xdr:nvSpPr>
        <xdr:cNvPr id="867" name="テキスト ボックス 866"/>
        <xdr:cNvSpPr txBox="1"/>
      </xdr:nvSpPr>
      <xdr:spPr>
        <a:xfrm>
          <a:off x="20167111" y="1320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42,409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90500</xdr:rowOff>
    </xdr:from>
    <xdr:to>
      <xdr:col>28</xdr:col>
      <xdr:colOff>365125</xdr:colOff>
      <xdr:row>77</xdr:row>
      <xdr:rowOff>20650</xdr:rowOff>
    </xdr:to>
    <xdr:sp macro="" textlink="">
      <xdr:nvSpPr>
        <xdr:cNvPr id="868" name="円/楕円 867"/>
        <xdr:cNvSpPr/>
      </xdr:nvSpPr>
      <xdr:spPr>
        <a:xfrm>
          <a:off x="19494500" y="131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37177</xdr:rowOff>
    </xdr:from>
    <xdr:ext cx="534377" cy="259045"/>
    <xdr:sp macro="" textlink="">
      <xdr:nvSpPr>
        <xdr:cNvPr id="869" name="テキスト ボックス 868"/>
        <xdr:cNvSpPr txBox="1"/>
      </xdr:nvSpPr>
      <xdr:spPr>
        <a:xfrm>
          <a:off x="19278111" y="12895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41,916</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133953</xdr:rowOff>
    </xdr:from>
    <xdr:to>
      <xdr:col>27</xdr:col>
      <xdr:colOff>161925</xdr:colOff>
      <xdr:row>77</xdr:row>
      <xdr:rowOff>64103</xdr:rowOff>
    </xdr:to>
    <xdr:sp macro="" textlink="">
      <xdr:nvSpPr>
        <xdr:cNvPr id="870" name="円/楕円 869"/>
        <xdr:cNvSpPr/>
      </xdr:nvSpPr>
      <xdr:spPr>
        <a:xfrm>
          <a:off x="18605500" y="1316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55230</xdr:rowOff>
    </xdr:from>
    <xdr:ext cx="534377" cy="259045"/>
    <xdr:sp macro="" textlink="">
      <xdr:nvSpPr>
        <xdr:cNvPr id="871" name="テキスト ボックス 870"/>
        <xdr:cNvSpPr txBox="1"/>
      </xdr:nvSpPr>
      <xdr:spPr>
        <a:xfrm>
          <a:off x="18389111" y="13256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2" name="正方形/長方形 871"/>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3" name="正方形/長方形 872"/>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4" name="正方形/長方形 873"/>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5" name="正方形/長方形 874"/>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6" name="正方形/長方形 875"/>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7" name="正方形/長方形 876"/>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8" name="正方形/長方形 877"/>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9" name="正方形/長方形 878"/>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0" name="テキスト ボックス 879"/>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1" name="直線コネクタ 880"/>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2" name="直線コネクタ 881"/>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3" name="テキスト ボックス 882"/>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4" name="直線コネクタ 88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5" name="テキスト ボックス 884"/>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7" name="直線コネクタ 886"/>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8"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9" name="直線コネクタ 88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0"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1" name="直線コネクタ 89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2" name="直線コネクタ 891"/>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3"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4" name="フローチャート : 判断 893"/>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5" name="直線コネクタ 894"/>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6" name="フローチャート : 判断 895"/>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7" name="テキスト ボックス 896"/>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8" name="直線コネクタ 897"/>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9" name="フローチャート : 判断 898"/>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0" name="テキスト ボックス 899"/>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1" name="直線コネクタ 900"/>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2" name="フローチャート : 判断 901"/>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3" name="テキスト ボックス 902"/>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4" name="フローチャート : 判断 903"/>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5" name="テキスト ボックス 904"/>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6" name="テキスト ボックス 90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7" name="テキスト ボックス 90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8" name="テキスト ボックス 90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9" name="テキスト ボックス 90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0" name="テキスト ボックス 90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1" name="円/楕円 910"/>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2"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3" name="円/楕円 912"/>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4" name="テキスト ボックス 913"/>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5" name="円/楕円 914"/>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6" name="テキスト ボックス 915"/>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7" name="円/楕円 916"/>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8" name="テキスト ボックス 917"/>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9" name="円/楕円 918"/>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0" name="テキスト ボックス 919"/>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1" name="正方形/長方形 92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2" name="正方形/長方形 92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3" name="テキスト ボックス 92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年度性質別歳出の住民一人当たりのコストの上位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項目は、扶助費、繰出金、人件費、物件費、普通建設事業費である。</a:t>
          </a:r>
          <a:endParaRPr lang="ja-JP" altLang="ja-JP" sz="1400">
            <a:effectLst/>
          </a:endParaRPr>
        </a:p>
        <a:p>
          <a:r>
            <a:rPr kumimoji="1" lang="ja-JP" altLang="ja-JP" sz="1100">
              <a:solidFill>
                <a:schemeClr val="dk1"/>
              </a:solidFill>
              <a:effectLst/>
              <a:latin typeface="+mn-lt"/>
              <a:ea typeface="+mn-ea"/>
              <a:cs typeface="+mn-cs"/>
            </a:rPr>
            <a:t>類似団体平均より金額の大きい項目は、</a:t>
          </a:r>
          <a:r>
            <a:rPr kumimoji="1" lang="ja-JP" altLang="en-US" sz="1100">
              <a:solidFill>
                <a:schemeClr val="dk1"/>
              </a:solidFill>
              <a:effectLst/>
              <a:latin typeface="+mn-lt"/>
              <a:ea typeface="+mn-ea"/>
              <a:cs typeface="+mn-cs"/>
            </a:rPr>
            <a:t>普通建設事業費（新規整備）及び</a:t>
          </a:r>
          <a:r>
            <a:rPr kumimoji="1" lang="ja-JP" altLang="ja-JP" sz="1100">
              <a:solidFill>
                <a:schemeClr val="dk1"/>
              </a:solidFill>
              <a:effectLst/>
              <a:latin typeface="+mn-lt"/>
              <a:ea typeface="+mn-ea"/>
              <a:cs typeface="+mn-cs"/>
            </a:rPr>
            <a:t>繰出金のみで、その他の項目は、類似団体平均以下である。</a:t>
          </a:r>
          <a:endParaRPr lang="ja-JP" altLang="ja-JP" sz="1400">
            <a:effectLst/>
          </a:endParaRPr>
        </a:p>
        <a:p>
          <a:r>
            <a:rPr kumimoji="1" lang="ja-JP" altLang="ja-JP" sz="1100">
              <a:solidFill>
                <a:schemeClr val="dk1"/>
              </a:solidFill>
              <a:effectLst/>
              <a:latin typeface="+mn-lt"/>
              <a:ea typeface="+mn-ea"/>
              <a:cs typeface="+mn-cs"/>
            </a:rPr>
            <a:t>前年度と比較し、増額の大きい項目は</a:t>
          </a:r>
          <a:r>
            <a:rPr kumimoji="1" lang="ja-JP" altLang="en-US" sz="1100">
              <a:solidFill>
                <a:schemeClr val="dk1"/>
              </a:solidFill>
              <a:effectLst/>
              <a:latin typeface="+mn-lt"/>
              <a:ea typeface="+mn-ea"/>
              <a:cs typeface="+mn-cs"/>
            </a:rPr>
            <a:t>物件費や</a:t>
          </a:r>
          <a:r>
            <a:rPr kumimoji="1" lang="ja-JP" altLang="ja-JP" sz="1100">
              <a:solidFill>
                <a:schemeClr val="dk1"/>
              </a:solidFill>
              <a:effectLst/>
              <a:latin typeface="+mn-lt"/>
              <a:ea typeface="+mn-ea"/>
              <a:cs typeface="+mn-cs"/>
            </a:rPr>
            <a:t>普通建設事業費（新規整備）</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あり、その要因は</a:t>
          </a:r>
          <a:r>
            <a:rPr lang="ja-JP" altLang="ja-JP" sz="1100" b="0" i="0" baseline="0">
              <a:solidFill>
                <a:schemeClr val="dk1"/>
              </a:solidFill>
              <a:effectLst/>
              <a:latin typeface="+mn-lt"/>
              <a:ea typeface="+mn-ea"/>
              <a:cs typeface="+mn-cs"/>
            </a:rPr>
            <a:t>可燃ごみ</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市外の民間処理施設まで運搬し処理する</a:t>
          </a:r>
          <a:r>
            <a:rPr lang="ja-JP" altLang="en-US" sz="1100" b="0" i="0" baseline="0">
              <a:solidFill>
                <a:schemeClr val="dk1"/>
              </a:solidFill>
              <a:effectLst/>
              <a:latin typeface="+mn-lt"/>
              <a:ea typeface="+mn-ea"/>
              <a:cs typeface="+mn-cs"/>
            </a:rPr>
            <a:t>ものや</a:t>
          </a:r>
          <a:r>
            <a:rPr kumimoji="1" lang="ja-JP" altLang="en-US" sz="1100">
              <a:solidFill>
                <a:schemeClr val="dk1"/>
              </a:solidFill>
              <a:effectLst/>
              <a:latin typeface="+mn-lt"/>
              <a:ea typeface="+mn-ea"/>
              <a:cs typeface="+mn-cs"/>
            </a:rPr>
            <a:t>北部学校給食センター</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新築</a:t>
          </a:r>
          <a:r>
            <a:rPr kumimoji="1" lang="ja-JP" altLang="ja-JP" sz="1100">
              <a:solidFill>
                <a:schemeClr val="dk1"/>
              </a:solidFill>
              <a:effectLst/>
              <a:latin typeface="+mn-lt"/>
              <a:ea typeface="+mn-ea"/>
              <a:cs typeface="+mn-cs"/>
            </a:rPr>
            <a:t>によるものである。</a:t>
          </a:r>
          <a:endParaRPr lang="ja-JP" altLang="ja-JP" sz="1400">
            <a:effectLst/>
          </a:endParaRPr>
        </a:p>
        <a:p>
          <a:r>
            <a:rPr kumimoji="1" lang="ja-JP" altLang="ja-JP" sz="1100">
              <a:solidFill>
                <a:schemeClr val="dk1"/>
              </a:solidFill>
              <a:effectLst/>
              <a:latin typeface="+mn-lt"/>
              <a:ea typeface="+mn-ea"/>
              <a:cs typeface="+mn-cs"/>
            </a:rPr>
            <a:t>また、前年度と比較し、減額の大きい項目は</a:t>
          </a:r>
          <a:r>
            <a:rPr kumimoji="1" lang="ja-JP" altLang="en-US" sz="1100">
              <a:solidFill>
                <a:schemeClr val="dk1"/>
              </a:solidFill>
              <a:effectLst/>
              <a:latin typeface="+mn-lt"/>
              <a:ea typeface="+mn-ea"/>
              <a:cs typeface="+mn-cs"/>
            </a:rPr>
            <a:t>積立金</a:t>
          </a:r>
          <a:r>
            <a:rPr kumimoji="1" lang="ja-JP" altLang="ja-JP" sz="1100">
              <a:solidFill>
                <a:schemeClr val="dk1"/>
              </a:solidFill>
              <a:effectLst/>
              <a:latin typeface="+mn-lt"/>
              <a:ea typeface="+mn-ea"/>
              <a:cs typeface="+mn-cs"/>
            </a:rPr>
            <a:t>である。</a:t>
          </a:r>
          <a:endParaRPr lang="ja-JP" altLang="ja-JP" sz="1400">
            <a:effectLst/>
          </a:endParaRPr>
        </a:p>
        <a:p>
          <a:r>
            <a:rPr kumimoji="1" lang="ja-JP" altLang="ja-JP" sz="1100">
              <a:solidFill>
                <a:schemeClr val="dk1"/>
              </a:solidFill>
              <a:effectLst/>
              <a:latin typeface="+mn-lt"/>
              <a:ea typeface="+mn-ea"/>
              <a:cs typeface="+mn-cs"/>
            </a:rPr>
            <a:t>これまで、類似団体と比較し、人件費の抑制に努めてきた。普通建設事業について</a:t>
          </a:r>
          <a:r>
            <a:rPr kumimoji="1" lang="ja-JP" altLang="en-US" sz="1100">
              <a:solidFill>
                <a:schemeClr val="dk1"/>
              </a:solidFill>
              <a:effectLst/>
              <a:latin typeface="+mn-lt"/>
              <a:ea typeface="+mn-ea"/>
              <a:cs typeface="+mn-cs"/>
            </a:rPr>
            <a:t>も抑制に努めているが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年度は</a:t>
          </a:r>
          <a:r>
            <a:rPr kumimoji="1" lang="ja-JP" altLang="ja-JP" sz="1100">
              <a:solidFill>
                <a:schemeClr val="dk1"/>
              </a:solidFill>
              <a:effectLst/>
              <a:latin typeface="+mn-lt"/>
              <a:ea typeface="+mn-ea"/>
              <a:cs typeface="+mn-cs"/>
            </a:rPr>
            <a:t>北部学校給食センターの新築</a:t>
          </a:r>
          <a:r>
            <a:rPr kumimoji="1" lang="ja-JP" altLang="en-US" sz="1100">
              <a:solidFill>
                <a:schemeClr val="dk1"/>
              </a:solidFill>
              <a:effectLst/>
              <a:latin typeface="+mn-lt"/>
              <a:ea typeface="+mn-ea"/>
              <a:cs typeface="+mn-cs"/>
            </a:rPr>
            <a:t>を行い、また今後は</a:t>
          </a:r>
          <a:r>
            <a:rPr kumimoji="1" lang="ja-JP" altLang="ja-JP" sz="1100">
              <a:solidFill>
                <a:schemeClr val="dk1"/>
              </a:solidFill>
              <a:effectLst/>
              <a:latin typeface="+mn-lt"/>
              <a:ea typeface="+mn-ea"/>
              <a:cs typeface="+mn-cs"/>
            </a:rPr>
            <a:t>先送りしてきた社会資本整備を計画的に推進する必要がある。また、人件費については、職員の大量退職が一段落したためさらなる抑制は厳しい状況である。</a:t>
          </a:r>
          <a:r>
            <a:rPr kumimoji="1" lang="ja-JP" altLang="en-US" sz="1100">
              <a:solidFill>
                <a:schemeClr val="dk1"/>
              </a:solidFill>
              <a:effectLst/>
              <a:latin typeface="+mn-lt"/>
              <a:ea typeface="+mn-ea"/>
              <a:cs typeface="+mn-cs"/>
            </a:rPr>
            <a:t>さらには物件費についても新しいごみ処理施設が稼動するまで大幅な減額は見込めないことから、</a:t>
          </a:r>
          <a:r>
            <a:rPr kumimoji="1" lang="ja-JP" altLang="ja-JP" sz="1100">
              <a:solidFill>
                <a:schemeClr val="dk1"/>
              </a:solidFill>
              <a:effectLst/>
              <a:latin typeface="+mn-lt"/>
              <a:ea typeface="+mn-ea"/>
              <a:cs typeface="+mn-cs"/>
            </a:rPr>
            <a:t>事業計画の見直しや更なる行財政改革を継続的に実施して健全な財政運営に努めていく必要がある。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岐阜県羽島市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68,408
67,331
53.66
23,160,662
22,252,876
773,465
13,138,173
17,829,205</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5.8
24.8</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76/93</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64752</xdr:rowOff>
    </xdr:from>
    <xdr:to>
      <xdr:col>6</xdr:col>
      <xdr:colOff>510540</xdr:colOff>
      <xdr:row>39</xdr:row>
      <xdr:rowOff>84510</xdr:rowOff>
    </xdr:to>
    <xdr:cxnSp macro="">
      <xdr:nvCxnSpPr>
        <xdr:cNvPr id="58" name="直線コネクタ 57"/>
        <xdr:cNvCxnSpPr/>
      </xdr:nvCxnSpPr>
      <xdr:spPr>
        <a:xfrm flipV="1">
          <a:off x="4633595" y="5208252"/>
          <a:ext cx="1270" cy="1562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88337</xdr:rowOff>
    </xdr:from>
    <xdr:ext cx="469744" cy="259045"/>
    <xdr:sp macro="" textlink="">
      <xdr:nvSpPr>
        <xdr:cNvPr id="59" name="議会費最小値テキスト"/>
        <xdr:cNvSpPr txBox="1"/>
      </xdr:nvSpPr>
      <xdr:spPr>
        <a:xfrm>
          <a:off x="4686300" y="6774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2,088</a:t>
          </a:r>
          <a:endParaRPr kumimoji="1" lang="ja-JP" altLang="en-US" sz="1000" b="1">
            <a:latin typeface="ＭＳ Ｐゴシック"/>
          </a:endParaRPr>
        </a:p>
      </xdr:txBody>
    </xdr:sp>
    <xdr:clientData/>
  </xdr:oneCellAnchor>
  <xdr:twoCellAnchor>
    <xdr:from>
      <xdr:col>6</xdr:col>
      <xdr:colOff>422275</xdr:colOff>
      <xdr:row>39</xdr:row>
      <xdr:rowOff>84510</xdr:rowOff>
    </xdr:from>
    <xdr:to>
      <xdr:col>6</xdr:col>
      <xdr:colOff>600075</xdr:colOff>
      <xdr:row>39</xdr:row>
      <xdr:rowOff>84510</xdr:rowOff>
    </xdr:to>
    <xdr:cxnSp macro="">
      <xdr:nvCxnSpPr>
        <xdr:cNvPr id="60" name="直線コネクタ 59"/>
        <xdr:cNvCxnSpPr/>
      </xdr:nvCxnSpPr>
      <xdr:spPr>
        <a:xfrm>
          <a:off x="4546600" y="6771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11429</xdr:rowOff>
    </xdr:from>
    <xdr:ext cx="534377" cy="259045"/>
    <xdr:sp macro="" textlink="">
      <xdr:nvSpPr>
        <xdr:cNvPr id="61" name="議会費最大値テキスト"/>
        <xdr:cNvSpPr txBox="1"/>
      </xdr:nvSpPr>
      <xdr:spPr>
        <a:xfrm>
          <a:off x="4686300" y="498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11,659</a:t>
          </a:r>
          <a:endParaRPr kumimoji="1" lang="ja-JP" altLang="en-US" sz="1000" b="1">
            <a:latin typeface="ＭＳ Ｐゴシック"/>
          </a:endParaRPr>
        </a:p>
      </xdr:txBody>
    </xdr:sp>
    <xdr:clientData/>
  </xdr:oneCellAnchor>
  <xdr:twoCellAnchor>
    <xdr:from>
      <xdr:col>6</xdr:col>
      <xdr:colOff>422275</xdr:colOff>
      <xdr:row>30</xdr:row>
      <xdr:rowOff>64752</xdr:rowOff>
    </xdr:from>
    <xdr:to>
      <xdr:col>6</xdr:col>
      <xdr:colOff>600075</xdr:colOff>
      <xdr:row>30</xdr:row>
      <xdr:rowOff>64752</xdr:rowOff>
    </xdr:to>
    <xdr:cxnSp macro="">
      <xdr:nvCxnSpPr>
        <xdr:cNvPr id="62" name="直線コネクタ 61"/>
        <xdr:cNvCxnSpPr/>
      </xdr:nvCxnSpPr>
      <xdr:spPr>
        <a:xfrm>
          <a:off x="4546600" y="52082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61323</xdr:rowOff>
    </xdr:from>
    <xdr:to>
      <xdr:col>6</xdr:col>
      <xdr:colOff>511175</xdr:colOff>
      <xdr:row>38</xdr:row>
      <xdr:rowOff>117166</xdr:rowOff>
    </xdr:to>
    <xdr:cxnSp macro="">
      <xdr:nvCxnSpPr>
        <xdr:cNvPr id="63" name="直線コネクタ 62"/>
        <xdr:cNvCxnSpPr/>
      </xdr:nvCxnSpPr>
      <xdr:spPr>
        <a:xfrm>
          <a:off x="3797300" y="6576423"/>
          <a:ext cx="838200" cy="55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6294</xdr:rowOff>
    </xdr:from>
    <xdr:ext cx="469744" cy="259045"/>
    <xdr:sp macro="" textlink="">
      <xdr:nvSpPr>
        <xdr:cNvPr id="64" name="議会費平均値テキスト"/>
        <xdr:cNvSpPr txBox="1"/>
      </xdr:nvSpPr>
      <xdr:spPr>
        <a:xfrm>
          <a:off x="4686300" y="63499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3,446</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154867</xdr:rowOff>
    </xdr:from>
    <xdr:to>
      <xdr:col>6</xdr:col>
      <xdr:colOff>561975</xdr:colOff>
      <xdr:row>38</xdr:row>
      <xdr:rowOff>85017</xdr:rowOff>
    </xdr:to>
    <xdr:sp macro="" textlink="">
      <xdr:nvSpPr>
        <xdr:cNvPr id="65" name="フローチャート : 判断 64"/>
        <xdr:cNvSpPr/>
      </xdr:nvSpPr>
      <xdr:spPr>
        <a:xfrm>
          <a:off x="4584700" y="64985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61323</xdr:rowOff>
    </xdr:from>
    <xdr:to>
      <xdr:col>5</xdr:col>
      <xdr:colOff>358775</xdr:colOff>
      <xdr:row>38</xdr:row>
      <xdr:rowOff>81080</xdr:rowOff>
    </xdr:to>
    <xdr:cxnSp macro="">
      <xdr:nvCxnSpPr>
        <xdr:cNvPr id="66" name="直線コネクタ 65"/>
        <xdr:cNvCxnSpPr/>
      </xdr:nvCxnSpPr>
      <xdr:spPr>
        <a:xfrm flipV="1">
          <a:off x="2908300" y="6576423"/>
          <a:ext cx="889000" cy="19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136906</xdr:rowOff>
    </xdr:from>
    <xdr:to>
      <xdr:col>5</xdr:col>
      <xdr:colOff>409575</xdr:colOff>
      <xdr:row>38</xdr:row>
      <xdr:rowOff>67056</xdr:rowOff>
    </xdr:to>
    <xdr:sp macro="" textlink="">
      <xdr:nvSpPr>
        <xdr:cNvPr id="67" name="フローチャート : 判断 66"/>
        <xdr:cNvSpPr/>
      </xdr:nvSpPr>
      <xdr:spPr>
        <a:xfrm>
          <a:off x="3746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83583</xdr:rowOff>
    </xdr:from>
    <xdr:ext cx="469744" cy="259045"/>
    <xdr:sp macro="" textlink="">
      <xdr:nvSpPr>
        <xdr:cNvPr id="68" name="テキスト ボックス 67"/>
        <xdr:cNvSpPr txBox="1"/>
      </xdr:nvSpPr>
      <xdr:spPr>
        <a:xfrm>
          <a:off x="3562427" y="6255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3,556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81080</xdr:rowOff>
    </xdr:from>
    <xdr:to>
      <xdr:col>4</xdr:col>
      <xdr:colOff>155575</xdr:colOff>
      <xdr:row>38</xdr:row>
      <xdr:rowOff>93163</xdr:rowOff>
    </xdr:to>
    <xdr:cxnSp macro="">
      <xdr:nvCxnSpPr>
        <xdr:cNvPr id="69" name="直線コネクタ 68"/>
        <xdr:cNvCxnSpPr/>
      </xdr:nvCxnSpPr>
      <xdr:spPr>
        <a:xfrm flipV="1">
          <a:off x="2019300" y="6596180"/>
          <a:ext cx="889000" cy="12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122700</xdr:rowOff>
    </xdr:from>
    <xdr:to>
      <xdr:col>4</xdr:col>
      <xdr:colOff>206375</xdr:colOff>
      <xdr:row>38</xdr:row>
      <xdr:rowOff>52850</xdr:rowOff>
    </xdr:to>
    <xdr:sp macro="" textlink="">
      <xdr:nvSpPr>
        <xdr:cNvPr id="70" name="フローチャート : 判断 69"/>
        <xdr:cNvSpPr/>
      </xdr:nvSpPr>
      <xdr:spPr>
        <a:xfrm>
          <a:off x="2857500" y="6466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69377</xdr:rowOff>
    </xdr:from>
    <xdr:ext cx="469744" cy="259045"/>
    <xdr:sp macro="" textlink="">
      <xdr:nvSpPr>
        <xdr:cNvPr id="71" name="テキスト ボックス 70"/>
        <xdr:cNvSpPr txBox="1"/>
      </xdr:nvSpPr>
      <xdr:spPr>
        <a:xfrm>
          <a:off x="2673427" y="6241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3,643</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79121</xdr:rowOff>
    </xdr:from>
    <xdr:to>
      <xdr:col>2</xdr:col>
      <xdr:colOff>638175</xdr:colOff>
      <xdr:row>38</xdr:row>
      <xdr:rowOff>93163</xdr:rowOff>
    </xdr:to>
    <xdr:cxnSp macro="">
      <xdr:nvCxnSpPr>
        <xdr:cNvPr id="72" name="直線コネクタ 71"/>
        <xdr:cNvCxnSpPr/>
      </xdr:nvCxnSpPr>
      <xdr:spPr>
        <a:xfrm>
          <a:off x="1130300" y="6594221"/>
          <a:ext cx="889000" cy="14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128252</xdr:rowOff>
    </xdr:from>
    <xdr:to>
      <xdr:col>3</xdr:col>
      <xdr:colOff>3175</xdr:colOff>
      <xdr:row>38</xdr:row>
      <xdr:rowOff>58402</xdr:rowOff>
    </xdr:to>
    <xdr:sp macro="" textlink="">
      <xdr:nvSpPr>
        <xdr:cNvPr id="73" name="フローチャート : 判断 72"/>
        <xdr:cNvSpPr/>
      </xdr:nvSpPr>
      <xdr:spPr>
        <a:xfrm>
          <a:off x="1968500" y="647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74929</xdr:rowOff>
    </xdr:from>
    <xdr:ext cx="469744" cy="259045"/>
    <xdr:sp macro="" textlink="">
      <xdr:nvSpPr>
        <xdr:cNvPr id="74" name="テキスト ボックス 73"/>
        <xdr:cNvSpPr txBox="1"/>
      </xdr:nvSpPr>
      <xdr:spPr>
        <a:xfrm>
          <a:off x="1784427" y="6247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3,609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104249</xdr:rowOff>
    </xdr:from>
    <xdr:to>
      <xdr:col>1</xdr:col>
      <xdr:colOff>485775</xdr:colOff>
      <xdr:row>38</xdr:row>
      <xdr:rowOff>34399</xdr:rowOff>
    </xdr:to>
    <xdr:sp macro="" textlink="">
      <xdr:nvSpPr>
        <xdr:cNvPr id="75" name="フローチャート : 判断 74"/>
        <xdr:cNvSpPr/>
      </xdr:nvSpPr>
      <xdr:spPr>
        <a:xfrm>
          <a:off x="1079500" y="644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50926</xdr:rowOff>
    </xdr:from>
    <xdr:ext cx="469744" cy="259045"/>
    <xdr:sp macro="" textlink="">
      <xdr:nvSpPr>
        <xdr:cNvPr id="76" name="テキスト ボックス 75"/>
        <xdr:cNvSpPr txBox="1"/>
      </xdr:nvSpPr>
      <xdr:spPr>
        <a:xfrm>
          <a:off x="895427" y="622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66366</xdr:rowOff>
    </xdr:from>
    <xdr:to>
      <xdr:col>6</xdr:col>
      <xdr:colOff>561975</xdr:colOff>
      <xdr:row>38</xdr:row>
      <xdr:rowOff>167966</xdr:rowOff>
    </xdr:to>
    <xdr:sp macro="" textlink="">
      <xdr:nvSpPr>
        <xdr:cNvPr id="82" name="円/楕円 81"/>
        <xdr:cNvSpPr/>
      </xdr:nvSpPr>
      <xdr:spPr>
        <a:xfrm>
          <a:off x="4584700" y="658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44793</xdr:rowOff>
    </xdr:from>
    <xdr:ext cx="469744" cy="259045"/>
    <xdr:sp macro="" textlink="">
      <xdr:nvSpPr>
        <xdr:cNvPr id="83" name="議会費該当値テキスト"/>
        <xdr:cNvSpPr txBox="1"/>
      </xdr:nvSpPr>
      <xdr:spPr>
        <a:xfrm>
          <a:off x="4686300" y="655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2,938</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10523</xdr:rowOff>
    </xdr:from>
    <xdr:to>
      <xdr:col>5</xdr:col>
      <xdr:colOff>409575</xdr:colOff>
      <xdr:row>38</xdr:row>
      <xdr:rowOff>112123</xdr:rowOff>
    </xdr:to>
    <xdr:sp macro="" textlink="">
      <xdr:nvSpPr>
        <xdr:cNvPr id="84" name="円/楕円 83"/>
        <xdr:cNvSpPr/>
      </xdr:nvSpPr>
      <xdr:spPr>
        <a:xfrm>
          <a:off x="3746500" y="6525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38</xdr:row>
      <xdr:rowOff>103250</xdr:rowOff>
    </xdr:from>
    <xdr:ext cx="469744" cy="259045"/>
    <xdr:sp macro="" textlink="">
      <xdr:nvSpPr>
        <xdr:cNvPr id="85" name="テキスト ボックス 84"/>
        <xdr:cNvSpPr txBox="1"/>
      </xdr:nvSpPr>
      <xdr:spPr>
        <a:xfrm>
          <a:off x="3562427" y="6618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3,280</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30280</xdr:rowOff>
    </xdr:from>
    <xdr:to>
      <xdr:col>4</xdr:col>
      <xdr:colOff>206375</xdr:colOff>
      <xdr:row>38</xdr:row>
      <xdr:rowOff>131880</xdr:rowOff>
    </xdr:to>
    <xdr:sp macro="" textlink="">
      <xdr:nvSpPr>
        <xdr:cNvPr id="86" name="円/楕円 85"/>
        <xdr:cNvSpPr/>
      </xdr:nvSpPr>
      <xdr:spPr>
        <a:xfrm>
          <a:off x="2857500" y="654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38</xdr:row>
      <xdr:rowOff>123007</xdr:rowOff>
    </xdr:from>
    <xdr:ext cx="469744" cy="259045"/>
    <xdr:sp macro="" textlink="">
      <xdr:nvSpPr>
        <xdr:cNvPr id="87" name="テキスト ボックス 86"/>
        <xdr:cNvSpPr txBox="1"/>
      </xdr:nvSpPr>
      <xdr:spPr>
        <a:xfrm>
          <a:off x="2673427" y="66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3,159</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42363</xdr:rowOff>
    </xdr:from>
    <xdr:to>
      <xdr:col>3</xdr:col>
      <xdr:colOff>3175</xdr:colOff>
      <xdr:row>38</xdr:row>
      <xdr:rowOff>143963</xdr:rowOff>
    </xdr:to>
    <xdr:sp macro="" textlink="">
      <xdr:nvSpPr>
        <xdr:cNvPr id="88" name="円/楕円 87"/>
        <xdr:cNvSpPr/>
      </xdr:nvSpPr>
      <xdr:spPr>
        <a:xfrm>
          <a:off x="1968500" y="655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38</xdr:row>
      <xdr:rowOff>135090</xdr:rowOff>
    </xdr:from>
    <xdr:ext cx="469744" cy="259045"/>
    <xdr:sp macro="" textlink="">
      <xdr:nvSpPr>
        <xdr:cNvPr id="89" name="テキスト ボックス 88"/>
        <xdr:cNvSpPr txBox="1"/>
      </xdr:nvSpPr>
      <xdr:spPr>
        <a:xfrm>
          <a:off x="1784427" y="6650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28321</xdr:rowOff>
    </xdr:from>
    <xdr:to>
      <xdr:col>1</xdr:col>
      <xdr:colOff>485775</xdr:colOff>
      <xdr:row>38</xdr:row>
      <xdr:rowOff>129921</xdr:rowOff>
    </xdr:to>
    <xdr:sp macro="" textlink="">
      <xdr:nvSpPr>
        <xdr:cNvPr id="90" name="円/楕円 89"/>
        <xdr:cNvSpPr/>
      </xdr:nvSpPr>
      <xdr:spPr>
        <a:xfrm>
          <a:off x="1079500" y="6543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121048</xdr:rowOff>
    </xdr:from>
    <xdr:ext cx="469744" cy="259045"/>
    <xdr:sp macro="" textlink="">
      <xdr:nvSpPr>
        <xdr:cNvPr id="91" name="テキスト ボックス 90"/>
        <xdr:cNvSpPr txBox="1"/>
      </xdr:nvSpPr>
      <xdr:spPr>
        <a:xfrm>
          <a:off x="895427"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84/93</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51,835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3" name="テキスト ボックス 112"/>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5" name="テキスト ボックス 11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61326</xdr:rowOff>
    </xdr:from>
    <xdr:to>
      <xdr:col>6</xdr:col>
      <xdr:colOff>510540</xdr:colOff>
      <xdr:row>58</xdr:row>
      <xdr:rowOff>166779</xdr:rowOff>
    </xdr:to>
    <xdr:cxnSp macro="">
      <xdr:nvCxnSpPr>
        <xdr:cNvPr id="117" name="直線コネクタ 116"/>
        <xdr:cNvCxnSpPr/>
      </xdr:nvCxnSpPr>
      <xdr:spPr>
        <a:xfrm flipV="1">
          <a:off x="4633595" y="8805276"/>
          <a:ext cx="1270" cy="13056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170606</xdr:rowOff>
    </xdr:from>
    <xdr:ext cx="534377" cy="259045"/>
    <xdr:sp macro="" textlink="">
      <xdr:nvSpPr>
        <xdr:cNvPr id="118" name="総務費最小値テキスト"/>
        <xdr:cNvSpPr txBox="1"/>
      </xdr:nvSpPr>
      <xdr:spPr>
        <a:xfrm>
          <a:off x="4686300" y="10114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31,708</a:t>
          </a:r>
          <a:endParaRPr kumimoji="1" lang="ja-JP" altLang="en-US" sz="1000" b="1">
            <a:latin typeface="ＭＳ Ｐゴシック"/>
          </a:endParaRPr>
        </a:p>
      </xdr:txBody>
    </xdr:sp>
    <xdr:clientData/>
  </xdr:oneCellAnchor>
  <xdr:twoCellAnchor>
    <xdr:from>
      <xdr:col>6</xdr:col>
      <xdr:colOff>422275</xdr:colOff>
      <xdr:row>58</xdr:row>
      <xdr:rowOff>166779</xdr:rowOff>
    </xdr:from>
    <xdr:to>
      <xdr:col>6</xdr:col>
      <xdr:colOff>600075</xdr:colOff>
      <xdr:row>58</xdr:row>
      <xdr:rowOff>166779</xdr:rowOff>
    </xdr:to>
    <xdr:cxnSp macro="">
      <xdr:nvCxnSpPr>
        <xdr:cNvPr id="119" name="直線コネクタ 118"/>
        <xdr:cNvCxnSpPr/>
      </xdr:nvCxnSpPr>
      <xdr:spPr>
        <a:xfrm>
          <a:off x="4546600" y="10110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8003</xdr:rowOff>
    </xdr:from>
    <xdr:ext cx="599010" cy="259045"/>
    <xdr:sp macro="" textlink="">
      <xdr:nvSpPr>
        <xdr:cNvPr id="120" name="総務費最大値テキスト"/>
        <xdr:cNvSpPr txBox="1"/>
      </xdr:nvSpPr>
      <xdr:spPr>
        <a:xfrm>
          <a:off x="4686300" y="8580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431,499</a:t>
          </a:r>
          <a:endParaRPr kumimoji="1" lang="ja-JP" altLang="en-US" sz="1000" b="1">
            <a:latin typeface="ＭＳ Ｐゴシック"/>
          </a:endParaRPr>
        </a:p>
      </xdr:txBody>
    </xdr:sp>
    <xdr:clientData/>
  </xdr:oneCellAnchor>
  <xdr:twoCellAnchor>
    <xdr:from>
      <xdr:col>6</xdr:col>
      <xdr:colOff>422275</xdr:colOff>
      <xdr:row>51</xdr:row>
      <xdr:rowOff>61326</xdr:rowOff>
    </xdr:from>
    <xdr:to>
      <xdr:col>6</xdr:col>
      <xdr:colOff>600075</xdr:colOff>
      <xdr:row>51</xdr:row>
      <xdr:rowOff>61326</xdr:rowOff>
    </xdr:to>
    <xdr:cxnSp macro="">
      <xdr:nvCxnSpPr>
        <xdr:cNvPr id="121" name="直線コネクタ 120"/>
        <xdr:cNvCxnSpPr/>
      </xdr:nvCxnSpPr>
      <xdr:spPr>
        <a:xfrm>
          <a:off x="4546600" y="880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118535</xdr:rowOff>
    </xdr:from>
    <xdr:to>
      <xdr:col>6</xdr:col>
      <xdr:colOff>511175</xdr:colOff>
      <xdr:row>58</xdr:row>
      <xdr:rowOff>154020</xdr:rowOff>
    </xdr:to>
    <xdr:cxnSp macro="">
      <xdr:nvCxnSpPr>
        <xdr:cNvPr id="122" name="直線コネクタ 121"/>
        <xdr:cNvCxnSpPr/>
      </xdr:nvCxnSpPr>
      <xdr:spPr>
        <a:xfrm>
          <a:off x="3797300" y="10062635"/>
          <a:ext cx="838200" cy="3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45421</xdr:rowOff>
    </xdr:from>
    <xdr:ext cx="534377" cy="259045"/>
    <xdr:sp macro="" textlink="">
      <xdr:nvSpPr>
        <xdr:cNvPr id="123" name="総務費平均値テキスト"/>
        <xdr:cNvSpPr txBox="1"/>
      </xdr:nvSpPr>
      <xdr:spPr>
        <a:xfrm>
          <a:off x="4686300" y="981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60,319</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22544</xdr:rowOff>
    </xdr:from>
    <xdr:to>
      <xdr:col>6</xdr:col>
      <xdr:colOff>561975</xdr:colOff>
      <xdr:row>58</xdr:row>
      <xdr:rowOff>124144</xdr:rowOff>
    </xdr:to>
    <xdr:sp macro="" textlink="">
      <xdr:nvSpPr>
        <xdr:cNvPr id="124" name="フローチャート : 判断 123"/>
        <xdr:cNvSpPr/>
      </xdr:nvSpPr>
      <xdr:spPr>
        <a:xfrm>
          <a:off x="4584700" y="9966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118535</xdr:rowOff>
    </xdr:from>
    <xdr:to>
      <xdr:col>5</xdr:col>
      <xdr:colOff>358775</xdr:colOff>
      <xdr:row>58</xdr:row>
      <xdr:rowOff>135229</xdr:rowOff>
    </xdr:to>
    <xdr:cxnSp macro="">
      <xdr:nvCxnSpPr>
        <xdr:cNvPr id="125" name="直線コネクタ 124"/>
        <xdr:cNvCxnSpPr/>
      </xdr:nvCxnSpPr>
      <xdr:spPr>
        <a:xfrm flipV="1">
          <a:off x="2908300" y="10062635"/>
          <a:ext cx="889000" cy="1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42511</xdr:rowOff>
    </xdr:from>
    <xdr:to>
      <xdr:col>5</xdr:col>
      <xdr:colOff>409575</xdr:colOff>
      <xdr:row>58</xdr:row>
      <xdr:rowOff>144111</xdr:rowOff>
    </xdr:to>
    <xdr:sp macro="" textlink="">
      <xdr:nvSpPr>
        <xdr:cNvPr id="126" name="フローチャート : 判断 125"/>
        <xdr:cNvSpPr/>
      </xdr:nvSpPr>
      <xdr:spPr>
        <a:xfrm>
          <a:off x="3746500" y="9986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160638</xdr:rowOff>
    </xdr:from>
    <xdr:ext cx="534377" cy="259045"/>
    <xdr:sp macro="" textlink="">
      <xdr:nvSpPr>
        <xdr:cNvPr id="127" name="テキスト ボックス 126"/>
        <xdr:cNvSpPr txBox="1"/>
      </xdr:nvSpPr>
      <xdr:spPr>
        <a:xfrm>
          <a:off x="3530111" y="976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54,205</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132097</xdr:rowOff>
    </xdr:from>
    <xdr:to>
      <xdr:col>4</xdr:col>
      <xdr:colOff>155575</xdr:colOff>
      <xdr:row>58</xdr:row>
      <xdr:rowOff>135229</xdr:rowOff>
    </xdr:to>
    <xdr:cxnSp macro="">
      <xdr:nvCxnSpPr>
        <xdr:cNvPr id="128" name="直線コネクタ 127"/>
        <xdr:cNvCxnSpPr/>
      </xdr:nvCxnSpPr>
      <xdr:spPr>
        <a:xfrm>
          <a:off x="2019300" y="10076197"/>
          <a:ext cx="889000" cy="3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24540</xdr:rowOff>
    </xdr:from>
    <xdr:to>
      <xdr:col>4</xdr:col>
      <xdr:colOff>206375</xdr:colOff>
      <xdr:row>58</xdr:row>
      <xdr:rowOff>126140</xdr:rowOff>
    </xdr:to>
    <xdr:sp macro="" textlink="">
      <xdr:nvSpPr>
        <xdr:cNvPr id="129" name="フローチャート : 判断 128"/>
        <xdr:cNvSpPr/>
      </xdr:nvSpPr>
      <xdr:spPr>
        <a:xfrm>
          <a:off x="2857500" y="996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142667</xdr:rowOff>
    </xdr:from>
    <xdr:ext cx="534377" cy="259045"/>
    <xdr:sp macro="" textlink="">
      <xdr:nvSpPr>
        <xdr:cNvPr id="130" name="テキスト ボックス 129"/>
        <xdr:cNvSpPr txBox="1"/>
      </xdr:nvSpPr>
      <xdr:spPr>
        <a:xfrm>
          <a:off x="2641111" y="97438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59,708</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132097</xdr:rowOff>
    </xdr:from>
    <xdr:to>
      <xdr:col>2</xdr:col>
      <xdr:colOff>638175</xdr:colOff>
      <xdr:row>59</xdr:row>
      <xdr:rowOff>2034</xdr:rowOff>
    </xdr:to>
    <xdr:cxnSp macro="">
      <xdr:nvCxnSpPr>
        <xdr:cNvPr id="131" name="直線コネクタ 130"/>
        <xdr:cNvCxnSpPr/>
      </xdr:nvCxnSpPr>
      <xdr:spPr>
        <a:xfrm flipV="1">
          <a:off x="1130300" y="10076197"/>
          <a:ext cx="889000" cy="4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11571</xdr:rowOff>
    </xdr:from>
    <xdr:to>
      <xdr:col>3</xdr:col>
      <xdr:colOff>3175</xdr:colOff>
      <xdr:row>58</xdr:row>
      <xdr:rowOff>113171</xdr:rowOff>
    </xdr:to>
    <xdr:sp macro="" textlink="">
      <xdr:nvSpPr>
        <xdr:cNvPr id="132" name="フローチャート : 判断 131"/>
        <xdr:cNvSpPr/>
      </xdr:nvSpPr>
      <xdr:spPr>
        <a:xfrm>
          <a:off x="1968500" y="995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129698</xdr:rowOff>
    </xdr:from>
    <xdr:ext cx="534377" cy="259045"/>
    <xdr:sp macro="" textlink="">
      <xdr:nvSpPr>
        <xdr:cNvPr id="133" name="テキスト ボックス 132"/>
        <xdr:cNvSpPr txBox="1"/>
      </xdr:nvSpPr>
      <xdr:spPr>
        <a:xfrm>
          <a:off x="1752111" y="973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63,679</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167248</xdr:rowOff>
    </xdr:from>
    <xdr:to>
      <xdr:col>1</xdr:col>
      <xdr:colOff>485775</xdr:colOff>
      <xdr:row>58</xdr:row>
      <xdr:rowOff>97398</xdr:rowOff>
    </xdr:to>
    <xdr:sp macro="" textlink="">
      <xdr:nvSpPr>
        <xdr:cNvPr id="134" name="フローチャート : 判断 133"/>
        <xdr:cNvSpPr/>
      </xdr:nvSpPr>
      <xdr:spPr>
        <a:xfrm>
          <a:off x="1079500" y="993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113925</xdr:rowOff>
    </xdr:from>
    <xdr:ext cx="534377" cy="259045"/>
    <xdr:sp macro="" textlink="">
      <xdr:nvSpPr>
        <xdr:cNvPr id="135" name="テキスト ボックス 134"/>
        <xdr:cNvSpPr txBox="1"/>
      </xdr:nvSpPr>
      <xdr:spPr>
        <a:xfrm>
          <a:off x="863111" y="9715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68,509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103220</xdr:rowOff>
    </xdr:from>
    <xdr:to>
      <xdr:col>6</xdr:col>
      <xdr:colOff>561975</xdr:colOff>
      <xdr:row>59</xdr:row>
      <xdr:rowOff>33370</xdr:rowOff>
    </xdr:to>
    <xdr:sp macro="" textlink="">
      <xdr:nvSpPr>
        <xdr:cNvPr id="141" name="円/楕円 140"/>
        <xdr:cNvSpPr/>
      </xdr:nvSpPr>
      <xdr:spPr>
        <a:xfrm>
          <a:off x="4584700" y="10047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18147</xdr:rowOff>
    </xdr:from>
    <xdr:ext cx="534377" cy="259045"/>
    <xdr:sp macro="" textlink="">
      <xdr:nvSpPr>
        <xdr:cNvPr id="142" name="総務費該当値テキスト"/>
        <xdr:cNvSpPr txBox="1"/>
      </xdr:nvSpPr>
      <xdr:spPr>
        <a:xfrm>
          <a:off x="4686300" y="996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35,615</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67735</xdr:rowOff>
    </xdr:from>
    <xdr:to>
      <xdr:col>5</xdr:col>
      <xdr:colOff>409575</xdr:colOff>
      <xdr:row>58</xdr:row>
      <xdr:rowOff>169335</xdr:rowOff>
    </xdr:to>
    <xdr:sp macro="" textlink="">
      <xdr:nvSpPr>
        <xdr:cNvPr id="143" name="円/楕円 142"/>
        <xdr:cNvSpPr/>
      </xdr:nvSpPr>
      <xdr:spPr>
        <a:xfrm>
          <a:off x="3746500" y="1001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160462</xdr:rowOff>
    </xdr:from>
    <xdr:ext cx="534377" cy="259045"/>
    <xdr:sp macro="" textlink="">
      <xdr:nvSpPr>
        <xdr:cNvPr id="144" name="テキスト ボックス 143"/>
        <xdr:cNvSpPr txBox="1"/>
      </xdr:nvSpPr>
      <xdr:spPr>
        <a:xfrm>
          <a:off x="3530111" y="1010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46,481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84429</xdr:rowOff>
    </xdr:from>
    <xdr:to>
      <xdr:col>4</xdr:col>
      <xdr:colOff>206375</xdr:colOff>
      <xdr:row>59</xdr:row>
      <xdr:rowOff>14579</xdr:rowOff>
    </xdr:to>
    <xdr:sp macro="" textlink="">
      <xdr:nvSpPr>
        <xdr:cNvPr id="145" name="円/楕円 144"/>
        <xdr:cNvSpPr/>
      </xdr:nvSpPr>
      <xdr:spPr>
        <a:xfrm>
          <a:off x="2857500" y="10028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5706</xdr:rowOff>
    </xdr:from>
    <xdr:ext cx="534377" cy="259045"/>
    <xdr:sp macro="" textlink="">
      <xdr:nvSpPr>
        <xdr:cNvPr id="146" name="テキスト ボックス 145"/>
        <xdr:cNvSpPr txBox="1"/>
      </xdr:nvSpPr>
      <xdr:spPr>
        <a:xfrm>
          <a:off x="2641111" y="10121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41,369</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81297</xdr:rowOff>
    </xdr:from>
    <xdr:to>
      <xdr:col>3</xdr:col>
      <xdr:colOff>3175</xdr:colOff>
      <xdr:row>59</xdr:row>
      <xdr:rowOff>11447</xdr:rowOff>
    </xdr:to>
    <xdr:sp macro="" textlink="">
      <xdr:nvSpPr>
        <xdr:cNvPr id="147" name="円/楕円 146"/>
        <xdr:cNvSpPr/>
      </xdr:nvSpPr>
      <xdr:spPr>
        <a:xfrm>
          <a:off x="1968500" y="10025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2574</xdr:rowOff>
    </xdr:from>
    <xdr:ext cx="534377" cy="259045"/>
    <xdr:sp macro="" textlink="">
      <xdr:nvSpPr>
        <xdr:cNvPr id="148" name="テキスト ボックス 147"/>
        <xdr:cNvSpPr txBox="1"/>
      </xdr:nvSpPr>
      <xdr:spPr>
        <a:xfrm>
          <a:off x="1752111" y="10118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42,328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122684</xdr:rowOff>
    </xdr:from>
    <xdr:to>
      <xdr:col>1</xdr:col>
      <xdr:colOff>485775</xdr:colOff>
      <xdr:row>59</xdr:row>
      <xdr:rowOff>52834</xdr:rowOff>
    </xdr:to>
    <xdr:sp macro="" textlink="">
      <xdr:nvSpPr>
        <xdr:cNvPr id="149" name="円/楕円 148"/>
        <xdr:cNvSpPr/>
      </xdr:nvSpPr>
      <xdr:spPr>
        <a:xfrm>
          <a:off x="1079500" y="1006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43961</xdr:rowOff>
    </xdr:from>
    <xdr:ext cx="534377" cy="259045"/>
    <xdr:sp macro="" textlink="">
      <xdr:nvSpPr>
        <xdr:cNvPr id="150" name="テキスト ボックス 149"/>
        <xdr:cNvSpPr txBox="1"/>
      </xdr:nvSpPr>
      <xdr:spPr>
        <a:xfrm>
          <a:off x="863111" y="1015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29,655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86/93</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61" name="直線コネクタ 160"/>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62" name="テキスト ボックス 161"/>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3" name="直線コネクタ 162"/>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4" name="テキスト ボックス 163"/>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5" name="直線コネクタ 164"/>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6" name="テキスト ボックス 165"/>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7" name="直線コネクタ 166"/>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8" name="テキスト ボックス 167"/>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9" name="直線コネクタ 168"/>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0" name="テキスト ボックス 169"/>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1" name="直線コネクタ 170"/>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38299</xdr:rowOff>
    </xdr:from>
    <xdr:ext cx="685572" cy="259045"/>
    <xdr:sp macro="" textlink="">
      <xdr:nvSpPr>
        <xdr:cNvPr id="172" name="テキスト ボックス 171"/>
        <xdr:cNvSpPr txBox="1"/>
      </xdr:nvSpPr>
      <xdr:spPr>
        <a:xfrm>
          <a:off x="76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3" name="直線コネクタ 17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4" name="テキスト ボックス 173"/>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5"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78218</xdr:rowOff>
    </xdr:from>
    <xdr:to>
      <xdr:col>6</xdr:col>
      <xdr:colOff>510540</xdr:colOff>
      <xdr:row>78</xdr:row>
      <xdr:rowOff>104911</xdr:rowOff>
    </xdr:to>
    <xdr:cxnSp macro="">
      <xdr:nvCxnSpPr>
        <xdr:cNvPr id="176" name="直線コネクタ 175"/>
        <xdr:cNvCxnSpPr/>
      </xdr:nvCxnSpPr>
      <xdr:spPr>
        <a:xfrm flipV="1">
          <a:off x="4633595" y="12079718"/>
          <a:ext cx="1270" cy="13982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108738</xdr:rowOff>
    </xdr:from>
    <xdr:ext cx="599010" cy="259045"/>
    <xdr:sp macro="" textlink="">
      <xdr:nvSpPr>
        <xdr:cNvPr id="177" name="民生費最小値テキスト"/>
        <xdr:cNvSpPr txBox="1"/>
      </xdr:nvSpPr>
      <xdr:spPr>
        <a:xfrm>
          <a:off x="4686300" y="13481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101,305</a:t>
          </a:r>
          <a:endParaRPr kumimoji="1" lang="ja-JP" altLang="en-US" sz="1000" b="1">
            <a:latin typeface="ＭＳ Ｐゴシック"/>
          </a:endParaRPr>
        </a:p>
      </xdr:txBody>
    </xdr:sp>
    <xdr:clientData/>
  </xdr:oneCellAnchor>
  <xdr:twoCellAnchor>
    <xdr:from>
      <xdr:col>6</xdr:col>
      <xdr:colOff>422275</xdr:colOff>
      <xdr:row>78</xdr:row>
      <xdr:rowOff>104911</xdr:rowOff>
    </xdr:from>
    <xdr:to>
      <xdr:col>6</xdr:col>
      <xdr:colOff>600075</xdr:colOff>
      <xdr:row>78</xdr:row>
      <xdr:rowOff>104911</xdr:rowOff>
    </xdr:to>
    <xdr:cxnSp macro="">
      <xdr:nvCxnSpPr>
        <xdr:cNvPr id="178" name="直線コネクタ 177"/>
        <xdr:cNvCxnSpPr/>
      </xdr:nvCxnSpPr>
      <xdr:spPr>
        <a:xfrm>
          <a:off x="4546600" y="134780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24895</xdr:rowOff>
    </xdr:from>
    <xdr:ext cx="599010" cy="259045"/>
    <xdr:sp macro="" textlink="">
      <xdr:nvSpPr>
        <xdr:cNvPr id="179" name="民生費最大値テキスト"/>
        <xdr:cNvSpPr txBox="1"/>
      </xdr:nvSpPr>
      <xdr:spPr>
        <a:xfrm>
          <a:off x="4686300" y="11854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957,653</a:t>
          </a:r>
          <a:endParaRPr kumimoji="1" lang="ja-JP" altLang="en-US" sz="1000" b="1">
            <a:latin typeface="ＭＳ Ｐゴシック"/>
          </a:endParaRPr>
        </a:p>
      </xdr:txBody>
    </xdr:sp>
    <xdr:clientData/>
  </xdr:oneCellAnchor>
  <xdr:twoCellAnchor>
    <xdr:from>
      <xdr:col>6</xdr:col>
      <xdr:colOff>422275</xdr:colOff>
      <xdr:row>70</xdr:row>
      <xdr:rowOff>78218</xdr:rowOff>
    </xdr:from>
    <xdr:to>
      <xdr:col>6</xdr:col>
      <xdr:colOff>600075</xdr:colOff>
      <xdr:row>70</xdr:row>
      <xdr:rowOff>78218</xdr:rowOff>
    </xdr:to>
    <xdr:cxnSp macro="">
      <xdr:nvCxnSpPr>
        <xdr:cNvPr id="180" name="直線コネクタ 179"/>
        <xdr:cNvCxnSpPr/>
      </xdr:nvCxnSpPr>
      <xdr:spPr>
        <a:xfrm>
          <a:off x="4546600" y="12079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80254</xdr:rowOff>
    </xdr:from>
    <xdr:to>
      <xdr:col>6</xdr:col>
      <xdr:colOff>511175</xdr:colOff>
      <xdr:row>78</xdr:row>
      <xdr:rowOff>87116</xdr:rowOff>
    </xdr:to>
    <xdr:cxnSp macro="">
      <xdr:nvCxnSpPr>
        <xdr:cNvPr id="181" name="直線コネクタ 180"/>
        <xdr:cNvCxnSpPr/>
      </xdr:nvCxnSpPr>
      <xdr:spPr>
        <a:xfrm flipV="1">
          <a:off x="3797300" y="13453354"/>
          <a:ext cx="838200" cy="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3453</xdr:rowOff>
    </xdr:from>
    <xdr:ext cx="599010" cy="259045"/>
    <xdr:sp macro="" textlink="">
      <xdr:nvSpPr>
        <xdr:cNvPr id="182" name="民生費平均値テキスト"/>
        <xdr:cNvSpPr txBox="1"/>
      </xdr:nvSpPr>
      <xdr:spPr>
        <a:xfrm>
          <a:off x="4686300" y="1320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146,340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152026</xdr:rowOff>
    </xdr:from>
    <xdr:to>
      <xdr:col>6</xdr:col>
      <xdr:colOff>561975</xdr:colOff>
      <xdr:row>78</xdr:row>
      <xdr:rowOff>82176</xdr:rowOff>
    </xdr:to>
    <xdr:sp macro="" textlink="">
      <xdr:nvSpPr>
        <xdr:cNvPr id="183" name="フローチャート : 判断 182"/>
        <xdr:cNvSpPr/>
      </xdr:nvSpPr>
      <xdr:spPr>
        <a:xfrm>
          <a:off x="4584700" y="1335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87116</xdr:rowOff>
    </xdr:from>
    <xdr:to>
      <xdr:col>5</xdr:col>
      <xdr:colOff>358775</xdr:colOff>
      <xdr:row>78</xdr:row>
      <xdr:rowOff>92590</xdr:rowOff>
    </xdr:to>
    <xdr:cxnSp macro="">
      <xdr:nvCxnSpPr>
        <xdr:cNvPr id="184" name="直線コネクタ 183"/>
        <xdr:cNvCxnSpPr/>
      </xdr:nvCxnSpPr>
      <xdr:spPr>
        <a:xfrm flipV="1">
          <a:off x="2908300" y="13460216"/>
          <a:ext cx="889000" cy="5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6569</xdr:rowOff>
    </xdr:from>
    <xdr:to>
      <xdr:col>5</xdr:col>
      <xdr:colOff>409575</xdr:colOff>
      <xdr:row>78</xdr:row>
      <xdr:rowOff>108169</xdr:rowOff>
    </xdr:to>
    <xdr:sp macro="" textlink="">
      <xdr:nvSpPr>
        <xdr:cNvPr id="185" name="フローチャート : 判断 184"/>
        <xdr:cNvSpPr/>
      </xdr:nvSpPr>
      <xdr:spPr>
        <a:xfrm>
          <a:off x="3746500" y="1337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124696</xdr:rowOff>
    </xdr:from>
    <xdr:ext cx="599010" cy="259045"/>
    <xdr:sp macro="" textlink="">
      <xdr:nvSpPr>
        <xdr:cNvPr id="186" name="テキスト ボックス 185"/>
        <xdr:cNvSpPr txBox="1"/>
      </xdr:nvSpPr>
      <xdr:spPr>
        <a:xfrm>
          <a:off x="3497794" y="1315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92590</xdr:rowOff>
    </xdr:from>
    <xdr:to>
      <xdr:col>4</xdr:col>
      <xdr:colOff>155575</xdr:colOff>
      <xdr:row>78</xdr:row>
      <xdr:rowOff>103856</xdr:rowOff>
    </xdr:to>
    <xdr:cxnSp macro="">
      <xdr:nvCxnSpPr>
        <xdr:cNvPr id="187" name="直線コネクタ 186"/>
        <xdr:cNvCxnSpPr/>
      </xdr:nvCxnSpPr>
      <xdr:spPr>
        <a:xfrm flipV="1">
          <a:off x="2019300" y="13465690"/>
          <a:ext cx="889000" cy="11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155485</xdr:rowOff>
    </xdr:from>
    <xdr:to>
      <xdr:col>4</xdr:col>
      <xdr:colOff>206375</xdr:colOff>
      <xdr:row>78</xdr:row>
      <xdr:rowOff>85635</xdr:rowOff>
    </xdr:to>
    <xdr:sp macro="" textlink="">
      <xdr:nvSpPr>
        <xdr:cNvPr id="188" name="フローチャート : 判断 187"/>
        <xdr:cNvSpPr/>
      </xdr:nvSpPr>
      <xdr:spPr>
        <a:xfrm>
          <a:off x="2857500" y="1335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102162</xdr:rowOff>
    </xdr:from>
    <xdr:ext cx="599010" cy="259045"/>
    <xdr:sp macro="" textlink="">
      <xdr:nvSpPr>
        <xdr:cNvPr id="189" name="テキスト ボックス 188"/>
        <xdr:cNvSpPr txBox="1"/>
      </xdr:nvSpPr>
      <xdr:spPr>
        <a:xfrm>
          <a:off x="2608794" y="13132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144,222</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103747</xdr:rowOff>
    </xdr:from>
    <xdr:to>
      <xdr:col>2</xdr:col>
      <xdr:colOff>638175</xdr:colOff>
      <xdr:row>78</xdr:row>
      <xdr:rowOff>103856</xdr:rowOff>
    </xdr:to>
    <xdr:cxnSp macro="">
      <xdr:nvCxnSpPr>
        <xdr:cNvPr id="190" name="直線コネクタ 189"/>
        <xdr:cNvCxnSpPr/>
      </xdr:nvCxnSpPr>
      <xdr:spPr>
        <a:xfrm>
          <a:off x="1130300" y="13476847"/>
          <a:ext cx="889000" cy="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166257</xdr:rowOff>
    </xdr:from>
    <xdr:to>
      <xdr:col>3</xdr:col>
      <xdr:colOff>3175</xdr:colOff>
      <xdr:row>78</xdr:row>
      <xdr:rowOff>96407</xdr:rowOff>
    </xdr:to>
    <xdr:sp macro="" textlink="">
      <xdr:nvSpPr>
        <xdr:cNvPr id="191" name="フローチャート : 判断 190"/>
        <xdr:cNvSpPr/>
      </xdr:nvSpPr>
      <xdr:spPr>
        <a:xfrm>
          <a:off x="1968500" y="13367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112934</xdr:rowOff>
    </xdr:from>
    <xdr:ext cx="599010" cy="259045"/>
    <xdr:sp macro="" textlink="">
      <xdr:nvSpPr>
        <xdr:cNvPr id="192" name="テキスト ボックス 191"/>
        <xdr:cNvSpPr txBox="1"/>
      </xdr:nvSpPr>
      <xdr:spPr>
        <a:xfrm>
          <a:off x="1719794" y="131431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137,625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3880</xdr:rowOff>
    </xdr:from>
    <xdr:to>
      <xdr:col>1</xdr:col>
      <xdr:colOff>485775</xdr:colOff>
      <xdr:row>78</xdr:row>
      <xdr:rowOff>105480</xdr:rowOff>
    </xdr:to>
    <xdr:sp macro="" textlink="">
      <xdr:nvSpPr>
        <xdr:cNvPr id="193" name="フローチャート : 判断 192"/>
        <xdr:cNvSpPr/>
      </xdr:nvSpPr>
      <xdr:spPr>
        <a:xfrm>
          <a:off x="1079500" y="1337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122007</xdr:rowOff>
    </xdr:from>
    <xdr:ext cx="599010" cy="259045"/>
    <xdr:sp macro="" textlink="">
      <xdr:nvSpPr>
        <xdr:cNvPr id="194" name="テキスト ボックス 193"/>
        <xdr:cNvSpPr txBox="1"/>
      </xdr:nvSpPr>
      <xdr:spPr>
        <a:xfrm>
          <a:off x="830794" y="131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132,068</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5" name="テキスト ボックス 19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6" name="テキスト ボックス 19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7" name="テキスト ボックス 19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8" name="テキスト ボックス 19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9" name="テキスト ボックス 19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29454</xdr:rowOff>
    </xdr:from>
    <xdr:to>
      <xdr:col>6</xdr:col>
      <xdr:colOff>561975</xdr:colOff>
      <xdr:row>78</xdr:row>
      <xdr:rowOff>131054</xdr:rowOff>
    </xdr:to>
    <xdr:sp macro="" textlink="">
      <xdr:nvSpPr>
        <xdr:cNvPr id="200" name="円/楕円 199"/>
        <xdr:cNvSpPr/>
      </xdr:nvSpPr>
      <xdr:spPr>
        <a:xfrm>
          <a:off x="4584700" y="13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130453</xdr:rowOff>
    </xdr:from>
    <xdr:ext cx="599010" cy="259045"/>
    <xdr:sp macro="" textlink="">
      <xdr:nvSpPr>
        <xdr:cNvPr id="201" name="民生費該当値テキスト"/>
        <xdr:cNvSpPr txBox="1"/>
      </xdr:nvSpPr>
      <xdr:spPr>
        <a:xfrm>
          <a:off x="4686300" y="1333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116,406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36316</xdr:rowOff>
    </xdr:from>
    <xdr:to>
      <xdr:col>5</xdr:col>
      <xdr:colOff>409575</xdr:colOff>
      <xdr:row>78</xdr:row>
      <xdr:rowOff>137916</xdr:rowOff>
    </xdr:to>
    <xdr:sp macro="" textlink="">
      <xdr:nvSpPr>
        <xdr:cNvPr id="202" name="円/楕円 201"/>
        <xdr:cNvSpPr/>
      </xdr:nvSpPr>
      <xdr:spPr>
        <a:xfrm>
          <a:off x="3746500" y="13409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129043</xdr:rowOff>
    </xdr:from>
    <xdr:ext cx="599010" cy="259045"/>
    <xdr:sp macro="" textlink="">
      <xdr:nvSpPr>
        <xdr:cNvPr id="203" name="テキスト ボックス 202"/>
        <xdr:cNvSpPr txBox="1"/>
      </xdr:nvSpPr>
      <xdr:spPr>
        <a:xfrm>
          <a:off x="3497794" y="13502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112,204</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41790</xdr:rowOff>
    </xdr:from>
    <xdr:to>
      <xdr:col>4</xdr:col>
      <xdr:colOff>206375</xdr:colOff>
      <xdr:row>78</xdr:row>
      <xdr:rowOff>143390</xdr:rowOff>
    </xdr:to>
    <xdr:sp macro="" textlink="">
      <xdr:nvSpPr>
        <xdr:cNvPr id="204" name="円/楕円 203"/>
        <xdr:cNvSpPr/>
      </xdr:nvSpPr>
      <xdr:spPr>
        <a:xfrm>
          <a:off x="2857500" y="134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134517</xdr:rowOff>
    </xdr:from>
    <xdr:ext cx="599010" cy="259045"/>
    <xdr:sp macro="" textlink="">
      <xdr:nvSpPr>
        <xdr:cNvPr id="205" name="テキスト ボックス 204"/>
        <xdr:cNvSpPr txBox="1"/>
      </xdr:nvSpPr>
      <xdr:spPr>
        <a:xfrm>
          <a:off x="2608794" y="13507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108,851</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53056</xdr:rowOff>
    </xdr:from>
    <xdr:to>
      <xdr:col>3</xdr:col>
      <xdr:colOff>3175</xdr:colOff>
      <xdr:row>78</xdr:row>
      <xdr:rowOff>154656</xdr:rowOff>
    </xdr:to>
    <xdr:sp macro="" textlink="">
      <xdr:nvSpPr>
        <xdr:cNvPr id="206" name="円/楕円 205"/>
        <xdr:cNvSpPr/>
      </xdr:nvSpPr>
      <xdr:spPr>
        <a:xfrm>
          <a:off x="1968500" y="1342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145783</xdr:rowOff>
    </xdr:from>
    <xdr:ext cx="599010" cy="259045"/>
    <xdr:sp macro="" textlink="">
      <xdr:nvSpPr>
        <xdr:cNvPr id="207" name="テキスト ボックス 206"/>
        <xdr:cNvSpPr txBox="1"/>
      </xdr:nvSpPr>
      <xdr:spPr>
        <a:xfrm>
          <a:off x="1719794" y="13518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101,952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52947</xdr:rowOff>
    </xdr:from>
    <xdr:to>
      <xdr:col>1</xdr:col>
      <xdr:colOff>485775</xdr:colOff>
      <xdr:row>78</xdr:row>
      <xdr:rowOff>154547</xdr:rowOff>
    </xdr:to>
    <xdr:sp macro="" textlink="">
      <xdr:nvSpPr>
        <xdr:cNvPr id="208" name="円/楕円 207"/>
        <xdr:cNvSpPr/>
      </xdr:nvSpPr>
      <xdr:spPr>
        <a:xfrm>
          <a:off x="1079500" y="13426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145674</xdr:rowOff>
    </xdr:from>
    <xdr:ext cx="599010" cy="259045"/>
    <xdr:sp macro="" textlink="">
      <xdr:nvSpPr>
        <xdr:cNvPr id="209" name="テキスト ボックス 208"/>
        <xdr:cNvSpPr txBox="1"/>
      </xdr:nvSpPr>
      <xdr:spPr>
        <a:xfrm>
          <a:off x="830794" y="13518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102,018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0" name="正方形/長方形 20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1" name="正方形/長方形 21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2" name="正方形/長方形 21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21/93</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3" name="正方形/長方形 21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4" name="正方形/長方形 21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5" name="正方形/長方形 21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6" name="正方形/長方形 21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36,490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7" name="正方形/長方形 21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8" name="テキスト ボックス 21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9" name="直線コネクタ 21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0" name="テキスト ボックス 21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21" name="直線コネクタ 220"/>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2" name="テキスト ボックス 221"/>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3" name="直線コネクタ 222"/>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4" name="テキスト ボックス 223"/>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5" name="直線コネクタ 22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6" name="テキスト ボックス 22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7" name="直線コネクタ 226"/>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8" name="テキスト ボックス 227"/>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9" name="直線コネクタ 228"/>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30" name="テキスト ボックス 229"/>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3417</xdr:rowOff>
    </xdr:from>
    <xdr:to>
      <xdr:col>6</xdr:col>
      <xdr:colOff>510540</xdr:colOff>
      <xdr:row>99</xdr:row>
      <xdr:rowOff>47250</xdr:rowOff>
    </xdr:to>
    <xdr:cxnSp macro="">
      <xdr:nvCxnSpPr>
        <xdr:cNvPr id="234" name="直線コネクタ 233"/>
        <xdr:cNvCxnSpPr/>
      </xdr:nvCxnSpPr>
      <xdr:spPr>
        <a:xfrm flipV="1">
          <a:off x="4633595" y="15605367"/>
          <a:ext cx="1270" cy="1415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51077</xdr:rowOff>
    </xdr:from>
    <xdr:ext cx="534377" cy="259045"/>
    <xdr:sp macro="" textlink="">
      <xdr:nvSpPr>
        <xdr:cNvPr id="235" name="衛生費最小値テキスト"/>
        <xdr:cNvSpPr txBox="1"/>
      </xdr:nvSpPr>
      <xdr:spPr>
        <a:xfrm>
          <a:off x="4686300" y="1702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19,853</a:t>
          </a:r>
          <a:endParaRPr kumimoji="1" lang="ja-JP" altLang="en-US" sz="1000" b="1">
            <a:latin typeface="ＭＳ Ｐゴシック"/>
          </a:endParaRPr>
        </a:p>
      </xdr:txBody>
    </xdr:sp>
    <xdr:clientData/>
  </xdr:oneCellAnchor>
  <xdr:twoCellAnchor>
    <xdr:from>
      <xdr:col>6</xdr:col>
      <xdr:colOff>422275</xdr:colOff>
      <xdr:row>99</xdr:row>
      <xdr:rowOff>47250</xdr:rowOff>
    </xdr:from>
    <xdr:to>
      <xdr:col>6</xdr:col>
      <xdr:colOff>600075</xdr:colOff>
      <xdr:row>99</xdr:row>
      <xdr:rowOff>47250</xdr:rowOff>
    </xdr:to>
    <xdr:cxnSp macro="">
      <xdr:nvCxnSpPr>
        <xdr:cNvPr id="236" name="直線コネクタ 235"/>
        <xdr:cNvCxnSpPr/>
      </xdr:nvCxnSpPr>
      <xdr:spPr>
        <a:xfrm>
          <a:off x="4546600" y="17020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121544</xdr:rowOff>
    </xdr:from>
    <xdr:ext cx="534377" cy="259045"/>
    <xdr:sp macro="" textlink="">
      <xdr:nvSpPr>
        <xdr:cNvPr id="237" name="衛生費最大値テキスト"/>
        <xdr:cNvSpPr txBox="1"/>
      </xdr:nvSpPr>
      <xdr:spPr>
        <a:xfrm>
          <a:off x="4686300" y="15380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94,154</a:t>
          </a:r>
          <a:endParaRPr kumimoji="1" lang="ja-JP" altLang="en-US" sz="1000" b="1">
            <a:latin typeface="ＭＳ Ｐゴシック"/>
          </a:endParaRPr>
        </a:p>
      </xdr:txBody>
    </xdr:sp>
    <xdr:clientData/>
  </xdr:oneCellAnchor>
  <xdr:twoCellAnchor>
    <xdr:from>
      <xdr:col>6</xdr:col>
      <xdr:colOff>422275</xdr:colOff>
      <xdr:row>91</xdr:row>
      <xdr:rowOff>3417</xdr:rowOff>
    </xdr:from>
    <xdr:to>
      <xdr:col>6</xdr:col>
      <xdr:colOff>600075</xdr:colOff>
      <xdr:row>91</xdr:row>
      <xdr:rowOff>3417</xdr:rowOff>
    </xdr:to>
    <xdr:cxnSp macro="">
      <xdr:nvCxnSpPr>
        <xdr:cNvPr id="238" name="直線コネクタ 237"/>
        <xdr:cNvCxnSpPr/>
      </xdr:nvCxnSpPr>
      <xdr:spPr>
        <a:xfrm>
          <a:off x="4546600" y="156053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72930</xdr:rowOff>
    </xdr:from>
    <xdr:to>
      <xdr:col>6</xdr:col>
      <xdr:colOff>511175</xdr:colOff>
      <xdr:row>97</xdr:row>
      <xdr:rowOff>116021</xdr:rowOff>
    </xdr:to>
    <xdr:cxnSp macro="">
      <xdr:nvCxnSpPr>
        <xdr:cNvPr id="239" name="直線コネクタ 238"/>
        <xdr:cNvCxnSpPr/>
      </xdr:nvCxnSpPr>
      <xdr:spPr>
        <a:xfrm flipV="1">
          <a:off x="3797300" y="16532130"/>
          <a:ext cx="838200" cy="21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11910</xdr:rowOff>
    </xdr:from>
    <xdr:ext cx="534377" cy="259045"/>
    <xdr:sp macro="" textlink="">
      <xdr:nvSpPr>
        <xdr:cNvPr id="240" name="衛生費平均値テキスト"/>
        <xdr:cNvSpPr txBox="1"/>
      </xdr:nvSpPr>
      <xdr:spPr>
        <a:xfrm>
          <a:off x="4686300" y="16642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35,909</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33483</xdr:rowOff>
    </xdr:from>
    <xdr:to>
      <xdr:col>6</xdr:col>
      <xdr:colOff>561975</xdr:colOff>
      <xdr:row>97</xdr:row>
      <xdr:rowOff>135083</xdr:rowOff>
    </xdr:to>
    <xdr:sp macro="" textlink="">
      <xdr:nvSpPr>
        <xdr:cNvPr id="241" name="フローチャート : 判断 240"/>
        <xdr:cNvSpPr/>
      </xdr:nvSpPr>
      <xdr:spPr>
        <a:xfrm>
          <a:off x="4584700" y="16664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116021</xdr:rowOff>
    </xdr:from>
    <xdr:to>
      <xdr:col>5</xdr:col>
      <xdr:colOff>358775</xdr:colOff>
      <xdr:row>98</xdr:row>
      <xdr:rowOff>7398</xdr:rowOff>
    </xdr:to>
    <xdr:cxnSp macro="">
      <xdr:nvCxnSpPr>
        <xdr:cNvPr id="242" name="直線コネクタ 241"/>
        <xdr:cNvCxnSpPr/>
      </xdr:nvCxnSpPr>
      <xdr:spPr>
        <a:xfrm flipV="1">
          <a:off x="2908300" y="16746671"/>
          <a:ext cx="889000" cy="62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1155</xdr:rowOff>
    </xdr:from>
    <xdr:to>
      <xdr:col>5</xdr:col>
      <xdr:colOff>409575</xdr:colOff>
      <xdr:row>97</xdr:row>
      <xdr:rowOff>102755</xdr:rowOff>
    </xdr:to>
    <xdr:sp macro="" textlink="">
      <xdr:nvSpPr>
        <xdr:cNvPr id="243" name="フローチャート : 判断 242"/>
        <xdr:cNvSpPr/>
      </xdr:nvSpPr>
      <xdr:spPr>
        <a:xfrm>
          <a:off x="3746500" y="16631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119282</xdr:rowOff>
    </xdr:from>
    <xdr:ext cx="534377" cy="259045"/>
    <xdr:sp macro="" textlink="">
      <xdr:nvSpPr>
        <xdr:cNvPr id="244" name="テキスト ボックス 243"/>
        <xdr:cNvSpPr txBox="1"/>
      </xdr:nvSpPr>
      <xdr:spPr>
        <a:xfrm>
          <a:off x="3530111" y="164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37,606</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118574</xdr:rowOff>
    </xdr:from>
    <xdr:to>
      <xdr:col>4</xdr:col>
      <xdr:colOff>155575</xdr:colOff>
      <xdr:row>98</xdr:row>
      <xdr:rowOff>7398</xdr:rowOff>
    </xdr:to>
    <xdr:cxnSp macro="">
      <xdr:nvCxnSpPr>
        <xdr:cNvPr id="245" name="直線コネクタ 244"/>
        <xdr:cNvCxnSpPr/>
      </xdr:nvCxnSpPr>
      <xdr:spPr>
        <a:xfrm>
          <a:off x="2019300" y="16749224"/>
          <a:ext cx="889000" cy="60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17405</xdr:rowOff>
    </xdr:from>
    <xdr:to>
      <xdr:col>4</xdr:col>
      <xdr:colOff>206375</xdr:colOff>
      <xdr:row>97</xdr:row>
      <xdr:rowOff>119005</xdr:rowOff>
    </xdr:to>
    <xdr:sp macro="" textlink="">
      <xdr:nvSpPr>
        <xdr:cNvPr id="246" name="フローチャート : 判断 245"/>
        <xdr:cNvSpPr/>
      </xdr:nvSpPr>
      <xdr:spPr>
        <a:xfrm>
          <a:off x="2857500" y="16648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135532</xdr:rowOff>
    </xdr:from>
    <xdr:ext cx="534377" cy="259045"/>
    <xdr:sp macro="" textlink="">
      <xdr:nvSpPr>
        <xdr:cNvPr id="247" name="テキスト ボックス 246"/>
        <xdr:cNvSpPr txBox="1"/>
      </xdr:nvSpPr>
      <xdr:spPr>
        <a:xfrm>
          <a:off x="2641111" y="16423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36,753</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118574</xdr:rowOff>
    </xdr:from>
    <xdr:to>
      <xdr:col>2</xdr:col>
      <xdr:colOff>638175</xdr:colOff>
      <xdr:row>98</xdr:row>
      <xdr:rowOff>14560</xdr:rowOff>
    </xdr:to>
    <xdr:cxnSp macro="">
      <xdr:nvCxnSpPr>
        <xdr:cNvPr id="248" name="直線コネクタ 247"/>
        <xdr:cNvCxnSpPr/>
      </xdr:nvCxnSpPr>
      <xdr:spPr>
        <a:xfrm flipV="1">
          <a:off x="1130300" y="16749224"/>
          <a:ext cx="889000" cy="6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170644</xdr:rowOff>
    </xdr:from>
    <xdr:to>
      <xdr:col>3</xdr:col>
      <xdr:colOff>3175</xdr:colOff>
      <xdr:row>97</xdr:row>
      <xdr:rowOff>100794</xdr:rowOff>
    </xdr:to>
    <xdr:sp macro="" textlink="">
      <xdr:nvSpPr>
        <xdr:cNvPr id="249" name="フローチャート : 判断 248"/>
        <xdr:cNvSpPr/>
      </xdr:nvSpPr>
      <xdr:spPr>
        <a:xfrm>
          <a:off x="1968500" y="1662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117321</xdr:rowOff>
    </xdr:from>
    <xdr:ext cx="534377" cy="259045"/>
    <xdr:sp macro="" textlink="">
      <xdr:nvSpPr>
        <xdr:cNvPr id="250" name="テキスト ボックス 249"/>
        <xdr:cNvSpPr txBox="1"/>
      </xdr:nvSpPr>
      <xdr:spPr>
        <a:xfrm>
          <a:off x="1752111" y="16405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37,709</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35294</xdr:rowOff>
    </xdr:from>
    <xdr:to>
      <xdr:col>1</xdr:col>
      <xdr:colOff>485775</xdr:colOff>
      <xdr:row>97</xdr:row>
      <xdr:rowOff>136894</xdr:rowOff>
    </xdr:to>
    <xdr:sp macro="" textlink="">
      <xdr:nvSpPr>
        <xdr:cNvPr id="251" name="フローチャート : 判断 250"/>
        <xdr:cNvSpPr/>
      </xdr:nvSpPr>
      <xdr:spPr>
        <a:xfrm>
          <a:off x="1079500" y="16665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153421</xdr:rowOff>
    </xdr:from>
    <xdr:ext cx="534377" cy="259045"/>
    <xdr:sp macro="" textlink="">
      <xdr:nvSpPr>
        <xdr:cNvPr id="252" name="テキスト ボックス 251"/>
        <xdr:cNvSpPr txBox="1"/>
      </xdr:nvSpPr>
      <xdr:spPr>
        <a:xfrm>
          <a:off x="863111" y="16441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35,814</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22130</xdr:rowOff>
    </xdr:from>
    <xdr:to>
      <xdr:col>6</xdr:col>
      <xdr:colOff>561975</xdr:colOff>
      <xdr:row>96</xdr:row>
      <xdr:rowOff>123730</xdr:rowOff>
    </xdr:to>
    <xdr:sp macro="" textlink="">
      <xdr:nvSpPr>
        <xdr:cNvPr id="258" name="円/楕円 257"/>
        <xdr:cNvSpPr/>
      </xdr:nvSpPr>
      <xdr:spPr>
        <a:xfrm>
          <a:off x="4584700" y="1648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45007</xdr:rowOff>
    </xdr:from>
    <xdr:ext cx="534377" cy="259045"/>
    <xdr:sp macro="" textlink="">
      <xdr:nvSpPr>
        <xdr:cNvPr id="259" name="衛生費該当値テキスト"/>
        <xdr:cNvSpPr txBox="1"/>
      </xdr:nvSpPr>
      <xdr:spPr>
        <a:xfrm>
          <a:off x="4686300" y="16332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45,505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65221</xdr:rowOff>
    </xdr:from>
    <xdr:to>
      <xdr:col>5</xdr:col>
      <xdr:colOff>409575</xdr:colOff>
      <xdr:row>97</xdr:row>
      <xdr:rowOff>166821</xdr:rowOff>
    </xdr:to>
    <xdr:sp macro="" textlink="">
      <xdr:nvSpPr>
        <xdr:cNvPr id="260" name="円/楕円 259"/>
        <xdr:cNvSpPr/>
      </xdr:nvSpPr>
      <xdr:spPr>
        <a:xfrm>
          <a:off x="3746500" y="1669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157948</xdr:rowOff>
    </xdr:from>
    <xdr:ext cx="534377" cy="259045"/>
    <xdr:sp macro="" textlink="">
      <xdr:nvSpPr>
        <xdr:cNvPr id="261" name="テキスト ボックス 260"/>
        <xdr:cNvSpPr txBox="1"/>
      </xdr:nvSpPr>
      <xdr:spPr>
        <a:xfrm>
          <a:off x="3530111" y="1678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34,243</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128048</xdr:rowOff>
    </xdr:from>
    <xdr:to>
      <xdr:col>4</xdr:col>
      <xdr:colOff>206375</xdr:colOff>
      <xdr:row>98</xdr:row>
      <xdr:rowOff>58198</xdr:rowOff>
    </xdr:to>
    <xdr:sp macro="" textlink="">
      <xdr:nvSpPr>
        <xdr:cNvPr id="262" name="円/楕円 261"/>
        <xdr:cNvSpPr/>
      </xdr:nvSpPr>
      <xdr:spPr>
        <a:xfrm>
          <a:off x="2857500" y="16758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49325</xdr:rowOff>
    </xdr:from>
    <xdr:ext cx="534377" cy="259045"/>
    <xdr:sp macro="" textlink="">
      <xdr:nvSpPr>
        <xdr:cNvPr id="263" name="テキスト ボックス 262"/>
        <xdr:cNvSpPr txBox="1"/>
      </xdr:nvSpPr>
      <xdr:spPr>
        <a:xfrm>
          <a:off x="2641111" y="1685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30,945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67774</xdr:rowOff>
    </xdr:from>
    <xdr:to>
      <xdr:col>3</xdr:col>
      <xdr:colOff>3175</xdr:colOff>
      <xdr:row>97</xdr:row>
      <xdr:rowOff>169374</xdr:rowOff>
    </xdr:to>
    <xdr:sp macro="" textlink="">
      <xdr:nvSpPr>
        <xdr:cNvPr id="264" name="円/楕円 263"/>
        <xdr:cNvSpPr/>
      </xdr:nvSpPr>
      <xdr:spPr>
        <a:xfrm>
          <a:off x="1968500" y="16698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160501</xdr:rowOff>
    </xdr:from>
    <xdr:ext cx="534377" cy="259045"/>
    <xdr:sp macro="" textlink="">
      <xdr:nvSpPr>
        <xdr:cNvPr id="265" name="テキスト ボックス 264"/>
        <xdr:cNvSpPr txBox="1"/>
      </xdr:nvSpPr>
      <xdr:spPr>
        <a:xfrm>
          <a:off x="1752111" y="16791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34,109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135210</xdr:rowOff>
    </xdr:from>
    <xdr:to>
      <xdr:col>1</xdr:col>
      <xdr:colOff>485775</xdr:colOff>
      <xdr:row>98</xdr:row>
      <xdr:rowOff>65360</xdr:rowOff>
    </xdr:to>
    <xdr:sp macro="" textlink="">
      <xdr:nvSpPr>
        <xdr:cNvPr id="266" name="円/楕円 265"/>
        <xdr:cNvSpPr/>
      </xdr:nvSpPr>
      <xdr:spPr>
        <a:xfrm>
          <a:off x="1079500" y="16765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56487</xdr:rowOff>
    </xdr:from>
    <xdr:ext cx="534377" cy="259045"/>
    <xdr:sp macro="" textlink="">
      <xdr:nvSpPr>
        <xdr:cNvPr id="267" name="テキスト ボックス 266"/>
        <xdr:cNvSpPr txBox="1"/>
      </xdr:nvSpPr>
      <xdr:spPr>
        <a:xfrm>
          <a:off x="863111" y="16858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30,569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78/93</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8" name="直線コネクタ 27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79" name="テキスト ボックス 27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0" name="直線コネクタ 27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54627</xdr:rowOff>
    </xdr:from>
    <xdr:ext cx="531299" cy="259045"/>
    <xdr:sp macro="" textlink="">
      <xdr:nvSpPr>
        <xdr:cNvPr id="281" name="テキスト ボックス 280"/>
        <xdr:cNvSpPr txBox="1"/>
      </xdr:nvSpPr>
      <xdr:spPr>
        <a:xfrm>
          <a:off x="6072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2" name="直線コネクタ 28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111777</xdr:rowOff>
    </xdr:from>
    <xdr:ext cx="531299" cy="259045"/>
    <xdr:sp macro="" textlink="">
      <xdr:nvSpPr>
        <xdr:cNvPr id="283" name="テキスト ボックス 282"/>
        <xdr:cNvSpPr txBox="1"/>
      </xdr:nvSpPr>
      <xdr:spPr>
        <a:xfrm>
          <a:off x="6072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4" name="直線コネクタ 28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168927</xdr:rowOff>
    </xdr:from>
    <xdr:ext cx="531299" cy="259045"/>
    <xdr:sp macro="" textlink="">
      <xdr:nvSpPr>
        <xdr:cNvPr id="285" name="テキスト ボックス 284"/>
        <xdr:cNvSpPr txBox="1"/>
      </xdr:nvSpPr>
      <xdr:spPr>
        <a:xfrm>
          <a:off x="6072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7" name="テキスト ボックス 286"/>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40076</xdr:rowOff>
    </xdr:from>
    <xdr:to>
      <xdr:col>15</xdr:col>
      <xdr:colOff>180340</xdr:colOff>
      <xdr:row>38</xdr:row>
      <xdr:rowOff>139700</xdr:rowOff>
    </xdr:to>
    <xdr:cxnSp macro="">
      <xdr:nvCxnSpPr>
        <xdr:cNvPr id="289" name="直線コネクタ 288"/>
        <xdr:cNvCxnSpPr/>
      </xdr:nvCxnSpPr>
      <xdr:spPr>
        <a:xfrm flipV="1">
          <a:off x="10475595" y="5355026"/>
          <a:ext cx="1270" cy="129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143527</xdr:rowOff>
    </xdr:from>
    <xdr:ext cx="249299" cy="259045"/>
    <xdr:sp macro="" textlink="">
      <xdr:nvSpPr>
        <xdr:cNvPr id="29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38</xdr:row>
      <xdr:rowOff>139700</xdr:rowOff>
    </xdr:from>
    <xdr:to>
      <xdr:col>15</xdr:col>
      <xdr:colOff>269875</xdr:colOff>
      <xdr:row>38</xdr:row>
      <xdr:rowOff>139700</xdr:rowOff>
    </xdr:to>
    <xdr:cxnSp macro="">
      <xdr:nvCxnSpPr>
        <xdr:cNvPr id="291" name="直線コネクタ 29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158203</xdr:rowOff>
    </xdr:from>
    <xdr:ext cx="534377" cy="259045"/>
    <xdr:sp macro="" textlink="">
      <xdr:nvSpPr>
        <xdr:cNvPr id="292" name="労働費最大値テキスト"/>
        <xdr:cNvSpPr txBox="1"/>
      </xdr:nvSpPr>
      <xdr:spPr>
        <a:xfrm>
          <a:off x="10528300" y="5130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28,429</a:t>
          </a:r>
          <a:endParaRPr kumimoji="1" lang="ja-JP" altLang="en-US" sz="1000" b="1">
            <a:latin typeface="ＭＳ Ｐゴシック"/>
          </a:endParaRPr>
        </a:p>
      </xdr:txBody>
    </xdr:sp>
    <xdr:clientData/>
  </xdr:oneCellAnchor>
  <xdr:twoCellAnchor>
    <xdr:from>
      <xdr:col>15</xdr:col>
      <xdr:colOff>92075</xdr:colOff>
      <xdr:row>31</xdr:row>
      <xdr:rowOff>40076</xdr:rowOff>
    </xdr:from>
    <xdr:to>
      <xdr:col>15</xdr:col>
      <xdr:colOff>269875</xdr:colOff>
      <xdr:row>31</xdr:row>
      <xdr:rowOff>40076</xdr:rowOff>
    </xdr:to>
    <xdr:cxnSp macro="">
      <xdr:nvCxnSpPr>
        <xdr:cNvPr id="293" name="直線コネクタ 292"/>
        <xdr:cNvCxnSpPr/>
      </xdr:nvCxnSpPr>
      <xdr:spPr>
        <a:xfrm>
          <a:off x="10388600" y="5355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122007</xdr:rowOff>
    </xdr:from>
    <xdr:to>
      <xdr:col>15</xdr:col>
      <xdr:colOff>180975</xdr:colOff>
      <xdr:row>38</xdr:row>
      <xdr:rowOff>129733</xdr:rowOff>
    </xdr:to>
    <xdr:cxnSp macro="">
      <xdr:nvCxnSpPr>
        <xdr:cNvPr id="294" name="直線コネクタ 293"/>
        <xdr:cNvCxnSpPr/>
      </xdr:nvCxnSpPr>
      <xdr:spPr>
        <a:xfrm>
          <a:off x="9639300" y="6637107"/>
          <a:ext cx="838200" cy="7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39174</xdr:rowOff>
    </xdr:from>
    <xdr:ext cx="469744" cy="259045"/>
    <xdr:sp macro="" textlink="">
      <xdr:nvSpPr>
        <xdr:cNvPr id="295" name="労働費平均値テキスト"/>
        <xdr:cNvSpPr txBox="1"/>
      </xdr:nvSpPr>
      <xdr:spPr>
        <a:xfrm>
          <a:off x="10528300" y="63828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16297</xdr:rowOff>
    </xdr:from>
    <xdr:to>
      <xdr:col>15</xdr:col>
      <xdr:colOff>231775</xdr:colOff>
      <xdr:row>38</xdr:row>
      <xdr:rowOff>117897</xdr:rowOff>
    </xdr:to>
    <xdr:sp macro="" textlink="">
      <xdr:nvSpPr>
        <xdr:cNvPr id="296" name="フローチャート : 判断 295"/>
        <xdr:cNvSpPr/>
      </xdr:nvSpPr>
      <xdr:spPr>
        <a:xfrm>
          <a:off x="10426700" y="6531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122007</xdr:rowOff>
    </xdr:from>
    <xdr:to>
      <xdr:col>14</xdr:col>
      <xdr:colOff>28575</xdr:colOff>
      <xdr:row>38</xdr:row>
      <xdr:rowOff>127722</xdr:rowOff>
    </xdr:to>
    <xdr:cxnSp macro="">
      <xdr:nvCxnSpPr>
        <xdr:cNvPr id="297" name="直線コネクタ 296"/>
        <xdr:cNvCxnSpPr/>
      </xdr:nvCxnSpPr>
      <xdr:spPr>
        <a:xfrm flipV="1">
          <a:off x="8750300" y="6637107"/>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15473</xdr:rowOff>
    </xdr:from>
    <xdr:to>
      <xdr:col>14</xdr:col>
      <xdr:colOff>79375</xdr:colOff>
      <xdr:row>38</xdr:row>
      <xdr:rowOff>117073</xdr:rowOff>
    </xdr:to>
    <xdr:sp macro="" textlink="">
      <xdr:nvSpPr>
        <xdr:cNvPr id="298" name="フローチャート : 判断 297"/>
        <xdr:cNvSpPr/>
      </xdr:nvSpPr>
      <xdr:spPr>
        <a:xfrm>
          <a:off x="9588500" y="6530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133601</xdr:rowOff>
    </xdr:from>
    <xdr:ext cx="469744" cy="259045"/>
    <xdr:sp macro="" textlink="">
      <xdr:nvSpPr>
        <xdr:cNvPr id="299" name="テキスト ボックス 298"/>
        <xdr:cNvSpPr txBox="1"/>
      </xdr:nvSpPr>
      <xdr:spPr>
        <a:xfrm>
          <a:off x="9404427" y="6305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1,606</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127493</xdr:rowOff>
    </xdr:from>
    <xdr:to>
      <xdr:col>12</xdr:col>
      <xdr:colOff>511175</xdr:colOff>
      <xdr:row>38</xdr:row>
      <xdr:rowOff>127722</xdr:rowOff>
    </xdr:to>
    <xdr:cxnSp macro="">
      <xdr:nvCxnSpPr>
        <xdr:cNvPr id="300" name="直線コネクタ 299"/>
        <xdr:cNvCxnSpPr/>
      </xdr:nvCxnSpPr>
      <xdr:spPr>
        <a:xfrm>
          <a:off x="7861300" y="664259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32299</xdr:rowOff>
    </xdr:from>
    <xdr:to>
      <xdr:col>12</xdr:col>
      <xdr:colOff>561975</xdr:colOff>
      <xdr:row>38</xdr:row>
      <xdr:rowOff>133899</xdr:rowOff>
    </xdr:to>
    <xdr:sp macro="" textlink="">
      <xdr:nvSpPr>
        <xdr:cNvPr id="301" name="フローチャート : 判断 300"/>
        <xdr:cNvSpPr/>
      </xdr:nvSpPr>
      <xdr:spPr>
        <a:xfrm>
          <a:off x="8699500" y="654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150426</xdr:rowOff>
    </xdr:from>
    <xdr:ext cx="469744" cy="259045"/>
    <xdr:sp macro="" textlink="">
      <xdr:nvSpPr>
        <xdr:cNvPr id="302" name="テキスト ボックス 301"/>
        <xdr:cNvSpPr txBox="1"/>
      </xdr:nvSpPr>
      <xdr:spPr>
        <a:xfrm>
          <a:off x="8515427" y="63226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1,238</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127493</xdr:rowOff>
    </xdr:from>
    <xdr:to>
      <xdr:col>11</xdr:col>
      <xdr:colOff>307975</xdr:colOff>
      <xdr:row>38</xdr:row>
      <xdr:rowOff>127767</xdr:rowOff>
    </xdr:to>
    <xdr:cxnSp macro="">
      <xdr:nvCxnSpPr>
        <xdr:cNvPr id="303" name="直線コネクタ 302"/>
        <xdr:cNvCxnSpPr/>
      </xdr:nvCxnSpPr>
      <xdr:spPr>
        <a:xfrm flipV="1">
          <a:off x="6972300" y="6642593"/>
          <a:ext cx="889000" cy="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17897</xdr:rowOff>
    </xdr:from>
    <xdr:to>
      <xdr:col>11</xdr:col>
      <xdr:colOff>358775</xdr:colOff>
      <xdr:row>38</xdr:row>
      <xdr:rowOff>119497</xdr:rowOff>
    </xdr:to>
    <xdr:sp macro="" textlink="">
      <xdr:nvSpPr>
        <xdr:cNvPr id="304" name="フローチャート : 判断 303"/>
        <xdr:cNvSpPr/>
      </xdr:nvSpPr>
      <xdr:spPr>
        <a:xfrm>
          <a:off x="7810500" y="6532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136024</xdr:rowOff>
    </xdr:from>
    <xdr:ext cx="469744" cy="259045"/>
    <xdr:sp macro="" textlink="">
      <xdr:nvSpPr>
        <xdr:cNvPr id="305" name="テキスト ボックス 304"/>
        <xdr:cNvSpPr txBox="1"/>
      </xdr:nvSpPr>
      <xdr:spPr>
        <a:xfrm>
          <a:off x="7626427" y="6308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1,553</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2535</xdr:rowOff>
    </xdr:from>
    <xdr:to>
      <xdr:col>10</xdr:col>
      <xdr:colOff>155575</xdr:colOff>
      <xdr:row>38</xdr:row>
      <xdr:rowOff>104135</xdr:rowOff>
    </xdr:to>
    <xdr:sp macro="" textlink="">
      <xdr:nvSpPr>
        <xdr:cNvPr id="306" name="フローチャート : 判断 305"/>
        <xdr:cNvSpPr/>
      </xdr:nvSpPr>
      <xdr:spPr>
        <a:xfrm>
          <a:off x="6921500" y="651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120662</xdr:rowOff>
    </xdr:from>
    <xdr:ext cx="469744" cy="259045"/>
    <xdr:sp macro="" textlink="">
      <xdr:nvSpPr>
        <xdr:cNvPr id="307" name="テキスト ボックス 306"/>
        <xdr:cNvSpPr txBox="1"/>
      </xdr:nvSpPr>
      <xdr:spPr>
        <a:xfrm>
          <a:off x="6737427" y="6292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78933</xdr:rowOff>
    </xdr:from>
    <xdr:to>
      <xdr:col>15</xdr:col>
      <xdr:colOff>231775</xdr:colOff>
      <xdr:row>39</xdr:row>
      <xdr:rowOff>9083</xdr:rowOff>
    </xdr:to>
    <xdr:sp macro="" textlink="">
      <xdr:nvSpPr>
        <xdr:cNvPr id="313" name="円/楕円 312"/>
        <xdr:cNvSpPr/>
      </xdr:nvSpPr>
      <xdr:spPr>
        <a:xfrm>
          <a:off x="10426700" y="6594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166174</xdr:rowOff>
    </xdr:from>
    <xdr:ext cx="378565" cy="259045"/>
    <xdr:sp macro="" textlink="">
      <xdr:nvSpPr>
        <xdr:cNvPr id="314" name="労働費該当値テキスト"/>
        <xdr:cNvSpPr txBox="1"/>
      </xdr:nvSpPr>
      <xdr:spPr>
        <a:xfrm>
          <a:off x="10528300" y="65098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71207</xdr:rowOff>
    </xdr:from>
    <xdr:to>
      <xdr:col>14</xdr:col>
      <xdr:colOff>79375</xdr:colOff>
      <xdr:row>39</xdr:row>
      <xdr:rowOff>1357</xdr:rowOff>
    </xdr:to>
    <xdr:sp macro="" textlink="">
      <xdr:nvSpPr>
        <xdr:cNvPr id="315" name="円/楕円 314"/>
        <xdr:cNvSpPr/>
      </xdr:nvSpPr>
      <xdr:spPr>
        <a:xfrm>
          <a:off x="9588500" y="65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163934</xdr:rowOff>
    </xdr:from>
    <xdr:ext cx="378565" cy="259045"/>
    <xdr:sp macro="" textlink="">
      <xdr:nvSpPr>
        <xdr:cNvPr id="316" name="テキスト ボックス 315"/>
        <xdr:cNvSpPr txBox="1"/>
      </xdr:nvSpPr>
      <xdr:spPr>
        <a:xfrm>
          <a:off x="9450017" y="66790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76922</xdr:rowOff>
    </xdr:from>
    <xdr:to>
      <xdr:col>12</xdr:col>
      <xdr:colOff>561975</xdr:colOff>
      <xdr:row>39</xdr:row>
      <xdr:rowOff>7072</xdr:rowOff>
    </xdr:to>
    <xdr:sp macro="" textlink="">
      <xdr:nvSpPr>
        <xdr:cNvPr id="317" name="円/楕円 316"/>
        <xdr:cNvSpPr/>
      </xdr:nvSpPr>
      <xdr:spPr>
        <a:xfrm>
          <a:off x="8699500" y="659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169649</xdr:rowOff>
    </xdr:from>
    <xdr:ext cx="378565" cy="259045"/>
    <xdr:sp macro="" textlink="">
      <xdr:nvSpPr>
        <xdr:cNvPr id="318" name="テキスト ボックス 317"/>
        <xdr:cNvSpPr txBox="1"/>
      </xdr:nvSpPr>
      <xdr:spPr>
        <a:xfrm>
          <a:off x="8561017" y="66847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76693</xdr:rowOff>
    </xdr:from>
    <xdr:to>
      <xdr:col>11</xdr:col>
      <xdr:colOff>358775</xdr:colOff>
      <xdr:row>39</xdr:row>
      <xdr:rowOff>6843</xdr:rowOff>
    </xdr:to>
    <xdr:sp macro="" textlink="">
      <xdr:nvSpPr>
        <xdr:cNvPr id="319" name="円/楕円 318"/>
        <xdr:cNvSpPr/>
      </xdr:nvSpPr>
      <xdr:spPr>
        <a:xfrm>
          <a:off x="7810500" y="659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169420</xdr:rowOff>
    </xdr:from>
    <xdr:ext cx="378565" cy="259045"/>
    <xdr:sp macro="" textlink="">
      <xdr:nvSpPr>
        <xdr:cNvPr id="320" name="テキスト ボックス 319"/>
        <xdr:cNvSpPr txBox="1"/>
      </xdr:nvSpPr>
      <xdr:spPr>
        <a:xfrm>
          <a:off x="7672017" y="66845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76967</xdr:rowOff>
    </xdr:from>
    <xdr:to>
      <xdr:col>10</xdr:col>
      <xdr:colOff>155575</xdr:colOff>
      <xdr:row>39</xdr:row>
      <xdr:rowOff>7117</xdr:rowOff>
    </xdr:to>
    <xdr:sp macro="" textlink="">
      <xdr:nvSpPr>
        <xdr:cNvPr id="321" name="円/楕円 320"/>
        <xdr:cNvSpPr/>
      </xdr:nvSpPr>
      <xdr:spPr>
        <a:xfrm>
          <a:off x="6921500" y="6592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169694</xdr:rowOff>
    </xdr:from>
    <xdr:ext cx="378565" cy="259045"/>
    <xdr:sp macro="" textlink="">
      <xdr:nvSpPr>
        <xdr:cNvPr id="322" name="テキスト ボックス 321"/>
        <xdr:cNvSpPr txBox="1"/>
      </xdr:nvSpPr>
      <xdr:spPr>
        <a:xfrm>
          <a:off x="6783017" y="66847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65/93</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13,391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3" name="直線コネクタ 33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4" name="テキスト ボックス 33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5" name="直線コネクタ 33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6" name="テキスト ボックス 33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7" name="直線コネクタ 33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8" name="テキスト ボックス 33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9" name="直線コネクタ 33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0" name="テキスト ボックス 33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107801</xdr:rowOff>
    </xdr:from>
    <xdr:to>
      <xdr:col>15</xdr:col>
      <xdr:colOff>180340</xdr:colOff>
      <xdr:row>58</xdr:row>
      <xdr:rowOff>137144</xdr:rowOff>
    </xdr:to>
    <xdr:cxnSp macro="">
      <xdr:nvCxnSpPr>
        <xdr:cNvPr id="344" name="直線コネクタ 343"/>
        <xdr:cNvCxnSpPr/>
      </xdr:nvCxnSpPr>
      <xdr:spPr>
        <a:xfrm flipV="1">
          <a:off x="10475595" y="8680301"/>
          <a:ext cx="1270" cy="1400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140971</xdr:rowOff>
    </xdr:from>
    <xdr:ext cx="378565" cy="259045"/>
    <xdr:sp macro="" textlink="">
      <xdr:nvSpPr>
        <xdr:cNvPr id="345" name="農林水産業費最小値テキスト"/>
        <xdr:cNvSpPr txBox="1"/>
      </xdr:nvSpPr>
      <xdr:spPr>
        <a:xfrm>
          <a:off x="10528300" y="10085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a:t>
          </a:r>
          <a:endParaRPr kumimoji="1" lang="ja-JP" altLang="en-US" sz="1000" b="1">
            <a:latin typeface="ＭＳ Ｐゴシック"/>
          </a:endParaRPr>
        </a:p>
      </xdr:txBody>
    </xdr:sp>
    <xdr:clientData/>
  </xdr:oneCellAnchor>
  <xdr:twoCellAnchor>
    <xdr:from>
      <xdr:col>15</xdr:col>
      <xdr:colOff>92075</xdr:colOff>
      <xdr:row>58</xdr:row>
      <xdr:rowOff>137144</xdr:rowOff>
    </xdr:from>
    <xdr:to>
      <xdr:col>15</xdr:col>
      <xdr:colOff>269875</xdr:colOff>
      <xdr:row>58</xdr:row>
      <xdr:rowOff>137144</xdr:rowOff>
    </xdr:to>
    <xdr:cxnSp macro="">
      <xdr:nvCxnSpPr>
        <xdr:cNvPr id="346" name="直線コネクタ 345"/>
        <xdr:cNvCxnSpPr/>
      </xdr:nvCxnSpPr>
      <xdr:spPr>
        <a:xfrm>
          <a:off x="10388600" y="10081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54478</xdr:rowOff>
    </xdr:from>
    <xdr:ext cx="599010" cy="259045"/>
    <xdr:sp macro="" textlink="">
      <xdr:nvSpPr>
        <xdr:cNvPr id="347" name="農林水産業費最大値テキスト"/>
        <xdr:cNvSpPr txBox="1"/>
      </xdr:nvSpPr>
      <xdr:spPr>
        <a:xfrm>
          <a:off x="10528300" y="8455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306,977</a:t>
          </a:r>
          <a:endParaRPr kumimoji="1" lang="ja-JP" altLang="en-US" sz="1000" b="1">
            <a:latin typeface="ＭＳ Ｐゴシック"/>
          </a:endParaRPr>
        </a:p>
      </xdr:txBody>
    </xdr:sp>
    <xdr:clientData/>
  </xdr:oneCellAnchor>
  <xdr:twoCellAnchor>
    <xdr:from>
      <xdr:col>15</xdr:col>
      <xdr:colOff>92075</xdr:colOff>
      <xdr:row>50</xdr:row>
      <xdr:rowOff>107801</xdr:rowOff>
    </xdr:from>
    <xdr:to>
      <xdr:col>15</xdr:col>
      <xdr:colOff>269875</xdr:colOff>
      <xdr:row>50</xdr:row>
      <xdr:rowOff>107801</xdr:rowOff>
    </xdr:to>
    <xdr:cxnSp macro="">
      <xdr:nvCxnSpPr>
        <xdr:cNvPr id="348" name="直線コネクタ 347"/>
        <xdr:cNvCxnSpPr/>
      </xdr:nvCxnSpPr>
      <xdr:spPr>
        <a:xfrm>
          <a:off x="10388600" y="8680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112492</xdr:rowOff>
    </xdr:from>
    <xdr:to>
      <xdr:col>15</xdr:col>
      <xdr:colOff>180975</xdr:colOff>
      <xdr:row>58</xdr:row>
      <xdr:rowOff>112895</xdr:rowOff>
    </xdr:to>
    <xdr:cxnSp macro="">
      <xdr:nvCxnSpPr>
        <xdr:cNvPr id="349" name="直線コネクタ 348"/>
        <xdr:cNvCxnSpPr/>
      </xdr:nvCxnSpPr>
      <xdr:spPr>
        <a:xfrm>
          <a:off x="9639300" y="10056592"/>
          <a:ext cx="838200" cy="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52995</xdr:rowOff>
    </xdr:from>
    <xdr:ext cx="534377" cy="259045"/>
    <xdr:sp macro="" textlink="">
      <xdr:nvSpPr>
        <xdr:cNvPr id="350" name="農林水産業費平均値テキスト"/>
        <xdr:cNvSpPr txBox="1"/>
      </xdr:nvSpPr>
      <xdr:spPr>
        <a:xfrm>
          <a:off x="10528300" y="98256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12,857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30118</xdr:rowOff>
    </xdr:from>
    <xdr:to>
      <xdr:col>15</xdr:col>
      <xdr:colOff>231775</xdr:colOff>
      <xdr:row>58</xdr:row>
      <xdr:rowOff>131718</xdr:rowOff>
    </xdr:to>
    <xdr:sp macro="" textlink="">
      <xdr:nvSpPr>
        <xdr:cNvPr id="351" name="フローチャート : 判断 350"/>
        <xdr:cNvSpPr/>
      </xdr:nvSpPr>
      <xdr:spPr>
        <a:xfrm>
          <a:off x="10426700" y="997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111724</xdr:rowOff>
    </xdr:from>
    <xdr:to>
      <xdr:col>14</xdr:col>
      <xdr:colOff>28575</xdr:colOff>
      <xdr:row>58</xdr:row>
      <xdr:rowOff>112492</xdr:rowOff>
    </xdr:to>
    <xdr:cxnSp macro="">
      <xdr:nvCxnSpPr>
        <xdr:cNvPr id="352" name="直線コネクタ 351"/>
        <xdr:cNvCxnSpPr/>
      </xdr:nvCxnSpPr>
      <xdr:spPr>
        <a:xfrm>
          <a:off x="8750300" y="10055824"/>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35238</xdr:rowOff>
    </xdr:from>
    <xdr:to>
      <xdr:col>14</xdr:col>
      <xdr:colOff>79375</xdr:colOff>
      <xdr:row>58</xdr:row>
      <xdr:rowOff>136838</xdr:rowOff>
    </xdr:to>
    <xdr:sp macro="" textlink="">
      <xdr:nvSpPr>
        <xdr:cNvPr id="353" name="フローチャート : 判断 352"/>
        <xdr:cNvSpPr/>
      </xdr:nvSpPr>
      <xdr:spPr>
        <a:xfrm>
          <a:off x="9588500" y="9979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153365</xdr:rowOff>
    </xdr:from>
    <xdr:ext cx="534377" cy="259045"/>
    <xdr:sp macro="" textlink="">
      <xdr:nvSpPr>
        <xdr:cNvPr id="354" name="テキスト ボックス 353"/>
        <xdr:cNvSpPr txBox="1"/>
      </xdr:nvSpPr>
      <xdr:spPr>
        <a:xfrm>
          <a:off x="9372111" y="9754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11,737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111724</xdr:rowOff>
    </xdr:from>
    <xdr:to>
      <xdr:col>12</xdr:col>
      <xdr:colOff>511175</xdr:colOff>
      <xdr:row>58</xdr:row>
      <xdr:rowOff>112588</xdr:rowOff>
    </xdr:to>
    <xdr:cxnSp macro="">
      <xdr:nvCxnSpPr>
        <xdr:cNvPr id="355" name="直線コネクタ 354"/>
        <xdr:cNvCxnSpPr/>
      </xdr:nvCxnSpPr>
      <xdr:spPr>
        <a:xfrm flipV="1">
          <a:off x="7861300" y="10055824"/>
          <a:ext cx="889000" cy="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23465</xdr:rowOff>
    </xdr:from>
    <xdr:to>
      <xdr:col>12</xdr:col>
      <xdr:colOff>561975</xdr:colOff>
      <xdr:row>58</xdr:row>
      <xdr:rowOff>125065</xdr:rowOff>
    </xdr:to>
    <xdr:sp macro="" textlink="">
      <xdr:nvSpPr>
        <xdr:cNvPr id="356" name="フローチャート : 判断 355"/>
        <xdr:cNvSpPr/>
      </xdr:nvSpPr>
      <xdr:spPr>
        <a:xfrm>
          <a:off x="8699500" y="9967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141592</xdr:rowOff>
    </xdr:from>
    <xdr:ext cx="534377" cy="259045"/>
    <xdr:sp macro="" textlink="">
      <xdr:nvSpPr>
        <xdr:cNvPr id="357" name="テキスト ボックス 356"/>
        <xdr:cNvSpPr txBox="1"/>
      </xdr:nvSpPr>
      <xdr:spPr>
        <a:xfrm>
          <a:off x="8483111" y="9742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14,312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109113</xdr:rowOff>
    </xdr:from>
    <xdr:to>
      <xdr:col>11</xdr:col>
      <xdr:colOff>307975</xdr:colOff>
      <xdr:row>58</xdr:row>
      <xdr:rowOff>112588</xdr:rowOff>
    </xdr:to>
    <xdr:cxnSp macro="">
      <xdr:nvCxnSpPr>
        <xdr:cNvPr id="358" name="直線コネクタ 357"/>
        <xdr:cNvCxnSpPr/>
      </xdr:nvCxnSpPr>
      <xdr:spPr>
        <a:xfrm>
          <a:off x="6972300" y="10053213"/>
          <a:ext cx="889000" cy="3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25363</xdr:rowOff>
    </xdr:from>
    <xdr:to>
      <xdr:col>11</xdr:col>
      <xdr:colOff>358775</xdr:colOff>
      <xdr:row>58</xdr:row>
      <xdr:rowOff>126963</xdr:rowOff>
    </xdr:to>
    <xdr:sp macro="" textlink="">
      <xdr:nvSpPr>
        <xdr:cNvPr id="359" name="フローチャート : 判断 358"/>
        <xdr:cNvSpPr/>
      </xdr:nvSpPr>
      <xdr:spPr>
        <a:xfrm>
          <a:off x="7810500" y="996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143490</xdr:rowOff>
    </xdr:from>
    <xdr:ext cx="534377" cy="259045"/>
    <xdr:sp macro="" textlink="">
      <xdr:nvSpPr>
        <xdr:cNvPr id="360" name="テキスト ボックス 359"/>
        <xdr:cNvSpPr txBox="1"/>
      </xdr:nvSpPr>
      <xdr:spPr>
        <a:xfrm>
          <a:off x="7594111" y="974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13,897</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31777</xdr:rowOff>
    </xdr:from>
    <xdr:to>
      <xdr:col>10</xdr:col>
      <xdr:colOff>155575</xdr:colOff>
      <xdr:row>58</xdr:row>
      <xdr:rowOff>133377</xdr:rowOff>
    </xdr:to>
    <xdr:sp macro="" textlink="">
      <xdr:nvSpPr>
        <xdr:cNvPr id="361" name="フローチャート : 判断 360"/>
        <xdr:cNvSpPr/>
      </xdr:nvSpPr>
      <xdr:spPr>
        <a:xfrm>
          <a:off x="6921500" y="9975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149904</xdr:rowOff>
    </xdr:from>
    <xdr:ext cx="534377" cy="259045"/>
    <xdr:sp macro="" textlink="">
      <xdr:nvSpPr>
        <xdr:cNvPr id="362" name="テキスト ボックス 361"/>
        <xdr:cNvSpPr txBox="1"/>
      </xdr:nvSpPr>
      <xdr:spPr>
        <a:xfrm>
          <a:off x="6705111" y="975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12,494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62095</xdr:rowOff>
    </xdr:from>
    <xdr:to>
      <xdr:col>15</xdr:col>
      <xdr:colOff>231775</xdr:colOff>
      <xdr:row>58</xdr:row>
      <xdr:rowOff>163695</xdr:rowOff>
    </xdr:to>
    <xdr:sp macro="" textlink="">
      <xdr:nvSpPr>
        <xdr:cNvPr id="368" name="円/楕円 367"/>
        <xdr:cNvSpPr/>
      </xdr:nvSpPr>
      <xdr:spPr>
        <a:xfrm>
          <a:off x="10426700" y="1000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8545</xdr:rowOff>
    </xdr:from>
    <xdr:ext cx="469744" cy="259045"/>
    <xdr:sp macro="" textlink="">
      <xdr:nvSpPr>
        <xdr:cNvPr id="369" name="農林水産業費該当値テキスト"/>
        <xdr:cNvSpPr txBox="1"/>
      </xdr:nvSpPr>
      <xdr:spPr>
        <a:xfrm>
          <a:off x="10528300" y="9952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5,863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61692</xdr:rowOff>
    </xdr:from>
    <xdr:to>
      <xdr:col>14</xdr:col>
      <xdr:colOff>79375</xdr:colOff>
      <xdr:row>58</xdr:row>
      <xdr:rowOff>163292</xdr:rowOff>
    </xdr:to>
    <xdr:sp macro="" textlink="">
      <xdr:nvSpPr>
        <xdr:cNvPr id="370" name="円/楕円 369"/>
        <xdr:cNvSpPr/>
      </xdr:nvSpPr>
      <xdr:spPr>
        <a:xfrm>
          <a:off x="9588500" y="1000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58</xdr:row>
      <xdr:rowOff>154419</xdr:rowOff>
    </xdr:from>
    <xdr:ext cx="469744" cy="259045"/>
    <xdr:sp macro="" textlink="">
      <xdr:nvSpPr>
        <xdr:cNvPr id="371" name="テキスト ボックス 370"/>
        <xdr:cNvSpPr txBox="1"/>
      </xdr:nvSpPr>
      <xdr:spPr>
        <a:xfrm>
          <a:off x="9404427" y="10098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60924</xdr:rowOff>
    </xdr:from>
    <xdr:to>
      <xdr:col>12</xdr:col>
      <xdr:colOff>561975</xdr:colOff>
      <xdr:row>58</xdr:row>
      <xdr:rowOff>162524</xdr:rowOff>
    </xdr:to>
    <xdr:sp macro="" textlink="">
      <xdr:nvSpPr>
        <xdr:cNvPr id="372" name="円/楕円 371"/>
        <xdr:cNvSpPr/>
      </xdr:nvSpPr>
      <xdr:spPr>
        <a:xfrm>
          <a:off x="8699500" y="10005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58</xdr:row>
      <xdr:rowOff>153651</xdr:rowOff>
    </xdr:from>
    <xdr:ext cx="469744" cy="259045"/>
    <xdr:sp macro="" textlink="">
      <xdr:nvSpPr>
        <xdr:cNvPr id="373" name="テキスト ボックス 372"/>
        <xdr:cNvSpPr txBox="1"/>
      </xdr:nvSpPr>
      <xdr:spPr>
        <a:xfrm>
          <a:off x="8515427" y="1009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6,119</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61788</xdr:rowOff>
    </xdr:from>
    <xdr:to>
      <xdr:col>11</xdr:col>
      <xdr:colOff>358775</xdr:colOff>
      <xdr:row>58</xdr:row>
      <xdr:rowOff>163388</xdr:rowOff>
    </xdr:to>
    <xdr:sp macro="" textlink="">
      <xdr:nvSpPr>
        <xdr:cNvPr id="374" name="円/楕円 373"/>
        <xdr:cNvSpPr/>
      </xdr:nvSpPr>
      <xdr:spPr>
        <a:xfrm>
          <a:off x="7810500" y="1000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58</xdr:row>
      <xdr:rowOff>154515</xdr:rowOff>
    </xdr:from>
    <xdr:ext cx="469744" cy="259045"/>
    <xdr:sp macro="" textlink="">
      <xdr:nvSpPr>
        <xdr:cNvPr id="375" name="テキスト ボックス 374"/>
        <xdr:cNvSpPr txBox="1"/>
      </xdr:nvSpPr>
      <xdr:spPr>
        <a:xfrm>
          <a:off x="7626427" y="10098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5,930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58313</xdr:rowOff>
    </xdr:from>
    <xdr:to>
      <xdr:col>10</xdr:col>
      <xdr:colOff>155575</xdr:colOff>
      <xdr:row>58</xdr:row>
      <xdr:rowOff>159913</xdr:rowOff>
    </xdr:to>
    <xdr:sp macro="" textlink="">
      <xdr:nvSpPr>
        <xdr:cNvPr id="376" name="円/楕円 375"/>
        <xdr:cNvSpPr/>
      </xdr:nvSpPr>
      <xdr:spPr>
        <a:xfrm>
          <a:off x="6921500" y="100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58</xdr:row>
      <xdr:rowOff>151040</xdr:rowOff>
    </xdr:from>
    <xdr:ext cx="469744" cy="259045"/>
    <xdr:sp macro="" textlink="">
      <xdr:nvSpPr>
        <xdr:cNvPr id="377" name="テキスト ボックス 376"/>
        <xdr:cNvSpPr txBox="1"/>
      </xdr:nvSpPr>
      <xdr:spPr>
        <a:xfrm>
          <a:off x="6737427" y="10095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88/93</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15,372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91" name="テキスト ボックス 39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3" name="テキスト ボックス 392"/>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5" name="テキスト ボックス 394"/>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46934</xdr:rowOff>
    </xdr:from>
    <xdr:to>
      <xdr:col>15</xdr:col>
      <xdr:colOff>180340</xdr:colOff>
      <xdr:row>78</xdr:row>
      <xdr:rowOff>116703</xdr:rowOff>
    </xdr:to>
    <xdr:cxnSp macro="">
      <xdr:nvCxnSpPr>
        <xdr:cNvPr id="399" name="直線コネクタ 398"/>
        <xdr:cNvCxnSpPr/>
      </xdr:nvCxnSpPr>
      <xdr:spPr>
        <a:xfrm flipV="1">
          <a:off x="10475595" y="12048434"/>
          <a:ext cx="1270" cy="1441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120530</xdr:rowOff>
    </xdr:from>
    <xdr:ext cx="469744" cy="259045"/>
    <xdr:sp macro="" textlink="">
      <xdr:nvSpPr>
        <xdr:cNvPr id="400" name="商工費最小値テキスト"/>
        <xdr:cNvSpPr txBox="1"/>
      </xdr:nvSpPr>
      <xdr:spPr>
        <a:xfrm>
          <a:off x="10528300" y="13493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1,006</a:t>
          </a:r>
          <a:endParaRPr kumimoji="1" lang="ja-JP" altLang="en-US" sz="1000" b="1">
            <a:latin typeface="ＭＳ Ｐゴシック"/>
          </a:endParaRPr>
        </a:p>
      </xdr:txBody>
    </xdr:sp>
    <xdr:clientData/>
  </xdr:oneCellAnchor>
  <xdr:twoCellAnchor>
    <xdr:from>
      <xdr:col>15</xdr:col>
      <xdr:colOff>92075</xdr:colOff>
      <xdr:row>78</xdr:row>
      <xdr:rowOff>116703</xdr:rowOff>
    </xdr:from>
    <xdr:to>
      <xdr:col>15</xdr:col>
      <xdr:colOff>269875</xdr:colOff>
      <xdr:row>78</xdr:row>
      <xdr:rowOff>116703</xdr:rowOff>
    </xdr:to>
    <xdr:cxnSp macro="">
      <xdr:nvCxnSpPr>
        <xdr:cNvPr id="401" name="直線コネクタ 400"/>
        <xdr:cNvCxnSpPr/>
      </xdr:nvCxnSpPr>
      <xdr:spPr>
        <a:xfrm>
          <a:off x="10388600" y="134898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165061</xdr:rowOff>
    </xdr:from>
    <xdr:ext cx="534377" cy="259045"/>
    <xdr:sp macro="" textlink="">
      <xdr:nvSpPr>
        <xdr:cNvPr id="402" name="商工費最大値テキスト"/>
        <xdr:cNvSpPr txBox="1"/>
      </xdr:nvSpPr>
      <xdr:spPr>
        <a:xfrm>
          <a:off x="10528300" y="118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64,058</a:t>
          </a:r>
          <a:endParaRPr kumimoji="1" lang="ja-JP" altLang="en-US" sz="1000" b="1">
            <a:latin typeface="ＭＳ Ｐゴシック"/>
          </a:endParaRPr>
        </a:p>
      </xdr:txBody>
    </xdr:sp>
    <xdr:clientData/>
  </xdr:oneCellAnchor>
  <xdr:twoCellAnchor>
    <xdr:from>
      <xdr:col>15</xdr:col>
      <xdr:colOff>92075</xdr:colOff>
      <xdr:row>70</xdr:row>
      <xdr:rowOff>46934</xdr:rowOff>
    </xdr:from>
    <xdr:to>
      <xdr:col>15</xdr:col>
      <xdr:colOff>269875</xdr:colOff>
      <xdr:row>70</xdr:row>
      <xdr:rowOff>46934</xdr:rowOff>
    </xdr:to>
    <xdr:cxnSp macro="">
      <xdr:nvCxnSpPr>
        <xdr:cNvPr id="403" name="直線コネクタ 402"/>
        <xdr:cNvCxnSpPr/>
      </xdr:nvCxnSpPr>
      <xdr:spPr>
        <a:xfrm>
          <a:off x="10388600" y="120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45289</xdr:rowOff>
    </xdr:from>
    <xdr:to>
      <xdr:col>15</xdr:col>
      <xdr:colOff>180975</xdr:colOff>
      <xdr:row>78</xdr:row>
      <xdr:rowOff>81795</xdr:rowOff>
    </xdr:to>
    <xdr:cxnSp macro="">
      <xdr:nvCxnSpPr>
        <xdr:cNvPr id="404" name="直線コネクタ 403"/>
        <xdr:cNvCxnSpPr/>
      </xdr:nvCxnSpPr>
      <xdr:spPr>
        <a:xfrm>
          <a:off x="9639300" y="13418389"/>
          <a:ext cx="838200" cy="3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159897</xdr:rowOff>
    </xdr:from>
    <xdr:ext cx="534377" cy="259045"/>
    <xdr:sp macro="" textlink="">
      <xdr:nvSpPr>
        <xdr:cNvPr id="405" name="商工費平均値テキスト"/>
        <xdr:cNvSpPr txBox="1"/>
      </xdr:nvSpPr>
      <xdr:spPr>
        <a:xfrm>
          <a:off x="10528300" y="130186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12,895</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137020</xdr:rowOff>
    </xdr:from>
    <xdr:to>
      <xdr:col>15</xdr:col>
      <xdr:colOff>231775</xdr:colOff>
      <xdr:row>77</xdr:row>
      <xdr:rowOff>67170</xdr:rowOff>
    </xdr:to>
    <xdr:sp macro="" textlink="">
      <xdr:nvSpPr>
        <xdr:cNvPr id="406" name="フローチャート : 判断 405"/>
        <xdr:cNvSpPr/>
      </xdr:nvSpPr>
      <xdr:spPr>
        <a:xfrm>
          <a:off x="104267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45289</xdr:rowOff>
    </xdr:from>
    <xdr:to>
      <xdr:col>14</xdr:col>
      <xdr:colOff>28575</xdr:colOff>
      <xdr:row>78</xdr:row>
      <xdr:rowOff>64582</xdr:rowOff>
    </xdr:to>
    <xdr:cxnSp macro="">
      <xdr:nvCxnSpPr>
        <xdr:cNvPr id="407" name="直線コネクタ 406"/>
        <xdr:cNvCxnSpPr/>
      </xdr:nvCxnSpPr>
      <xdr:spPr>
        <a:xfrm flipV="1">
          <a:off x="8750300" y="13418389"/>
          <a:ext cx="889000" cy="1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129454</xdr:rowOff>
    </xdr:from>
    <xdr:to>
      <xdr:col>14</xdr:col>
      <xdr:colOff>79375</xdr:colOff>
      <xdr:row>77</xdr:row>
      <xdr:rowOff>59604</xdr:rowOff>
    </xdr:to>
    <xdr:sp macro="" textlink="">
      <xdr:nvSpPr>
        <xdr:cNvPr id="408" name="フローチャート : 判断 407"/>
        <xdr:cNvSpPr/>
      </xdr:nvSpPr>
      <xdr:spPr>
        <a:xfrm>
          <a:off x="9588500" y="13159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76130</xdr:rowOff>
    </xdr:from>
    <xdr:ext cx="534377" cy="259045"/>
    <xdr:sp macro="" textlink="">
      <xdr:nvSpPr>
        <xdr:cNvPr id="409" name="テキスト ボックス 408"/>
        <xdr:cNvSpPr txBox="1"/>
      </xdr:nvSpPr>
      <xdr:spPr>
        <a:xfrm>
          <a:off x="9372111" y="12934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13,226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64582</xdr:rowOff>
    </xdr:from>
    <xdr:to>
      <xdr:col>12</xdr:col>
      <xdr:colOff>511175</xdr:colOff>
      <xdr:row>78</xdr:row>
      <xdr:rowOff>88036</xdr:rowOff>
    </xdr:to>
    <xdr:cxnSp macro="">
      <xdr:nvCxnSpPr>
        <xdr:cNvPr id="410" name="直線コネクタ 409"/>
        <xdr:cNvCxnSpPr/>
      </xdr:nvCxnSpPr>
      <xdr:spPr>
        <a:xfrm flipV="1">
          <a:off x="7861300" y="13437682"/>
          <a:ext cx="889000" cy="23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53856</xdr:rowOff>
    </xdr:from>
    <xdr:to>
      <xdr:col>12</xdr:col>
      <xdr:colOff>561975</xdr:colOff>
      <xdr:row>77</xdr:row>
      <xdr:rowOff>155456</xdr:rowOff>
    </xdr:to>
    <xdr:sp macro="" textlink="">
      <xdr:nvSpPr>
        <xdr:cNvPr id="411" name="フローチャート : 判断 410"/>
        <xdr:cNvSpPr/>
      </xdr:nvSpPr>
      <xdr:spPr>
        <a:xfrm>
          <a:off x="8699500" y="13255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76</xdr:row>
      <xdr:rowOff>533</xdr:rowOff>
    </xdr:from>
    <xdr:ext cx="469744" cy="259045"/>
    <xdr:sp macro="" textlink="">
      <xdr:nvSpPr>
        <xdr:cNvPr id="412" name="テキスト ボックス 411"/>
        <xdr:cNvSpPr txBox="1"/>
      </xdr:nvSpPr>
      <xdr:spPr>
        <a:xfrm>
          <a:off x="8515427" y="130307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9,033</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81612</xdr:rowOff>
    </xdr:from>
    <xdr:to>
      <xdr:col>11</xdr:col>
      <xdr:colOff>307975</xdr:colOff>
      <xdr:row>78</xdr:row>
      <xdr:rowOff>88036</xdr:rowOff>
    </xdr:to>
    <xdr:cxnSp macro="">
      <xdr:nvCxnSpPr>
        <xdr:cNvPr id="413" name="直線コネクタ 412"/>
        <xdr:cNvCxnSpPr/>
      </xdr:nvCxnSpPr>
      <xdr:spPr>
        <a:xfrm>
          <a:off x="6972300" y="13454712"/>
          <a:ext cx="889000" cy="6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63229</xdr:rowOff>
    </xdr:from>
    <xdr:to>
      <xdr:col>11</xdr:col>
      <xdr:colOff>358775</xdr:colOff>
      <xdr:row>77</xdr:row>
      <xdr:rowOff>164829</xdr:rowOff>
    </xdr:to>
    <xdr:sp macro="" textlink="">
      <xdr:nvSpPr>
        <xdr:cNvPr id="414" name="フローチャート : 判断 413"/>
        <xdr:cNvSpPr/>
      </xdr:nvSpPr>
      <xdr:spPr>
        <a:xfrm>
          <a:off x="7810500" y="13264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9906</xdr:rowOff>
    </xdr:from>
    <xdr:ext cx="469744" cy="259045"/>
    <xdr:sp macro="" textlink="">
      <xdr:nvSpPr>
        <xdr:cNvPr id="415" name="テキスト ボックス 414"/>
        <xdr:cNvSpPr txBox="1"/>
      </xdr:nvSpPr>
      <xdr:spPr>
        <a:xfrm>
          <a:off x="7626427" y="13040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8,623</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72670</xdr:rowOff>
    </xdr:from>
    <xdr:to>
      <xdr:col>10</xdr:col>
      <xdr:colOff>155575</xdr:colOff>
      <xdr:row>78</xdr:row>
      <xdr:rowOff>2820</xdr:rowOff>
    </xdr:to>
    <xdr:sp macro="" textlink="">
      <xdr:nvSpPr>
        <xdr:cNvPr id="416" name="フローチャート : 判断 415"/>
        <xdr:cNvSpPr/>
      </xdr:nvSpPr>
      <xdr:spPr>
        <a:xfrm>
          <a:off x="6921500" y="1327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76</xdr:row>
      <xdr:rowOff>19347</xdr:rowOff>
    </xdr:from>
    <xdr:ext cx="469744" cy="259045"/>
    <xdr:sp macro="" textlink="">
      <xdr:nvSpPr>
        <xdr:cNvPr id="417" name="テキスト ボックス 416"/>
        <xdr:cNvSpPr txBox="1"/>
      </xdr:nvSpPr>
      <xdr:spPr>
        <a:xfrm>
          <a:off x="6737427" y="1304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8,210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30995</xdr:rowOff>
    </xdr:from>
    <xdr:to>
      <xdr:col>15</xdr:col>
      <xdr:colOff>231775</xdr:colOff>
      <xdr:row>78</xdr:row>
      <xdr:rowOff>132595</xdr:rowOff>
    </xdr:to>
    <xdr:sp macro="" textlink="">
      <xdr:nvSpPr>
        <xdr:cNvPr id="423" name="円/楕円 422"/>
        <xdr:cNvSpPr/>
      </xdr:nvSpPr>
      <xdr:spPr>
        <a:xfrm>
          <a:off x="10426700" y="1340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117372</xdr:rowOff>
    </xdr:from>
    <xdr:ext cx="469744" cy="259045"/>
    <xdr:sp macro="" textlink="">
      <xdr:nvSpPr>
        <xdr:cNvPr id="424" name="商工費該当値テキスト"/>
        <xdr:cNvSpPr txBox="1"/>
      </xdr:nvSpPr>
      <xdr:spPr>
        <a:xfrm>
          <a:off x="10528300" y="13319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2,533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165939</xdr:rowOff>
    </xdr:from>
    <xdr:to>
      <xdr:col>14</xdr:col>
      <xdr:colOff>79375</xdr:colOff>
      <xdr:row>78</xdr:row>
      <xdr:rowOff>96089</xdr:rowOff>
    </xdr:to>
    <xdr:sp macro="" textlink="">
      <xdr:nvSpPr>
        <xdr:cNvPr id="425" name="円/楕円 424"/>
        <xdr:cNvSpPr/>
      </xdr:nvSpPr>
      <xdr:spPr>
        <a:xfrm>
          <a:off x="9588500" y="1336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87216</xdr:rowOff>
    </xdr:from>
    <xdr:ext cx="469744" cy="259045"/>
    <xdr:sp macro="" textlink="">
      <xdr:nvSpPr>
        <xdr:cNvPr id="426" name="テキスト ボックス 425"/>
        <xdr:cNvSpPr txBox="1"/>
      </xdr:nvSpPr>
      <xdr:spPr>
        <a:xfrm>
          <a:off x="9404427" y="134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13782</xdr:rowOff>
    </xdr:from>
    <xdr:to>
      <xdr:col>12</xdr:col>
      <xdr:colOff>561975</xdr:colOff>
      <xdr:row>78</xdr:row>
      <xdr:rowOff>115382</xdr:rowOff>
    </xdr:to>
    <xdr:sp macro="" textlink="">
      <xdr:nvSpPr>
        <xdr:cNvPr id="427" name="円/楕円 426"/>
        <xdr:cNvSpPr/>
      </xdr:nvSpPr>
      <xdr:spPr>
        <a:xfrm>
          <a:off x="8699500" y="13386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106509</xdr:rowOff>
    </xdr:from>
    <xdr:ext cx="469744" cy="259045"/>
    <xdr:sp macro="" textlink="">
      <xdr:nvSpPr>
        <xdr:cNvPr id="428" name="テキスト ボックス 427"/>
        <xdr:cNvSpPr txBox="1"/>
      </xdr:nvSpPr>
      <xdr:spPr>
        <a:xfrm>
          <a:off x="8515427" y="134796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37236</xdr:rowOff>
    </xdr:from>
    <xdr:to>
      <xdr:col>11</xdr:col>
      <xdr:colOff>358775</xdr:colOff>
      <xdr:row>78</xdr:row>
      <xdr:rowOff>138836</xdr:rowOff>
    </xdr:to>
    <xdr:sp macro="" textlink="">
      <xdr:nvSpPr>
        <xdr:cNvPr id="429" name="円/楕円 428"/>
        <xdr:cNvSpPr/>
      </xdr:nvSpPr>
      <xdr:spPr>
        <a:xfrm>
          <a:off x="7810500" y="13410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129963</xdr:rowOff>
    </xdr:from>
    <xdr:ext cx="469744" cy="259045"/>
    <xdr:sp macro="" textlink="">
      <xdr:nvSpPr>
        <xdr:cNvPr id="430" name="テキスト ボックス 429"/>
        <xdr:cNvSpPr txBox="1"/>
      </xdr:nvSpPr>
      <xdr:spPr>
        <a:xfrm>
          <a:off x="7626427" y="13503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2,260</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30812</xdr:rowOff>
    </xdr:from>
    <xdr:to>
      <xdr:col>10</xdr:col>
      <xdr:colOff>155575</xdr:colOff>
      <xdr:row>78</xdr:row>
      <xdr:rowOff>132412</xdr:rowOff>
    </xdr:to>
    <xdr:sp macro="" textlink="">
      <xdr:nvSpPr>
        <xdr:cNvPr id="431" name="円/楕円 430"/>
        <xdr:cNvSpPr/>
      </xdr:nvSpPr>
      <xdr:spPr>
        <a:xfrm>
          <a:off x="6921500" y="1340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123539</xdr:rowOff>
    </xdr:from>
    <xdr:ext cx="469744" cy="259045"/>
    <xdr:sp macro="" textlink="">
      <xdr:nvSpPr>
        <xdr:cNvPr id="432" name="テキスト ボックス 431"/>
        <xdr:cNvSpPr txBox="1"/>
      </xdr:nvSpPr>
      <xdr:spPr>
        <a:xfrm>
          <a:off x="6737427" y="13496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2,541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69/93</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46,333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8" name="テキスト ボックス 447"/>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50" name="テキスト ボックス 449"/>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18430</xdr:rowOff>
    </xdr:from>
    <xdr:to>
      <xdr:col>15</xdr:col>
      <xdr:colOff>180340</xdr:colOff>
      <xdr:row>99</xdr:row>
      <xdr:rowOff>18062</xdr:rowOff>
    </xdr:to>
    <xdr:cxnSp macro="">
      <xdr:nvCxnSpPr>
        <xdr:cNvPr id="456" name="直線コネクタ 455"/>
        <xdr:cNvCxnSpPr/>
      </xdr:nvCxnSpPr>
      <xdr:spPr>
        <a:xfrm flipV="1">
          <a:off x="10475595" y="15448930"/>
          <a:ext cx="1270" cy="154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42337</xdr:rowOff>
    </xdr:from>
    <xdr:ext cx="534377" cy="259045"/>
    <xdr:sp macro="" textlink="">
      <xdr:nvSpPr>
        <xdr:cNvPr id="457" name="土木費最小値テキスト"/>
        <xdr:cNvSpPr txBox="1"/>
      </xdr:nvSpPr>
      <xdr:spPr>
        <a:xfrm>
          <a:off x="10528300" y="17015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20,777</a:t>
          </a:r>
          <a:endParaRPr kumimoji="1" lang="ja-JP" altLang="en-US" sz="1000" b="1">
            <a:latin typeface="ＭＳ Ｐゴシック"/>
          </a:endParaRPr>
        </a:p>
      </xdr:txBody>
    </xdr:sp>
    <xdr:clientData/>
  </xdr:oneCellAnchor>
  <xdr:twoCellAnchor>
    <xdr:from>
      <xdr:col>15</xdr:col>
      <xdr:colOff>92075</xdr:colOff>
      <xdr:row>99</xdr:row>
      <xdr:rowOff>18062</xdr:rowOff>
    </xdr:from>
    <xdr:to>
      <xdr:col>15</xdr:col>
      <xdr:colOff>269875</xdr:colOff>
      <xdr:row>99</xdr:row>
      <xdr:rowOff>18062</xdr:rowOff>
    </xdr:to>
    <xdr:cxnSp macro="">
      <xdr:nvCxnSpPr>
        <xdr:cNvPr id="458" name="直線コネクタ 457"/>
        <xdr:cNvCxnSpPr/>
      </xdr:nvCxnSpPr>
      <xdr:spPr>
        <a:xfrm>
          <a:off x="10388600" y="16991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136557</xdr:rowOff>
    </xdr:from>
    <xdr:ext cx="690189" cy="259045"/>
    <xdr:sp macro="" textlink="">
      <xdr:nvSpPr>
        <xdr:cNvPr id="459" name="土木費最大値テキスト"/>
        <xdr:cNvSpPr txBox="1"/>
      </xdr:nvSpPr>
      <xdr:spPr>
        <a:xfrm>
          <a:off x="10528300" y="152241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1,235,488</a:t>
          </a:r>
          <a:endParaRPr kumimoji="1" lang="ja-JP" altLang="en-US" sz="1000" b="1">
            <a:latin typeface="ＭＳ Ｐゴシック"/>
          </a:endParaRPr>
        </a:p>
      </xdr:txBody>
    </xdr:sp>
    <xdr:clientData/>
  </xdr:oneCellAnchor>
  <xdr:twoCellAnchor>
    <xdr:from>
      <xdr:col>15</xdr:col>
      <xdr:colOff>92075</xdr:colOff>
      <xdr:row>90</xdr:row>
      <xdr:rowOff>18430</xdr:rowOff>
    </xdr:from>
    <xdr:to>
      <xdr:col>15</xdr:col>
      <xdr:colOff>269875</xdr:colOff>
      <xdr:row>90</xdr:row>
      <xdr:rowOff>18430</xdr:rowOff>
    </xdr:to>
    <xdr:cxnSp macro="">
      <xdr:nvCxnSpPr>
        <xdr:cNvPr id="460" name="直線コネクタ 459"/>
        <xdr:cNvCxnSpPr/>
      </xdr:nvCxnSpPr>
      <xdr:spPr>
        <a:xfrm>
          <a:off x="10388600" y="15448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170118</xdr:rowOff>
    </xdr:from>
    <xdr:to>
      <xdr:col>15</xdr:col>
      <xdr:colOff>180975</xdr:colOff>
      <xdr:row>99</xdr:row>
      <xdr:rowOff>2301</xdr:rowOff>
    </xdr:to>
    <xdr:cxnSp macro="">
      <xdr:nvCxnSpPr>
        <xdr:cNvPr id="461" name="直線コネクタ 460"/>
        <xdr:cNvCxnSpPr/>
      </xdr:nvCxnSpPr>
      <xdr:spPr>
        <a:xfrm>
          <a:off x="9639300" y="16972218"/>
          <a:ext cx="838200" cy="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131238</xdr:rowOff>
    </xdr:from>
    <xdr:ext cx="534377" cy="259045"/>
    <xdr:sp macro="" textlink="">
      <xdr:nvSpPr>
        <xdr:cNvPr id="462" name="土木費平均値テキスト"/>
        <xdr:cNvSpPr txBox="1"/>
      </xdr:nvSpPr>
      <xdr:spPr>
        <a:xfrm>
          <a:off x="10528300" y="16761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44,676</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108361</xdr:rowOff>
    </xdr:from>
    <xdr:to>
      <xdr:col>15</xdr:col>
      <xdr:colOff>231775</xdr:colOff>
      <xdr:row>99</xdr:row>
      <xdr:rowOff>38511</xdr:rowOff>
    </xdr:to>
    <xdr:sp macro="" textlink="">
      <xdr:nvSpPr>
        <xdr:cNvPr id="463" name="フローチャート : 判断 462"/>
        <xdr:cNvSpPr/>
      </xdr:nvSpPr>
      <xdr:spPr>
        <a:xfrm>
          <a:off x="10426700" y="1691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169850</xdr:rowOff>
    </xdr:from>
    <xdr:to>
      <xdr:col>14</xdr:col>
      <xdr:colOff>28575</xdr:colOff>
      <xdr:row>98</xdr:row>
      <xdr:rowOff>170118</xdr:rowOff>
    </xdr:to>
    <xdr:cxnSp macro="">
      <xdr:nvCxnSpPr>
        <xdr:cNvPr id="464" name="直線コネクタ 463"/>
        <xdr:cNvCxnSpPr/>
      </xdr:nvCxnSpPr>
      <xdr:spPr>
        <a:xfrm>
          <a:off x="8750300" y="16971950"/>
          <a:ext cx="8890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110460</xdr:rowOff>
    </xdr:from>
    <xdr:to>
      <xdr:col>14</xdr:col>
      <xdr:colOff>79375</xdr:colOff>
      <xdr:row>99</xdr:row>
      <xdr:rowOff>40610</xdr:rowOff>
    </xdr:to>
    <xdr:sp macro="" textlink="">
      <xdr:nvSpPr>
        <xdr:cNvPr id="465" name="フローチャート : 判断 464"/>
        <xdr:cNvSpPr/>
      </xdr:nvSpPr>
      <xdr:spPr>
        <a:xfrm>
          <a:off x="9588500" y="169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57137</xdr:rowOff>
    </xdr:from>
    <xdr:ext cx="534377" cy="259045"/>
    <xdr:sp macro="" textlink="">
      <xdr:nvSpPr>
        <xdr:cNvPr id="466" name="テキスト ボックス 465"/>
        <xdr:cNvSpPr txBox="1"/>
      </xdr:nvSpPr>
      <xdr:spPr>
        <a:xfrm>
          <a:off x="9372111" y="16687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43,024</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162595</xdr:rowOff>
    </xdr:from>
    <xdr:to>
      <xdr:col>12</xdr:col>
      <xdr:colOff>511175</xdr:colOff>
      <xdr:row>98</xdr:row>
      <xdr:rowOff>169850</xdr:rowOff>
    </xdr:to>
    <xdr:cxnSp macro="">
      <xdr:nvCxnSpPr>
        <xdr:cNvPr id="467" name="直線コネクタ 466"/>
        <xdr:cNvCxnSpPr/>
      </xdr:nvCxnSpPr>
      <xdr:spPr>
        <a:xfrm>
          <a:off x="7861300" y="16964695"/>
          <a:ext cx="889000" cy="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105431</xdr:rowOff>
    </xdr:from>
    <xdr:to>
      <xdr:col>12</xdr:col>
      <xdr:colOff>561975</xdr:colOff>
      <xdr:row>99</xdr:row>
      <xdr:rowOff>35581</xdr:rowOff>
    </xdr:to>
    <xdr:sp macro="" textlink="">
      <xdr:nvSpPr>
        <xdr:cNvPr id="468" name="フローチャート : 判断 467"/>
        <xdr:cNvSpPr/>
      </xdr:nvSpPr>
      <xdr:spPr>
        <a:xfrm>
          <a:off x="8699500" y="16907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52108</xdr:rowOff>
    </xdr:from>
    <xdr:ext cx="534377" cy="259045"/>
    <xdr:sp macro="" textlink="">
      <xdr:nvSpPr>
        <xdr:cNvPr id="469" name="テキスト ボックス 468"/>
        <xdr:cNvSpPr txBox="1"/>
      </xdr:nvSpPr>
      <xdr:spPr>
        <a:xfrm>
          <a:off x="8483111" y="1668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46,984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162595</xdr:rowOff>
    </xdr:from>
    <xdr:to>
      <xdr:col>11</xdr:col>
      <xdr:colOff>307975</xdr:colOff>
      <xdr:row>98</xdr:row>
      <xdr:rowOff>170549</xdr:rowOff>
    </xdr:to>
    <xdr:cxnSp macro="">
      <xdr:nvCxnSpPr>
        <xdr:cNvPr id="470" name="直線コネクタ 469"/>
        <xdr:cNvCxnSpPr/>
      </xdr:nvCxnSpPr>
      <xdr:spPr>
        <a:xfrm flipV="1">
          <a:off x="6972300" y="16964695"/>
          <a:ext cx="889000" cy="7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103463</xdr:rowOff>
    </xdr:from>
    <xdr:to>
      <xdr:col>11</xdr:col>
      <xdr:colOff>358775</xdr:colOff>
      <xdr:row>99</xdr:row>
      <xdr:rowOff>33613</xdr:rowOff>
    </xdr:to>
    <xdr:sp macro="" textlink="">
      <xdr:nvSpPr>
        <xdr:cNvPr id="471" name="フローチャート : 判断 470"/>
        <xdr:cNvSpPr/>
      </xdr:nvSpPr>
      <xdr:spPr>
        <a:xfrm>
          <a:off x="7810500" y="1690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50140</xdr:rowOff>
    </xdr:from>
    <xdr:ext cx="534377" cy="259045"/>
    <xdr:sp macro="" textlink="">
      <xdr:nvSpPr>
        <xdr:cNvPr id="472" name="テキスト ボックス 471"/>
        <xdr:cNvSpPr txBox="1"/>
      </xdr:nvSpPr>
      <xdr:spPr>
        <a:xfrm>
          <a:off x="7594111" y="1668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48,533</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112046</xdr:rowOff>
    </xdr:from>
    <xdr:to>
      <xdr:col>10</xdr:col>
      <xdr:colOff>155575</xdr:colOff>
      <xdr:row>99</xdr:row>
      <xdr:rowOff>42196</xdr:rowOff>
    </xdr:to>
    <xdr:sp macro="" textlink="">
      <xdr:nvSpPr>
        <xdr:cNvPr id="473" name="フローチャート : 判断 472"/>
        <xdr:cNvSpPr/>
      </xdr:nvSpPr>
      <xdr:spPr>
        <a:xfrm>
          <a:off x="6921500" y="16914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58723</xdr:rowOff>
    </xdr:from>
    <xdr:ext cx="534377" cy="259045"/>
    <xdr:sp macro="" textlink="">
      <xdr:nvSpPr>
        <xdr:cNvPr id="474" name="テキスト ボックス 473"/>
        <xdr:cNvSpPr txBox="1"/>
      </xdr:nvSpPr>
      <xdr:spPr>
        <a:xfrm>
          <a:off x="6705111" y="1668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41,775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122951</xdr:rowOff>
    </xdr:from>
    <xdr:to>
      <xdr:col>15</xdr:col>
      <xdr:colOff>231775</xdr:colOff>
      <xdr:row>99</xdr:row>
      <xdr:rowOff>53101</xdr:rowOff>
    </xdr:to>
    <xdr:sp macro="" textlink="">
      <xdr:nvSpPr>
        <xdr:cNvPr id="480" name="円/楕円 479"/>
        <xdr:cNvSpPr/>
      </xdr:nvSpPr>
      <xdr:spPr>
        <a:xfrm>
          <a:off x="10426700" y="16925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86788</xdr:rowOff>
    </xdr:from>
    <xdr:ext cx="534377" cy="259045"/>
    <xdr:sp macro="" textlink="">
      <xdr:nvSpPr>
        <xdr:cNvPr id="481" name="土木費該当値テキスト"/>
        <xdr:cNvSpPr txBox="1"/>
      </xdr:nvSpPr>
      <xdr:spPr>
        <a:xfrm>
          <a:off x="10528300" y="16888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33,188</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119318</xdr:rowOff>
    </xdr:from>
    <xdr:to>
      <xdr:col>14</xdr:col>
      <xdr:colOff>79375</xdr:colOff>
      <xdr:row>99</xdr:row>
      <xdr:rowOff>49468</xdr:rowOff>
    </xdr:to>
    <xdr:sp macro="" textlink="">
      <xdr:nvSpPr>
        <xdr:cNvPr id="482" name="円/楕円 481"/>
        <xdr:cNvSpPr/>
      </xdr:nvSpPr>
      <xdr:spPr>
        <a:xfrm>
          <a:off x="9588500" y="1692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40595</xdr:rowOff>
    </xdr:from>
    <xdr:ext cx="534377" cy="259045"/>
    <xdr:sp macro="" textlink="">
      <xdr:nvSpPr>
        <xdr:cNvPr id="483" name="テキスト ボックス 482"/>
        <xdr:cNvSpPr txBox="1"/>
      </xdr:nvSpPr>
      <xdr:spPr>
        <a:xfrm>
          <a:off x="9372111" y="17014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36,048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119050</xdr:rowOff>
    </xdr:from>
    <xdr:to>
      <xdr:col>12</xdr:col>
      <xdr:colOff>561975</xdr:colOff>
      <xdr:row>99</xdr:row>
      <xdr:rowOff>49200</xdr:rowOff>
    </xdr:to>
    <xdr:sp macro="" textlink="">
      <xdr:nvSpPr>
        <xdr:cNvPr id="484" name="円/楕円 483"/>
        <xdr:cNvSpPr/>
      </xdr:nvSpPr>
      <xdr:spPr>
        <a:xfrm>
          <a:off x="8699500" y="1692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40327</xdr:rowOff>
    </xdr:from>
    <xdr:ext cx="534377" cy="259045"/>
    <xdr:sp macro="" textlink="">
      <xdr:nvSpPr>
        <xdr:cNvPr id="485" name="テキスト ボックス 484"/>
        <xdr:cNvSpPr txBox="1"/>
      </xdr:nvSpPr>
      <xdr:spPr>
        <a:xfrm>
          <a:off x="8483111" y="1701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36,260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111795</xdr:rowOff>
    </xdr:from>
    <xdr:to>
      <xdr:col>11</xdr:col>
      <xdr:colOff>358775</xdr:colOff>
      <xdr:row>99</xdr:row>
      <xdr:rowOff>41945</xdr:rowOff>
    </xdr:to>
    <xdr:sp macro="" textlink="">
      <xdr:nvSpPr>
        <xdr:cNvPr id="486" name="円/楕円 485"/>
        <xdr:cNvSpPr/>
      </xdr:nvSpPr>
      <xdr:spPr>
        <a:xfrm>
          <a:off x="7810500" y="16913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33072</xdr:rowOff>
    </xdr:from>
    <xdr:ext cx="534377" cy="259045"/>
    <xdr:sp macro="" textlink="">
      <xdr:nvSpPr>
        <xdr:cNvPr id="487" name="テキスト ボックス 486"/>
        <xdr:cNvSpPr txBox="1"/>
      </xdr:nvSpPr>
      <xdr:spPr>
        <a:xfrm>
          <a:off x="7594111" y="1700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41,973</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119749</xdr:rowOff>
    </xdr:from>
    <xdr:to>
      <xdr:col>10</xdr:col>
      <xdr:colOff>155575</xdr:colOff>
      <xdr:row>99</xdr:row>
      <xdr:rowOff>49899</xdr:rowOff>
    </xdr:to>
    <xdr:sp macro="" textlink="">
      <xdr:nvSpPr>
        <xdr:cNvPr id="488" name="円/楕円 487"/>
        <xdr:cNvSpPr/>
      </xdr:nvSpPr>
      <xdr:spPr>
        <a:xfrm>
          <a:off x="6921500" y="16921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41026</xdr:rowOff>
    </xdr:from>
    <xdr:ext cx="534377" cy="259045"/>
    <xdr:sp macro="" textlink="">
      <xdr:nvSpPr>
        <xdr:cNvPr id="489" name="テキスト ボックス 488"/>
        <xdr:cNvSpPr txBox="1"/>
      </xdr:nvSpPr>
      <xdr:spPr>
        <a:xfrm>
          <a:off x="6705111" y="17014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35,709</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80/93</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17,660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501" name="直線コネクタ 500"/>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2" name="テキスト ボックス 501"/>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3" name="直線コネクタ 502"/>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4" name="テキスト ボックス 503"/>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5" name="直線コネクタ 504"/>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6" name="テキスト ボックス 505"/>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7" name="直線コネクタ 506"/>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8" name="テキスト ボックス 507"/>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0" name="テキスト ボックス 509"/>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1"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167041</xdr:rowOff>
    </xdr:from>
    <xdr:to>
      <xdr:col>23</xdr:col>
      <xdr:colOff>516889</xdr:colOff>
      <xdr:row>38</xdr:row>
      <xdr:rowOff>163840</xdr:rowOff>
    </xdr:to>
    <xdr:cxnSp macro="">
      <xdr:nvCxnSpPr>
        <xdr:cNvPr id="512" name="直線コネクタ 511"/>
        <xdr:cNvCxnSpPr/>
      </xdr:nvCxnSpPr>
      <xdr:spPr>
        <a:xfrm flipV="1">
          <a:off x="16317595" y="5310541"/>
          <a:ext cx="1269" cy="1368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167667</xdr:rowOff>
    </xdr:from>
    <xdr:ext cx="469744" cy="259045"/>
    <xdr:sp macro="" textlink="">
      <xdr:nvSpPr>
        <xdr:cNvPr id="513" name="消防費最小値テキスト"/>
        <xdr:cNvSpPr txBox="1"/>
      </xdr:nvSpPr>
      <xdr:spPr>
        <a:xfrm>
          <a:off x="16370300" y="6682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9,472</a:t>
          </a:r>
          <a:endParaRPr kumimoji="1" lang="ja-JP" altLang="en-US" sz="1000" b="1">
            <a:latin typeface="ＭＳ Ｐゴシック"/>
          </a:endParaRPr>
        </a:p>
      </xdr:txBody>
    </xdr:sp>
    <xdr:clientData/>
  </xdr:oneCellAnchor>
  <xdr:twoCellAnchor>
    <xdr:from>
      <xdr:col>23</xdr:col>
      <xdr:colOff>428625</xdr:colOff>
      <xdr:row>38</xdr:row>
      <xdr:rowOff>163840</xdr:rowOff>
    </xdr:from>
    <xdr:to>
      <xdr:col>23</xdr:col>
      <xdr:colOff>606425</xdr:colOff>
      <xdr:row>38</xdr:row>
      <xdr:rowOff>163840</xdr:rowOff>
    </xdr:to>
    <xdr:cxnSp macro="">
      <xdr:nvCxnSpPr>
        <xdr:cNvPr id="514" name="直線コネクタ 513"/>
        <xdr:cNvCxnSpPr/>
      </xdr:nvCxnSpPr>
      <xdr:spPr>
        <a:xfrm>
          <a:off x="16230600" y="6678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113718</xdr:rowOff>
    </xdr:from>
    <xdr:ext cx="534377" cy="259045"/>
    <xdr:sp macro="" textlink="">
      <xdr:nvSpPr>
        <xdr:cNvPr id="515" name="消防費最大値テキスト"/>
        <xdr:cNvSpPr txBox="1"/>
      </xdr:nvSpPr>
      <xdr:spPr>
        <a:xfrm>
          <a:off x="16370300" y="5085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39,402</a:t>
          </a:r>
          <a:endParaRPr kumimoji="1" lang="ja-JP" altLang="en-US" sz="1000" b="1">
            <a:latin typeface="ＭＳ Ｐゴシック"/>
          </a:endParaRPr>
        </a:p>
      </xdr:txBody>
    </xdr:sp>
    <xdr:clientData/>
  </xdr:oneCellAnchor>
  <xdr:twoCellAnchor>
    <xdr:from>
      <xdr:col>23</xdr:col>
      <xdr:colOff>428625</xdr:colOff>
      <xdr:row>30</xdr:row>
      <xdr:rowOff>167041</xdr:rowOff>
    </xdr:from>
    <xdr:to>
      <xdr:col>23</xdr:col>
      <xdr:colOff>606425</xdr:colOff>
      <xdr:row>30</xdr:row>
      <xdr:rowOff>167041</xdr:rowOff>
    </xdr:to>
    <xdr:cxnSp macro="">
      <xdr:nvCxnSpPr>
        <xdr:cNvPr id="516" name="直線コネクタ 515"/>
        <xdr:cNvCxnSpPr/>
      </xdr:nvCxnSpPr>
      <xdr:spPr>
        <a:xfrm>
          <a:off x="16230600" y="53105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9992</xdr:rowOff>
    </xdr:from>
    <xdr:to>
      <xdr:col>23</xdr:col>
      <xdr:colOff>517525</xdr:colOff>
      <xdr:row>38</xdr:row>
      <xdr:rowOff>93066</xdr:rowOff>
    </xdr:to>
    <xdr:cxnSp macro="">
      <xdr:nvCxnSpPr>
        <xdr:cNvPr id="517" name="直線コネクタ 516"/>
        <xdr:cNvCxnSpPr/>
      </xdr:nvCxnSpPr>
      <xdr:spPr>
        <a:xfrm>
          <a:off x="15481300" y="6525092"/>
          <a:ext cx="838200" cy="8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18325</xdr:rowOff>
    </xdr:from>
    <xdr:ext cx="534377" cy="259045"/>
    <xdr:sp macro="" textlink="">
      <xdr:nvSpPr>
        <xdr:cNvPr id="518" name="消防費平均値テキスト"/>
        <xdr:cNvSpPr txBox="1"/>
      </xdr:nvSpPr>
      <xdr:spPr>
        <a:xfrm>
          <a:off x="16370300" y="619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15,794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166898</xdr:rowOff>
    </xdr:from>
    <xdr:to>
      <xdr:col>23</xdr:col>
      <xdr:colOff>568325</xdr:colOff>
      <xdr:row>37</xdr:row>
      <xdr:rowOff>97048</xdr:rowOff>
    </xdr:to>
    <xdr:sp macro="" textlink="">
      <xdr:nvSpPr>
        <xdr:cNvPr id="519" name="フローチャート : 判断 518"/>
        <xdr:cNvSpPr/>
      </xdr:nvSpPr>
      <xdr:spPr>
        <a:xfrm>
          <a:off x="162687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9992</xdr:rowOff>
    </xdr:from>
    <xdr:to>
      <xdr:col>22</xdr:col>
      <xdr:colOff>365125</xdr:colOff>
      <xdr:row>38</xdr:row>
      <xdr:rowOff>129367</xdr:rowOff>
    </xdr:to>
    <xdr:cxnSp macro="">
      <xdr:nvCxnSpPr>
        <xdr:cNvPr id="520" name="直線コネクタ 519"/>
        <xdr:cNvCxnSpPr/>
      </xdr:nvCxnSpPr>
      <xdr:spPr>
        <a:xfrm flipV="1">
          <a:off x="14592300" y="6525092"/>
          <a:ext cx="889000" cy="11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149525</xdr:rowOff>
    </xdr:from>
    <xdr:to>
      <xdr:col>22</xdr:col>
      <xdr:colOff>415925</xdr:colOff>
      <xdr:row>37</xdr:row>
      <xdr:rowOff>79675</xdr:rowOff>
    </xdr:to>
    <xdr:sp macro="" textlink="">
      <xdr:nvSpPr>
        <xdr:cNvPr id="521" name="フローチャート : 判断 520"/>
        <xdr:cNvSpPr/>
      </xdr:nvSpPr>
      <xdr:spPr>
        <a:xfrm>
          <a:off x="15430500" y="632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96202</xdr:rowOff>
    </xdr:from>
    <xdr:ext cx="534377" cy="259045"/>
    <xdr:sp macro="" textlink="">
      <xdr:nvSpPr>
        <xdr:cNvPr id="522" name="テキスト ボックス 521"/>
        <xdr:cNvSpPr txBox="1"/>
      </xdr:nvSpPr>
      <xdr:spPr>
        <a:xfrm>
          <a:off x="15214111" y="6096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126761</xdr:rowOff>
    </xdr:from>
    <xdr:to>
      <xdr:col>21</xdr:col>
      <xdr:colOff>161925</xdr:colOff>
      <xdr:row>38</xdr:row>
      <xdr:rowOff>129367</xdr:rowOff>
    </xdr:to>
    <xdr:cxnSp macro="">
      <xdr:nvCxnSpPr>
        <xdr:cNvPr id="523" name="直線コネクタ 522"/>
        <xdr:cNvCxnSpPr/>
      </xdr:nvCxnSpPr>
      <xdr:spPr>
        <a:xfrm>
          <a:off x="13703300" y="6641861"/>
          <a:ext cx="889000" cy="2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99964</xdr:rowOff>
    </xdr:from>
    <xdr:to>
      <xdr:col>21</xdr:col>
      <xdr:colOff>212725</xdr:colOff>
      <xdr:row>37</xdr:row>
      <xdr:rowOff>30114</xdr:rowOff>
    </xdr:to>
    <xdr:sp macro="" textlink="">
      <xdr:nvSpPr>
        <xdr:cNvPr id="524" name="フローチャート : 判断 523"/>
        <xdr:cNvSpPr/>
      </xdr:nvSpPr>
      <xdr:spPr>
        <a:xfrm>
          <a:off x="14541500" y="627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46641</xdr:rowOff>
    </xdr:from>
    <xdr:ext cx="534377" cy="259045"/>
    <xdr:sp macro="" textlink="">
      <xdr:nvSpPr>
        <xdr:cNvPr id="525" name="テキスト ボックス 524"/>
        <xdr:cNvSpPr txBox="1"/>
      </xdr:nvSpPr>
      <xdr:spPr>
        <a:xfrm>
          <a:off x="14325111" y="6047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17,258</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163520</xdr:rowOff>
    </xdr:from>
    <xdr:to>
      <xdr:col>19</xdr:col>
      <xdr:colOff>644525</xdr:colOff>
      <xdr:row>38</xdr:row>
      <xdr:rowOff>126761</xdr:rowOff>
    </xdr:to>
    <xdr:cxnSp macro="">
      <xdr:nvCxnSpPr>
        <xdr:cNvPr id="526" name="直線コネクタ 525"/>
        <xdr:cNvCxnSpPr/>
      </xdr:nvCxnSpPr>
      <xdr:spPr>
        <a:xfrm>
          <a:off x="12814300" y="6507170"/>
          <a:ext cx="889000" cy="134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128357</xdr:rowOff>
    </xdr:from>
    <xdr:to>
      <xdr:col>20</xdr:col>
      <xdr:colOff>9525</xdr:colOff>
      <xdr:row>37</xdr:row>
      <xdr:rowOff>58507</xdr:rowOff>
    </xdr:to>
    <xdr:sp macro="" textlink="">
      <xdr:nvSpPr>
        <xdr:cNvPr id="527" name="フローチャート : 判断 526"/>
        <xdr:cNvSpPr/>
      </xdr:nvSpPr>
      <xdr:spPr>
        <a:xfrm>
          <a:off x="13652500" y="63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75034</xdr:rowOff>
    </xdr:from>
    <xdr:ext cx="534377" cy="259045"/>
    <xdr:sp macro="" textlink="">
      <xdr:nvSpPr>
        <xdr:cNvPr id="528" name="テキスト ボックス 527"/>
        <xdr:cNvSpPr txBox="1"/>
      </xdr:nvSpPr>
      <xdr:spPr>
        <a:xfrm>
          <a:off x="13436111" y="6075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16,637</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165024</xdr:rowOff>
    </xdr:from>
    <xdr:to>
      <xdr:col>18</xdr:col>
      <xdr:colOff>492125</xdr:colOff>
      <xdr:row>37</xdr:row>
      <xdr:rowOff>95174</xdr:rowOff>
    </xdr:to>
    <xdr:sp macro="" textlink="">
      <xdr:nvSpPr>
        <xdr:cNvPr id="529" name="フローチャート : 判断 528"/>
        <xdr:cNvSpPr/>
      </xdr:nvSpPr>
      <xdr:spPr>
        <a:xfrm>
          <a:off x="12763500" y="633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111701</xdr:rowOff>
    </xdr:from>
    <xdr:ext cx="534377" cy="259045"/>
    <xdr:sp macro="" textlink="">
      <xdr:nvSpPr>
        <xdr:cNvPr id="530" name="テキスト ボックス 529"/>
        <xdr:cNvSpPr txBox="1"/>
      </xdr:nvSpPr>
      <xdr:spPr>
        <a:xfrm>
          <a:off x="12547111" y="611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42266</xdr:rowOff>
    </xdr:from>
    <xdr:to>
      <xdr:col>23</xdr:col>
      <xdr:colOff>568325</xdr:colOff>
      <xdr:row>38</xdr:row>
      <xdr:rowOff>143866</xdr:rowOff>
    </xdr:to>
    <xdr:sp macro="" textlink="">
      <xdr:nvSpPr>
        <xdr:cNvPr id="536" name="円/楕円 535"/>
        <xdr:cNvSpPr/>
      </xdr:nvSpPr>
      <xdr:spPr>
        <a:xfrm>
          <a:off x="16268700" y="65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128643</xdr:rowOff>
    </xdr:from>
    <xdr:ext cx="534377" cy="259045"/>
    <xdr:sp macro="" textlink="">
      <xdr:nvSpPr>
        <xdr:cNvPr id="537" name="消防費該当値テキスト"/>
        <xdr:cNvSpPr txBox="1"/>
      </xdr:nvSpPr>
      <xdr:spPr>
        <a:xfrm>
          <a:off x="16370300" y="6472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11,020</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130642</xdr:rowOff>
    </xdr:from>
    <xdr:to>
      <xdr:col>22</xdr:col>
      <xdr:colOff>415925</xdr:colOff>
      <xdr:row>38</xdr:row>
      <xdr:rowOff>60792</xdr:rowOff>
    </xdr:to>
    <xdr:sp macro="" textlink="">
      <xdr:nvSpPr>
        <xdr:cNvPr id="538" name="円/楕円 537"/>
        <xdr:cNvSpPr/>
      </xdr:nvSpPr>
      <xdr:spPr>
        <a:xfrm>
          <a:off x="15430500" y="647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51919</xdr:rowOff>
    </xdr:from>
    <xdr:ext cx="534377" cy="259045"/>
    <xdr:sp macro="" textlink="">
      <xdr:nvSpPr>
        <xdr:cNvPr id="539" name="テキスト ボックス 538"/>
        <xdr:cNvSpPr txBox="1"/>
      </xdr:nvSpPr>
      <xdr:spPr>
        <a:xfrm>
          <a:off x="15214111" y="6567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12,837</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78567</xdr:rowOff>
    </xdr:from>
    <xdr:to>
      <xdr:col>21</xdr:col>
      <xdr:colOff>212725</xdr:colOff>
      <xdr:row>39</xdr:row>
      <xdr:rowOff>8717</xdr:rowOff>
    </xdr:to>
    <xdr:sp macro="" textlink="">
      <xdr:nvSpPr>
        <xdr:cNvPr id="540" name="円/楕円 539"/>
        <xdr:cNvSpPr/>
      </xdr:nvSpPr>
      <xdr:spPr>
        <a:xfrm>
          <a:off x="14541500" y="6593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171294</xdr:rowOff>
    </xdr:from>
    <xdr:ext cx="534377" cy="259045"/>
    <xdr:sp macro="" textlink="">
      <xdr:nvSpPr>
        <xdr:cNvPr id="541" name="テキスト ボックス 540"/>
        <xdr:cNvSpPr txBox="1"/>
      </xdr:nvSpPr>
      <xdr:spPr>
        <a:xfrm>
          <a:off x="14325111" y="6686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10,226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75961</xdr:rowOff>
    </xdr:from>
    <xdr:to>
      <xdr:col>20</xdr:col>
      <xdr:colOff>9525</xdr:colOff>
      <xdr:row>39</xdr:row>
      <xdr:rowOff>6111</xdr:rowOff>
    </xdr:to>
    <xdr:sp macro="" textlink="">
      <xdr:nvSpPr>
        <xdr:cNvPr id="542" name="円/楕円 541"/>
        <xdr:cNvSpPr/>
      </xdr:nvSpPr>
      <xdr:spPr>
        <a:xfrm>
          <a:off x="13652500" y="6591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168688</xdr:rowOff>
    </xdr:from>
    <xdr:ext cx="534377" cy="259045"/>
    <xdr:sp macro="" textlink="">
      <xdr:nvSpPr>
        <xdr:cNvPr id="543" name="テキスト ボックス 542"/>
        <xdr:cNvSpPr txBox="1"/>
      </xdr:nvSpPr>
      <xdr:spPr>
        <a:xfrm>
          <a:off x="13436111" y="6683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10,283</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112720</xdr:rowOff>
    </xdr:from>
    <xdr:to>
      <xdr:col>18</xdr:col>
      <xdr:colOff>492125</xdr:colOff>
      <xdr:row>38</xdr:row>
      <xdr:rowOff>42870</xdr:rowOff>
    </xdr:to>
    <xdr:sp macro="" textlink="">
      <xdr:nvSpPr>
        <xdr:cNvPr id="544" name="円/楕円 543"/>
        <xdr:cNvSpPr/>
      </xdr:nvSpPr>
      <xdr:spPr>
        <a:xfrm>
          <a:off x="12763500" y="6456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33997</xdr:rowOff>
    </xdr:from>
    <xdr:ext cx="534377" cy="259045"/>
    <xdr:sp macro="" textlink="">
      <xdr:nvSpPr>
        <xdr:cNvPr id="545" name="テキスト ボックス 544"/>
        <xdr:cNvSpPr txBox="1"/>
      </xdr:nvSpPr>
      <xdr:spPr>
        <a:xfrm>
          <a:off x="12547111" y="6549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13,229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41/93</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47,318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59" name="テキスト ボックス 558"/>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1" name="テキスト ボックス 560"/>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63" name="テキスト ボックス 562"/>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5" name="テキスト ボックス 564"/>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7" name="テキスト ボックス 566"/>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8"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131508</xdr:rowOff>
    </xdr:from>
    <xdr:to>
      <xdr:col>23</xdr:col>
      <xdr:colOff>516889</xdr:colOff>
      <xdr:row>57</xdr:row>
      <xdr:rowOff>85179</xdr:rowOff>
    </xdr:to>
    <xdr:cxnSp macro="">
      <xdr:nvCxnSpPr>
        <xdr:cNvPr id="569" name="直線コネクタ 568"/>
        <xdr:cNvCxnSpPr/>
      </xdr:nvCxnSpPr>
      <xdr:spPr>
        <a:xfrm flipV="1">
          <a:off x="16317595" y="8532558"/>
          <a:ext cx="1269" cy="1325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89006</xdr:rowOff>
    </xdr:from>
    <xdr:ext cx="534377" cy="259045"/>
    <xdr:sp macro="" textlink="">
      <xdr:nvSpPr>
        <xdr:cNvPr id="570" name="教育費最小値テキスト"/>
        <xdr:cNvSpPr txBox="1"/>
      </xdr:nvSpPr>
      <xdr:spPr>
        <a:xfrm>
          <a:off x="16370300" y="9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23,793</a:t>
          </a:r>
          <a:endParaRPr kumimoji="1" lang="ja-JP" altLang="en-US" sz="1000" b="1">
            <a:latin typeface="ＭＳ Ｐゴシック"/>
          </a:endParaRPr>
        </a:p>
      </xdr:txBody>
    </xdr:sp>
    <xdr:clientData/>
  </xdr:oneCellAnchor>
  <xdr:twoCellAnchor>
    <xdr:from>
      <xdr:col>23</xdr:col>
      <xdr:colOff>428625</xdr:colOff>
      <xdr:row>57</xdr:row>
      <xdr:rowOff>85179</xdr:rowOff>
    </xdr:from>
    <xdr:to>
      <xdr:col>23</xdr:col>
      <xdr:colOff>606425</xdr:colOff>
      <xdr:row>57</xdr:row>
      <xdr:rowOff>85179</xdr:rowOff>
    </xdr:to>
    <xdr:cxnSp macro="">
      <xdr:nvCxnSpPr>
        <xdr:cNvPr id="571" name="直線コネクタ 570"/>
        <xdr:cNvCxnSpPr/>
      </xdr:nvCxnSpPr>
      <xdr:spPr>
        <a:xfrm>
          <a:off x="16230600" y="9857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78185</xdr:rowOff>
    </xdr:from>
    <xdr:ext cx="599010" cy="259045"/>
    <xdr:sp macro="" textlink="">
      <xdr:nvSpPr>
        <xdr:cNvPr id="572" name="教育費最大値テキスト"/>
        <xdr:cNvSpPr txBox="1"/>
      </xdr:nvSpPr>
      <xdr:spPr>
        <a:xfrm>
          <a:off x="16370300" y="830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128,145</a:t>
          </a:r>
          <a:endParaRPr kumimoji="1" lang="ja-JP" altLang="en-US" sz="1000" b="1">
            <a:latin typeface="ＭＳ Ｐゴシック"/>
          </a:endParaRPr>
        </a:p>
      </xdr:txBody>
    </xdr:sp>
    <xdr:clientData/>
  </xdr:oneCellAnchor>
  <xdr:twoCellAnchor>
    <xdr:from>
      <xdr:col>23</xdr:col>
      <xdr:colOff>428625</xdr:colOff>
      <xdr:row>49</xdr:row>
      <xdr:rowOff>131508</xdr:rowOff>
    </xdr:from>
    <xdr:to>
      <xdr:col>23</xdr:col>
      <xdr:colOff>606425</xdr:colOff>
      <xdr:row>49</xdr:row>
      <xdr:rowOff>131508</xdr:rowOff>
    </xdr:to>
    <xdr:cxnSp macro="">
      <xdr:nvCxnSpPr>
        <xdr:cNvPr id="573" name="直線コネクタ 572"/>
        <xdr:cNvCxnSpPr/>
      </xdr:nvCxnSpPr>
      <xdr:spPr>
        <a:xfrm>
          <a:off x="16230600" y="8532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55</xdr:row>
      <xdr:rowOff>134265</xdr:rowOff>
    </xdr:from>
    <xdr:to>
      <xdr:col>23</xdr:col>
      <xdr:colOff>517525</xdr:colOff>
      <xdr:row>56</xdr:row>
      <xdr:rowOff>171221</xdr:rowOff>
    </xdr:to>
    <xdr:cxnSp macro="">
      <xdr:nvCxnSpPr>
        <xdr:cNvPr id="574" name="直線コネクタ 573"/>
        <xdr:cNvCxnSpPr/>
      </xdr:nvCxnSpPr>
      <xdr:spPr>
        <a:xfrm flipV="1">
          <a:off x="15481300" y="9564015"/>
          <a:ext cx="838200" cy="20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80649</xdr:rowOff>
    </xdr:from>
    <xdr:ext cx="534377" cy="259045"/>
    <xdr:sp macro="" textlink="">
      <xdr:nvSpPr>
        <xdr:cNvPr id="575" name="教育費平均値テキスト"/>
        <xdr:cNvSpPr txBox="1"/>
      </xdr:nvSpPr>
      <xdr:spPr>
        <a:xfrm>
          <a:off x="16370300" y="95103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45,451</a:t>
          </a:r>
          <a:endParaRPr kumimoji="1" lang="ja-JP" altLang="en-US" sz="1000" b="1">
            <a:solidFill>
              <a:srgbClr val="000080"/>
            </a:solidFill>
            <a:latin typeface="ＭＳ Ｐゴシック"/>
          </a:endParaRPr>
        </a:p>
      </xdr:txBody>
    </xdr:sp>
    <xdr:clientData/>
  </xdr:oneCellAnchor>
  <xdr:twoCellAnchor>
    <xdr:from>
      <xdr:col>23</xdr:col>
      <xdr:colOff>466725</xdr:colOff>
      <xdr:row>55</xdr:row>
      <xdr:rowOff>102222</xdr:rowOff>
    </xdr:from>
    <xdr:to>
      <xdr:col>23</xdr:col>
      <xdr:colOff>568325</xdr:colOff>
      <xdr:row>56</xdr:row>
      <xdr:rowOff>32372</xdr:rowOff>
    </xdr:to>
    <xdr:sp macro="" textlink="">
      <xdr:nvSpPr>
        <xdr:cNvPr id="576" name="フローチャート : 判断 575"/>
        <xdr:cNvSpPr/>
      </xdr:nvSpPr>
      <xdr:spPr>
        <a:xfrm>
          <a:off x="16268700" y="9531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56</xdr:row>
      <xdr:rowOff>171221</xdr:rowOff>
    </xdr:from>
    <xdr:to>
      <xdr:col>22</xdr:col>
      <xdr:colOff>365125</xdr:colOff>
      <xdr:row>57</xdr:row>
      <xdr:rowOff>37808</xdr:rowOff>
    </xdr:to>
    <xdr:cxnSp macro="">
      <xdr:nvCxnSpPr>
        <xdr:cNvPr id="577" name="直線コネクタ 576"/>
        <xdr:cNvCxnSpPr/>
      </xdr:nvCxnSpPr>
      <xdr:spPr>
        <a:xfrm flipV="1">
          <a:off x="14592300" y="9772421"/>
          <a:ext cx="889000" cy="3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55</xdr:row>
      <xdr:rowOff>81928</xdr:rowOff>
    </xdr:from>
    <xdr:to>
      <xdr:col>22</xdr:col>
      <xdr:colOff>415925</xdr:colOff>
      <xdr:row>56</xdr:row>
      <xdr:rowOff>12078</xdr:rowOff>
    </xdr:to>
    <xdr:sp macro="" textlink="">
      <xdr:nvSpPr>
        <xdr:cNvPr id="578" name="フローチャート : 判断 577"/>
        <xdr:cNvSpPr/>
      </xdr:nvSpPr>
      <xdr:spPr>
        <a:xfrm>
          <a:off x="15430500" y="951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28605</xdr:rowOff>
    </xdr:from>
    <xdr:ext cx="534377" cy="259045"/>
    <xdr:sp macro="" textlink="">
      <xdr:nvSpPr>
        <xdr:cNvPr id="579" name="テキスト ボックス 578"/>
        <xdr:cNvSpPr txBox="1"/>
      </xdr:nvSpPr>
      <xdr:spPr>
        <a:xfrm>
          <a:off x="15214111" y="9286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47,049</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37808</xdr:rowOff>
    </xdr:from>
    <xdr:to>
      <xdr:col>21</xdr:col>
      <xdr:colOff>161925</xdr:colOff>
      <xdr:row>57</xdr:row>
      <xdr:rowOff>89827</xdr:rowOff>
    </xdr:to>
    <xdr:cxnSp macro="">
      <xdr:nvCxnSpPr>
        <xdr:cNvPr id="580" name="直線コネクタ 579"/>
        <xdr:cNvCxnSpPr/>
      </xdr:nvCxnSpPr>
      <xdr:spPr>
        <a:xfrm flipV="1">
          <a:off x="13703300" y="9810458"/>
          <a:ext cx="889000" cy="52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89243</xdr:rowOff>
    </xdr:from>
    <xdr:to>
      <xdr:col>21</xdr:col>
      <xdr:colOff>212725</xdr:colOff>
      <xdr:row>56</xdr:row>
      <xdr:rowOff>19393</xdr:rowOff>
    </xdr:to>
    <xdr:sp macro="" textlink="">
      <xdr:nvSpPr>
        <xdr:cNvPr id="581" name="フローチャート : 判断 580"/>
        <xdr:cNvSpPr/>
      </xdr:nvSpPr>
      <xdr:spPr>
        <a:xfrm>
          <a:off x="14541500" y="951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35920</xdr:rowOff>
    </xdr:from>
    <xdr:ext cx="534377" cy="259045"/>
    <xdr:sp macro="" textlink="">
      <xdr:nvSpPr>
        <xdr:cNvPr id="582" name="テキスト ボックス 581"/>
        <xdr:cNvSpPr txBox="1"/>
      </xdr:nvSpPr>
      <xdr:spPr>
        <a:xfrm>
          <a:off x="14325111" y="929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46,473</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89827</xdr:rowOff>
    </xdr:from>
    <xdr:to>
      <xdr:col>19</xdr:col>
      <xdr:colOff>644525</xdr:colOff>
      <xdr:row>57</xdr:row>
      <xdr:rowOff>109486</xdr:rowOff>
    </xdr:to>
    <xdr:cxnSp macro="">
      <xdr:nvCxnSpPr>
        <xdr:cNvPr id="583" name="直線コネクタ 582"/>
        <xdr:cNvCxnSpPr/>
      </xdr:nvCxnSpPr>
      <xdr:spPr>
        <a:xfrm flipV="1">
          <a:off x="12814300" y="9862477"/>
          <a:ext cx="889000" cy="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94793</xdr:rowOff>
    </xdr:from>
    <xdr:to>
      <xdr:col>20</xdr:col>
      <xdr:colOff>9525</xdr:colOff>
      <xdr:row>56</xdr:row>
      <xdr:rowOff>24943</xdr:rowOff>
    </xdr:to>
    <xdr:sp macro="" textlink="">
      <xdr:nvSpPr>
        <xdr:cNvPr id="584" name="フローチャート : 判断 583"/>
        <xdr:cNvSpPr/>
      </xdr:nvSpPr>
      <xdr:spPr>
        <a:xfrm>
          <a:off x="13652500" y="952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41470</xdr:rowOff>
    </xdr:from>
    <xdr:ext cx="534377" cy="259045"/>
    <xdr:sp macro="" textlink="">
      <xdr:nvSpPr>
        <xdr:cNvPr id="585" name="テキスト ボックス 584"/>
        <xdr:cNvSpPr txBox="1"/>
      </xdr:nvSpPr>
      <xdr:spPr>
        <a:xfrm>
          <a:off x="13436111" y="929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46,036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111137</xdr:rowOff>
    </xdr:from>
    <xdr:to>
      <xdr:col>18</xdr:col>
      <xdr:colOff>492125</xdr:colOff>
      <xdr:row>56</xdr:row>
      <xdr:rowOff>41287</xdr:rowOff>
    </xdr:to>
    <xdr:sp macro="" textlink="">
      <xdr:nvSpPr>
        <xdr:cNvPr id="586" name="フローチャート : 判断 585"/>
        <xdr:cNvSpPr/>
      </xdr:nvSpPr>
      <xdr:spPr>
        <a:xfrm>
          <a:off x="12763500" y="954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57814</xdr:rowOff>
    </xdr:from>
    <xdr:ext cx="534377" cy="259045"/>
    <xdr:sp macro="" textlink="">
      <xdr:nvSpPr>
        <xdr:cNvPr id="587" name="テキスト ボックス 586"/>
        <xdr:cNvSpPr txBox="1"/>
      </xdr:nvSpPr>
      <xdr:spPr>
        <a:xfrm>
          <a:off x="12547111" y="931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44,749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55</xdr:row>
      <xdr:rowOff>83465</xdr:rowOff>
    </xdr:from>
    <xdr:to>
      <xdr:col>23</xdr:col>
      <xdr:colOff>568325</xdr:colOff>
      <xdr:row>56</xdr:row>
      <xdr:rowOff>13615</xdr:rowOff>
    </xdr:to>
    <xdr:sp macro="" textlink="">
      <xdr:nvSpPr>
        <xdr:cNvPr id="593" name="円/楕円 592"/>
        <xdr:cNvSpPr/>
      </xdr:nvSpPr>
      <xdr:spPr>
        <a:xfrm>
          <a:off x="16268700" y="951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54</xdr:row>
      <xdr:rowOff>106342</xdr:rowOff>
    </xdr:from>
    <xdr:ext cx="534377" cy="259045"/>
    <xdr:sp macro="" textlink="">
      <xdr:nvSpPr>
        <xdr:cNvPr id="594" name="教育費該当値テキスト"/>
        <xdr:cNvSpPr txBox="1"/>
      </xdr:nvSpPr>
      <xdr:spPr>
        <a:xfrm>
          <a:off x="16370300" y="9364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46,928</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120421</xdr:rowOff>
    </xdr:from>
    <xdr:to>
      <xdr:col>22</xdr:col>
      <xdr:colOff>415925</xdr:colOff>
      <xdr:row>57</xdr:row>
      <xdr:rowOff>50571</xdr:rowOff>
    </xdr:to>
    <xdr:sp macro="" textlink="">
      <xdr:nvSpPr>
        <xdr:cNvPr id="595" name="円/楕円 594"/>
        <xdr:cNvSpPr/>
      </xdr:nvSpPr>
      <xdr:spPr>
        <a:xfrm>
          <a:off x="15430500" y="9721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41698</xdr:rowOff>
    </xdr:from>
    <xdr:ext cx="534377" cy="259045"/>
    <xdr:sp macro="" textlink="">
      <xdr:nvSpPr>
        <xdr:cNvPr id="596" name="テキスト ボックス 595"/>
        <xdr:cNvSpPr txBox="1"/>
      </xdr:nvSpPr>
      <xdr:spPr>
        <a:xfrm>
          <a:off x="15214111" y="981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30,518</a:t>
          </a:r>
          <a:endParaRPr kumimoji="1" lang="ja-JP" altLang="en-US" sz="1000" b="1">
            <a:solidFill>
              <a:srgbClr val="FF0000"/>
            </a:solidFill>
            <a:latin typeface="ＭＳ Ｐゴシック"/>
          </a:endParaRPr>
        </a:p>
      </xdr:txBody>
    </xdr:sp>
    <xdr:clientData/>
  </xdr:oneCellAnchor>
  <xdr:twoCellAnchor>
    <xdr:from>
      <xdr:col>21</xdr:col>
      <xdr:colOff>111125</xdr:colOff>
      <xdr:row>56</xdr:row>
      <xdr:rowOff>158458</xdr:rowOff>
    </xdr:from>
    <xdr:to>
      <xdr:col>21</xdr:col>
      <xdr:colOff>212725</xdr:colOff>
      <xdr:row>57</xdr:row>
      <xdr:rowOff>88608</xdr:rowOff>
    </xdr:to>
    <xdr:sp macro="" textlink="">
      <xdr:nvSpPr>
        <xdr:cNvPr id="597" name="円/楕円 596"/>
        <xdr:cNvSpPr/>
      </xdr:nvSpPr>
      <xdr:spPr>
        <a:xfrm>
          <a:off x="14541500" y="9759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79735</xdr:rowOff>
    </xdr:from>
    <xdr:ext cx="534377" cy="259045"/>
    <xdr:sp macro="" textlink="">
      <xdr:nvSpPr>
        <xdr:cNvPr id="598" name="テキスト ボックス 597"/>
        <xdr:cNvSpPr txBox="1"/>
      </xdr:nvSpPr>
      <xdr:spPr>
        <a:xfrm>
          <a:off x="14325111" y="985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27,523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39027</xdr:rowOff>
    </xdr:from>
    <xdr:to>
      <xdr:col>20</xdr:col>
      <xdr:colOff>9525</xdr:colOff>
      <xdr:row>57</xdr:row>
      <xdr:rowOff>140627</xdr:rowOff>
    </xdr:to>
    <xdr:sp macro="" textlink="">
      <xdr:nvSpPr>
        <xdr:cNvPr id="599" name="円/楕円 598"/>
        <xdr:cNvSpPr/>
      </xdr:nvSpPr>
      <xdr:spPr>
        <a:xfrm>
          <a:off x="13652500" y="981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131754</xdr:rowOff>
    </xdr:from>
    <xdr:ext cx="534377" cy="259045"/>
    <xdr:sp macro="" textlink="">
      <xdr:nvSpPr>
        <xdr:cNvPr id="600" name="テキスト ボックス 599"/>
        <xdr:cNvSpPr txBox="1"/>
      </xdr:nvSpPr>
      <xdr:spPr>
        <a:xfrm>
          <a:off x="13436111" y="9904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23,427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58686</xdr:rowOff>
    </xdr:from>
    <xdr:to>
      <xdr:col>18</xdr:col>
      <xdr:colOff>492125</xdr:colOff>
      <xdr:row>57</xdr:row>
      <xdr:rowOff>160286</xdr:rowOff>
    </xdr:to>
    <xdr:sp macro="" textlink="">
      <xdr:nvSpPr>
        <xdr:cNvPr id="601" name="円/楕円 600"/>
        <xdr:cNvSpPr/>
      </xdr:nvSpPr>
      <xdr:spPr>
        <a:xfrm>
          <a:off x="12763500" y="98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151413</xdr:rowOff>
    </xdr:from>
    <xdr:ext cx="534377" cy="259045"/>
    <xdr:sp macro="" textlink="">
      <xdr:nvSpPr>
        <xdr:cNvPr id="602" name="テキスト ボックス 601"/>
        <xdr:cNvSpPr txBox="1"/>
      </xdr:nvSpPr>
      <xdr:spPr>
        <a:xfrm>
          <a:off x="12547111" y="9924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21,879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51/93</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51092</xdr:rowOff>
    </xdr:from>
    <xdr:to>
      <xdr:col>23</xdr:col>
      <xdr:colOff>516889</xdr:colOff>
      <xdr:row>79</xdr:row>
      <xdr:rowOff>44450</xdr:rowOff>
    </xdr:to>
    <xdr:cxnSp macro="">
      <xdr:nvCxnSpPr>
        <xdr:cNvPr id="626" name="直線コネクタ 625"/>
        <xdr:cNvCxnSpPr/>
      </xdr:nvCxnSpPr>
      <xdr:spPr>
        <a:xfrm flipV="1">
          <a:off x="16317595" y="12052592"/>
          <a:ext cx="1269" cy="1536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69702</xdr:rowOff>
    </xdr:from>
    <xdr:ext cx="249299" cy="259045"/>
    <xdr:sp macro="" textlink="">
      <xdr:nvSpPr>
        <xdr:cNvPr id="627" name="災害復旧費最小値テキスト"/>
        <xdr:cNvSpPr txBox="1"/>
      </xdr:nvSpPr>
      <xdr:spPr>
        <a:xfrm>
          <a:off x="16370300" y="13614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8" name="直線コネクタ 627"/>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169219</xdr:rowOff>
    </xdr:from>
    <xdr:ext cx="599010" cy="259045"/>
    <xdr:sp macro="" textlink="">
      <xdr:nvSpPr>
        <xdr:cNvPr id="629" name="災害復旧費最大値テキスト"/>
        <xdr:cNvSpPr txBox="1"/>
      </xdr:nvSpPr>
      <xdr:spPr>
        <a:xfrm>
          <a:off x="16370300" y="1182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120,977</a:t>
          </a:r>
          <a:endParaRPr kumimoji="1" lang="ja-JP" altLang="en-US" sz="1000" b="1">
            <a:latin typeface="ＭＳ Ｐゴシック"/>
          </a:endParaRPr>
        </a:p>
      </xdr:txBody>
    </xdr:sp>
    <xdr:clientData/>
  </xdr:oneCellAnchor>
  <xdr:twoCellAnchor>
    <xdr:from>
      <xdr:col>23</xdr:col>
      <xdr:colOff>428625</xdr:colOff>
      <xdr:row>70</xdr:row>
      <xdr:rowOff>51092</xdr:rowOff>
    </xdr:from>
    <xdr:to>
      <xdr:col>23</xdr:col>
      <xdr:colOff>606425</xdr:colOff>
      <xdr:row>70</xdr:row>
      <xdr:rowOff>51092</xdr:rowOff>
    </xdr:to>
    <xdr:cxnSp macro="">
      <xdr:nvCxnSpPr>
        <xdr:cNvPr id="630" name="直線コネクタ 629"/>
        <xdr:cNvCxnSpPr/>
      </xdr:nvCxnSpPr>
      <xdr:spPr>
        <a:xfrm>
          <a:off x="16230600" y="12052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44450</xdr:rowOff>
    </xdr:from>
    <xdr:to>
      <xdr:col>23</xdr:col>
      <xdr:colOff>517525</xdr:colOff>
      <xdr:row>79</xdr:row>
      <xdr:rowOff>44450</xdr:rowOff>
    </xdr:to>
    <xdr:cxnSp macro="">
      <xdr:nvCxnSpPr>
        <xdr:cNvPr id="631" name="直線コネクタ 630"/>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158602</xdr:rowOff>
    </xdr:from>
    <xdr:ext cx="469744" cy="259045"/>
    <xdr:sp macro="" textlink="">
      <xdr:nvSpPr>
        <xdr:cNvPr id="632" name="災害復旧費平均値テキスト"/>
        <xdr:cNvSpPr txBox="1"/>
      </xdr:nvSpPr>
      <xdr:spPr>
        <a:xfrm>
          <a:off x="16370300" y="13360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135725</xdr:rowOff>
    </xdr:from>
    <xdr:to>
      <xdr:col>23</xdr:col>
      <xdr:colOff>568325</xdr:colOff>
      <xdr:row>79</xdr:row>
      <xdr:rowOff>65875</xdr:rowOff>
    </xdr:to>
    <xdr:sp macro="" textlink="">
      <xdr:nvSpPr>
        <xdr:cNvPr id="633" name="フローチャート : 判断 632"/>
        <xdr:cNvSpPr/>
      </xdr:nvSpPr>
      <xdr:spPr>
        <a:xfrm>
          <a:off x="16268700" y="1350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44450</xdr:rowOff>
    </xdr:from>
    <xdr:to>
      <xdr:col>22</xdr:col>
      <xdr:colOff>365125</xdr:colOff>
      <xdr:row>79</xdr:row>
      <xdr:rowOff>44450</xdr:rowOff>
    </xdr:to>
    <xdr:cxnSp macro="">
      <xdr:nvCxnSpPr>
        <xdr:cNvPr id="634" name="直線コネクタ 633"/>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146774</xdr:rowOff>
    </xdr:from>
    <xdr:to>
      <xdr:col>22</xdr:col>
      <xdr:colOff>415925</xdr:colOff>
      <xdr:row>79</xdr:row>
      <xdr:rowOff>76924</xdr:rowOff>
    </xdr:to>
    <xdr:sp macro="" textlink="">
      <xdr:nvSpPr>
        <xdr:cNvPr id="635" name="フローチャート : 判断 634"/>
        <xdr:cNvSpPr/>
      </xdr:nvSpPr>
      <xdr:spPr>
        <a:xfrm>
          <a:off x="15430500" y="13519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93451</xdr:rowOff>
    </xdr:from>
    <xdr:ext cx="469744" cy="259045"/>
    <xdr:sp macro="" textlink="">
      <xdr:nvSpPr>
        <xdr:cNvPr id="636" name="テキスト ボックス 635"/>
        <xdr:cNvSpPr txBox="1"/>
      </xdr:nvSpPr>
      <xdr:spPr>
        <a:xfrm>
          <a:off x="15246427" y="13295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7" name="直線コネクタ 636"/>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115633</xdr:rowOff>
    </xdr:from>
    <xdr:to>
      <xdr:col>21</xdr:col>
      <xdr:colOff>212725</xdr:colOff>
      <xdr:row>79</xdr:row>
      <xdr:rowOff>45783</xdr:rowOff>
    </xdr:to>
    <xdr:sp macro="" textlink="">
      <xdr:nvSpPr>
        <xdr:cNvPr id="638" name="フローチャート : 判断 637"/>
        <xdr:cNvSpPr/>
      </xdr:nvSpPr>
      <xdr:spPr>
        <a:xfrm>
          <a:off x="14541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62310</xdr:rowOff>
    </xdr:from>
    <xdr:ext cx="469744" cy="259045"/>
    <xdr:sp macro="" textlink="">
      <xdr:nvSpPr>
        <xdr:cNvPr id="639" name="テキスト ボックス 638"/>
        <xdr:cNvSpPr txBox="1"/>
      </xdr:nvSpPr>
      <xdr:spPr>
        <a:xfrm>
          <a:off x="14357427" y="13263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44450</xdr:rowOff>
    </xdr:from>
    <xdr:to>
      <xdr:col>19</xdr:col>
      <xdr:colOff>644525</xdr:colOff>
      <xdr:row>79</xdr:row>
      <xdr:rowOff>44450</xdr:rowOff>
    </xdr:to>
    <xdr:cxnSp macro="">
      <xdr:nvCxnSpPr>
        <xdr:cNvPr id="640" name="直線コネクタ 639"/>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111989</xdr:rowOff>
    </xdr:from>
    <xdr:to>
      <xdr:col>20</xdr:col>
      <xdr:colOff>9525</xdr:colOff>
      <xdr:row>79</xdr:row>
      <xdr:rowOff>42139</xdr:rowOff>
    </xdr:to>
    <xdr:sp macro="" textlink="">
      <xdr:nvSpPr>
        <xdr:cNvPr id="641" name="フローチャート : 判断 640"/>
        <xdr:cNvSpPr/>
      </xdr:nvSpPr>
      <xdr:spPr>
        <a:xfrm>
          <a:off x="13652500" y="13485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58666</xdr:rowOff>
    </xdr:from>
    <xdr:ext cx="469744" cy="259045"/>
    <xdr:sp macro="" textlink="">
      <xdr:nvSpPr>
        <xdr:cNvPr id="642" name="テキスト ボックス 641"/>
        <xdr:cNvSpPr txBox="1"/>
      </xdr:nvSpPr>
      <xdr:spPr>
        <a:xfrm>
          <a:off x="13468427" y="13260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4,182</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103963</xdr:rowOff>
    </xdr:from>
    <xdr:to>
      <xdr:col>18</xdr:col>
      <xdr:colOff>492125</xdr:colOff>
      <xdr:row>79</xdr:row>
      <xdr:rowOff>34113</xdr:rowOff>
    </xdr:to>
    <xdr:sp macro="" textlink="">
      <xdr:nvSpPr>
        <xdr:cNvPr id="643" name="フローチャート : 判断 642"/>
        <xdr:cNvSpPr/>
      </xdr:nvSpPr>
      <xdr:spPr>
        <a:xfrm>
          <a:off x="12763500" y="1347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50640</xdr:rowOff>
    </xdr:from>
    <xdr:ext cx="469744" cy="259045"/>
    <xdr:sp macro="" textlink="">
      <xdr:nvSpPr>
        <xdr:cNvPr id="644" name="テキスト ボックス 643"/>
        <xdr:cNvSpPr txBox="1"/>
      </xdr:nvSpPr>
      <xdr:spPr>
        <a:xfrm>
          <a:off x="12579427" y="13252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4,814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50" name="円/楕円 649"/>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114152</xdr:rowOff>
    </xdr:from>
    <xdr:ext cx="249299" cy="259045"/>
    <xdr:sp macro="" textlink="">
      <xdr:nvSpPr>
        <xdr:cNvPr id="651" name="災害復旧費該当値テキスト"/>
        <xdr:cNvSpPr txBox="1"/>
      </xdr:nvSpPr>
      <xdr:spPr>
        <a:xfrm>
          <a:off x="16370300" y="134872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652" name="円/楕円 651"/>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86377</xdr:rowOff>
    </xdr:from>
    <xdr:ext cx="249299" cy="259045"/>
    <xdr:sp macro="" textlink="">
      <xdr:nvSpPr>
        <xdr:cNvPr id="653" name="テキスト ボックス 652"/>
        <xdr:cNvSpPr txBox="1"/>
      </xdr:nvSpPr>
      <xdr:spPr>
        <a:xfrm>
          <a:off x="15356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4" name="円/楕円 653"/>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5" name="テキスト ボックス 654"/>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6" name="円/楕円 655"/>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7" name="テキスト ボックス 656"/>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165100</xdr:rowOff>
    </xdr:from>
    <xdr:to>
      <xdr:col>18</xdr:col>
      <xdr:colOff>492125</xdr:colOff>
      <xdr:row>79</xdr:row>
      <xdr:rowOff>95250</xdr:rowOff>
    </xdr:to>
    <xdr:sp macro="" textlink="">
      <xdr:nvSpPr>
        <xdr:cNvPr id="658" name="円/楕円 657"/>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86377</xdr:rowOff>
    </xdr:from>
    <xdr:ext cx="249299" cy="259045"/>
    <xdr:sp macro="" textlink="">
      <xdr:nvSpPr>
        <xdr:cNvPr id="659" name="テキスト ボックス 658"/>
        <xdr:cNvSpPr txBox="1"/>
      </xdr:nvSpPr>
      <xdr:spPr>
        <a:xfrm>
          <a:off x="12689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40,641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0" name="直線コネクタ 669"/>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1" name="テキスト ボックス 670"/>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2" name="直線コネクタ 671"/>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3" name="テキスト ボックス 672"/>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4" name="直線コネクタ 673"/>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5" name="テキスト ボックス 674"/>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6" name="直線コネクタ 675"/>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7" name="テキスト ボックス 676"/>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8" name="直線コネクタ 677"/>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79" name="テキスト ボックス 678"/>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0" name="直線コネクタ 679"/>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1" name="テキスト ボックス 680"/>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2" name="直線コネクタ 68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3" name="テキスト ボックス 68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164111</xdr:rowOff>
    </xdr:from>
    <xdr:to>
      <xdr:col>23</xdr:col>
      <xdr:colOff>516889</xdr:colOff>
      <xdr:row>98</xdr:row>
      <xdr:rowOff>94405</xdr:rowOff>
    </xdr:to>
    <xdr:cxnSp macro="">
      <xdr:nvCxnSpPr>
        <xdr:cNvPr id="685" name="直線コネクタ 684"/>
        <xdr:cNvCxnSpPr/>
      </xdr:nvCxnSpPr>
      <xdr:spPr>
        <a:xfrm flipV="1">
          <a:off x="16317595" y="15423161"/>
          <a:ext cx="1269" cy="1473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98232</xdr:rowOff>
    </xdr:from>
    <xdr:ext cx="534377" cy="259045"/>
    <xdr:sp macro="" textlink="">
      <xdr:nvSpPr>
        <xdr:cNvPr id="686" name="公債費最小値テキスト"/>
        <xdr:cNvSpPr txBox="1"/>
      </xdr:nvSpPr>
      <xdr:spPr>
        <a:xfrm>
          <a:off x="16370300" y="16900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10,774</a:t>
          </a:r>
          <a:endParaRPr kumimoji="1" lang="ja-JP" altLang="en-US" sz="1000" b="1">
            <a:latin typeface="ＭＳ Ｐゴシック"/>
          </a:endParaRPr>
        </a:p>
      </xdr:txBody>
    </xdr:sp>
    <xdr:clientData/>
  </xdr:oneCellAnchor>
  <xdr:twoCellAnchor>
    <xdr:from>
      <xdr:col>23</xdr:col>
      <xdr:colOff>428625</xdr:colOff>
      <xdr:row>98</xdr:row>
      <xdr:rowOff>94405</xdr:rowOff>
    </xdr:from>
    <xdr:to>
      <xdr:col>23</xdr:col>
      <xdr:colOff>606425</xdr:colOff>
      <xdr:row>98</xdr:row>
      <xdr:rowOff>94405</xdr:rowOff>
    </xdr:to>
    <xdr:cxnSp macro="">
      <xdr:nvCxnSpPr>
        <xdr:cNvPr id="687" name="直線コネクタ 686"/>
        <xdr:cNvCxnSpPr/>
      </xdr:nvCxnSpPr>
      <xdr:spPr>
        <a:xfrm>
          <a:off x="16230600" y="16896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110788</xdr:rowOff>
    </xdr:from>
    <xdr:ext cx="599010" cy="259045"/>
    <xdr:sp macro="" textlink="">
      <xdr:nvSpPr>
        <xdr:cNvPr id="688" name="公債費最大値テキスト"/>
        <xdr:cNvSpPr txBox="1"/>
      </xdr:nvSpPr>
      <xdr:spPr>
        <a:xfrm>
          <a:off x="16370300" y="151983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101,005</a:t>
          </a:r>
          <a:endParaRPr kumimoji="1" lang="ja-JP" altLang="en-US" sz="1000" b="1">
            <a:latin typeface="ＭＳ Ｐゴシック"/>
          </a:endParaRPr>
        </a:p>
      </xdr:txBody>
    </xdr:sp>
    <xdr:clientData/>
  </xdr:oneCellAnchor>
  <xdr:twoCellAnchor>
    <xdr:from>
      <xdr:col>23</xdr:col>
      <xdr:colOff>428625</xdr:colOff>
      <xdr:row>89</xdr:row>
      <xdr:rowOff>164111</xdr:rowOff>
    </xdr:from>
    <xdr:to>
      <xdr:col>23</xdr:col>
      <xdr:colOff>606425</xdr:colOff>
      <xdr:row>89</xdr:row>
      <xdr:rowOff>164111</xdr:rowOff>
    </xdr:to>
    <xdr:cxnSp macro="">
      <xdr:nvCxnSpPr>
        <xdr:cNvPr id="689" name="直線コネクタ 688"/>
        <xdr:cNvCxnSpPr/>
      </xdr:nvCxnSpPr>
      <xdr:spPr>
        <a:xfrm>
          <a:off x="16230600" y="15423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27719</xdr:rowOff>
    </xdr:from>
    <xdr:to>
      <xdr:col>23</xdr:col>
      <xdr:colOff>517525</xdr:colOff>
      <xdr:row>97</xdr:row>
      <xdr:rowOff>32209</xdr:rowOff>
    </xdr:to>
    <xdr:cxnSp macro="">
      <xdr:nvCxnSpPr>
        <xdr:cNvPr id="690" name="直線コネクタ 689"/>
        <xdr:cNvCxnSpPr/>
      </xdr:nvCxnSpPr>
      <xdr:spPr>
        <a:xfrm>
          <a:off x="15481300" y="16658369"/>
          <a:ext cx="838200" cy="4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90926</xdr:rowOff>
    </xdr:from>
    <xdr:ext cx="534377" cy="259045"/>
    <xdr:sp macro="" textlink="">
      <xdr:nvSpPr>
        <xdr:cNvPr id="691" name="公債費平均値テキスト"/>
        <xdr:cNvSpPr txBox="1"/>
      </xdr:nvSpPr>
      <xdr:spPr>
        <a:xfrm>
          <a:off x="16370300" y="162072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40,777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68049</xdr:rowOff>
    </xdr:from>
    <xdr:to>
      <xdr:col>23</xdr:col>
      <xdr:colOff>568325</xdr:colOff>
      <xdr:row>95</xdr:row>
      <xdr:rowOff>169649</xdr:rowOff>
    </xdr:to>
    <xdr:sp macro="" textlink="">
      <xdr:nvSpPr>
        <xdr:cNvPr id="692" name="フローチャート : 判断 691"/>
        <xdr:cNvSpPr/>
      </xdr:nvSpPr>
      <xdr:spPr>
        <a:xfrm>
          <a:off x="16268700" y="16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159164</xdr:rowOff>
    </xdr:from>
    <xdr:to>
      <xdr:col>22</xdr:col>
      <xdr:colOff>365125</xdr:colOff>
      <xdr:row>97</xdr:row>
      <xdr:rowOff>27719</xdr:rowOff>
    </xdr:to>
    <xdr:cxnSp macro="">
      <xdr:nvCxnSpPr>
        <xdr:cNvPr id="693" name="直線コネクタ 692"/>
        <xdr:cNvCxnSpPr/>
      </xdr:nvCxnSpPr>
      <xdr:spPr>
        <a:xfrm>
          <a:off x="14592300" y="16618364"/>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62202</xdr:rowOff>
    </xdr:from>
    <xdr:to>
      <xdr:col>22</xdr:col>
      <xdr:colOff>415925</xdr:colOff>
      <xdr:row>95</xdr:row>
      <xdr:rowOff>163802</xdr:rowOff>
    </xdr:to>
    <xdr:sp macro="" textlink="">
      <xdr:nvSpPr>
        <xdr:cNvPr id="694" name="フローチャート : 判断 693"/>
        <xdr:cNvSpPr/>
      </xdr:nvSpPr>
      <xdr:spPr>
        <a:xfrm>
          <a:off x="15430500" y="1634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8879</xdr:rowOff>
    </xdr:from>
    <xdr:ext cx="534377" cy="259045"/>
    <xdr:sp macro="" textlink="">
      <xdr:nvSpPr>
        <xdr:cNvPr id="695" name="テキスト ボックス 694"/>
        <xdr:cNvSpPr txBox="1"/>
      </xdr:nvSpPr>
      <xdr:spPr>
        <a:xfrm>
          <a:off x="15214111" y="16125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41,135</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134491</xdr:rowOff>
    </xdr:from>
    <xdr:to>
      <xdr:col>21</xdr:col>
      <xdr:colOff>161925</xdr:colOff>
      <xdr:row>96</xdr:row>
      <xdr:rowOff>159164</xdr:rowOff>
    </xdr:to>
    <xdr:cxnSp macro="">
      <xdr:nvCxnSpPr>
        <xdr:cNvPr id="696" name="直線コネクタ 695"/>
        <xdr:cNvCxnSpPr/>
      </xdr:nvCxnSpPr>
      <xdr:spPr>
        <a:xfrm>
          <a:off x="13703300" y="16593691"/>
          <a:ext cx="889000" cy="24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170363</xdr:rowOff>
    </xdr:from>
    <xdr:to>
      <xdr:col>21</xdr:col>
      <xdr:colOff>212725</xdr:colOff>
      <xdr:row>95</xdr:row>
      <xdr:rowOff>100513</xdr:rowOff>
    </xdr:to>
    <xdr:sp macro="" textlink="">
      <xdr:nvSpPr>
        <xdr:cNvPr id="697" name="フローチャート : 判断 696"/>
        <xdr:cNvSpPr/>
      </xdr:nvSpPr>
      <xdr:spPr>
        <a:xfrm>
          <a:off x="14541500" y="1628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117040</xdr:rowOff>
    </xdr:from>
    <xdr:ext cx="534377" cy="259045"/>
    <xdr:sp macro="" textlink="">
      <xdr:nvSpPr>
        <xdr:cNvPr id="698" name="テキスト ボックス 697"/>
        <xdr:cNvSpPr txBox="1"/>
      </xdr:nvSpPr>
      <xdr:spPr>
        <a:xfrm>
          <a:off x="14325111" y="16061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45,011</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86762</xdr:rowOff>
    </xdr:from>
    <xdr:to>
      <xdr:col>19</xdr:col>
      <xdr:colOff>644525</xdr:colOff>
      <xdr:row>96</xdr:row>
      <xdr:rowOff>134491</xdr:rowOff>
    </xdr:to>
    <xdr:cxnSp macro="">
      <xdr:nvCxnSpPr>
        <xdr:cNvPr id="699" name="直線コネクタ 698"/>
        <xdr:cNvCxnSpPr/>
      </xdr:nvCxnSpPr>
      <xdr:spPr>
        <a:xfrm>
          <a:off x="12814300" y="16545962"/>
          <a:ext cx="889000" cy="47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1722</xdr:rowOff>
    </xdr:from>
    <xdr:to>
      <xdr:col>20</xdr:col>
      <xdr:colOff>9525</xdr:colOff>
      <xdr:row>95</xdr:row>
      <xdr:rowOff>103322</xdr:rowOff>
    </xdr:to>
    <xdr:sp macro="" textlink="">
      <xdr:nvSpPr>
        <xdr:cNvPr id="700" name="フローチャート : 判断 699"/>
        <xdr:cNvSpPr/>
      </xdr:nvSpPr>
      <xdr:spPr>
        <a:xfrm>
          <a:off x="13652500" y="1628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119849</xdr:rowOff>
    </xdr:from>
    <xdr:ext cx="534377" cy="259045"/>
    <xdr:sp macro="" textlink="">
      <xdr:nvSpPr>
        <xdr:cNvPr id="701" name="テキスト ボックス 700"/>
        <xdr:cNvSpPr txBox="1"/>
      </xdr:nvSpPr>
      <xdr:spPr>
        <a:xfrm>
          <a:off x="13436111" y="1606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44,839</a:t>
          </a:r>
          <a:endParaRPr kumimoji="1" lang="ja-JP" altLang="en-US" sz="1000" b="1">
            <a:solidFill>
              <a:srgbClr val="000080"/>
            </a:solidFill>
            <a:latin typeface="ＭＳ Ｐゴシック"/>
          </a:endParaRPr>
        </a:p>
      </xdr:txBody>
    </xdr:sp>
    <xdr:clientData/>
  </xdr:oneCellAnchor>
  <xdr:twoCellAnchor>
    <xdr:from>
      <xdr:col>18</xdr:col>
      <xdr:colOff>390525</xdr:colOff>
      <xdr:row>94</xdr:row>
      <xdr:rowOff>170983</xdr:rowOff>
    </xdr:from>
    <xdr:to>
      <xdr:col>18</xdr:col>
      <xdr:colOff>492125</xdr:colOff>
      <xdr:row>95</xdr:row>
      <xdr:rowOff>101133</xdr:rowOff>
    </xdr:to>
    <xdr:sp macro="" textlink="">
      <xdr:nvSpPr>
        <xdr:cNvPr id="702" name="フローチャート : 判断 701"/>
        <xdr:cNvSpPr/>
      </xdr:nvSpPr>
      <xdr:spPr>
        <a:xfrm>
          <a:off x="12763500" y="1628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117660</xdr:rowOff>
    </xdr:from>
    <xdr:ext cx="534377" cy="259045"/>
    <xdr:sp macro="" textlink="">
      <xdr:nvSpPr>
        <xdr:cNvPr id="703" name="テキスト ボックス 702"/>
        <xdr:cNvSpPr txBox="1"/>
      </xdr:nvSpPr>
      <xdr:spPr>
        <a:xfrm>
          <a:off x="12547111" y="16062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44,973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4" name="テキスト ボックス 70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5" name="テキスト ボックス 70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6" name="テキスト ボックス 70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7" name="テキスト ボックス 70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8" name="テキスト ボックス 70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152859</xdr:rowOff>
    </xdr:from>
    <xdr:to>
      <xdr:col>23</xdr:col>
      <xdr:colOff>568325</xdr:colOff>
      <xdr:row>97</xdr:row>
      <xdr:rowOff>83009</xdr:rowOff>
    </xdr:to>
    <xdr:sp macro="" textlink="">
      <xdr:nvSpPr>
        <xdr:cNvPr id="709" name="円/楕円 708"/>
        <xdr:cNvSpPr/>
      </xdr:nvSpPr>
      <xdr:spPr>
        <a:xfrm>
          <a:off x="16268700" y="16612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131286</xdr:rowOff>
    </xdr:from>
    <xdr:ext cx="534377" cy="259045"/>
    <xdr:sp macro="" textlink="">
      <xdr:nvSpPr>
        <xdr:cNvPr id="710" name="公債費該当値テキスト"/>
        <xdr:cNvSpPr txBox="1"/>
      </xdr:nvSpPr>
      <xdr:spPr>
        <a:xfrm>
          <a:off x="16370300" y="1659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25,083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148369</xdr:rowOff>
    </xdr:from>
    <xdr:to>
      <xdr:col>22</xdr:col>
      <xdr:colOff>415925</xdr:colOff>
      <xdr:row>97</xdr:row>
      <xdr:rowOff>78519</xdr:rowOff>
    </xdr:to>
    <xdr:sp macro="" textlink="">
      <xdr:nvSpPr>
        <xdr:cNvPr id="711" name="円/楕円 710"/>
        <xdr:cNvSpPr/>
      </xdr:nvSpPr>
      <xdr:spPr>
        <a:xfrm>
          <a:off x="15430500" y="1660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69646</xdr:rowOff>
    </xdr:from>
    <xdr:ext cx="534377" cy="259045"/>
    <xdr:sp macro="" textlink="">
      <xdr:nvSpPr>
        <xdr:cNvPr id="712" name="テキスト ボックス 711"/>
        <xdr:cNvSpPr txBox="1"/>
      </xdr:nvSpPr>
      <xdr:spPr>
        <a:xfrm>
          <a:off x="15214111" y="16700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25,358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108364</xdr:rowOff>
    </xdr:from>
    <xdr:to>
      <xdr:col>21</xdr:col>
      <xdr:colOff>212725</xdr:colOff>
      <xdr:row>97</xdr:row>
      <xdr:rowOff>38514</xdr:rowOff>
    </xdr:to>
    <xdr:sp macro="" textlink="">
      <xdr:nvSpPr>
        <xdr:cNvPr id="713" name="円/楕円 712"/>
        <xdr:cNvSpPr/>
      </xdr:nvSpPr>
      <xdr:spPr>
        <a:xfrm>
          <a:off x="14541500" y="1656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29641</xdr:rowOff>
    </xdr:from>
    <xdr:ext cx="534377" cy="259045"/>
    <xdr:sp macro="" textlink="">
      <xdr:nvSpPr>
        <xdr:cNvPr id="714" name="テキスト ボックス 713"/>
        <xdr:cNvSpPr txBox="1"/>
      </xdr:nvSpPr>
      <xdr:spPr>
        <a:xfrm>
          <a:off x="14325111" y="16660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27,808</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83691</xdr:rowOff>
    </xdr:from>
    <xdr:to>
      <xdr:col>20</xdr:col>
      <xdr:colOff>9525</xdr:colOff>
      <xdr:row>97</xdr:row>
      <xdr:rowOff>13841</xdr:rowOff>
    </xdr:to>
    <xdr:sp macro="" textlink="">
      <xdr:nvSpPr>
        <xdr:cNvPr id="715" name="円/楕円 714"/>
        <xdr:cNvSpPr/>
      </xdr:nvSpPr>
      <xdr:spPr>
        <a:xfrm>
          <a:off x="13652500" y="16542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4968</xdr:rowOff>
    </xdr:from>
    <xdr:ext cx="534377" cy="259045"/>
    <xdr:sp macro="" textlink="">
      <xdr:nvSpPr>
        <xdr:cNvPr id="716" name="テキスト ボックス 715"/>
        <xdr:cNvSpPr txBox="1"/>
      </xdr:nvSpPr>
      <xdr:spPr>
        <a:xfrm>
          <a:off x="13436111" y="16635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29,319</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35962</xdr:rowOff>
    </xdr:from>
    <xdr:to>
      <xdr:col>18</xdr:col>
      <xdr:colOff>492125</xdr:colOff>
      <xdr:row>96</xdr:row>
      <xdr:rowOff>137562</xdr:rowOff>
    </xdr:to>
    <xdr:sp macro="" textlink="">
      <xdr:nvSpPr>
        <xdr:cNvPr id="717" name="円/楕円 716"/>
        <xdr:cNvSpPr/>
      </xdr:nvSpPr>
      <xdr:spPr>
        <a:xfrm>
          <a:off x="12763500" y="16495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128689</xdr:rowOff>
    </xdr:from>
    <xdr:ext cx="534377" cy="259045"/>
    <xdr:sp macro="" textlink="">
      <xdr:nvSpPr>
        <xdr:cNvPr id="718" name="テキスト ボックス 717"/>
        <xdr:cNvSpPr txBox="1"/>
      </xdr:nvSpPr>
      <xdr:spPr>
        <a:xfrm>
          <a:off x="12547111" y="16587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32,242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8/93</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7" name="テキスト ボックス 72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8" name="直線コネクタ 72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9" name="直線コネクタ 72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0" name="テキスト ボックス 72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1" name="直線コネクタ 73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2" name="テキスト ボックス 73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3" name="直線コネクタ 73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734" name="テキスト ボックス 733"/>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5" name="直線コネクタ 73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36" name="テキスト ボックス 735"/>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37" name="直線コネクタ 73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92727</xdr:rowOff>
    </xdr:from>
    <xdr:ext cx="467179" cy="259045"/>
    <xdr:sp macro="" textlink="">
      <xdr:nvSpPr>
        <xdr:cNvPr id="738" name="テキスト ボックス 737"/>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0" name="テキスト ボックス 73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29</xdr:row>
      <xdr:rowOff>162941</xdr:rowOff>
    </xdr:from>
    <xdr:to>
      <xdr:col>32</xdr:col>
      <xdr:colOff>186689</xdr:colOff>
      <xdr:row>39</xdr:row>
      <xdr:rowOff>44450</xdr:rowOff>
    </xdr:to>
    <xdr:cxnSp macro="">
      <xdr:nvCxnSpPr>
        <xdr:cNvPr id="742" name="直線コネクタ 741"/>
        <xdr:cNvCxnSpPr/>
      </xdr:nvCxnSpPr>
      <xdr:spPr>
        <a:xfrm flipV="1">
          <a:off x="22159595" y="5134991"/>
          <a:ext cx="1269" cy="1596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4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4" name="直線コネクタ 74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109618</xdr:rowOff>
    </xdr:from>
    <xdr:ext cx="469744" cy="259045"/>
    <xdr:sp macro="" textlink="">
      <xdr:nvSpPr>
        <xdr:cNvPr id="745" name="諸支出金最大値テキスト"/>
        <xdr:cNvSpPr txBox="1"/>
      </xdr:nvSpPr>
      <xdr:spPr>
        <a:xfrm>
          <a:off x="22212300" y="4910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8,378</a:t>
          </a:r>
          <a:endParaRPr kumimoji="1" lang="ja-JP" altLang="en-US" sz="1000" b="1">
            <a:latin typeface="ＭＳ Ｐゴシック"/>
          </a:endParaRPr>
        </a:p>
      </xdr:txBody>
    </xdr:sp>
    <xdr:clientData/>
  </xdr:oneCellAnchor>
  <xdr:twoCellAnchor>
    <xdr:from>
      <xdr:col>32</xdr:col>
      <xdr:colOff>98425</xdr:colOff>
      <xdr:row>29</xdr:row>
      <xdr:rowOff>162941</xdr:rowOff>
    </xdr:from>
    <xdr:to>
      <xdr:col>32</xdr:col>
      <xdr:colOff>276225</xdr:colOff>
      <xdr:row>29</xdr:row>
      <xdr:rowOff>162941</xdr:rowOff>
    </xdr:to>
    <xdr:cxnSp macro="">
      <xdr:nvCxnSpPr>
        <xdr:cNvPr id="746" name="直線コネクタ 745"/>
        <xdr:cNvCxnSpPr/>
      </xdr:nvCxnSpPr>
      <xdr:spPr>
        <a:xfrm>
          <a:off x="22072600" y="5134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47" name="直線コネクタ 74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136542</xdr:rowOff>
    </xdr:from>
    <xdr:ext cx="378565" cy="259045"/>
    <xdr:sp macro="" textlink="">
      <xdr:nvSpPr>
        <xdr:cNvPr id="748" name="諸支出金平均値テキスト"/>
        <xdr:cNvSpPr txBox="1"/>
      </xdr:nvSpPr>
      <xdr:spPr>
        <a:xfrm>
          <a:off x="22212300" y="648019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113665</xdr:rowOff>
    </xdr:from>
    <xdr:to>
      <xdr:col>32</xdr:col>
      <xdr:colOff>238125</xdr:colOff>
      <xdr:row>39</xdr:row>
      <xdr:rowOff>43815</xdr:rowOff>
    </xdr:to>
    <xdr:sp macro="" textlink="">
      <xdr:nvSpPr>
        <xdr:cNvPr id="749" name="フローチャート : 判断 748"/>
        <xdr:cNvSpPr/>
      </xdr:nvSpPr>
      <xdr:spPr>
        <a:xfrm>
          <a:off x="22110700" y="662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50" name="直線コネクタ 74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121856</xdr:rowOff>
    </xdr:from>
    <xdr:to>
      <xdr:col>31</xdr:col>
      <xdr:colOff>85725</xdr:colOff>
      <xdr:row>39</xdr:row>
      <xdr:rowOff>52006</xdr:rowOff>
    </xdr:to>
    <xdr:sp macro="" textlink="">
      <xdr:nvSpPr>
        <xdr:cNvPr id="751" name="フローチャート : 判断 750"/>
        <xdr:cNvSpPr/>
      </xdr:nvSpPr>
      <xdr:spPr>
        <a:xfrm>
          <a:off x="21272500" y="6636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68534</xdr:rowOff>
    </xdr:from>
    <xdr:ext cx="378565" cy="259045"/>
    <xdr:sp macro="" textlink="">
      <xdr:nvSpPr>
        <xdr:cNvPr id="752" name="テキスト ボックス 751"/>
        <xdr:cNvSpPr txBox="1"/>
      </xdr:nvSpPr>
      <xdr:spPr>
        <a:xfrm>
          <a:off x="21134017" y="64121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53" name="直線コネクタ 75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137668</xdr:rowOff>
    </xdr:from>
    <xdr:to>
      <xdr:col>29</xdr:col>
      <xdr:colOff>568325</xdr:colOff>
      <xdr:row>39</xdr:row>
      <xdr:rowOff>67818</xdr:rowOff>
    </xdr:to>
    <xdr:sp macro="" textlink="">
      <xdr:nvSpPr>
        <xdr:cNvPr id="754" name="フローチャート : 判断 753"/>
        <xdr:cNvSpPr/>
      </xdr:nvSpPr>
      <xdr:spPr>
        <a:xfrm>
          <a:off x="20383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84345</xdr:rowOff>
    </xdr:from>
    <xdr:ext cx="378565" cy="259045"/>
    <xdr:sp macro="" textlink="">
      <xdr:nvSpPr>
        <xdr:cNvPr id="755" name="テキスト ボックス 754"/>
        <xdr:cNvSpPr txBox="1"/>
      </xdr:nvSpPr>
      <xdr:spPr>
        <a:xfrm>
          <a:off x="20245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6" name="直線コネクタ 75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140144</xdr:rowOff>
    </xdr:from>
    <xdr:to>
      <xdr:col>28</xdr:col>
      <xdr:colOff>365125</xdr:colOff>
      <xdr:row>39</xdr:row>
      <xdr:rowOff>70294</xdr:rowOff>
    </xdr:to>
    <xdr:sp macro="" textlink="">
      <xdr:nvSpPr>
        <xdr:cNvPr id="757" name="フローチャート : 判断 756"/>
        <xdr:cNvSpPr/>
      </xdr:nvSpPr>
      <xdr:spPr>
        <a:xfrm>
          <a:off x="19494500" y="665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86822</xdr:rowOff>
    </xdr:from>
    <xdr:ext cx="378565" cy="259045"/>
    <xdr:sp macro="" textlink="">
      <xdr:nvSpPr>
        <xdr:cNvPr id="758" name="テキスト ボックス 757"/>
        <xdr:cNvSpPr txBox="1"/>
      </xdr:nvSpPr>
      <xdr:spPr>
        <a:xfrm>
          <a:off x="19356017" y="64304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120142</xdr:rowOff>
    </xdr:from>
    <xdr:to>
      <xdr:col>27</xdr:col>
      <xdr:colOff>161925</xdr:colOff>
      <xdr:row>39</xdr:row>
      <xdr:rowOff>50292</xdr:rowOff>
    </xdr:to>
    <xdr:sp macro="" textlink="">
      <xdr:nvSpPr>
        <xdr:cNvPr id="759" name="フローチャート : 判断 758"/>
        <xdr:cNvSpPr/>
      </xdr:nvSpPr>
      <xdr:spPr>
        <a:xfrm>
          <a:off x="18605500" y="6635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66819</xdr:rowOff>
    </xdr:from>
    <xdr:ext cx="378565" cy="259045"/>
    <xdr:sp macro="" textlink="">
      <xdr:nvSpPr>
        <xdr:cNvPr id="760" name="テキスト ボックス 759"/>
        <xdr:cNvSpPr txBox="1"/>
      </xdr:nvSpPr>
      <xdr:spPr>
        <a:xfrm>
          <a:off x="18467017" y="6410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66" name="円/楕円 76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92092</xdr:rowOff>
    </xdr:from>
    <xdr:ext cx="249299" cy="259045"/>
    <xdr:sp macro="" textlink="">
      <xdr:nvSpPr>
        <xdr:cNvPr id="767" name="諸支出金該当値テキスト"/>
        <xdr:cNvSpPr txBox="1"/>
      </xdr:nvSpPr>
      <xdr:spPr>
        <a:xfrm>
          <a:off x="22212300" y="660719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68" name="円/楕円 76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9" name="テキスト ボックス 76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70" name="円/楕円 76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71" name="テキスト ボックス 77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2" name="円/楕円 77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73" name="テキスト ボックス 77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4" name="円/楕円 77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75" name="テキスト ボックス 77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岐阜県平均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7" name="テキスト ボックス 78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9" name="テキスト ボックス 78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1" name="直線コネクタ 79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3" name="直線コネクタ 79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6" name="直線コネクタ 79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8" name="フローチャート : 判断 79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9" name="直線コネクタ 79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0" name="フローチャート : 判断 79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1" name="テキスト ボックス 80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2" name="直線コネクタ 80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3" name="フローチャート : 判断 80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4" name="テキスト ボックス 80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5" name="直線コネクタ 80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6" name="フローチャート : 判断 80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7" name="テキスト ボックス 80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8" name="フローチャート : 判断 80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9" name="テキスト ボックス 80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5" name="円/楕円 81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7" name="円/楕円 81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8" name="テキスト ボックス 81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9" name="円/楕円 81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0" name="テキスト ボックス 81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1" name="円/楕円 82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2" name="テキスト ボックス 82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3" name="円/楕円 82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4" name="テキスト ボックス 82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5" name="正方形/長方形 82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6" name="正方形/長方形 82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7" name="テキスト ボックス 82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年度目的別歳出の住民一人当たりのコストの上位</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項目は、民生費、総務費、土木費、衛生費、教育費である。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類似団体平均より金額の大きい項目は、</a:t>
          </a:r>
          <a:r>
            <a:rPr kumimoji="1" lang="ja-JP" altLang="en-US" sz="1100">
              <a:solidFill>
                <a:schemeClr val="dk1"/>
              </a:solidFill>
              <a:effectLst/>
              <a:latin typeface="+mn-lt"/>
              <a:ea typeface="+mn-ea"/>
              <a:cs typeface="+mn-cs"/>
            </a:rPr>
            <a:t>衛生費</a:t>
          </a:r>
          <a:r>
            <a:rPr kumimoji="1" lang="ja-JP" altLang="ja-JP" sz="1100">
              <a:solidFill>
                <a:schemeClr val="dk1"/>
              </a:solidFill>
              <a:effectLst/>
              <a:latin typeface="+mn-lt"/>
              <a:ea typeface="+mn-ea"/>
              <a:cs typeface="+mn-cs"/>
            </a:rPr>
            <a:t>及び</a:t>
          </a:r>
          <a:r>
            <a:rPr kumimoji="1" lang="ja-JP" altLang="en-US" sz="1100">
              <a:solidFill>
                <a:schemeClr val="dk1"/>
              </a:solidFill>
              <a:effectLst/>
              <a:latin typeface="+mn-lt"/>
              <a:ea typeface="+mn-ea"/>
              <a:cs typeface="+mn-cs"/>
            </a:rPr>
            <a:t>教育費のみ</a:t>
          </a:r>
          <a:r>
            <a:rPr kumimoji="1" lang="ja-JP" altLang="ja-JP" sz="1100">
              <a:solidFill>
                <a:schemeClr val="dk1"/>
              </a:solidFill>
              <a:effectLst/>
              <a:latin typeface="+mn-lt"/>
              <a:ea typeface="+mn-ea"/>
              <a:cs typeface="+mn-cs"/>
            </a:rPr>
            <a:t>で、その他の項目は、類似団体平均以下である。</a:t>
          </a:r>
          <a:endParaRPr lang="ja-JP" altLang="ja-JP">
            <a:effectLst/>
          </a:endParaRPr>
        </a:p>
        <a:p>
          <a:r>
            <a:rPr kumimoji="1" lang="ja-JP" altLang="ja-JP" sz="1100">
              <a:solidFill>
                <a:schemeClr val="dk1"/>
              </a:solidFill>
              <a:effectLst/>
              <a:latin typeface="+mn-lt"/>
              <a:ea typeface="+mn-ea"/>
              <a:cs typeface="+mn-cs"/>
            </a:rPr>
            <a:t>前年度と比較し、増額の大きい項目は衛生費</a:t>
          </a:r>
          <a:r>
            <a:rPr kumimoji="1" lang="ja-JP" altLang="en-US" sz="1100">
              <a:solidFill>
                <a:schemeClr val="dk1"/>
              </a:solidFill>
              <a:effectLst/>
              <a:latin typeface="+mn-lt"/>
              <a:ea typeface="+mn-ea"/>
              <a:cs typeface="+mn-cs"/>
            </a:rPr>
            <a:t>や教育費</a:t>
          </a:r>
          <a:r>
            <a:rPr kumimoji="1" lang="ja-JP" altLang="ja-JP" sz="1100">
              <a:solidFill>
                <a:schemeClr val="dk1"/>
              </a:solidFill>
              <a:effectLst/>
              <a:latin typeface="+mn-lt"/>
              <a:ea typeface="+mn-ea"/>
              <a:cs typeface="+mn-cs"/>
            </a:rPr>
            <a:t>であり、その要因は</a:t>
          </a:r>
          <a:r>
            <a:rPr lang="ja-JP" altLang="ja-JP" sz="1100" b="0" i="0" baseline="0">
              <a:solidFill>
                <a:schemeClr val="dk1"/>
              </a:solidFill>
              <a:effectLst/>
              <a:latin typeface="+mn-lt"/>
              <a:ea typeface="+mn-ea"/>
              <a:cs typeface="+mn-cs"/>
            </a:rPr>
            <a:t>可燃ごみを市外の民間処理施設まで運搬し処理するものや</a:t>
          </a:r>
          <a:r>
            <a:rPr lang="ja-JP" altLang="en-US" sz="1100" b="0" i="0" baseline="0">
              <a:solidFill>
                <a:schemeClr val="dk1"/>
              </a:solidFill>
              <a:effectLst/>
              <a:latin typeface="+mn-lt"/>
              <a:ea typeface="+mn-ea"/>
              <a:cs typeface="+mn-cs"/>
            </a:rPr>
            <a:t>各小・中・義務教育学校において空調整備を導入したもの及び北部学校給食センターの新築によるもので</a:t>
          </a:r>
          <a:r>
            <a:rPr kumimoji="1" lang="ja-JP" altLang="ja-JP" sz="1100">
              <a:solidFill>
                <a:schemeClr val="dk1"/>
              </a:solidFill>
              <a:effectLst/>
              <a:latin typeface="+mn-lt"/>
              <a:ea typeface="+mn-ea"/>
              <a:cs typeface="+mn-cs"/>
            </a:rPr>
            <a:t>ある。</a:t>
          </a:r>
          <a:endParaRPr lang="ja-JP" altLang="ja-JP" sz="1400">
            <a:effectLst/>
          </a:endParaRPr>
        </a:p>
        <a:p>
          <a:r>
            <a:rPr kumimoji="1" lang="ja-JP" altLang="ja-JP" sz="1100">
              <a:solidFill>
                <a:schemeClr val="dk1"/>
              </a:solidFill>
              <a:effectLst/>
              <a:latin typeface="+mn-lt"/>
              <a:ea typeface="+mn-ea"/>
              <a:cs typeface="+mn-cs"/>
            </a:rPr>
            <a:t>また、前年度と比較し、減額の大きい項目は</a:t>
          </a:r>
          <a:r>
            <a:rPr kumimoji="1" lang="ja-JP" altLang="en-US" sz="1100">
              <a:solidFill>
                <a:schemeClr val="dk1"/>
              </a:solidFill>
              <a:effectLst/>
              <a:latin typeface="+mn-lt"/>
              <a:ea typeface="+mn-ea"/>
              <a:cs typeface="+mn-cs"/>
            </a:rPr>
            <a:t>総務</a:t>
          </a:r>
          <a:r>
            <a:rPr kumimoji="1" lang="ja-JP" altLang="ja-JP" sz="1100">
              <a:solidFill>
                <a:schemeClr val="dk1"/>
              </a:solidFill>
              <a:effectLst/>
              <a:latin typeface="+mn-lt"/>
              <a:ea typeface="+mn-ea"/>
              <a:cs typeface="+mn-cs"/>
            </a:rPr>
            <a:t>費である。</a:t>
          </a:r>
          <a:endParaRPr lang="ja-JP" altLang="ja-JP" sz="1400">
            <a:effectLst/>
          </a:endParaRPr>
        </a:p>
        <a:p>
          <a:r>
            <a:rPr kumimoji="1" lang="ja-JP" altLang="ja-JP" sz="1100">
              <a:solidFill>
                <a:schemeClr val="dk1"/>
              </a:solidFill>
              <a:effectLst/>
              <a:latin typeface="+mn-lt"/>
              <a:ea typeface="+mn-ea"/>
              <a:cs typeface="+mn-cs"/>
            </a:rPr>
            <a:t>これまでも、行財政改革により経費節減に努めてきたが、引き続き、事業の財源性、実現性、発展性、継続性等を踏まえて、事業の優先順位を検討して健全な財政運営に努めていく。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年度末財政調整基金残高は</a:t>
          </a:r>
          <a:r>
            <a:rPr lang="ja-JP" altLang="en-US" sz="1100" b="0" i="0" baseline="0">
              <a:solidFill>
                <a:schemeClr val="dk1"/>
              </a:solidFill>
              <a:effectLst/>
              <a:latin typeface="+mn-lt"/>
              <a:ea typeface="+mn-ea"/>
              <a:cs typeface="+mn-cs"/>
            </a:rPr>
            <a:t>昨年度より減少し</a:t>
          </a:r>
          <a:r>
            <a:rPr lang="ja-JP" altLang="ja-JP" sz="1100" b="0" i="0" baseline="0">
              <a:solidFill>
                <a:schemeClr val="dk1"/>
              </a:solidFill>
              <a:effectLst/>
              <a:latin typeface="+mn-lt"/>
              <a:ea typeface="+mn-ea"/>
              <a:cs typeface="+mn-cs"/>
            </a:rPr>
            <a:t>、標準財政規模に対する財政調整基金残高の比率も</a:t>
          </a:r>
          <a:r>
            <a:rPr lang="ja-JP" altLang="en-US" sz="1100" b="0" i="0" baseline="0">
              <a:solidFill>
                <a:schemeClr val="dk1"/>
              </a:solidFill>
              <a:effectLst/>
              <a:latin typeface="+mn-lt"/>
              <a:ea typeface="+mn-ea"/>
              <a:cs typeface="+mn-cs"/>
            </a:rPr>
            <a:t>減少した</a:t>
          </a:r>
          <a:r>
            <a:rPr lang="ja-JP" altLang="ja-JP" sz="1100" b="0" i="0" baseline="0">
              <a:solidFill>
                <a:schemeClr val="dk1"/>
              </a:solidFill>
              <a:effectLst/>
              <a:latin typeface="+mn-lt"/>
              <a:ea typeface="+mn-ea"/>
              <a:cs typeface="+mn-cs"/>
            </a:rPr>
            <a:t>。適切な財源の確保と事務事業の見直しなどによる歳出の削減により、実質収支額</a:t>
          </a:r>
          <a:r>
            <a:rPr lang="ja-JP" altLang="en-US" sz="1100" b="0" i="0" baseline="0">
              <a:solidFill>
                <a:schemeClr val="dk1"/>
              </a:solidFill>
              <a:effectLst/>
              <a:latin typeface="+mn-lt"/>
              <a:ea typeface="+mn-ea"/>
              <a:cs typeface="+mn-cs"/>
            </a:rPr>
            <a:t>は黒字となったが、</a:t>
          </a:r>
          <a:r>
            <a:rPr lang="ja-JP" altLang="ja-JP" sz="1100" b="0" i="0" baseline="0">
              <a:solidFill>
                <a:schemeClr val="dk1"/>
              </a:solidFill>
              <a:effectLst/>
              <a:latin typeface="+mn-lt"/>
              <a:ea typeface="+mn-ea"/>
              <a:cs typeface="+mn-cs"/>
            </a:rPr>
            <a:t>実質単年度収支額</a:t>
          </a:r>
          <a:r>
            <a:rPr lang="ja-JP" altLang="en-US" sz="1100" b="0" i="0" baseline="0">
              <a:solidFill>
                <a:schemeClr val="dk1"/>
              </a:solidFill>
              <a:effectLst/>
              <a:latin typeface="+mn-lt"/>
              <a:ea typeface="+mn-ea"/>
              <a:cs typeface="+mn-cs"/>
            </a:rPr>
            <a:t>は赤字になった。</a:t>
          </a:r>
          <a:r>
            <a:rPr lang="ja-JP" altLang="ja-JP" sz="1100" b="0" i="0" baseline="0">
              <a:solidFill>
                <a:schemeClr val="dk1"/>
              </a:solidFill>
              <a:effectLst/>
              <a:latin typeface="+mn-lt"/>
              <a:ea typeface="+mn-ea"/>
              <a:cs typeface="+mn-cs"/>
            </a:rPr>
            <a:t>今後は</a:t>
          </a:r>
          <a:r>
            <a:rPr lang="ja-JP" altLang="en-US" sz="1100" b="0" i="0" baseline="0">
              <a:solidFill>
                <a:schemeClr val="dk1"/>
              </a:solidFill>
              <a:effectLst/>
              <a:latin typeface="+mn-lt"/>
              <a:ea typeface="+mn-ea"/>
              <a:cs typeface="+mn-cs"/>
            </a:rPr>
            <a:t>新庁舎の建設や</a:t>
          </a:r>
          <a:r>
            <a:rPr lang="ja-JP" altLang="ja-JP" sz="1100" b="0" i="0" baseline="0">
              <a:solidFill>
                <a:schemeClr val="dk1"/>
              </a:solidFill>
              <a:effectLst/>
              <a:latin typeface="+mn-lt"/>
              <a:ea typeface="+mn-ea"/>
              <a:cs typeface="+mn-cs"/>
            </a:rPr>
            <a:t>先送りしてきた社会基盤整備を計画的に進めていく必要があるが、引き続き経常経費の削減や企業誘致等による税収の確保を図り財政基盤の強化に努めていく。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岐阜県羽島市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すべての会計において黒字となっており、赤字は発生していない。</a:t>
          </a:r>
          <a:endParaRPr lang="ja-JP" altLang="ja-JP" sz="1400">
            <a:effectLst/>
          </a:endParaRPr>
        </a:p>
        <a:p>
          <a:pPr rtl="0" eaLnBrk="1" fontAlgn="auto" latinLnBrk="0" hangingPunct="1"/>
          <a:r>
            <a:rPr lang="ja-JP" altLang="en-US" sz="1100" b="0" i="0" baseline="0">
              <a:solidFill>
                <a:schemeClr val="dk1"/>
              </a:solidFill>
              <a:effectLst/>
              <a:latin typeface="+mn-lt"/>
              <a:ea typeface="+mn-ea"/>
              <a:cs typeface="+mn-cs"/>
            </a:rPr>
            <a:t>後期高齢者医療特別会計及び</a:t>
          </a:r>
          <a:r>
            <a:rPr lang="ja-JP" altLang="ja-JP" sz="1100" b="0" i="0" baseline="0">
              <a:solidFill>
                <a:schemeClr val="dk1"/>
              </a:solidFill>
              <a:effectLst/>
              <a:latin typeface="+mn-lt"/>
              <a:ea typeface="+mn-ea"/>
              <a:cs typeface="+mn-cs"/>
            </a:rPr>
            <a:t>介護保険特別会計は、一般会計からの繰出金が増加傾向にある。一般会計からの負担にも限りがあるため、各特別会計において健全運営と財政基盤の強化の検討をする必要がある。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election activeCell="W9" sqref="W9:AL11"/>
    </sheetView>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23160662</v>
      </c>
      <c r="BO4" s="381"/>
      <c r="BP4" s="381"/>
      <c r="BQ4" s="381"/>
      <c r="BR4" s="381"/>
      <c r="BS4" s="381"/>
      <c r="BT4" s="381"/>
      <c r="BU4" s="382"/>
      <c r="BV4" s="380">
        <v>22019461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5.9</v>
      </c>
      <c r="CU4" s="387"/>
      <c r="CV4" s="387"/>
      <c r="CW4" s="387"/>
      <c r="CX4" s="387"/>
      <c r="CY4" s="387"/>
      <c r="CZ4" s="387"/>
      <c r="DA4" s="388"/>
      <c r="DB4" s="386">
        <v>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22252876</v>
      </c>
      <c r="BO5" s="418"/>
      <c r="BP5" s="418"/>
      <c r="BQ5" s="418"/>
      <c r="BR5" s="418"/>
      <c r="BS5" s="418"/>
      <c r="BT5" s="418"/>
      <c r="BU5" s="419"/>
      <c r="BV5" s="417">
        <v>21370749</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95.4</v>
      </c>
      <c r="CU5" s="415"/>
      <c r="CV5" s="415"/>
      <c r="CW5" s="415"/>
      <c r="CX5" s="415"/>
      <c r="CY5" s="415"/>
      <c r="CZ5" s="415"/>
      <c r="DA5" s="416"/>
      <c r="DB5" s="414">
        <v>86.8</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907786</v>
      </c>
      <c r="BO6" s="418"/>
      <c r="BP6" s="418"/>
      <c r="BQ6" s="418"/>
      <c r="BR6" s="418"/>
      <c r="BS6" s="418"/>
      <c r="BT6" s="418"/>
      <c r="BU6" s="419"/>
      <c r="BV6" s="417">
        <v>648712</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102.1</v>
      </c>
      <c r="CU6" s="455"/>
      <c r="CV6" s="455"/>
      <c r="CW6" s="455"/>
      <c r="CX6" s="455"/>
      <c r="CY6" s="455"/>
      <c r="CZ6" s="455"/>
      <c r="DA6" s="456"/>
      <c r="DB6" s="454">
        <v>94.1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134321</v>
      </c>
      <c r="BO7" s="418"/>
      <c r="BP7" s="418"/>
      <c r="BQ7" s="418"/>
      <c r="BR7" s="418"/>
      <c r="BS7" s="418"/>
      <c r="BT7" s="418"/>
      <c r="BU7" s="419"/>
      <c r="BV7" s="417">
        <v>117977</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13138173</v>
      </c>
      <c r="CU7" s="418"/>
      <c r="CV7" s="418"/>
      <c r="CW7" s="418"/>
      <c r="CX7" s="418"/>
      <c r="CY7" s="418"/>
      <c r="CZ7" s="418"/>
      <c r="DA7" s="419"/>
      <c r="DB7" s="417">
        <v>13152139</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773465</v>
      </c>
      <c r="BO8" s="418"/>
      <c r="BP8" s="418"/>
      <c r="BQ8" s="418"/>
      <c r="BR8" s="418"/>
      <c r="BS8" s="418"/>
      <c r="BT8" s="418"/>
      <c r="BU8" s="419"/>
      <c r="BV8" s="417">
        <v>530735</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0.74</v>
      </c>
      <c r="CU8" s="458"/>
      <c r="CV8" s="458"/>
      <c r="CW8" s="458"/>
      <c r="CX8" s="458"/>
      <c r="CY8" s="458"/>
      <c r="CZ8" s="458"/>
      <c r="DA8" s="459"/>
      <c r="DB8" s="457">
        <v>0.73</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67337</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101</v>
      </c>
      <c r="AV9" s="450"/>
      <c r="AW9" s="450"/>
      <c r="AX9" s="450"/>
      <c r="AY9" s="451" t="s">
        <v>102</v>
      </c>
      <c r="AZ9" s="452"/>
      <c r="BA9" s="452"/>
      <c r="BB9" s="452"/>
      <c r="BC9" s="452"/>
      <c r="BD9" s="452"/>
      <c r="BE9" s="452"/>
      <c r="BF9" s="452"/>
      <c r="BG9" s="452"/>
      <c r="BH9" s="452"/>
      <c r="BI9" s="452"/>
      <c r="BJ9" s="452"/>
      <c r="BK9" s="452"/>
      <c r="BL9" s="452"/>
      <c r="BM9" s="453"/>
      <c r="BN9" s="417">
        <v>242730</v>
      </c>
      <c r="BO9" s="418"/>
      <c r="BP9" s="418"/>
      <c r="BQ9" s="418"/>
      <c r="BR9" s="418"/>
      <c r="BS9" s="418"/>
      <c r="BT9" s="418"/>
      <c r="BU9" s="419"/>
      <c r="BV9" s="417">
        <v>-739993</v>
      </c>
      <c r="BW9" s="418"/>
      <c r="BX9" s="418"/>
      <c r="BY9" s="418"/>
      <c r="BZ9" s="418"/>
      <c r="CA9" s="418"/>
      <c r="CB9" s="418"/>
      <c r="CC9" s="419"/>
      <c r="CD9" s="420" t="s">
        <v>103</v>
      </c>
      <c r="CE9" s="421"/>
      <c r="CF9" s="421"/>
      <c r="CG9" s="421"/>
      <c r="CH9" s="421"/>
      <c r="CI9" s="421"/>
      <c r="CJ9" s="421"/>
      <c r="CK9" s="421"/>
      <c r="CL9" s="421"/>
      <c r="CM9" s="421"/>
      <c r="CN9" s="421"/>
      <c r="CO9" s="421"/>
      <c r="CP9" s="421"/>
      <c r="CQ9" s="421"/>
      <c r="CR9" s="421"/>
      <c r="CS9" s="422"/>
      <c r="CT9" s="414">
        <v>10.9</v>
      </c>
      <c r="CU9" s="415"/>
      <c r="CV9" s="415"/>
      <c r="CW9" s="415"/>
      <c r="CX9" s="415"/>
      <c r="CY9" s="415"/>
      <c r="CZ9" s="415"/>
      <c r="DA9" s="416"/>
      <c r="DB9" s="414">
        <v>10.7</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104</v>
      </c>
      <c r="M10" s="447"/>
      <c r="N10" s="447"/>
      <c r="O10" s="447"/>
      <c r="P10" s="447"/>
      <c r="Q10" s="448"/>
      <c r="R10" s="468">
        <v>67197</v>
      </c>
      <c r="S10" s="469"/>
      <c r="T10" s="469"/>
      <c r="U10" s="469"/>
      <c r="V10" s="470"/>
      <c r="W10" s="405"/>
      <c r="X10" s="406"/>
      <c r="Y10" s="406"/>
      <c r="Z10" s="406"/>
      <c r="AA10" s="406"/>
      <c r="AB10" s="406"/>
      <c r="AC10" s="406"/>
      <c r="AD10" s="406"/>
      <c r="AE10" s="406"/>
      <c r="AF10" s="406"/>
      <c r="AG10" s="406"/>
      <c r="AH10" s="406"/>
      <c r="AI10" s="406"/>
      <c r="AJ10" s="406"/>
      <c r="AK10" s="406"/>
      <c r="AL10" s="409"/>
      <c r="AM10" s="446" t="s">
        <v>105</v>
      </c>
      <c r="AN10" s="447"/>
      <c r="AO10" s="447"/>
      <c r="AP10" s="447"/>
      <c r="AQ10" s="447"/>
      <c r="AR10" s="447"/>
      <c r="AS10" s="447"/>
      <c r="AT10" s="448"/>
      <c r="AU10" s="449" t="s">
        <v>106</v>
      </c>
      <c r="AV10" s="450"/>
      <c r="AW10" s="450"/>
      <c r="AX10" s="450"/>
      <c r="AY10" s="451" t="s">
        <v>107</v>
      </c>
      <c r="AZ10" s="452"/>
      <c r="BA10" s="452"/>
      <c r="BB10" s="452"/>
      <c r="BC10" s="452"/>
      <c r="BD10" s="452"/>
      <c r="BE10" s="452"/>
      <c r="BF10" s="452"/>
      <c r="BG10" s="452"/>
      <c r="BH10" s="452"/>
      <c r="BI10" s="452"/>
      <c r="BJ10" s="452"/>
      <c r="BK10" s="452"/>
      <c r="BL10" s="452"/>
      <c r="BM10" s="453"/>
      <c r="BN10" s="417">
        <v>211817</v>
      </c>
      <c r="BO10" s="418"/>
      <c r="BP10" s="418"/>
      <c r="BQ10" s="418"/>
      <c r="BR10" s="418"/>
      <c r="BS10" s="418"/>
      <c r="BT10" s="418"/>
      <c r="BU10" s="419"/>
      <c r="BV10" s="417">
        <v>1038223</v>
      </c>
      <c r="BW10" s="418"/>
      <c r="BX10" s="418"/>
      <c r="BY10" s="418"/>
      <c r="BZ10" s="418"/>
      <c r="CA10" s="418"/>
      <c r="CB10" s="418"/>
      <c r="CC10" s="419"/>
      <c r="CD10" s="144" t="s">
        <v>108</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109</v>
      </c>
      <c r="M11" s="472"/>
      <c r="N11" s="472"/>
      <c r="O11" s="472"/>
      <c r="P11" s="472"/>
      <c r="Q11" s="473"/>
      <c r="R11" s="474" t="s">
        <v>110</v>
      </c>
      <c r="S11" s="475"/>
      <c r="T11" s="475"/>
      <c r="U11" s="475"/>
      <c r="V11" s="476"/>
      <c r="W11" s="405"/>
      <c r="X11" s="406"/>
      <c r="Y11" s="406"/>
      <c r="Z11" s="406"/>
      <c r="AA11" s="406"/>
      <c r="AB11" s="406"/>
      <c r="AC11" s="406"/>
      <c r="AD11" s="406"/>
      <c r="AE11" s="406"/>
      <c r="AF11" s="406"/>
      <c r="AG11" s="406"/>
      <c r="AH11" s="406"/>
      <c r="AI11" s="406"/>
      <c r="AJ11" s="406"/>
      <c r="AK11" s="406"/>
      <c r="AL11" s="409"/>
      <c r="AM11" s="446" t="s">
        <v>111</v>
      </c>
      <c r="AN11" s="447"/>
      <c r="AO11" s="447"/>
      <c r="AP11" s="447"/>
      <c r="AQ11" s="447"/>
      <c r="AR11" s="447"/>
      <c r="AS11" s="447"/>
      <c r="AT11" s="448"/>
      <c r="AU11" s="449" t="s">
        <v>79</v>
      </c>
      <c r="AV11" s="450"/>
      <c r="AW11" s="450"/>
      <c r="AX11" s="450"/>
      <c r="AY11" s="451" t="s">
        <v>112</v>
      </c>
      <c r="AZ11" s="452"/>
      <c r="BA11" s="452"/>
      <c r="BB11" s="452"/>
      <c r="BC11" s="452"/>
      <c r="BD11" s="452"/>
      <c r="BE11" s="452"/>
      <c r="BF11" s="452"/>
      <c r="BG11" s="452"/>
      <c r="BH11" s="452"/>
      <c r="BI11" s="452"/>
      <c r="BJ11" s="452"/>
      <c r="BK11" s="452"/>
      <c r="BL11" s="452"/>
      <c r="BM11" s="453"/>
      <c r="BN11" s="417" t="s">
        <v>113</v>
      </c>
      <c r="BO11" s="418"/>
      <c r="BP11" s="418"/>
      <c r="BQ11" s="418"/>
      <c r="BR11" s="418"/>
      <c r="BS11" s="418"/>
      <c r="BT11" s="418"/>
      <c r="BU11" s="419"/>
      <c r="BV11" s="417" t="s">
        <v>113</v>
      </c>
      <c r="BW11" s="418"/>
      <c r="BX11" s="418"/>
      <c r="BY11" s="418"/>
      <c r="BZ11" s="418"/>
      <c r="CA11" s="418"/>
      <c r="CB11" s="418"/>
      <c r="CC11" s="419"/>
      <c r="CD11" s="420" t="s">
        <v>114</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c r="A12" s="140"/>
      <c r="B12" s="477" t="s">
        <v>115</v>
      </c>
      <c r="C12" s="478"/>
      <c r="D12" s="478"/>
      <c r="E12" s="478"/>
      <c r="F12" s="478"/>
      <c r="G12" s="478"/>
      <c r="H12" s="478"/>
      <c r="I12" s="478"/>
      <c r="J12" s="478"/>
      <c r="K12" s="479"/>
      <c r="L12" s="486" t="s">
        <v>116</v>
      </c>
      <c r="M12" s="487"/>
      <c r="N12" s="487"/>
      <c r="O12" s="487"/>
      <c r="P12" s="487"/>
      <c r="Q12" s="488"/>
      <c r="R12" s="489">
        <v>68408</v>
      </c>
      <c r="S12" s="490"/>
      <c r="T12" s="490"/>
      <c r="U12" s="490"/>
      <c r="V12" s="491"/>
      <c r="W12" s="492" t="s">
        <v>1</v>
      </c>
      <c r="X12" s="450"/>
      <c r="Y12" s="450"/>
      <c r="Z12" s="450"/>
      <c r="AA12" s="450"/>
      <c r="AB12" s="493"/>
      <c r="AC12" s="449" t="s">
        <v>117</v>
      </c>
      <c r="AD12" s="450"/>
      <c r="AE12" s="450"/>
      <c r="AF12" s="450"/>
      <c r="AG12" s="493"/>
      <c r="AH12" s="449" t="s">
        <v>118</v>
      </c>
      <c r="AI12" s="450"/>
      <c r="AJ12" s="450"/>
      <c r="AK12" s="450"/>
      <c r="AL12" s="494"/>
      <c r="AM12" s="446" t="s">
        <v>119</v>
      </c>
      <c r="AN12" s="447"/>
      <c r="AO12" s="447"/>
      <c r="AP12" s="447"/>
      <c r="AQ12" s="447"/>
      <c r="AR12" s="447"/>
      <c r="AS12" s="447"/>
      <c r="AT12" s="448"/>
      <c r="AU12" s="449" t="s">
        <v>120</v>
      </c>
      <c r="AV12" s="450"/>
      <c r="AW12" s="450"/>
      <c r="AX12" s="450"/>
      <c r="AY12" s="451" t="s">
        <v>121</v>
      </c>
      <c r="AZ12" s="452"/>
      <c r="BA12" s="452"/>
      <c r="BB12" s="452"/>
      <c r="BC12" s="452"/>
      <c r="BD12" s="452"/>
      <c r="BE12" s="452"/>
      <c r="BF12" s="452"/>
      <c r="BG12" s="452"/>
      <c r="BH12" s="452"/>
      <c r="BI12" s="452"/>
      <c r="BJ12" s="452"/>
      <c r="BK12" s="452"/>
      <c r="BL12" s="452"/>
      <c r="BM12" s="453"/>
      <c r="BN12" s="417">
        <v>800000</v>
      </c>
      <c r="BO12" s="418"/>
      <c r="BP12" s="418"/>
      <c r="BQ12" s="418"/>
      <c r="BR12" s="418"/>
      <c r="BS12" s="418"/>
      <c r="BT12" s="418"/>
      <c r="BU12" s="419"/>
      <c r="BV12" s="417" t="s">
        <v>122</v>
      </c>
      <c r="BW12" s="418"/>
      <c r="BX12" s="418"/>
      <c r="BY12" s="418"/>
      <c r="BZ12" s="418"/>
      <c r="CA12" s="418"/>
      <c r="CB12" s="418"/>
      <c r="CC12" s="419"/>
      <c r="CD12" s="420" t="s">
        <v>123</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124</v>
      </c>
      <c r="N13" s="506"/>
      <c r="O13" s="506"/>
      <c r="P13" s="506"/>
      <c r="Q13" s="507"/>
      <c r="R13" s="498">
        <v>67331</v>
      </c>
      <c r="S13" s="499"/>
      <c r="T13" s="499"/>
      <c r="U13" s="499"/>
      <c r="V13" s="500"/>
      <c r="W13" s="433" t="s">
        <v>125</v>
      </c>
      <c r="X13" s="434"/>
      <c r="Y13" s="434"/>
      <c r="Z13" s="434"/>
      <c r="AA13" s="434"/>
      <c r="AB13" s="424"/>
      <c r="AC13" s="468">
        <v>734</v>
      </c>
      <c r="AD13" s="469"/>
      <c r="AE13" s="469"/>
      <c r="AF13" s="469"/>
      <c r="AG13" s="508"/>
      <c r="AH13" s="468">
        <v>671</v>
      </c>
      <c r="AI13" s="469"/>
      <c r="AJ13" s="469"/>
      <c r="AK13" s="469"/>
      <c r="AL13" s="470"/>
      <c r="AM13" s="446" t="s">
        <v>126</v>
      </c>
      <c r="AN13" s="447"/>
      <c r="AO13" s="447"/>
      <c r="AP13" s="447"/>
      <c r="AQ13" s="447"/>
      <c r="AR13" s="447"/>
      <c r="AS13" s="447"/>
      <c r="AT13" s="448"/>
      <c r="AU13" s="449" t="s">
        <v>127</v>
      </c>
      <c r="AV13" s="450"/>
      <c r="AW13" s="450"/>
      <c r="AX13" s="450"/>
      <c r="AY13" s="451" t="s">
        <v>128</v>
      </c>
      <c r="AZ13" s="452"/>
      <c r="BA13" s="452"/>
      <c r="BB13" s="452"/>
      <c r="BC13" s="452"/>
      <c r="BD13" s="452"/>
      <c r="BE13" s="452"/>
      <c r="BF13" s="452"/>
      <c r="BG13" s="452"/>
      <c r="BH13" s="452"/>
      <c r="BI13" s="452"/>
      <c r="BJ13" s="452"/>
      <c r="BK13" s="452"/>
      <c r="BL13" s="452"/>
      <c r="BM13" s="453"/>
      <c r="BN13" s="417">
        <v>-345453</v>
      </c>
      <c r="BO13" s="418"/>
      <c r="BP13" s="418"/>
      <c r="BQ13" s="418"/>
      <c r="BR13" s="418"/>
      <c r="BS13" s="418"/>
      <c r="BT13" s="418"/>
      <c r="BU13" s="419"/>
      <c r="BV13" s="417">
        <v>298230</v>
      </c>
      <c r="BW13" s="418"/>
      <c r="BX13" s="418"/>
      <c r="BY13" s="418"/>
      <c r="BZ13" s="418"/>
      <c r="CA13" s="418"/>
      <c r="CB13" s="418"/>
      <c r="CC13" s="419"/>
      <c r="CD13" s="420" t="s">
        <v>129</v>
      </c>
      <c r="CE13" s="421"/>
      <c r="CF13" s="421"/>
      <c r="CG13" s="421"/>
      <c r="CH13" s="421"/>
      <c r="CI13" s="421"/>
      <c r="CJ13" s="421"/>
      <c r="CK13" s="421"/>
      <c r="CL13" s="421"/>
      <c r="CM13" s="421"/>
      <c r="CN13" s="421"/>
      <c r="CO13" s="421"/>
      <c r="CP13" s="421"/>
      <c r="CQ13" s="421"/>
      <c r="CR13" s="421"/>
      <c r="CS13" s="422"/>
      <c r="CT13" s="414">
        <v>5.8</v>
      </c>
      <c r="CU13" s="415"/>
      <c r="CV13" s="415"/>
      <c r="CW13" s="415"/>
      <c r="CX13" s="415"/>
      <c r="CY13" s="415"/>
      <c r="CZ13" s="415"/>
      <c r="DA13" s="416"/>
      <c r="DB13" s="414">
        <v>6.9</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130</v>
      </c>
      <c r="M14" s="496"/>
      <c r="N14" s="496"/>
      <c r="O14" s="496"/>
      <c r="P14" s="496"/>
      <c r="Q14" s="497"/>
      <c r="R14" s="498">
        <v>68620</v>
      </c>
      <c r="S14" s="499"/>
      <c r="T14" s="499"/>
      <c r="U14" s="499"/>
      <c r="V14" s="500"/>
      <c r="W14" s="407"/>
      <c r="X14" s="408"/>
      <c r="Y14" s="408"/>
      <c r="Z14" s="408"/>
      <c r="AA14" s="408"/>
      <c r="AB14" s="397"/>
      <c r="AC14" s="501">
        <v>2.2999999999999998</v>
      </c>
      <c r="AD14" s="502"/>
      <c r="AE14" s="502"/>
      <c r="AF14" s="502"/>
      <c r="AG14" s="503"/>
      <c r="AH14" s="501">
        <v>2.1</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131</v>
      </c>
      <c r="CE14" s="510"/>
      <c r="CF14" s="510"/>
      <c r="CG14" s="510"/>
      <c r="CH14" s="510"/>
      <c r="CI14" s="510"/>
      <c r="CJ14" s="510"/>
      <c r="CK14" s="510"/>
      <c r="CL14" s="510"/>
      <c r="CM14" s="510"/>
      <c r="CN14" s="510"/>
      <c r="CO14" s="510"/>
      <c r="CP14" s="510"/>
      <c r="CQ14" s="510"/>
      <c r="CR14" s="510"/>
      <c r="CS14" s="511"/>
      <c r="CT14" s="512">
        <v>24.8</v>
      </c>
      <c r="CU14" s="513"/>
      <c r="CV14" s="513"/>
      <c r="CW14" s="513"/>
      <c r="CX14" s="513"/>
      <c r="CY14" s="513"/>
      <c r="CZ14" s="513"/>
      <c r="DA14" s="514"/>
      <c r="DB14" s="512">
        <v>17.2</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124</v>
      </c>
      <c r="N15" s="506"/>
      <c r="O15" s="506"/>
      <c r="P15" s="506"/>
      <c r="Q15" s="507"/>
      <c r="R15" s="498">
        <v>67552</v>
      </c>
      <c r="S15" s="499"/>
      <c r="T15" s="499"/>
      <c r="U15" s="499"/>
      <c r="V15" s="500"/>
      <c r="W15" s="433" t="s">
        <v>132</v>
      </c>
      <c r="X15" s="434"/>
      <c r="Y15" s="434"/>
      <c r="Z15" s="434"/>
      <c r="AA15" s="434"/>
      <c r="AB15" s="424"/>
      <c r="AC15" s="468">
        <v>10399</v>
      </c>
      <c r="AD15" s="469"/>
      <c r="AE15" s="469"/>
      <c r="AF15" s="469"/>
      <c r="AG15" s="508"/>
      <c r="AH15" s="468">
        <v>10792</v>
      </c>
      <c r="AI15" s="469"/>
      <c r="AJ15" s="469"/>
      <c r="AK15" s="469"/>
      <c r="AL15" s="470"/>
      <c r="AM15" s="446"/>
      <c r="AN15" s="447"/>
      <c r="AO15" s="447"/>
      <c r="AP15" s="447"/>
      <c r="AQ15" s="447"/>
      <c r="AR15" s="447"/>
      <c r="AS15" s="447"/>
      <c r="AT15" s="448"/>
      <c r="AU15" s="449"/>
      <c r="AV15" s="450"/>
      <c r="AW15" s="450"/>
      <c r="AX15" s="450"/>
      <c r="AY15" s="377" t="s">
        <v>133</v>
      </c>
      <c r="AZ15" s="378"/>
      <c r="BA15" s="378"/>
      <c r="BB15" s="378"/>
      <c r="BC15" s="378"/>
      <c r="BD15" s="378"/>
      <c r="BE15" s="378"/>
      <c r="BF15" s="378"/>
      <c r="BG15" s="378"/>
      <c r="BH15" s="378"/>
      <c r="BI15" s="378"/>
      <c r="BJ15" s="378"/>
      <c r="BK15" s="378"/>
      <c r="BL15" s="378"/>
      <c r="BM15" s="379"/>
      <c r="BN15" s="380">
        <v>7685540</v>
      </c>
      <c r="BO15" s="381"/>
      <c r="BP15" s="381"/>
      <c r="BQ15" s="381"/>
      <c r="BR15" s="381"/>
      <c r="BS15" s="381"/>
      <c r="BT15" s="381"/>
      <c r="BU15" s="382"/>
      <c r="BV15" s="380">
        <v>7400948</v>
      </c>
      <c r="BW15" s="381"/>
      <c r="BX15" s="381"/>
      <c r="BY15" s="381"/>
      <c r="BZ15" s="381"/>
      <c r="CA15" s="381"/>
      <c r="CB15" s="381"/>
      <c r="CC15" s="382"/>
      <c r="CD15" s="515" t="s">
        <v>134</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135</v>
      </c>
      <c r="M16" s="526"/>
      <c r="N16" s="526"/>
      <c r="O16" s="526"/>
      <c r="P16" s="526"/>
      <c r="Q16" s="527"/>
      <c r="R16" s="518" t="s">
        <v>136</v>
      </c>
      <c r="S16" s="519"/>
      <c r="T16" s="519"/>
      <c r="U16" s="519"/>
      <c r="V16" s="520"/>
      <c r="W16" s="407"/>
      <c r="X16" s="408"/>
      <c r="Y16" s="408"/>
      <c r="Z16" s="408"/>
      <c r="AA16" s="408"/>
      <c r="AB16" s="397"/>
      <c r="AC16" s="501">
        <v>33.1</v>
      </c>
      <c r="AD16" s="502"/>
      <c r="AE16" s="502"/>
      <c r="AF16" s="502"/>
      <c r="AG16" s="503"/>
      <c r="AH16" s="501">
        <v>34.5</v>
      </c>
      <c r="AI16" s="502"/>
      <c r="AJ16" s="502"/>
      <c r="AK16" s="502"/>
      <c r="AL16" s="504"/>
      <c r="AM16" s="446"/>
      <c r="AN16" s="447"/>
      <c r="AO16" s="447"/>
      <c r="AP16" s="447"/>
      <c r="AQ16" s="447"/>
      <c r="AR16" s="447"/>
      <c r="AS16" s="447"/>
      <c r="AT16" s="448"/>
      <c r="AU16" s="449"/>
      <c r="AV16" s="450"/>
      <c r="AW16" s="450"/>
      <c r="AX16" s="450"/>
      <c r="AY16" s="451" t="s">
        <v>137</v>
      </c>
      <c r="AZ16" s="452"/>
      <c r="BA16" s="452"/>
      <c r="BB16" s="452"/>
      <c r="BC16" s="452"/>
      <c r="BD16" s="452"/>
      <c r="BE16" s="452"/>
      <c r="BF16" s="452"/>
      <c r="BG16" s="452"/>
      <c r="BH16" s="452"/>
      <c r="BI16" s="452"/>
      <c r="BJ16" s="452"/>
      <c r="BK16" s="452"/>
      <c r="BL16" s="452"/>
      <c r="BM16" s="453"/>
      <c r="BN16" s="417">
        <v>10157225</v>
      </c>
      <c r="BO16" s="418"/>
      <c r="BP16" s="418"/>
      <c r="BQ16" s="418"/>
      <c r="BR16" s="418"/>
      <c r="BS16" s="418"/>
      <c r="BT16" s="418"/>
      <c r="BU16" s="419"/>
      <c r="BV16" s="417">
        <v>10059407</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138</v>
      </c>
      <c r="N17" s="522"/>
      <c r="O17" s="522"/>
      <c r="P17" s="522"/>
      <c r="Q17" s="523"/>
      <c r="R17" s="518" t="s">
        <v>136</v>
      </c>
      <c r="S17" s="519"/>
      <c r="T17" s="519"/>
      <c r="U17" s="519"/>
      <c r="V17" s="520"/>
      <c r="W17" s="433" t="s">
        <v>139</v>
      </c>
      <c r="X17" s="434"/>
      <c r="Y17" s="434"/>
      <c r="Z17" s="434"/>
      <c r="AA17" s="434"/>
      <c r="AB17" s="424"/>
      <c r="AC17" s="468">
        <v>20320</v>
      </c>
      <c r="AD17" s="469"/>
      <c r="AE17" s="469"/>
      <c r="AF17" s="469"/>
      <c r="AG17" s="508"/>
      <c r="AH17" s="468">
        <v>19824</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9808173</v>
      </c>
      <c r="BO17" s="418"/>
      <c r="BP17" s="418"/>
      <c r="BQ17" s="418"/>
      <c r="BR17" s="418"/>
      <c r="BS17" s="418"/>
      <c r="BT17" s="418"/>
      <c r="BU17" s="419"/>
      <c r="BV17" s="417">
        <v>9413749</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53.66</v>
      </c>
      <c r="M18" s="530"/>
      <c r="N18" s="530"/>
      <c r="O18" s="530"/>
      <c r="P18" s="530"/>
      <c r="Q18" s="530"/>
      <c r="R18" s="531"/>
      <c r="S18" s="531"/>
      <c r="T18" s="531"/>
      <c r="U18" s="531"/>
      <c r="V18" s="532"/>
      <c r="W18" s="435"/>
      <c r="X18" s="436"/>
      <c r="Y18" s="436"/>
      <c r="Z18" s="436"/>
      <c r="AA18" s="436"/>
      <c r="AB18" s="427"/>
      <c r="AC18" s="533">
        <v>64.599999999999994</v>
      </c>
      <c r="AD18" s="534"/>
      <c r="AE18" s="534"/>
      <c r="AF18" s="534"/>
      <c r="AG18" s="535"/>
      <c r="AH18" s="533">
        <v>63.4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12637813</v>
      </c>
      <c r="BO18" s="418"/>
      <c r="BP18" s="418"/>
      <c r="BQ18" s="418"/>
      <c r="BR18" s="418"/>
      <c r="BS18" s="418"/>
      <c r="BT18" s="418"/>
      <c r="BU18" s="419"/>
      <c r="BV18" s="417">
        <v>11820777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1255</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15809905</v>
      </c>
      <c r="BO19" s="418"/>
      <c r="BP19" s="418"/>
      <c r="BQ19" s="418"/>
      <c r="BR19" s="418"/>
      <c r="BS19" s="418"/>
      <c r="BT19" s="418"/>
      <c r="BU19" s="419"/>
      <c r="BV19" s="417">
        <v>16201085</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23948</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17829205</v>
      </c>
      <c r="BO23" s="418"/>
      <c r="BP23" s="418"/>
      <c r="BQ23" s="418"/>
      <c r="BR23" s="418"/>
      <c r="BS23" s="418"/>
      <c r="BT23" s="418"/>
      <c r="BU23" s="419"/>
      <c r="BV23" s="417">
        <v>16817796</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6814</v>
      </c>
      <c r="R24" s="469"/>
      <c r="S24" s="469"/>
      <c r="T24" s="469"/>
      <c r="U24" s="469"/>
      <c r="V24" s="508"/>
      <c r="W24" s="563"/>
      <c r="X24" s="551"/>
      <c r="Y24" s="552"/>
      <c r="Z24" s="467" t="s">
        <v>155</v>
      </c>
      <c r="AA24" s="447"/>
      <c r="AB24" s="447"/>
      <c r="AC24" s="447"/>
      <c r="AD24" s="447"/>
      <c r="AE24" s="447"/>
      <c r="AF24" s="447"/>
      <c r="AG24" s="448"/>
      <c r="AH24" s="468">
        <v>340</v>
      </c>
      <c r="AI24" s="469"/>
      <c r="AJ24" s="469"/>
      <c r="AK24" s="469"/>
      <c r="AL24" s="508"/>
      <c r="AM24" s="468">
        <v>972060</v>
      </c>
      <c r="AN24" s="469"/>
      <c r="AO24" s="469"/>
      <c r="AP24" s="469"/>
      <c r="AQ24" s="469"/>
      <c r="AR24" s="508"/>
      <c r="AS24" s="468">
        <v>2859</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16178636</v>
      </c>
      <c r="BO24" s="418"/>
      <c r="BP24" s="418"/>
      <c r="BQ24" s="418"/>
      <c r="BR24" s="418"/>
      <c r="BS24" s="418"/>
      <c r="BT24" s="418"/>
      <c r="BU24" s="419"/>
      <c r="BV24" s="417">
        <v>15925764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1</v>
      </c>
      <c r="M25" s="469"/>
      <c r="N25" s="469"/>
      <c r="O25" s="469"/>
      <c r="P25" s="508"/>
      <c r="Q25" s="468">
        <v>7254</v>
      </c>
      <c r="R25" s="469"/>
      <c r="S25" s="469"/>
      <c r="T25" s="469"/>
      <c r="U25" s="469"/>
      <c r="V25" s="508"/>
      <c r="W25" s="563"/>
      <c r="X25" s="551"/>
      <c r="Y25" s="552"/>
      <c r="Z25" s="467" t="s">
        <v>158</v>
      </c>
      <c r="AA25" s="447"/>
      <c r="AB25" s="447"/>
      <c r="AC25" s="447"/>
      <c r="AD25" s="447"/>
      <c r="AE25" s="447"/>
      <c r="AF25" s="447"/>
      <c r="AG25" s="448"/>
      <c r="AH25" s="468">
        <v>84</v>
      </c>
      <c r="AI25" s="469"/>
      <c r="AJ25" s="469"/>
      <c r="AK25" s="469"/>
      <c r="AL25" s="508"/>
      <c r="AM25" s="468">
        <v>244524</v>
      </c>
      <c r="AN25" s="469"/>
      <c r="AO25" s="469"/>
      <c r="AP25" s="469"/>
      <c r="AQ25" s="469"/>
      <c r="AR25" s="508"/>
      <c r="AS25" s="468">
        <v>2911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1302734</v>
      </c>
      <c r="BO25" s="381"/>
      <c r="BP25" s="381"/>
      <c r="BQ25" s="381"/>
      <c r="BR25" s="381"/>
      <c r="BS25" s="381"/>
      <c r="BT25" s="381"/>
      <c r="BU25" s="382"/>
      <c r="BV25" s="380">
        <v>1175356</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6080</v>
      </c>
      <c r="R26" s="469"/>
      <c r="S26" s="469"/>
      <c r="T26" s="469"/>
      <c r="U26" s="469"/>
      <c r="V26" s="508"/>
      <c r="W26" s="563"/>
      <c r="X26" s="551"/>
      <c r="Y26" s="552"/>
      <c r="Z26" s="467" t="s">
        <v>161</v>
      </c>
      <c r="AA26" s="573"/>
      <c r="AB26" s="573"/>
      <c r="AC26" s="573"/>
      <c r="AD26" s="573"/>
      <c r="AE26" s="573"/>
      <c r="AF26" s="573"/>
      <c r="AG26" s="574"/>
      <c r="AH26" s="468">
        <v>4</v>
      </c>
      <c r="AI26" s="469"/>
      <c r="AJ26" s="469"/>
      <c r="AK26" s="469"/>
      <c r="AL26" s="508"/>
      <c r="AM26" s="468">
        <v>8876</v>
      </c>
      <c r="AN26" s="469"/>
      <c r="AO26" s="469"/>
      <c r="AP26" s="469"/>
      <c r="AQ26" s="469"/>
      <c r="AR26" s="508"/>
      <c r="AS26" s="468">
        <v>2219</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4417</v>
      </c>
      <c r="R27" s="469"/>
      <c r="S27" s="469"/>
      <c r="T27" s="469"/>
      <c r="U27" s="469"/>
      <c r="V27" s="508"/>
      <c r="W27" s="563"/>
      <c r="X27" s="551"/>
      <c r="Y27" s="552"/>
      <c r="Z27" s="467" t="s">
        <v>164</v>
      </c>
      <c r="AA27" s="447"/>
      <c r="AB27" s="447"/>
      <c r="AC27" s="447"/>
      <c r="AD27" s="447"/>
      <c r="AE27" s="447"/>
      <c r="AF27" s="447"/>
      <c r="AG27" s="448"/>
      <c r="AH27" s="468">
        <v>14</v>
      </c>
      <c r="AI27" s="469"/>
      <c r="AJ27" s="469"/>
      <c r="AK27" s="469"/>
      <c r="AL27" s="508"/>
      <c r="AM27" s="468">
        <v>51732</v>
      </c>
      <c r="AN27" s="469"/>
      <c r="AO27" s="469"/>
      <c r="AP27" s="469"/>
      <c r="AQ27" s="469"/>
      <c r="AR27" s="508"/>
      <c r="AS27" s="468">
        <v>3695</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150000</v>
      </c>
      <c r="BO27" s="587"/>
      <c r="BP27" s="587"/>
      <c r="BQ27" s="587"/>
      <c r="BR27" s="587"/>
      <c r="BS27" s="587"/>
      <c r="BT27" s="587"/>
      <c r="BU27" s="588"/>
      <c r="BV27" s="586">
        <v>150000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4132</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4005562</v>
      </c>
      <c r="BO28" s="381"/>
      <c r="BP28" s="381"/>
      <c r="BQ28" s="381"/>
      <c r="BR28" s="381"/>
      <c r="BS28" s="381"/>
      <c r="BT28" s="381"/>
      <c r="BU28" s="382"/>
      <c r="BV28" s="380">
        <v>4593745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16</v>
      </c>
      <c r="M29" s="469"/>
      <c r="N29" s="469"/>
      <c r="O29" s="469"/>
      <c r="P29" s="508"/>
      <c r="Q29" s="468">
        <v>3942</v>
      </c>
      <c r="R29" s="469"/>
      <c r="S29" s="469"/>
      <c r="T29" s="469"/>
      <c r="U29" s="469"/>
      <c r="V29" s="508"/>
      <c r="W29" s="564"/>
      <c r="X29" s="565"/>
      <c r="Y29" s="566"/>
      <c r="Z29" s="467" t="s">
        <v>171</v>
      </c>
      <c r="AA29" s="447"/>
      <c r="AB29" s="447"/>
      <c r="AC29" s="447"/>
      <c r="AD29" s="447"/>
      <c r="AE29" s="447"/>
      <c r="AF29" s="447"/>
      <c r="AG29" s="448"/>
      <c r="AH29" s="468">
        <v>354</v>
      </c>
      <c r="AI29" s="469"/>
      <c r="AJ29" s="469"/>
      <c r="AK29" s="469"/>
      <c r="AL29" s="508"/>
      <c r="AM29" s="468">
        <v>1023792</v>
      </c>
      <c r="AN29" s="469"/>
      <c r="AO29" s="469"/>
      <c r="AP29" s="469"/>
      <c r="AQ29" s="469"/>
      <c r="AR29" s="508"/>
      <c r="AS29" s="468">
        <v>2892</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296992</v>
      </c>
      <c r="BO29" s="418"/>
      <c r="BP29" s="418"/>
      <c r="BQ29" s="418"/>
      <c r="BR29" s="418"/>
      <c r="BS29" s="418"/>
      <c r="BT29" s="418"/>
      <c r="BU29" s="419"/>
      <c r="BV29" s="417">
        <v>296871</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95</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1389328</v>
      </c>
      <c r="BO30" s="587"/>
      <c r="BP30" s="587"/>
      <c r="BQ30" s="587"/>
      <c r="BR30" s="587"/>
      <c r="BS30" s="587"/>
      <c r="BT30" s="587"/>
      <c r="BU30" s="588"/>
      <c r="BV30" s="586">
        <v>1244332</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上水道事業会計</v>
      </c>
      <c r="AP34" s="599"/>
      <c r="AQ34" s="599"/>
      <c r="AR34" s="599"/>
      <c r="AS34" s="599"/>
      <c r="AT34" s="599"/>
      <c r="AU34" s="599"/>
      <c r="AV34" s="599"/>
      <c r="AW34" s="599"/>
      <c r="AX34" s="599"/>
      <c r="AY34" s="599"/>
      <c r="AZ34" s="599"/>
      <c r="BA34" s="599"/>
      <c r="BB34" s="599"/>
      <c r="BC34" s="599"/>
      <c r="BD34" s="167"/>
      <c r="BE34" s="598">
        <f>IF(BG34="","",MAX(C34:D43,U34:V43,AM34:AN43)+1)</f>
        <v>10</v>
      </c>
      <c r="BF34" s="598"/>
      <c r="BG34" s="599" t="str">
        <f>IF('各会計、関係団体の財政状況及び健全化判断比率'!B34="","",'各会計、関係団体の財政状況及び健全化判断比率'!B34)</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12</v>
      </c>
      <c r="BX34" s="598"/>
      <c r="BY34" s="599" t="str">
        <f>IF('各会計、関係団体の財政状況及び健全化判断比率'!B68="","",'各会計、関係団体の財政状況及び健全化判断比率'!B68)</f>
        <v>岐阜羽島衛生施設組合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羽島市土地開発公社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インター北土地区画整理事業特別会計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介護保険特別会計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病院事業会計</v>
      </c>
      <c r="AP35" s="599"/>
      <c r="AQ35" s="599"/>
      <c r="AR35" s="599"/>
      <c r="AS35" s="599"/>
      <c r="AT35" s="599"/>
      <c r="AU35" s="599"/>
      <c r="AV35" s="599"/>
      <c r="AW35" s="599"/>
      <c r="AX35" s="599"/>
      <c r="AY35" s="599"/>
      <c r="AZ35" s="599"/>
      <c r="BA35" s="599"/>
      <c r="BB35" s="599"/>
      <c r="BC35" s="599"/>
      <c r="BD35" s="167"/>
      <c r="BE35" s="598">
        <f t="shared" ref="BE35:BE43" si="1">IF(BG35="","",BE34+1)</f>
        <v>11</v>
      </c>
      <c r="BF35" s="598"/>
      <c r="BG35" s="599" t="str">
        <f>IF('各会計、関係団体の財政状況及び健全化判断比率'!B35="","",'各会計、関係団体の財政状況及び健全化判断比率'!B35)</f>
        <v>下水道事業特別会計</v>
      </c>
      <c r="BH35" s="599"/>
      <c r="BI35" s="599"/>
      <c r="BJ35" s="599"/>
      <c r="BK35" s="599"/>
      <c r="BL35" s="599"/>
      <c r="BM35" s="599"/>
      <c r="BN35" s="599"/>
      <c r="BO35" s="599"/>
      <c r="BP35" s="599"/>
      <c r="BQ35" s="599"/>
      <c r="BR35" s="599"/>
      <c r="BS35" s="599"/>
      <c r="BT35" s="599"/>
      <c r="BU35" s="599"/>
      <c r="BV35" s="167"/>
      <c r="BW35" s="598">
        <f t="shared" ref="BW35:BW43" si="2">IF(BY35="","",BW34+1)</f>
        <v>13</v>
      </c>
      <c r="BX35" s="598"/>
      <c r="BY35" s="599" t="str">
        <f>IF('各会計、関係団体の財政状況及び健全化判断比率'!B69="","",'各会計、関係団体の財政状況及び健全化判断比率'!B69)</f>
        <v>岐阜県市町村会館組合</v>
      </c>
      <c r="BZ35" s="599"/>
      <c r="CA35" s="599"/>
      <c r="CB35" s="599"/>
      <c r="CC35" s="599"/>
      <c r="CD35" s="599"/>
      <c r="CE35" s="599"/>
      <c r="CF35" s="599"/>
      <c r="CG35" s="599"/>
      <c r="CH35" s="599"/>
      <c r="CI35" s="599"/>
      <c r="CJ35" s="599"/>
      <c r="CK35" s="599"/>
      <c r="CL35" s="599"/>
      <c r="CM35" s="599"/>
      <c r="CN35" s="167"/>
      <c r="CO35" s="598">
        <f t="shared" ref="CO35:CO43" si="3">IF(CQ35="","",CO34+1)</f>
        <v>19</v>
      </c>
      <c r="CP35" s="598"/>
      <c r="CQ35" s="599" t="str">
        <f>IF('各会計、関係団体の財政状況及び健全化判断比率'!BS8="","",'各会計、関係団体の財政状況及び健全化判断比率'!BS8)</f>
        <v>羽島市地域振興公社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駅北本郷土地区画整理事業特別会計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羽島市・羽島郡二町介護認定審査会事業特別会計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14</v>
      </c>
      <c r="BX36" s="598"/>
      <c r="BY36" s="599" t="str">
        <f>IF('各会計、関係団体の財政状況及び健全化判断比率'!B70="","",'各会計、関係団体の財政状況及び健全化判断比率'!B70)</f>
        <v>岐阜県市町村職員退職手当組合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15</v>
      </c>
      <c r="BX37" s="598"/>
      <c r="BY37" s="599" t="str">
        <f>IF('各会計、関係団体の財政状況及び健全化判断比率'!B71="","",'各会計、関係団体の財政状況及び健全化判断比率'!B71)</f>
        <v>岐阜地域児童発達支援センター組合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16</v>
      </c>
      <c r="BX38" s="598"/>
      <c r="BY38" s="599" t="str">
        <f>IF('各会計、関係団体の財政状況及び健全化判断比率'!B72="","",'各会計、関係団体の財政状況及び健全化判断比率'!B72)</f>
        <v>岐阜県後期高齢者医療広域連合（一般会計）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17</v>
      </c>
      <c r="BX39" s="598"/>
      <c r="BY39" s="599" t="str">
        <f>IF('各会計、関係団体の財政状況及び健全化判断比率'!B73="","",'各会計、関係団体の財政状況及び健全化判断比率'!B73)</f>
        <v>岐阜県後期高齢者医療広域連合（特別会計）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534</v>
      </c>
      <c r="G33" s="29" t="s">
        <v>535</v>
      </c>
      <c r="H33" s="29" t="s">
        <v>536</v>
      </c>
      <c r="I33" s="29" t="s">
        <v>537</v>
      </c>
      <c r="J33" s="30" t="s">
        <v>538</v>
      </c>
      <c r="K33" s="22"/>
      <c r="L33" s="22"/>
      <c r="M33" s="22"/>
      <c r="N33" s="22"/>
      <c r="O33" s="22"/>
      <c r="P33" s="22"/>
    </row>
    <row r="34" spans="1:16" ht="39" customHeight="1">
      <c r="A34" s="22"/>
      <c r="B34" s="31"/>
      <c r="C34" s="1190" t="s">
        <v>540</v>
      </c>
      <c r="D34" s="1190"/>
      <c r="E34" s="1191"/>
      <c r="F34" s="32">
        <v>8.7200000000000006</v>
      </c>
      <c r="G34" s="33">
        <v>7.34</v>
      </c>
      <c r="H34" s="33">
        <v>3.86</v>
      </c>
      <c r="I34" s="33">
        <v>3.99</v>
      </c>
      <c r="J34" s="34">
        <v>6.41</v>
      </c>
      <c r="K34" s="22"/>
      <c r="L34" s="22"/>
      <c r="M34" s="22"/>
      <c r="N34" s="22"/>
      <c r="O34" s="22"/>
      <c r="P34" s="22"/>
    </row>
    <row r="35" spans="1:16" ht="39" customHeight="1">
      <c r="A35" s="22"/>
      <c r="B35" s="35"/>
      <c r="C35" s="1184" t="s">
        <v>541</v>
      </c>
      <c r="D35" s="1185"/>
      <c r="E35" s="1186"/>
      <c r="F35" s="36">
        <v>5.65</v>
      </c>
      <c r="G35" s="37">
        <v>6.08</v>
      </c>
      <c r="H35" s="37">
        <v>6.64</v>
      </c>
      <c r="I35" s="37">
        <v>6.96</v>
      </c>
      <c r="J35" s="38">
        <v>5.9</v>
      </c>
      <c r="K35" s="22"/>
      <c r="L35" s="22"/>
      <c r="M35" s="22"/>
      <c r="N35" s="22"/>
      <c r="O35" s="22"/>
      <c r="P35" s="22"/>
    </row>
    <row r="36" spans="1:16" ht="39" customHeight="1">
      <c r="A36" s="22"/>
      <c r="B36" s="35"/>
      <c r="C36" s="1184" t="s">
        <v>542</v>
      </c>
      <c r="D36" s="1185"/>
      <c r="E36" s="1186"/>
      <c r="F36" s="36">
        <v>10.220000000000001</v>
      </c>
      <c r="G36" s="37">
        <v>7.99</v>
      </c>
      <c r="H36" s="37">
        <v>9.2799999999999994</v>
      </c>
      <c r="I36" s="37">
        <v>3.75</v>
      </c>
      <c r="J36" s="38">
        <v>5.19</v>
      </c>
      <c r="K36" s="22"/>
      <c r="L36" s="22"/>
      <c r="M36" s="22"/>
      <c r="N36" s="22"/>
      <c r="O36" s="22"/>
      <c r="P36" s="22"/>
    </row>
    <row r="37" spans="1:16" ht="39" customHeight="1">
      <c r="A37" s="22"/>
      <c r="B37" s="35"/>
      <c r="C37" s="1184" t="s">
        <v>543</v>
      </c>
      <c r="D37" s="1185"/>
      <c r="E37" s="1186"/>
      <c r="F37" s="36">
        <v>3.73</v>
      </c>
      <c r="G37" s="37">
        <v>3.92</v>
      </c>
      <c r="H37" s="37">
        <v>4.41</v>
      </c>
      <c r="I37" s="37">
        <v>3.07</v>
      </c>
      <c r="J37" s="38">
        <v>3.39</v>
      </c>
      <c r="K37" s="22"/>
      <c r="L37" s="22"/>
      <c r="M37" s="22"/>
      <c r="N37" s="22"/>
      <c r="O37" s="22"/>
      <c r="P37" s="22"/>
    </row>
    <row r="38" spans="1:16" ht="39" customHeight="1">
      <c r="A38" s="22"/>
      <c r="B38" s="35"/>
      <c r="C38" s="1184" t="s">
        <v>544</v>
      </c>
      <c r="D38" s="1185"/>
      <c r="E38" s="1186"/>
      <c r="F38" s="36">
        <v>0.49</v>
      </c>
      <c r="G38" s="37">
        <v>0.47</v>
      </c>
      <c r="H38" s="37">
        <v>0.13</v>
      </c>
      <c r="I38" s="37">
        <v>0.66</v>
      </c>
      <c r="J38" s="38">
        <v>1.34</v>
      </c>
      <c r="K38" s="22"/>
      <c r="L38" s="22"/>
      <c r="M38" s="22"/>
      <c r="N38" s="22"/>
      <c r="O38" s="22"/>
      <c r="P38" s="22"/>
    </row>
    <row r="39" spans="1:16" ht="39" customHeight="1">
      <c r="A39" s="22"/>
      <c r="B39" s="35"/>
      <c r="C39" s="1184" t="s">
        <v>545</v>
      </c>
      <c r="D39" s="1185"/>
      <c r="E39" s="1186"/>
      <c r="F39" s="36">
        <v>0.44</v>
      </c>
      <c r="G39" s="37">
        <v>0.57999999999999996</v>
      </c>
      <c r="H39" s="37">
        <v>0.45</v>
      </c>
      <c r="I39" s="37">
        <v>0.78</v>
      </c>
      <c r="J39" s="38">
        <v>1.2</v>
      </c>
      <c r="K39" s="22"/>
      <c r="L39" s="22"/>
      <c r="M39" s="22"/>
      <c r="N39" s="22"/>
      <c r="O39" s="22"/>
      <c r="P39" s="22"/>
    </row>
    <row r="40" spans="1:16" ht="39" customHeight="1">
      <c r="A40" s="22"/>
      <c r="B40" s="35"/>
      <c r="C40" s="1184" t="s">
        <v>546</v>
      </c>
      <c r="D40" s="1185"/>
      <c r="E40" s="1186"/>
      <c r="F40" s="36">
        <v>0.41</v>
      </c>
      <c r="G40" s="37">
        <v>0.43</v>
      </c>
      <c r="H40" s="37">
        <v>0.45</v>
      </c>
      <c r="I40" s="37">
        <v>0.1</v>
      </c>
      <c r="J40" s="38">
        <v>0.5</v>
      </c>
      <c r="K40" s="22"/>
      <c r="L40" s="22"/>
      <c r="M40" s="22"/>
      <c r="N40" s="22"/>
      <c r="O40" s="22"/>
      <c r="P40" s="22"/>
    </row>
    <row r="41" spans="1:16" ht="39" customHeight="1">
      <c r="A41" s="22"/>
      <c r="B41" s="35"/>
      <c r="C41" s="1184" t="s">
        <v>547</v>
      </c>
      <c r="D41" s="1185"/>
      <c r="E41" s="1186"/>
      <c r="F41" s="36">
        <v>0.95</v>
      </c>
      <c r="G41" s="37">
        <v>0.25</v>
      </c>
      <c r="H41" s="37">
        <v>0.06</v>
      </c>
      <c r="I41" s="37">
        <v>0.17</v>
      </c>
      <c r="J41" s="38">
        <v>0.18</v>
      </c>
      <c r="K41" s="22"/>
      <c r="L41" s="22"/>
      <c r="M41" s="22"/>
      <c r="N41" s="22"/>
      <c r="O41" s="22"/>
      <c r="P41" s="22"/>
    </row>
    <row r="42" spans="1:16" ht="39" customHeight="1">
      <c r="A42" s="22"/>
      <c r="B42" s="39"/>
      <c r="C42" s="1184" t="s">
        <v>548</v>
      </c>
      <c r="D42" s="1185"/>
      <c r="E42" s="1186"/>
      <c r="F42" s="36" t="s">
        <v>494</v>
      </c>
      <c r="G42" s="37" t="s">
        <v>494</v>
      </c>
      <c r="H42" s="37" t="s">
        <v>494</v>
      </c>
      <c r="I42" s="37" t="s">
        <v>494</v>
      </c>
      <c r="J42" s="38" t="s">
        <v>494</v>
      </c>
      <c r="K42" s="22"/>
      <c r="L42" s="22"/>
      <c r="M42" s="22"/>
      <c r="N42" s="22"/>
      <c r="O42" s="22"/>
      <c r="P42" s="22"/>
    </row>
    <row r="43" spans="1:16" ht="39" customHeight="1" thickBot="1">
      <c r="A43" s="22"/>
      <c r="B43" s="40"/>
      <c r="C43" s="1187" t="s">
        <v>549</v>
      </c>
      <c r="D43" s="1188"/>
      <c r="E43" s="1189"/>
      <c r="F43" s="41">
        <v>0.1</v>
      </c>
      <c r="G43" s="42">
        <v>0.09</v>
      </c>
      <c r="H43" s="42">
        <v>0.1</v>
      </c>
      <c r="I43" s="42">
        <v>0.13</v>
      </c>
      <c r="J43" s="43">
        <v>0.15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534</v>
      </c>
      <c r="L44" s="56" t="s">
        <v>535</v>
      </c>
      <c r="M44" s="56" t="s">
        <v>536</v>
      </c>
      <c r="N44" s="56" t="s">
        <v>537</v>
      </c>
      <c r="O44" s="57" t="s">
        <v>538</v>
      </c>
      <c r="P44" s="48"/>
      <c r="Q44" s="48"/>
      <c r="R44" s="48"/>
      <c r="S44" s="48"/>
      <c r="T44" s="48"/>
      <c r="U44" s="48"/>
    </row>
    <row r="45" spans="1:21" ht="30.75" customHeight="1">
      <c r="A45" s="48"/>
      <c r="B45" s="1200" t="s">
        <v>11</v>
      </c>
      <c r="C45" s="1201"/>
      <c r="D45" s="58"/>
      <c r="E45" s="1206" t="s">
        <v>12</v>
      </c>
      <c r="F45" s="1206"/>
      <c r="G45" s="1206"/>
      <c r="H45" s="1206"/>
      <c r="I45" s="1206"/>
      <c r="J45" s="1207"/>
      <c r="K45" s="59">
        <v>2259</v>
      </c>
      <c r="L45" s="60">
        <v>2113</v>
      </c>
      <c r="M45" s="60">
        <v>1910</v>
      </c>
      <c r="N45" s="60">
        <v>1740</v>
      </c>
      <c r="O45" s="61">
        <v>1716</v>
      </c>
      <c r="P45" s="48"/>
      <c r="Q45" s="48"/>
      <c r="R45" s="48"/>
      <c r="S45" s="48"/>
      <c r="T45" s="48"/>
      <c r="U45" s="48"/>
    </row>
    <row r="46" spans="1:21" ht="30.75" customHeight="1">
      <c r="A46" s="48"/>
      <c r="B46" s="1202"/>
      <c r="C46" s="1203"/>
      <c r="D46" s="62"/>
      <c r="E46" s="1194" t="s">
        <v>13</v>
      </c>
      <c r="F46" s="1194"/>
      <c r="G46" s="1194"/>
      <c r="H46" s="1194"/>
      <c r="I46" s="1194"/>
      <c r="J46" s="1195"/>
      <c r="K46" s="63" t="s">
        <v>494</v>
      </c>
      <c r="L46" s="64" t="s">
        <v>494</v>
      </c>
      <c r="M46" s="64" t="s">
        <v>494</v>
      </c>
      <c r="N46" s="64" t="s">
        <v>494</v>
      </c>
      <c r="O46" s="65" t="s">
        <v>494</v>
      </c>
      <c r="P46" s="48"/>
      <c r="Q46" s="48"/>
      <c r="R46" s="48"/>
      <c r="S46" s="48"/>
      <c r="T46" s="48"/>
      <c r="U46" s="48"/>
    </row>
    <row r="47" spans="1:21" ht="30.75" customHeight="1">
      <c r="A47" s="48"/>
      <c r="B47" s="1202"/>
      <c r="C47" s="1203"/>
      <c r="D47" s="62"/>
      <c r="E47" s="1194" t="s">
        <v>14</v>
      </c>
      <c r="F47" s="1194"/>
      <c r="G47" s="1194"/>
      <c r="H47" s="1194"/>
      <c r="I47" s="1194"/>
      <c r="J47" s="1195"/>
      <c r="K47" s="63" t="s">
        <v>494</v>
      </c>
      <c r="L47" s="64" t="s">
        <v>494</v>
      </c>
      <c r="M47" s="64" t="s">
        <v>494</v>
      </c>
      <c r="N47" s="64" t="s">
        <v>494</v>
      </c>
      <c r="O47" s="65" t="s">
        <v>494</v>
      </c>
      <c r="P47" s="48"/>
      <c r="Q47" s="48"/>
      <c r="R47" s="48"/>
      <c r="S47" s="48"/>
      <c r="T47" s="48"/>
      <c r="U47" s="48"/>
    </row>
    <row r="48" spans="1:21" ht="30.75" customHeight="1">
      <c r="A48" s="48"/>
      <c r="B48" s="1202"/>
      <c r="C48" s="1203"/>
      <c r="D48" s="62"/>
      <c r="E48" s="1194" t="s">
        <v>15</v>
      </c>
      <c r="F48" s="1194"/>
      <c r="G48" s="1194"/>
      <c r="H48" s="1194"/>
      <c r="I48" s="1194"/>
      <c r="J48" s="1195"/>
      <c r="K48" s="63">
        <v>1094</v>
      </c>
      <c r="L48" s="64">
        <v>1119</v>
      </c>
      <c r="M48" s="64">
        <v>1177</v>
      </c>
      <c r="N48" s="64">
        <v>1193</v>
      </c>
      <c r="O48" s="65">
        <v>1194</v>
      </c>
      <c r="P48" s="48"/>
      <c r="Q48" s="48"/>
      <c r="R48" s="48"/>
      <c r="S48" s="48"/>
      <c r="T48" s="48"/>
      <c r="U48" s="48"/>
    </row>
    <row r="49" spans="1:21" ht="30.75" customHeight="1">
      <c r="A49" s="48"/>
      <c r="B49" s="1202"/>
      <c r="C49" s="1203"/>
      <c r="D49" s="62"/>
      <c r="E49" s="1194" t="s">
        <v>16</v>
      </c>
      <c r="F49" s="1194"/>
      <c r="G49" s="1194"/>
      <c r="H49" s="1194"/>
      <c r="I49" s="1194"/>
      <c r="J49" s="1195"/>
      <c r="K49" s="63" t="s">
        <v>494</v>
      </c>
      <c r="L49" s="64" t="s">
        <v>494</v>
      </c>
      <c r="M49" s="64" t="s">
        <v>494</v>
      </c>
      <c r="N49" s="64" t="s">
        <v>494</v>
      </c>
      <c r="O49" s="65" t="s">
        <v>494</v>
      </c>
      <c r="P49" s="48"/>
      <c r="Q49" s="48"/>
      <c r="R49" s="48"/>
      <c r="S49" s="48"/>
      <c r="T49" s="48"/>
      <c r="U49" s="48"/>
    </row>
    <row r="50" spans="1:21" ht="30.75" customHeight="1">
      <c r="A50" s="48"/>
      <c r="B50" s="1202"/>
      <c r="C50" s="1203"/>
      <c r="D50" s="62"/>
      <c r="E50" s="1194" t="s">
        <v>17</v>
      </c>
      <c r="F50" s="1194"/>
      <c r="G50" s="1194"/>
      <c r="H50" s="1194"/>
      <c r="I50" s="1194"/>
      <c r="J50" s="1195"/>
      <c r="K50" s="63">
        <v>6</v>
      </c>
      <c r="L50" s="64" t="s">
        <v>494</v>
      </c>
      <c r="M50" s="64" t="s">
        <v>494</v>
      </c>
      <c r="N50" s="64" t="s">
        <v>494</v>
      </c>
      <c r="O50" s="65" t="s">
        <v>494</v>
      </c>
      <c r="P50" s="48"/>
      <c r="Q50" s="48"/>
      <c r="R50" s="48"/>
      <c r="S50" s="48"/>
      <c r="T50" s="48"/>
      <c r="U50" s="48"/>
    </row>
    <row r="51" spans="1:21" ht="30.75" customHeight="1">
      <c r="A51" s="48"/>
      <c r="B51" s="1204"/>
      <c r="C51" s="1205"/>
      <c r="D51" s="66"/>
      <c r="E51" s="1194" t="s">
        <v>18</v>
      </c>
      <c r="F51" s="1194"/>
      <c r="G51" s="1194"/>
      <c r="H51" s="1194"/>
      <c r="I51" s="1194"/>
      <c r="J51" s="1195"/>
      <c r="K51" s="63" t="s">
        <v>494</v>
      </c>
      <c r="L51" s="64" t="s">
        <v>494</v>
      </c>
      <c r="M51" s="64" t="s">
        <v>494</v>
      </c>
      <c r="N51" s="64" t="s">
        <v>494</v>
      </c>
      <c r="O51" s="65" t="s">
        <v>494</v>
      </c>
      <c r="P51" s="48"/>
      <c r="Q51" s="48"/>
      <c r="R51" s="48"/>
      <c r="S51" s="48"/>
      <c r="T51" s="48"/>
      <c r="U51" s="48"/>
    </row>
    <row r="52" spans="1:21" ht="30.75" customHeight="1">
      <c r="A52" s="48"/>
      <c r="B52" s="1192" t="s">
        <v>19</v>
      </c>
      <c r="C52" s="1193"/>
      <c r="D52" s="66"/>
      <c r="E52" s="1194" t="s">
        <v>20</v>
      </c>
      <c r="F52" s="1194"/>
      <c r="G52" s="1194"/>
      <c r="H52" s="1194"/>
      <c r="I52" s="1194"/>
      <c r="J52" s="1195"/>
      <c r="K52" s="63">
        <v>2201</v>
      </c>
      <c r="L52" s="64">
        <v>2270</v>
      </c>
      <c r="M52" s="64">
        <v>2389</v>
      </c>
      <c r="N52" s="64">
        <v>2257</v>
      </c>
      <c r="O52" s="65">
        <v>2315</v>
      </c>
      <c r="P52" s="48"/>
      <c r="Q52" s="48"/>
      <c r="R52" s="48"/>
      <c r="S52" s="48"/>
      <c r="T52" s="48"/>
      <c r="U52" s="48"/>
    </row>
    <row r="53" spans="1:21" ht="30.75" customHeight="1" thickBot="1">
      <c r="A53" s="48"/>
      <c r="B53" s="1196" t="s">
        <v>21</v>
      </c>
      <c r="C53" s="1197"/>
      <c r="D53" s="67"/>
      <c r="E53" s="1198" t="s">
        <v>22</v>
      </c>
      <c r="F53" s="1198"/>
      <c r="G53" s="1198"/>
      <c r="H53" s="1198"/>
      <c r="I53" s="1198"/>
      <c r="J53" s="1199"/>
      <c r="K53" s="68">
        <v>1158</v>
      </c>
      <c r="L53" s="69">
        <v>962</v>
      </c>
      <c r="M53" s="69">
        <v>698</v>
      </c>
      <c r="N53" s="69">
        <v>676</v>
      </c>
      <c r="O53" s="70">
        <v>595</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534</v>
      </c>
      <c r="J40" s="79" t="s">
        <v>535</v>
      </c>
      <c r="K40" s="79" t="s">
        <v>536</v>
      </c>
      <c r="L40" s="79" t="s">
        <v>537</v>
      </c>
      <c r="M40" s="80" t="s">
        <v>538</v>
      </c>
    </row>
    <row r="41" spans="2:13" ht="27.75" customHeight="1">
      <c r="B41" s="1208" t="s">
        <v>24</v>
      </c>
      <c r="C41" s="1209"/>
      <c r="D41" s="81"/>
      <c r="E41" s="1214" t="s">
        <v>25</v>
      </c>
      <c r="F41" s="1214"/>
      <c r="G41" s="1214"/>
      <c r="H41" s="1215"/>
      <c r="I41" s="82">
        <v>17219</v>
      </c>
      <c r="J41" s="83">
        <v>16751</v>
      </c>
      <c r="K41" s="83">
        <v>16755</v>
      </c>
      <c r="L41" s="83">
        <v>16818</v>
      </c>
      <c r="M41" s="84">
        <v>17829</v>
      </c>
    </row>
    <row r="42" spans="2:13" ht="27.75" customHeight="1">
      <c r="B42" s="1210"/>
      <c r="C42" s="1211"/>
      <c r="D42" s="85"/>
      <c r="E42" s="1216" t="s">
        <v>26</v>
      </c>
      <c r="F42" s="1216"/>
      <c r="G42" s="1216"/>
      <c r="H42" s="1217"/>
      <c r="I42" s="86" t="s">
        <v>494</v>
      </c>
      <c r="J42" s="87" t="s">
        <v>494</v>
      </c>
      <c r="K42" s="87" t="s">
        <v>494</v>
      </c>
      <c r="L42" s="87" t="s">
        <v>494</v>
      </c>
      <c r="M42" s="88" t="s">
        <v>494</v>
      </c>
    </row>
    <row r="43" spans="2:13" ht="27.75" customHeight="1">
      <c r="B43" s="1210"/>
      <c r="C43" s="1211"/>
      <c r="D43" s="85"/>
      <c r="E43" s="1216" t="s">
        <v>27</v>
      </c>
      <c r="F43" s="1216"/>
      <c r="G43" s="1216"/>
      <c r="H43" s="1217"/>
      <c r="I43" s="86">
        <v>16999</v>
      </c>
      <c r="J43" s="87">
        <v>16562</v>
      </c>
      <c r="K43" s="87">
        <v>16047</v>
      </c>
      <c r="L43" s="87">
        <v>15695</v>
      </c>
      <c r="M43" s="88">
        <v>15168</v>
      </c>
    </row>
    <row r="44" spans="2:13" ht="27.75" customHeight="1">
      <c r="B44" s="1210"/>
      <c r="C44" s="1211"/>
      <c r="D44" s="85"/>
      <c r="E44" s="1216" t="s">
        <v>28</v>
      </c>
      <c r="F44" s="1216"/>
      <c r="G44" s="1216"/>
      <c r="H44" s="1217"/>
      <c r="I44" s="86" t="s">
        <v>494</v>
      </c>
      <c r="J44" s="87" t="s">
        <v>494</v>
      </c>
      <c r="K44" s="87" t="s">
        <v>494</v>
      </c>
      <c r="L44" s="87" t="s">
        <v>494</v>
      </c>
      <c r="M44" s="88" t="s">
        <v>494</v>
      </c>
    </row>
    <row r="45" spans="2:13" ht="27.75" customHeight="1">
      <c r="B45" s="1210"/>
      <c r="C45" s="1211"/>
      <c r="D45" s="85"/>
      <c r="E45" s="1216" t="s">
        <v>29</v>
      </c>
      <c r="F45" s="1216"/>
      <c r="G45" s="1216"/>
      <c r="H45" s="1217"/>
      <c r="I45" s="86">
        <v>2290</v>
      </c>
      <c r="J45" s="87">
        <v>2161</v>
      </c>
      <c r="K45" s="87">
        <v>1923</v>
      </c>
      <c r="L45" s="87">
        <v>1872</v>
      </c>
      <c r="M45" s="88">
        <v>1675</v>
      </c>
    </row>
    <row r="46" spans="2:13" ht="27.75" customHeight="1">
      <c r="B46" s="1210"/>
      <c r="C46" s="1211"/>
      <c r="D46" s="89"/>
      <c r="E46" s="1216" t="s">
        <v>30</v>
      </c>
      <c r="F46" s="1216"/>
      <c r="G46" s="1216"/>
      <c r="H46" s="1217"/>
      <c r="I46" s="86">
        <v>560</v>
      </c>
      <c r="J46" s="87">
        <v>491</v>
      </c>
      <c r="K46" s="87">
        <v>356</v>
      </c>
      <c r="L46" s="87">
        <v>286</v>
      </c>
      <c r="M46" s="88">
        <v>175</v>
      </c>
    </row>
    <row r="47" spans="2:13" ht="27.75" customHeight="1">
      <c r="B47" s="1210"/>
      <c r="C47" s="1211"/>
      <c r="D47" s="90"/>
      <c r="E47" s="1218" t="s">
        <v>31</v>
      </c>
      <c r="F47" s="1219"/>
      <c r="G47" s="1219"/>
      <c r="H47" s="1220"/>
      <c r="I47" s="86" t="s">
        <v>494</v>
      </c>
      <c r="J47" s="87" t="s">
        <v>494</v>
      </c>
      <c r="K47" s="87" t="s">
        <v>494</v>
      </c>
      <c r="L47" s="87" t="s">
        <v>494</v>
      </c>
      <c r="M47" s="88" t="s">
        <v>494</v>
      </c>
    </row>
    <row r="48" spans="2:13" ht="27.75" customHeight="1">
      <c r="B48" s="1210"/>
      <c r="C48" s="1211"/>
      <c r="D48" s="85"/>
      <c r="E48" s="1216" t="s">
        <v>32</v>
      </c>
      <c r="F48" s="1216"/>
      <c r="G48" s="1216"/>
      <c r="H48" s="1217"/>
      <c r="I48" s="86" t="s">
        <v>494</v>
      </c>
      <c r="J48" s="87" t="s">
        <v>494</v>
      </c>
      <c r="K48" s="87" t="s">
        <v>494</v>
      </c>
      <c r="L48" s="87" t="s">
        <v>494</v>
      </c>
      <c r="M48" s="88" t="s">
        <v>494</v>
      </c>
    </row>
    <row r="49" spans="2:13" ht="27.75" customHeight="1">
      <c r="B49" s="1212"/>
      <c r="C49" s="1213"/>
      <c r="D49" s="85"/>
      <c r="E49" s="1216" t="s">
        <v>33</v>
      </c>
      <c r="F49" s="1216"/>
      <c r="G49" s="1216"/>
      <c r="H49" s="1217"/>
      <c r="I49" s="86" t="s">
        <v>494</v>
      </c>
      <c r="J49" s="87" t="s">
        <v>494</v>
      </c>
      <c r="K49" s="87" t="s">
        <v>494</v>
      </c>
      <c r="L49" s="87" t="s">
        <v>494</v>
      </c>
      <c r="M49" s="88" t="s">
        <v>494</v>
      </c>
    </row>
    <row r="50" spans="2:13" ht="27.75" customHeight="1">
      <c r="B50" s="1221" t="s">
        <v>34</v>
      </c>
      <c r="C50" s="1222"/>
      <c r="D50" s="91"/>
      <c r="E50" s="1216" t="s">
        <v>35</v>
      </c>
      <c r="F50" s="1216"/>
      <c r="G50" s="1216"/>
      <c r="H50" s="1217"/>
      <c r="I50" s="86">
        <v>4482</v>
      </c>
      <c r="J50" s="87">
        <v>5373</v>
      </c>
      <c r="K50" s="87">
        <v>5372</v>
      </c>
      <c r="L50" s="87">
        <v>6663</v>
      </c>
      <c r="M50" s="88">
        <v>6249</v>
      </c>
    </row>
    <row r="51" spans="2:13" ht="27.75" customHeight="1">
      <c r="B51" s="1210"/>
      <c r="C51" s="1211"/>
      <c r="D51" s="85"/>
      <c r="E51" s="1216" t="s">
        <v>36</v>
      </c>
      <c r="F51" s="1216"/>
      <c r="G51" s="1216"/>
      <c r="H51" s="1217"/>
      <c r="I51" s="86">
        <v>4855</v>
      </c>
      <c r="J51" s="87">
        <v>4625</v>
      </c>
      <c r="K51" s="87">
        <v>4729</v>
      </c>
      <c r="L51" s="87">
        <v>4719</v>
      </c>
      <c r="M51" s="88">
        <v>4827</v>
      </c>
    </row>
    <row r="52" spans="2:13" ht="27.75" customHeight="1">
      <c r="B52" s="1212"/>
      <c r="C52" s="1213"/>
      <c r="D52" s="85"/>
      <c r="E52" s="1216" t="s">
        <v>37</v>
      </c>
      <c r="F52" s="1216"/>
      <c r="G52" s="1216"/>
      <c r="H52" s="1217"/>
      <c r="I52" s="86">
        <v>21562</v>
      </c>
      <c r="J52" s="87">
        <v>21454</v>
      </c>
      <c r="K52" s="87">
        <v>21187</v>
      </c>
      <c r="L52" s="87">
        <v>21337</v>
      </c>
      <c r="M52" s="88">
        <v>20969</v>
      </c>
    </row>
    <row r="53" spans="2:13" ht="27.75" customHeight="1" thickBot="1">
      <c r="B53" s="1223" t="s">
        <v>38</v>
      </c>
      <c r="C53" s="1224"/>
      <c r="D53" s="92"/>
      <c r="E53" s="1225" t="s">
        <v>39</v>
      </c>
      <c r="F53" s="1225"/>
      <c r="G53" s="1225"/>
      <c r="H53" s="1226"/>
      <c r="I53" s="93">
        <v>6168</v>
      </c>
      <c r="J53" s="94">
        <v>4512</v>
      </c>
      <c r="K53" s="94">
        <v>3793</v>
      </c>
      <c r="L53" s="94">
        <v>1952</v>
      </c>
      <c r="M53" s="95">
        <v>2802</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K19" zoomScaleNormal="100" zoomScaleSheetLayoutView="55" workbookViewId="0">
      <selection activeCell="G43" sqref="G43:O47"/>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569</v>
      </c>
      <c r="C41" s="248"/>
      <c r="D41" s="248"/>
      <c r="E41" s="248"/>
      <c r="F41" s="248"/>
      <c r="G41" s="248"/>
      <c r="H41" s="248"/>
      <c r="I41" s="248"/>
      <c r="J41" s="248"/>
      <c r="K41" s="248"/>
      <c r="L41" s="248"/>
      <c r="M41" s="248"/>
      <c r="N41" s="248"/>
      <c r="O41" s="248"/>
      <c r="P41" s="249"/>
    </row>
    <row r="42" spans="2:17">
      <c r="B42" s="250"/>
      <c r="C42" s="246"/>
      <c r="D42" s="246"/>
      <c r="E42" s="246"/>
      <c r="F42" s="246"/>
      <c r="G42" s="353" t="s">
        <v>570</v>
      </c>
      <c r="I42" s="354"/>
      <c r="J42" s="354"/>
      <c r="K42" s="354"/>
      <c r="L42" s="246"/>
      <c r="M42" s="246"/>
      <c r="N42" s="246"/>
      <c r="O42" s="246"/>
    </row>
    <row r="43" spans="2:17">
      <c r="B43" s="250"/>
      <c r="C43" s="246"/>
      <c r="D43" s="246"/>
      <c r="E43" s="246"/>
      <c r="F43" s="246"/>
      <c r="G43" s="1241"/>
      <c r="H43" s="1242"/>
      <c r="I43" s="1242"/>
      <c r="J43" s="1242"/>
      <c r="K43" s="1242"/>
      <c r="L43" s="1242"/>
      <c r="M43" s="1242"/>
      <c r="N43" s="1242"/>
      <c r="O43" s="1243"/>
    </row>
    <row r="44" spans="2:17">
      <c r="B44" s="250"/>
      <c r="C44" s="246"/>
      <c r="D44" s="246"/>
      <c r="E44" s="246"/>
      <c r="F44" s="246"/>
      <c r="G44" s="1244"/>
      <c r="H44" s="1245"/>
      <c r="I44" s="1245"/>
      <c r="J44" s="1245"/>
      <c r="K44" s="1245"/>
      <c r="L44" s="1245"/>
      <c r="M44" s="1245"/>
      <c r="N44" s="1245"/>
      <c r="O44" s="1246"/>
    </row>
    <row r="45" spans="2:17">
      <c r="B45" s="250"/>
      <c r="C45" s="246"/>
      <c r="D45" s="246"/>
      <c r="E45" s="246"/>
      <c r="F45" s="246"/>
      <c r="G45" s="1244"/>
      <c r="H45" s="1245"/>
      <c r="I45" s="1245"/>
      <c r="J45" s="1245"/>
      <c r="K45" s="1245"/>
      <c r="L45" s="1245"/>
      <c r="M45" s="1245"/>
      <c r="N45" s="1245"/>
      <c r="O45" s="1246"/>
    </row>
    <row r="46" spans="2:17">
      <c r="B46" s="250"/>
      <c r="C46" s="246"/>
      <c r="D46" s="246"/>
      <c r="E46" s="246"/>
      <c r="F46" s="246"/>
      <c r="G46" s="1244"/>
      <c r="H46" s="1245"/>
      <c r="I46" s="1245"/>
      <c r="J46" s="1245"/>
      <c r="K46" s="1245"/>
      <c r="L46" s="1245"/>
      <c r="M46" s="1245"/>
      <c r="N46" s="1245"/>
      <c r="O46" s="1246"/>
    </row>
    <row r="47" spans="2:17">
      <c r="B47" s="250"/>
      <c r="C47" s="246"/>
      <c r="D47" s="246"/>
      <c r="E47" s="246"/>
      <c r="F47" s="246"/>
      <c r="G47" s="1247"/>
      <c r="H47" s="1248"/>
      <c r="I47" s="1248"/>
      <c r="J47" s="1248"/>
      <c r="K47" s="1248"/>
      <c r="L47" s="1248"/>
      <c r="M47" s="1248"/>
      <c r="N47" s="1248"/>
      <c r="O47" s="1249"/>
    </row>
    <row r="48" spans="2:17">
      <c r="B48" s="250"/>
      <c r="C48" s="246"/>
      <c r="D48" s="246"/>
      <c r="E48" s="246"/>
      <c r="F48" s="246"/>
      <c r="G48" s="246"/>
      <c r="H48" s="355"/>
      <c r="I48" s="355"/>
      <c r="J48" s="355"/>
    </row>
    <row r="49" spans="1:17">
      <c r="B49" s="250"/>
      <c r="C49" s="246"/>
      <c r="D49" s="246"/>
      <c r="E49" s="246"/>
      <c r="F49" s="246"/>
      <c r="G49" s="245" t="s">
        <v>571</v>
      </c>
    </row>
    <row r="50" spans="1:17">
      <c r="B50" s="250"/>
      <c r="C50" s="246"/>
      <c r="D50" s="246"/>
      <c r="E50" s="246"/>
      <c r="F50" s="246"/>
      <c r="G50" s="1250"/>
      <c r="H50" s="1251"/>
      <c r="I50" s="1251"/>
      <c r="J50" s="1252"/>
      <c r="K50" s="356" t="s">
        <v>534</v>
      </c>
      <c r="L50" s="356" t="s">
        <v>535</v>
      </c>
      <c r="M50" s="356" t="s">
        <v>536</v>
      </c>
      <c r="N50" s="356" t="s">
        <v>537</v>
      </c>
      <c r="O50" s="356" t="s">
        <v>538</v>
      </c>
    </row>
    <row r="51" spans="1:17">
      <c r="B51" s="250"/>
      <c r="C51" s="246"/>
      <c r="D51" s="246"/>
      <c r="E51" s="246"/>
      <c r="F51" s="246"/>
      <c r="G51" s="1253" t="s">
        <v>572</v>
      </c>
      <c r="H51" s="1254"/>
      <c r="I51" s="1259" t="s">
        <v>573</v>
      </c>
      <c r="J51" s="1259"/>
      <c r="K51" s="1261"/>
      <c r="L51" s="1261"/>
      <c r="M51" s="1261"/>
      <c r="N51" s="1261"/>
      <c r="O51" s="1261"/>
    </row>
    <row r="52" spans="1:17">
      <c r="B52" s="250"/>
      <c r="C52" s="246"/>
      <c r="D52" s="246"/>
      <c r="E52" s="246"/>
      <c r="F52" s="246"/>
      <c r="G52" s="1255"/>
      <c r="H52" s="1256"/>
      <c r="I52" s="1260"/>
      <c r="J52" s="1260"/>
      <c r="K52" s="1227"/>
      <c r="L52" s="1227"/>
      <c r="M52" s="1227"/>
      <c r="N52" s="1227"/>
      <c r="O52" s="1227"/>
    </row>
    <row r="53" spans="1:17">
      <c r="A53" s="357"/>
      <c r="B53" s="250"/>
      <c r="C53" s="246"/>
      <c r="D53" s="246"/>
      <c r="E53" s="246"/>
      <c r="F53" s="246"/>
      <c r="G53" s="1255"/>
      <c r="H53" s="1256"/>
      <c r="I53" s="1239" t="s">
        <v>574</v>
      </c>
      <c r="J53" s="1239"/>
      <c r="K53" s="1262"/>
      <c r="L53" s="1262"/>
      <c r="M53" s="1262"/>
      <c r="N53" s="1262"/>
      <c r="O53" s="1262"/>
    </row>
    <row r="54" spans="1:17">
      <c r="A54" s="357"/>
      <c r="B54" s="250"/>
      <c r="C54" s="246"/>
      <c r="D54" s="246"/>
      <c r="E54" s="246"/>
      <c r="F54" s="246"/>
      <c r="G54" s="1257"/>
      <c r="H54" s="1258"/>
      <c r="I54" s="1239"/>
      <c r="J54" s="1239"/>
      <c r="K54" s="1232"/>
      <c r="L54" s="1232"/>
      <c r="M54" s="1232"/>
      <c r="N54" s="1232"/>
      <c r="O54" s="1232"/>
    </row>
    <row r="55" spans="1:17">
      <c r="A55" s="357"/>
      <c r="B55" s="250"/>
      <c r="C55" s="246"/>
      <c r="D55" s="246"/>
      <c r="E55" s="246"/>
      <c r="F55" s="246"/>
      <c r="G55" s="1233" t="s">
        <v>575</v>
      </c>
      <c r="H55" s="1234"/>
      <c r="I55" s="1239" t="s">
        <v>573</v>
      </c>
      <c r="J55" s="1239"/>
      <c r="K55" s="1261"/>
      <c r="L55" s="1261"/>
      <c r="M55" s="1261"/>
      <c r="N55" s="1261"/>
      <c r="O55" s="1261"/>
    </row>
    <row r="56" spans="1:17">
      <c r="A56" s="357"/>
      <c r="B56" s="250"/>
      <c r="C56" s="246"/>
      <c r="D56" s="246"/>
      <c r="E56" s="246"/>
      <c r="F56" s="246"/>
      <c r="G56" s="1235"/>
      <c r="H56" s="1236"/>
      <c r="I56" s="1239"/>
      <c r="J56" s="1239"/>
      <c r="K56" s="1227"/>
      <c r="L56" s="1227"/>
      <c r="M56" s="1227"/>
      <c r="N56" s="1227"/>
      <c r="O56" s="1227"/>
    </row>
    <row r="57" spans="1:17" s="357" customFormat="1">
      <c r="B57" s="358"/>
      <c r="C57" s="354"/>
      <c r="D57" s="354"/>
      <c r="E57" s="354"/>
      <c r="F57" s="354"/>
      <c r="G57" s="1235"/>
      <c r="H57" s="1236"/>
      <c r="I57" s="1229" t="s">
        <v>574</v>
      </c>
      <c r="J57" s="1229"/>
      <c r="K57" s="1262"/>
      <c r="L57" s="1262"/>
      <c r="M57" s="1262"/>
      <c r="N57" s="1262"/>
      <c r="O57" s="1262"/>
      <c r="P57" s="359"/>
      <c r="Q57" s="358"/>
    </row>
    <row r="58" spans="1:17" s="357" customFormat="1">
      <c r="A58" s="245"/>
      <c r="B58" s="358"/>
      <c r="C58" s="354"/>
      <c r="D58" s="354"/>
      <c r="E58" s="354"/>
      <c r="F58" s="354"/>
      <c r="G58" s="1237"/>
      <c r="H58" s="1238"/>
      <c r="I58" s="1229"/>
      <c r="J58" s="1229"/>
      <c r="K58" s="1232"/>
      <c r="L58" s="1232"/>
      <c r="M58" s="1232"/>
      <c r="N58" s="1232"/>
      <c r="O58" s="1232"/>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576</v>
      </c>
      <c r="C63" s="246"/>
      <c r="D63" s="246"/>
      <c r="E63" s="246"/>
      <c r="F63" s="246"/>
      <c r="G63" s="246"/>
      <c r="H63" s="246"/>
      <c r="I63" s="246"/>
      <c r="J63" s="246"/>
      <c r="K63" s="246"/>
      <c r="L63" s="246"/>
      <c r="M63" s="246"/>
      <c r="N63" s="246"/>
      <c r="O63" s="246"/>
    </row>
    <row r="64" spans="1:17">
      <c r="B64" s="250"/>
      <c r="C64" s="246"/>
      <c r="D64" s="246"/>
      <c r="E64" s="246"/>
      <c r="F64" s="246"/>
      <c r="G64" s="353" t="s">
        <v>570</v>
      </c>
      <c r="I64" s="354"/>
      <c r="J64" s="354"/>
      <c r="K64" s="354"/>
      <c r="L64" s="246"/>
      <c r="M64" s="246"/>
      <c r="N64" s="246"/>
      <c r="O64" s="246"/>
    </row>
    <row r="65" spans="2:30">
      <c r="B65" s="250"/>
      <c r="C65" s="246"/>
      <c r="D65" s="246"/>
      <c r="E65" s="246"/>
      <c r="F65" s="246"/>
      <c r="G65" s="1241" t="s">
        <v>577</v>
      </c>
      <c r="H65" s="1242"/>
      <c r="I65" s="1242"/>
      <c r="J65" s="1242"/>
      <c r="K65" s="1242"/>
      <c r="L65" s="1242"/>
      <c r="M65" s="1242"/>
      <c r="N65" s="1242"/>
      <c r="O65" s="1243"/>
    </row>
    <row r="66" spans="2:30">
      <c r="B66" s="250"/>
      <c r="C66" s="246"/>
      <c r="D66" s="246"/>
      <c r="E66" s="246"/>
      <c r="F66" s="246"/>
      <c r="G66" s="1244"/>
      <c r="H66" s="1245"/>
      <c r="I66" s="1245"/>
      <c r="J66" s="1245"/>
      <c r="K66" s="1245"/>
      <c r="L66" s="1245"/>
      <c r="M66" s="1245"/>
      <c r="N66" s="1245"/>
      <c r="O66" s="1246"/>
    </row>
    <row r="67" spans="2:30">
      <c r="B67" s="250"/>
      <c r="C67" s="246"/>
      <c r="D67" s="246"/>
      <c r="E67" s="246"/>
      <c r="F67" s="246"/>
      <c r="G67" s="1244"/>
      <c r="H67" s="1245"/>
      <c r="I67" s="1245"/>
      <c r="J67" s="1245"/>
      <c r="K67" s="1245"/>
      <c r="L67" s="1245"/>
      <c r="M67" s="1245"/>
      <c r="N67" s="1245"/>
      <c r="O67" s="1246"/>
    </row>
    <row r="68" spans="2:30">
      <c r="B68" s="250"/>
      <c r="C68" s="246"/>
      <c r="D68" s="246"/>
      <c r="E68" s="246"/>
      <c r="F68" s="246"/>
      <c r="G68" s="1244"/>
      <c r="H68" s="1245"/>
      <c r="I68" s="1245"/>
      <c r="J68" s="1245"/>
      <c r="K68" s="1245"/>
      <c r="L68" s="1245"/>
      <c r="M68" s="1245"/>
      <c r="N68" s="1245"/>
      <c r="O68" s="1246"/>
    </row>
    <row r="69" spans="2:30">
      <c r="B69" s="250"/>
      <c r="C69" s="246"/>
      <c r="D69" s="246"/>
      <c r="E69" s="246"/>
      <c r="F69" s="246"/>
      <c r="G69" s="1247"/>
      <c r="H69" s="1248"/>
      <c r="I69" s="1248"/>
      <c r="J69" s="1248"/>
      <c r="K69" s="1248"/>
      <c r="L69" s="1248"/>
      <c r="M69" s="1248"/>
      <c r="N69" s="1248"/>
      <c r="O69" s="124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578</v>
      </c>
      <c r="I71" s="370"/>
      <c r="J71" s="366"/>
      <c r="K71" s="366"/>
      <c r="L71" s="367"/>
      <c r="M71" s="366"/>
      <c r="N71" s="367"/>
      <c r="O71" s="368"/>
    </row>
    <row r="72" spans="2:30">
      <c r="B72" s="250"/>
      <c r="C72" s="246"/>
      <c r="D72" s="246"/>
      <c r="E72" s="246"/>
      <c r="F72" s="246"/>
      <c r="G72" s="1250"/>
      <c r="H72" s="1251"/>
      <c r="I72" s="1251"/>
      <c r="J72" s="1252"/>
      <c r="K72" s="356" t="s">
        <v>534</v>
      </c>
      <c r="L72" s="356" t="s">
        <v>535</v>
      </c>
      <c r="M72" s="356" t="s">
        <v>536</v>
      </c>
      <c r="N72" s="356" t="s">
        <v>537</v>
      </c>
      <c r="O72" s="356" t="s">
        <v>538</v>
      </c>
    </row>
    <row r="73" spans="2:30">
      <c r="B73" s="250"/>
      <c r="C73" s="246"/>
      <c r="D73" s="246"/>
      <c r="E73" s="246"/>
      <c r="F73" s="246"/>
      <c r="G73" s="1253" t="s">
        <v>572</v>
      </c>
      <c r="H73" s="1254"/>
      <c r="I73" s="1259" t="s">
        <v>573</v>
      </c>
      <c r="J73" s="1259"/>
      <c r="K73" s="1240">
        <v>56.2</v>
      </c>
      <c r="L73" s="1240">
        <v>40.5</v>
      </c>
      <c r="M73" s="1227">
        <v>34.299999999999997</v>
      </c>
      <c r="N73" s="1227">
        <v>17.2</v>
      </c>
      <c r="O73" s="1227">
        <v>24.8</v>
      </c>
      <c r="S73" s="245">
        <v>9.9</v>
      </c>
    </row>
    <row r="74" spans="2:30">
      <c r="B74" s="250"/>
      <c r="C74" s="246"/>
      <c r="D74" s="246"/>
      <c r="E74" s="246"/>
      <c r="F74" s="246"/>
      <c r="G74" s="1255"/>
      <c r="H74" s="1256"/>
      <c r="I74" s="1260"/>
      <c r="J74" s="1260"/>
      <c r="K74" s="1240"/>
      <c r="L74" s="1240"/>
      <c r="M74" s="1227"/>
      <c r="N74" s="1227"/>
      <c r="O74" s="1227"/>
    </row>
    <row r="75" spans="2:30">
      <c r="B75" s="250"/>
      <c r="C75" s="246"/>
      <c r="D75" s="246"/>
      <c r="E75" s="246"/>
      <c r="F75" s="246"/>
      <c r="G75" s="1255"/>
      <c r="H75" s="1256"/>
      <c r="I75" s="1239" t="s">
        <v>579</v>
      </c>
      <c r="J75" s="1239"/>
      <c r="K75" s="1231">
        <v>11.3</v>
      </c>
      <c r="L75" s="1231">
        <v>10.199999999999999</v>
      </c>
      <c r="M75" s="1231">
        <v>8.5</v>
      </c>
      <c r="N75" s="1231">
        <v>6.9</v>
      </c>
      <c r="O75" s="1231">
        <v>5.8</v>
      </c>
      <c r="U75" s="245">
        <v>81.2</v>
      </c>
      <c r="W75" s="245">
        <v>87.2</v>
      </c>
      <c r="Y75" s="245">
        <v>99.8</v>
      </c>
      <c r="AA75" s="245">
        <v>109.5</v>
      </c>
      <c r="AC75" s="245">
        <v>115.2</v>
      </c>
    </row>
    <row r="76" spans="2:30">
      <c r="B76" s="250"/>
      <c r="C76" s="246"/>
      <c r="D76" s="246"/>
      <c r="E76" s="246"/>
      <c r="F76" s="246"/>
      <c r="G76" s="1257"/>
      <c r="H76" s="1258"/>
      <c r="I76" s="1239"/>
      <c r="J76" s="1239"/>
      <c r="K76" s="1232"/>
      <c r="L76" s="1232"/>
      <c r="M76" s="1232"/>
      <c r="N76" s="1232"/>
      <c r="O76" s="1232"/>
    </row>
    <row r="77" spans="2:30">
      <c r="B77" s="250"/>
      <c r="C77" s="246"/>
      <c r="D77" s="246"/>
      <c r="E77" s="246"/>
      <c r="F77" s="246"/>
      <c r="G77" s="1233" t="s">
        <v>575</v>
      </c>
      <c r="H77" s="1234"/>
      <c r="I77" s="1239" t="s">
        <v>573</v>
      </c>
      <c r="J77" s="1239"/>
      <c r="K77" s="1240">
        <v>58.2</v>
      </c>
      <c r="L77" s="1240">
        <v>50.3</v>
      </c>
      <c r="M77" s="1227">
        <v>45.9</v>
      </c>
      <c r="N77" s="1227">
        <v>37.299999999999997</v>
      </c>
      <c r="O77" s="1227">
        <v>33.1</v>
      </c>
      <c r="R77" s="245">
        <v>12.3</v>
      </c>
      <c r="T77" s="245">
        <v>11.1</v>
      </c>
    </row>
    <row r="78" spans="2:30">
      <c r="B78" s="250"/>
      <c r="C78" s="246"/>
      <c r="D78" s="246"/>
      <c r="E78" s="246"/>
      <c r="F78" s="246"/>
      <c r="G78" s="1235"/>
      <c r="H78" s="1236"/>
      <c r="I78" s="1239"/>
      <c r="J78" s="1239"/>
      <c r="K78" s="1240"/>
      <c r="L78" s="1240"/>
      <c r="M78" s="1227"/>
      <c r="N78" s="1227"/>
      <c r="O78" s="1227"/>
    </row>
    <row r="79" spans="2:30">
      <c r="B79" s="250"/>
      <c r="C79" s="246"/>
      <c r="D79" s="246"/>
      <c r="E79" s="246"/>
      <c r="F79" s="246"/>
      <c r="G79" s="1235"/>
      <c r="H79" s="1236"/>
      <c r="I79" s="1228" t="s">
        <v>579</v>
      </c>
      <c r="J79" s="1229"/>
      <c r="K79" s="1230">
        <v>10.3</v>
      </c>
      <c r="L79" s="1230">
        <v>9.6</v>
      </c>
      <c r="M79" s="1230">
        <v>8.8000000000000007</v>
      </c>
      <c r="N79" s="1230">
        <v>7.8</v>
      </c>
      <c r="O79" s="1230">
        <v>7.5</v>
      </c>
      <c r="V79" s="245">
        <v>53.5</v>
      </c>
      <c r="X79" s="245">
        <v>48.2</v>
      </c>
      <c r="Z79" s="245">
        <v>34.200000000000003</v>
      </c>
      <c r="AB79" s="245">
        <v>30.3</v>
      </c>
      <c r="AD79" s="245">
        <v>28.9</v>
      </c>
    </row>
    <row r="80" spans="2:30">
      <c r="B80" s="250"/>
      <c r="C80" s="246"/>
      <c r="D80" s="246"/>
      <c r="E80" s="246"/>
      <c r="F80" s="246"/>
      <c r="G80" s="1237"/>
      <c r="H80" s="1238"/>
      <c r="I80" s="1229"/>
      <c r="J80" s="1229"/>
      <c r="K80" s="1230"/>
      <c r="L80" s="1230"/>
      <c r="M80" s="1230"/>
      <c r="N80" s="1230"/>
      <c r="O80" s="1230"/>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G55:H58"/>
    <mergeCell ref="I55:J56"/>
    <mergeCell ref="K55:K56"/>
    <mergeCell ref="L55:L56"/>
    <mergeCell ref="M55:M56"/>
    <mergeCell ref="K53:K54"/>
    <mergeCell ref="L53:L54"/>
    <mergeCell ref="M53:M54"/>
    <mergeCell ref="N53:N54"/>
    <mergeCell ref="O53:O54"/>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G77:H80"/>
    <mergeCell ref="I77:J78"/>
    <mergeCell ref="K77:K78"/>
    <mergeCell ref="L77:L78"/>
    <mergeCell ref="M77:M78"/>
    <mergeCell ref="K75:K76"/>
    <mergeCell ref="L75:L76"/>
    <mergeCell ref="M75:M76"/>
    <mergeCell ref="N75:N76"/>
    <mergeCell ref="O75:O76"/>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0" zoomScaleNormal="100" zoomScaleSheetLayoutView="70" workbookViewId="0">
      <selection activeCell="G65" sqref="G65:O69"/>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abSelected="1" topLeftCell="A16" zoomScaleNormal="100" zoomScaleSheetLayoutView="55" workbookViewId="0">
      <selection activeCell="A111" sqref="A111"/>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533</v>
      </c>
      <c r="G2" s="113"/>
      <c r="H2" s="114"/>
    </row>
    <row r="3" spans="1:8">
      <c r="A3" s="110" t="s">
        <v>526</v>
      </c>
      <c r="B3" s="115"/>
      <c r="C3" s="116"/>
      <c r="D3" s="117">
        <v>26538</v>
      </c>
      <c r="E3" s="118"/>
      <c r="F3" s="119">
        <v>50880</v>
      </c>
      <c r="G3" s="120"/>
      <c r="H3" s="121"/>
    </row>
    <row r="4" spans="1:8">
      <c r="A4" s="122"/>
      <c r="B4" s="123"/>
      <c r="C4" s="124"/>
      <c r="D4" s="125">
        <v>12965</v>
      </c>
      <c r="E4" s="126"/>
      <c r="F4" s="127">
        <v>26879</v>
      </c>
      <c r="G4" s="128"/>
      <c r="H4" s="129"/>
    </row>
    <row r="5" spans="1:8">
      <c r="A5" s="110" t="s">
        <v>528</v>
      </c>
      <c r="B5" s="115"/>
      <c r="C5" s="116"/>
      <c r="D5" s="117">
        <v>28499</v>
      </c>
      <c r="E5" s="118"/>
      <c r="F5" s="119">
        <v>63956</v>
      </c>
      <c r="G5" s="120"/>
      <c r="H5" s="121"/>
    </row>
    <row r="6" spans="1:8">
      <c r="A6" s="122"/>
      <c r="B6" s="123"/>
      <c r="C6" s="124"/>
      <c r="D6" s="125">
        <v>6894</v>
      </c>
      <c r="E6" s="126"/>
      <c r="F6" s="127">
        <v>29239</v>
      </c>
      <c r="G6" s="128"/>
      <c r="H6" s="129"/>
    </row>
    <row r="7" spans="1:8">
      <c r="A7" s="110" t="s">
        <v>529</v>
      </c>
      <c r="B7" s="115"/>
      <c r="C7" s="116"/>
      <c r="D7" s="117">
        <v>30293</v>
      </c>
      <c r="E7" s="118"/>
      <c r="F7" s="119">
        <v>66255</v>
      </c>
      <c r="G7" s="120"/>
      <c r="H7" s="121"/>
    </row>
    <row r="8" spans="1:8">
      <c r="A8" s="122"/>
      <c r="B8" s="123"/>
      <c r="C8" s="124"/>
      <c r="D8" s="125">
        <v>18065</v>
      </c>
      <c r="E8" s="126"/>
      <c r="F8" s="127">
        <v>31822</v>
      </c>
      <c r="G8" s="128"/>
      <c r="H8" s="129"/>
    </row>
    <row r="9" spans="1:8">
      <c r="A9" s="110" t="s">
        <v>530</v>
      </c>
      <c r="B9" s="115"/>
      <c r="C9" s="116"/>
      <c r="D9" s="117">
        <v>32255</v>
      </c>
      <c r="E9" s="118"/>
      <c r="F9" s="119">
        <v>54227</v>
      </c>
      <c r="G9" s="120"/>
      <c r="H9" s="121"/>
    </row>
    <row r="10" spans="1:8">
      <c r="A10" s="122"/>
      <c r="B10" s="123"/>
      <c r="C10" s="124"/>
      <c r="D10" s="125">
        <v>13332</v>
      </c>
      <c r="E10" s="126"/>
      <c r="F10" s="127">
        <v>29694</v>
      </c>
      <c r="G10" s="128"/>
      <c r="H10" s="129"/>
    </row>
    <row r="11" spans="1:8">
      <c r="A11" s="110" t="s">
        <v>531</v>
      </c>
      <c r="B11" s="115"/>
      <c r="C11" s="116"/>
      <c r="D11" s="117">
        <v>42620</v>
      </c>
      <c r="E11" s="118"/>
      <c r="F11" s="119">
        <v>57295</v>
      </c>
      <c r="G11" s="120"/>
      <c r="H11" s="121"/>
    </row>
    <row r="12" spans="1:8">
      <c r="A12" s="122"/>
      <c r="B12" s="123"/>
      <c r="C12" s="130"/>
      <c r="D12" s="125">
        <v>11842</v>
      </c>
      <c r="E12" s="126"/>
      <c r="F12" s="127">
        <v>32771</v>
      </c>
      <c r="G12" s="128"/>
      <c r="H12" s="129"/>
    </row>
    <row r="13" spans="1:8">
      <c r="A13" s="110"/>
      <c r="B13" s="115"/>
      <c r="C13" s="131"/>
      <c r="D13" s="132">
        <v>32041</v>
      </c>
      <c r="E13" s="133"/>
      <c r="F13" s="134">
        <v>58523</v>
      </c>
      <c r="G13" s="135"/>
      <c r="H13" s="121"/>
    </row>
    <row r="14" spans="1:8">
      <c r="A14" s="122"/>
      <c r="B14" s="123"/>
      <c r="C14" s="124"/>
      <c r="D14" s="125">
        <v>12620</v>
      </c>
      <c r="E14" s="126"/>
      <c r="F14" s="127">
        <v>30081</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11.43</v>
      </c>
      <c r="C19" s="136">
        <f>ROUND(VALUE(SUBSTITUTE(実質収支比率等に係る経年分析!G$48,"▲","-")),2)</f>
        <v>8.69</v>
      </c>
      <c r="D19" s="136">
        <f>ROUND(VALUE(SUBSTITUTE(実質収支比率等に係る経年分析!H$48,"▲","-")),2)</f>
        <v>9.8000000000000007</v>
      </c>
      <c r="E19" s="136">
        <f>ROUND(VALUE(SUBSTITUTE(実質収支比率等に係る経年分析!I$48,"▲","-")),2)</f>
        <v>4.04</v>
      </c>
      <c r="F19" s="136">
        <f>ROUND(VALUE(SUBSTITUTE(実質収支比率等に係る経年分析!J$48,"▲","-")),2)</f>
        <v>5.89</v>
      </c>
    </row>
    <row r="20" spans="1:11">
      <c r="A20" s="136" t="s">
        <v>44</v>
      </c>
      <c r="B20" s="136">
        <f>ROUND(VALUE(SUBSTITUTE(実質収支比率等に係る経年分析!F$47,"▲","-")),2)</f>
        <v>20.59</v>
      </c>
      <c r="C20" s="136">
        <f>ROUND(VALUE(SUBSTITUTE(実質収支比率等に係る経年分析!G$47,"▲","-")),2)</f>
        <v>25.5</v>
      </c>
      <c r="D20" s="136">
        <f>ROUND(VALUE(SUBSTITUTE(実質収支比率等に係る経年分析!H$47,"▲","-")),2)</f>
        <v>27.43</v>
      </c>
      <c r="E20" s="136">
        <f>ROUND(VALUE(SUBSTITUTE(実質収支比率等に係る経年分析!I$47,"▲","-")),2)</f>
        <v>34.93</v>
      </c>
      <c r="F20" s="136">
        <f>ROUND(VALUE(SUBSTITUTE(実質収支比率等に係る経年分析!J$47,"▲","-")),2)</f>
        <v>30.49</v>
      </c>
    </row>
    <row r="21" spans="1:11">
      <c r="A21" s="136" t="s">
        <v>45</v>
      </c>
      <c r="B21" s="136">
        <f>IF(ISNUMBER(VALUE(SUBSTITUTE(実質収支比率等に係る経年分析!F$49,"▲","-"))),ROUND(VALUE(SUBSTITUTE(実質収支比率等に係る経年分析!F$49,"▲","-")),2),NA())</f>
        <v>2.8</v>
      </c>
      <c r="C21" s="136">
        <f>IF(ISNUMBER(VALUE(SUBSTITUTE(実質収支比率等に係る経年分析!G$49,"▲","-"))),ROUND(VALUE(SUBSTITUTE(実質収支比率等に係る経年分析!G$49,"▲","-")),2),NA())</f>
        <v>2.66</v>
      </c>
      <c r="D21" s="136">
        <f>IF(ISNUMBER(VALUE(SUBSTITUTE(実質収支比率等に係る経年分析!H$49,"▲","-"))),ROUND(VALUE(SUBSTITUTE(実質収支比率等に係る経年分析!H$49,"▲","-")),2),NA())</f>
        <v>2.99</v>
      </c>
      <c r="E21" s="136">
        <f>IF(ISNUMBER(VALUE(SUBSTITUTE(実質収支比率等に係る経年分析!I$49,"▲","-"))),ROUND(VALUE(SUBSTITUTE(実質収支比率等に係る経年分析!I$49,"▲","-")),2),NA())</f>
        <v>2.27</v>
      </c>
      <c r="F21" s="136">
        <f>IF(ISNUMBER(VALUE(SUBSTITUTE(実質収支比率等に係る経年分析!J$49,"▲","-"))),ROUND(VALUE(SUBSTITUTE(実質収支比率等に係る経年分析!J$49,"▲","-")),2),NA())</f>
        <v>-2.63</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0.1</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0.09</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0.1</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0.13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0.15</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インター北土地区画整理事業特別会計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0.95</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0.25</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0.06</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0.17</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0.18</v>
      </c>
    </row>
    <row r="30" spans="1:11">
      <c r="A30" s="137" t="str">
        <f>IF(連結実質赤字比率に係る赤字・黒字の構成分析!C$40="",NA(),連結実質赤字比率に係る赤字・黒字の構成分析!C$40)</f>
        <v>駅北本郷土地区画整理事業特別会計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0.41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0.43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0.45</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0.5</v>
      </c>
    </row>
    <row r="31" spans="1:11">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0.44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0.57999999999999996</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0.45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0.78</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1.2</v>
      </c>
    </row>
    <row r="32" spans="1:11">
      <c r="A32" s="137" t="str">
        <f>IF(連結実質赤字比率に係る赤字・黒字の構成分析!C$38="",NA(),連結実質赤字比率に係る赤字・黒字の構成分析!C$38)</f>
        <v>介護保険特別会計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0.49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0.47</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0.66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1.34</v>
      </c>
    </row>
    <row r="33" spans="1:16">
      <c r="A33" s="137" t="str">
        <f>IF(連結実質赤字比率に係る赤字・黒字の構成分析!C$37="",NA(),連結実質赤字比率に係る赤字・黒字の構成分析!C$37)</f>
        <v>国民健康保険特別会計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3.73</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3.92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4.41</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3.39</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10.220000000000001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7.99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9.2799999999999994</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3.75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5.19</v>
      </c>
    </row>
    <row r="35" spans="1:16">
      <c r="A35" s="137" t="str">
        <f>IF(連結実質赤字比率に係る赤字・黒字の構成分析!C$35="",NA(),連結実質赤字比率に係る赤字・黒字の構成分析!C$35)</f>
        <v>上水道事業会計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5.65</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6.08</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6.96</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5.9</v>
      </c>
    </row>
    <row r="36" spans="1:16">
      <c r="A36" s="137" t="str">
        <f>IF(連結実質赤字比率に係る赤字・黒字の構成分析!C$34="",NA(),連結実質赤字比率に係る赤字・黒字の構成分析!C$34)</f>
        <v>病院事業会計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8.7200000000000006</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7.34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3.86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3.99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6.41</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2201</v>
      </c>
      <c r="E42" s="138"/>
      <c r="F42" s="138"/>
      <c r="G42" s="138">
        <f>'実質公債費比率（分子）の構造'!L$52</f>
        <v>2270</v>
      </c>
      <c r="H42" s="138"/>
      <c r="I42" s="138"/>
      <c r="J42" s="138">
        <f>'実質公債費比率（分子）の構造'!M$52</f>
        <v>2389</v>
      </c>
      <c r="K42" s="138"/>
      <c r="L42" s="138"/>
      <c r="M42" s="138">
        <f>'実質公債費比率（分子）の構造'!N$52</f>
        <v>2257</v>
      </c>
      <c r="N42" s="138"/>
      <c r="O42" s="138"/>
      <c r="P42" s="138">
        <f>'実質公債費比率（分子）の構造'!O$52</f>
        <v>2315</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6</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c r="A45" s="138" t="s">
        <v>55</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c r="A46" s="138" t="s">
        <v>56</v>
      </c>
      <c r="B46" s="138">
        <f>'実質公債費比率（分子）の構造'!K$48</f>
        <v>1094</v>
      </c>
      <c r="C46" s="138"/>
      <c r="D46" s="138"/>
      <c r="E46" s="138">
        <f>'実質公債費比率（分子）の構造'!L$48</f>
        <v>1119</v>
      </c>
      <c r="F46" s="138"/>
      <c r="G46" s="138"/>
      <c r="H46" s="138">
        <f>'実質公債費比率（分子）の構造'!M$48</f>
        <v>1177</v>
      </c>
      <c r="I46" s="138"/>
      <c r="J46" s="138"/>
      <c r="K46" s="138">
        <f>'実質公債費比率（分子）の構造'!N$48</f>
        <v>1193</v>
      </c>
      <c r="L46" s="138"/>
      <c r="M46" s="138"/>
      <c r="N46" s="138">
        <f>'実質公債費比率（分子）の構造'!O$48</f>
        <v>1194</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2259</v>
      </c>
      <c r="C49" s="138"/>
      <c r="D49" s="138"/>
      <c r="E49" s="138">
        <f>'実質公債費比率（分子）の構造'!L$45</f>
        <v>2113</v>
      </c>
      <c r="F49" s="138"/>
      <c r="G49" s="138"/>
      <c r="H49" s="138">
        <f>'実質公債費比率（分子）の構造'!M$45</f>
        <v>1910</v>
      </c>
      <c r="I49" s="138"/>
      <c r="J49" s="138"/>
      <c r="K49" s="138">
        <f>'実質公債費比率（分子）の構造'!N$45</f>
        <v>1740</v>
      </c>
      <c r="L49" s="138"/>
      <c r="M49" s="138"/>
      <c r="N49" s="138">
        <f>'実質公債費比率（分子）の構造'!O$45</f>
        <v>1716</v>
      </c>
      <c r="O49" s="138"/>
      <c r="P49" s="138"/>
    </row>
    <row r="50" spans="1:16">
      <c r="A50" s="138" t="s">
        <v>60</v>
      </c>
      <c r="B50" s="138" t="e">
        <f>NA()</f>
        <v>#N/A</v>
      </c>
      <c r="C50" s="138">
        <f>IF(ISNUMBER('実質公債費比率（分子）の構造'!K$53),'実質公債費比率（分子）の構造'!K$53,NA())</f>
        <v>1158</v>
      </c>
      <c r="D50" s="138" t="e">
        <f>NA()</f>
        <v>#N/A</v>
      </c>
      <c r="E50" s="138" t="e">
        <f>NA()</f>
        <v>#N/A</v>
      </c>
      <c r="F50" s="138">
        <f>IF(ISNUMBER('実質公債費比率（分子）の構造'!L$53),'実質公債費比率（分子）の構造'!L$53,NA())</f>
        <v>962</v>
      </c>
      <c r="G50" s="138" t="e">
        <f>NA()</f>
        <v>#N/A</v>
      </c>
      <c r="H50" s="138" t="e">
        <f>NA()</f>
        <v>#N/A</v>
      </c>
      <c r="I50" s="138">
        <f>IF(ISNUMBER('実質公債費比率（分子）の構造'!M$53),'実質公債費比率（分子）の構造'!M$53,NA())</f>
        <v>698</v>
      </c>
      <c r="J50" s="138" t="e">
        <f>NA()</f>
        <v>#N/A</v>
      </c>
      <c r="K50" s="138" t="e">
        <f>NA()</f>
        <v>#N/A</v>
      </c>
      <c r="L50" s="138">
        <f>IF(ISNUMBER('実質公債費比率（分子）の構造'!N$53),'実質公債費比率（分子）の構造'!N$53,NA())</f>
        <v>676</v>
      </c>
      <c r="M50" s="138" t="e">
        <f>NA()</f>
        <v>#N/A</v>
      </c>
      <c r="N50" s="138" t="e">
        <f>NA()</f>
        <v>#N/A</v>
      </c>
      <c r="O50" s="138">
        <f>IF(ISNUMBER('実質公債費比率（分子）の構造'!O$53),'実質公債費比率（分子）の構造'!O$53,NA())</f>
        <v>595</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21562</v>
      </c>
      <c r="E56" s="137"/>
      <c r="F56" s="137"/>
      <c r="G56" s="137">
        <f>'将来負担比率（分子）の構造'!J$52</f>
        <v>21454</v>
      </c>
      <c r="H56" s="137"/>
      <c r="I56" s="137"/>
      <c r="J56" s="137">
        <f>'将来負担比率（分子）の構造'!K$52</f>
        <v>21187</v>
      </c>
      <c r="K56" s="137"/>
      <c r="L56" s="137"/>
      <c r="M56" s="137">
        <f>'将来負担比率（分子）の構造'!L$52</f>
        <v>21337</v>
      </c>
      <c r="N56" s="137"/>
      <c r="O56" s="137"/>
      <c r="P56" s="137">
        <f>'将来負担比率（分子）の構造'!M$52</f>
        <v>20969</v>
      </c>
    </row>
    <row r="57" spans="1:16">
      <c r="A57" s="137" t="s">
        <v>36</v>
      </c>
      <c r="B57" s="137"/>
      <c r="C57" s="137"/>
      <c r="D57" s="137">
        <f>'将来負担比率（分子）の構造'!I$51</f>
        <v>4855</v>
      </c>
      <c r="E57" s="137"/>
      <c r="F57" s="137"/>
      <c r="G57" s="137">
        <f>'将来負担比率（分子）の構造'!J$51</f>
        <v>4625</v>
      </c>
      <c r="H57" s="137"/>
      <c r="I57" s="137"/>
      <c r="J57" s="137">
        <f>'将来負担比率（分子）の構造'!K$51</f>
        <v>4729</v>
      </c>
      <c r="K57" s="137"/>
      <c r="L57" s="137"/>
      <c r="M57" s="137">
        <f>'将来負担比率（分子）の構造'!L$51</f>
        <v>4719</v>
      </c>
      <c r="N57" s="137"/>
      <c r="O57" s="137"/>
      <c r="P57" s="137">
        <f>'将来負担比率（分子）の構造'!M$51</f>
        <v>4827</v>
      </c>
    </row>
    <row r="58" spans="1:16">
      <c r="A58" s="137" t="s">
        <v>35</v>
      </c>
      <c r="B58" s="137"/>
      <c r="C58" s="137"/>
      <c r="D58" s="137">
        <f>'将来負担比率（分子）の構造'!I$50</f>
        <v>4482</v>
      </c>
      <c r="E58" s="137"/>
      <c r="F58" s="137"/>
      <c r="G58" s="137">
        <f>'将来負担比率（分子）の構造'!J$50</f>
        <v>5373</v>
      </c>
      <c r="H58" s="137"/>
      <c r="I58" s="137"/>
      <c r="J58" s="137">
        <f>'将来負担比率（分子）の構造'!K$50</f>
        <v>5372</v>
      </c>
      <c r="K58" s="137"/>
      <c r="L58" s="137"/>
      <c r="M58" s="137">
        <f>'将来負担比率（分子）の構造'!L$50</f>
        <v>6663</v>
      </c>
      <c r="N58" s="137"/>
      <c r="O58" s="137"/>
      <c r="P58" s="137">
        <f>'将来負担比率（分子）の構造'!M$50</f>
        <v>6249</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560</v>
      </c>
      <c r="C61" s="137"/>
      <c r="D61" s="137"/>
      <c r="E61" s="137">
        <f>'将来負担比率（分子）の構造'!J$46</f>
        <v>491</v>
      </c>
      <c r="F61" s="137"/>
      <c r="G61" s="137"/>
      <c r="H61" s="137">
        <f>'将来負担比率（分子）の構造'!K$46</f>
        <v>356</v>
      </c>
      <c r="I61" s="137"/>
      <c r="J61" s="137"/>
      <c r="K61" s="137">
        <f>'将来負担比率（分子）の構造'!L$46</f>
        <v>286</v>
      </c>
      <c r="L61" s="137"/>
      <c r="M61" s="137"/>
      <c r="N61" s="137">
        <f>'将来負担比率（分子）の構造'!M$46</f>
        <v>175</v>
      </c>
      <c r="O61" s="137"/>
      <c r="P61" s="137"/>
    </row>
    <row r="62" spans="1:16">
      <c r="A62" s="137" t="s">
        <v>29</v>
      </c>
      <c r="B62" s="137">
        <f>'将来負担比率（分子）の構造'!I$45</f>
        <v>2290</v>
      </c>
      <c r="C62" s="137"/>
      <c r="D62" s="137"/>
      <c r="E62" s="137">
        <f>'将来負担比率（分子）の構造'!J$45</f>
        <v>2161</v>
      </c>
      <c r="F62" s="137"/>
      <c r="G62" s="137"/>
      <c r="H62" s="137">
        <f>'将来負担比率（分子）の構造'!K$45</f>
        <v>1923</v>
      </c>
      <c r="I62" s="137"/>
      <c r="J62" s="137"/>
      <c r="K62" s="137">
        <f>'将来負担比率（分子）の構造'!L$45</f>
        <v>1872</v>
      </c>
      <c r="L62" s="137"/>
      <c r="M62" s="137"/>
      <c r="N62" s="137">
        <f>'将来負担比率（分子）の構造'!M$45</f>
        <v>1675</v>
      </c>
      <c r="O62" s="137"/>
      <c r="P62" s="137"/>
    </row>
    <row r="63" spans="1:16">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c r="A64" s="137" t="s">
        <v>27</v>
      </c>
      <c r="B64" s="137">
        <f>'将来負担比率（分子）の構造'!I$43</f>
        <v>16999</v>
      </c>
      <c r="C64" s="137"/>
      <c r="D64" s="137"/>
      <c r="E64" s="137">
        <f>'将来負担比率（分子）の構造'!J$43</f>
        <v>16562</v>
      </c>
      <c r="F64" s="137"/>
      <c r="G64" s="137"/>
      <c r="H64" s="137">
        <f>'将来負担比率（分子）の構造'!K$43</f>
        <v>16047</v>
      </c>
      <c r="I64" s="137"/>
      <c r="J64" s="137"/>
      <c r="K64" s="137">
        <f>'将来負担比率（分子）の構造'!L$43</f>
        <v>15695</v>
      </c>
      <c r="L64" s="137"/>
      <c r="M64" s="137"/>
      <c r="N64" s="137">
        <f>'将来負担比率（分子）の構造'!M$43</f>
        <v>15168</v>
      </c>
      <c r="O64" s="137"/>
      <c r="P64" s="137"/>
    </row>
    <row r="65" spans="1:16">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c r="A66" s="137" t="s">
        <v>25</v>
      </c>
      <c r="B66" s="137">
        <f>'将来負担比率（分子）の構造'!I$41</f>
        <v>17219</v>
      </c>
      <c r="C66" s="137"/>
      <c r="D66" s="137"/>
      <c r="E66" s="137">
        <f>'将来負担比率（分子）の構造'!J$41</f>
        <v>16751</v>
      </c>
      <c r="F66" s="137"/>
      <c r="G66" s="137"/>
      <c r="H66" s="137">
        <f>'将来負担比率（分子）の構造'!K$41</f>
        <v>16755</v>
      </c>
      <c r="I66" s="137"/>
      <c r="J66" s="137"/>
      <c r="K66" s="137">
        <f>'将来負担比率（分子）の構造'!L$41</f>
        <v>16818</v>
      </c>
      <c r="L66" s="137"/>
      <c r="M66" s="137"/>
      <c r="N66" s="137">
        <f>'将来負担比率（分子）の構造'!M$41</f>
        <v>17829</v>
      </c>
      <c r="O66" s="137"/>
      <c r="P66" s="137"/>
    </row>
    <row r="67" spans="1:16">
      <c r="A67" s="137" t="s">
        <v>64</v>
      </c>
      <c r="B67" s="137" t="e">
        <f>NA()</f>
        <v>#N/A</v>
      </c>
      <c r="C67" s="137">
        <f>IF(ISNUMBER('将来負担比率（分子）の構造'!I$53), IF('将来負担比率（分子）の構造'!I$53 &lt; 0, 0, '将来負担比率（分子）の構造'!I$53), NA())</f>
        <v>6168</v>
      </c>
      <c r="D67" s="137" t="e">
        <f>NA()</f>
        <v>#N/A</v>
      </c>
      <c r="E67" s="137" t="e">
        <f>NA()</f>
        <v>#N/A</v>
      </c>
      <c r="F67" s="137">
        <f>IF(ISNUMBER('将来負担比率（分子）の構造'!J$53), IF('将来負担比率（分子）の構造'!J$53 &lt; 0, 0, '将来負担比率（分子）の構造'!J$53), NA())</f>
        <v>4512</v>
      </c>
      <c r="G67" s="137" t="e">
        <f>NA()</f>
        <v>#N/A</v>
      </c>
      <c r="H67" s="137" t="e">
        <f>NA()</f>
        <v>#N/A</v>
      </c>
      <c r="I67" s="137">
        <f>IF(ISNUMBER('将来負担比率（分子）の構造'!K$53), IF('将来負担比率（分子）の構造'!K$53 &lt; 0, 0, '将来負担比率（分子）の構造'!K$53), NA())</f>
        <v>3793</v>
      </c>
      <c r="J67" s="137" t="e">
        <f>NA()</f>
        <v>#N/A</v>
      </c>
      <c r="K67" s="137" t="e">
        <f>NA()</f>
        <v>#N/A</v>
      </c>
      <c r="L67" s="137">
        <f>IF(ISNUMBER('将来負担比率（分子）の構造'!L$53), IF('将来負担比率（分子）の構造'!L$53 &lt; 0, 0, '将来負担比率（分子）の構造'!L$53), NA())</f>
        <v>1952</v>
      </c>
      <c r="M67" s="137" t="e">
        <f>NA()</f>
        <v>#N/A</v>
      </c>
      <c r="N67" s="137" t="e">
        <f>NA()</f>
        <v>#N/A</v>
      </c>
      <c r="O67" s="137">
        <f>IF(ISNUMBER('将来負担比率（分子）の構造'!M$53), IF('将来負担比率（分子）の構造'!M$53 &lt; 0, 0, '将来負担比率（分子）の構造'!M$53), NA())</f>
        <v>2802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8877952</v>
      </c>
      <c r="S5" s="615"/>
      <c r="T5" s="615"/>
      <c r="U5" s="615"/>
      <c r="V5" s="615"/>
      <c r="W5" s="615"/>
      <c r="X5" s="615"/>
      <c r="Y5" s="616"/>
      <c r="Z5" s="617">
        <v>38.299999999999997</v>
      </c>
      <c r="AA5" s="617"/>
      <c r="AB5" s="617"/>
      <c r="AC5" s="617"/>
      <c r="AD5" s="618">
        <v>8359933</v>
      </c>
      <c r="AE5" s="618"/>
      <c r="AF5" s="618"/>
      <c r="AG5" s="618"/>
      <c r="AH5" s="618"/>
      <c r="AI5" s="618"/>
      <c r="AJ5" s="618"/>
      <c r="AK5" s="618"/>
      <c r="AL5" s="619">
        <v>67.599999999999994</v>
      </c>
      <c r="AM5" s="620"/>
      <c r="AN5" s="620"/>
      <c r="AO5" s="621"/>
      <c r="AP5" s="611" t="s">
        <v>210</v>
      </c>
      <c r="AQ5" s="612"/>
      <c r="AR5" s="612"/>
      <c r="AS5" s="612"/>
      <c r="AT5" s="612"/>
      <c r="AU5" s="612"/>
      <c r="AV5" s="612"/>
      <c r="AW5" s="612"/>
      <c r="AX5" s="612"/>
      <c r="AY5" s="612"/>
      <c r="AZ5" s="612"/>
      <c r="BA5" s="612"/>
      <c r="BB5" s="612"/>
      <c r="BC5" s="612"/>
      <c r="BD5" s="612"/>
      <c r="BE5" s="612"/>
      <c r="BF5" s="613"/>
      <c r="BG5" s="625">
        <v>8331845</v>
      </c>
      <c r="BH5" s="626"/>
      <c r="BI5" s="626"/>
      <c r="BJ5" s="626"/>
      <c r="BK5" s="626"/>
      <c r="BL5" s="626"/>
      <c r="BM5" s="626"/>
      <c r="BN5" s="627"/>
      <c r="BO5" s="628">
        <v>93.8</v>
      </c>
      <c r="BP5" s="628"/>
      <c r="BQ5" s="628"/>
      <c r="BR5" s="628"/>
      <c r="BS5" s="629">
        <v>78</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245512</v>
      </c>
      <c r="S6" s="626"/>
      <c r="T6" s="626"/>
      <c r="U6" s="626"/>
      <c r="V6" s="626"/>
      <c r="W6" s="626"/>
      <c r="X6" s="626"/>
      <c r="Y6" s="627"/>
      <c r="Z6" s="628">
        <v>1.1000000000000001</v>
      </c>
      <c r="AA6" s="628"/>
      <c r="AB6" s="628"/>
      <c r="AC6" s="628"/>
      <c r="AD6" s="629">
        <v>245512</v>
      </c>
      <c r="AE6" s="629"/>
      <c r="AF6" s="629"/>
      <c r="AG6" s="629"/>
      <c r="AH6" s="629"/>
      <c r="AI6" s="629"/>
      <c r="AJ6" s="629"/>
      <c r="AK6" s="629"/>
      <c r="AL6" s="630">
        <v>2</v>
      </c>
      <c r="AM6" s="631"/>
      <c r="AN6" s="631"/>
      <c r="AO6" s="632"/>
      <c r="AP6" s="622" t="s">
        <v>215</v>
      </c>
      <c r="AQ6" s="623"/>
      <c r="AR6" s="623"/>
      <c r="AS6" s="623"/>
      <c r="AT6" s="623"/>
      <c r="AU6" s="623"/>
      <c r="AV6" s="623"/>
      <c r="AW6" s="623"/>
      <c r="AX6" s="623"/>
      <c r="AY6" s="623"/>
      <c r="AZ6" s="623"/>
      <c r="BA6" s="623"/>
      <c r="BB6" s="623"/>
      <c r="BC6" s="623"/>
      <c r="BD6" s="623"/>
      <c r="BE6" s="623"/>
      <c r="BF6" s="624"/>
      <c r="BG6" s="625">
        <v>8331845</v>
      </c>
      <c r="BH6" s="626"/>
      <c r="BI6" s="626"/>
      <c r="BJ6" s="626"/>
      <c r="BK6" s="626"/>
      <c r="BL6" s="626"/>
      <c r="BM6" s="626"/>
      <c r="BN6" s="627"/>
      <c r="BO6" s="628">
        <v>93.8</v>
      </c>
      <c r="BP6" s="628"/>
      <c r="BQ6" s="628"/>
      <c r="BR6" s="628"/>
      <c r="BS6" s="629">
        <v>78</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200998</v>
      </c>
      <c r="CS6" s="626"/>
      <c r="CT6" s="626"/>
      <c r="CU6" s="626"/>
      <c r="CV6" s="626"/>
      <c r="CW6" s="626"/>
      <c r="CX6" s="626"/>
      <c r="CY6" s="627"/>
      <c r="CZ6" s="628">
        <v>0.9</v>
      </c>
      <c r="DA6" s="628"/>
      <c r="DB6" s="628"/>
      <c r="DC6" s="628"/>
      <c r="DD6" s="634" t="s">
        <v>217</v>
      </c>
      <c r="DE6" s="626"/>
      <c r="DF6" s="626"/>
      <c r="DG6" s="626"/>
      <c r="DH6" s="626"/>
      <c r="DI6" s="626"/>
      <c r="DJ6" s="626"/>
      <c r="DK6" s="626"/>
      <c r="DL6" s="626"/>
      <c r="DM6" s="626"/>
      <c r="DN6" s="626"/>
      <c r="DO6" s="626"/>
      <c r="DP6" s="627"/>
      <c r="DQ6" s="634">
        <v>200997</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12263</v>
      </c>
      <c r="S7" s="626"/>
      <c r="T7" s="626"/>
      <c r="U7" s="626"/>
      <c r="V7" s="626"/>
      <c r="W7" s="626"/>
      <c r="X7" s="626"/>
      <c r="Y7" s="627"/>
      <c r="Z7" s="628">
        <v>0.1</v>
      </c>
      <c r="AA7" s="628"/>
      <c r="AB7" s="628"/>
      <c r="AC7" s="628"/>
      <c r="AD7" s="629">
        <v>12263</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3919795</v>
      </c>
      <c r="BH7" s="626"/>
      <c r="BI7" s="626"/>
      <c r="BJ7" s="626"/>
      <c r="BK7" s="626"/>
      <c r="BL7" s="626"/>
      <c r="BM7" s="626"/>
      <c r="BN7" s="627"/>
      <c r="BO7" s="628">
        <v>44.2</v>
      </c>
      <c r="BP7" s="628"/>
      <c r="BQ7" s="628"/>
      <c r="BR7" s="628"/>
      <c r="BS7" s="629">
        <v>78</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2436321</v>
      </c>
      <c r="CS7" s="626"/>
      <c r="CT7" s="626"/>
      <c r="CU7" s="626"/>
      <c r="CV7" s="626"/>
      <c r="CW7" s="626"/>
      <c r="CX7" s="626"/>
      <c r="CY7" s="627"/>
      <c r="CZ7" s="628">
        <v>10.9</v>
      </c>
      <c r="DA7" s="628"/>
      <c r="DB7" s="628"/>
      <c r="DC7" s="628"/>
      <c r="DD7" s="634">
        <v>123632</v>
      </c>
      <c r="DE7" s="626"/>
      <c r="DF7" s="626"/>
      <c r="DG7" s="626"/>
      <c r="DH7" s="626"/>
      <c r="DI7" s="626"/>
      <c r="DJ7" s="626"/>
      <c r="DK7" s="626"/>
      <c r="DL7" s="626"/>
      <c r="DM7" s="626"/>
      <c r="DN7" s="626"/>
      <c r="DO7" s="626"/>
      <c r="DP7" s="627"/>
      <c r="DQ7" s="634">
        <v>1951583</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31293</v>
      </c>
      <c r="S8" s="626"/>
      <c r="T8" s="626"/>
      <c r="U8" s="626"/>
      <c r="V8" s="626"/>
      <c r="W8" s="626"/>
      <c r="X8" s="626"/>
      <c r="Y8" s="627"/>
      <c r="Z8" s="628">
        <v>0.1</v>
      </c>
      <c r="AA8" s="628"/>
      <c r="AB8" s="628"/>
      <c r="AC8" s="628"/>
      <c r="AD8" s="629">
        <v>31293</v>
      </c>
      <c r="AE8" s="629"/>
      <c r="AF8" s="629"/>
      <c r="AG8" s="629"/>
      <c r="AH8" s="629"/>
      <c r="AI8" s="629"/>
      <c r="AJ8" s="629"/>
      <c r="AK8" s="629"/>
      <c r="AL8" s="630">
        <v>0.3</v>
      </c>
      <c r="AM8" s="631"/>
      <c r="AN8" s="631"/>
      <c r="AO8" s="632"/>
      <c r="AP8" s="622" t="s">
        <v>222</v>
      </c>
      <c r="AQ8" s="623"/>
      <c r="AR8" s="623"/>
      <c r="AS8" s="623"/>
      <c r="AT8" s="623"/>
      <c r="AU8" s="623"/>
      <c r="AV8" s="623"/>
      <c r="AW8" s="623"/>
      <c r="AX8" s="623"/>
      <c r="AY8" s="623"/>
      <c r="AZ8" s="623"/>
      <c r="BA8" s="623"/>
      <c r="BB8" s="623"/>
      <c r="BC8" s="623"/>
      <c r="BD8" s="623"/>
      <c r="BE8" s="623"/>
      <c r="BF8" s="624"/>
      <c r="BG8" s="625">
        <v>117283</v>
      </c>
      <c r="BH8" s="626"/>
      <c r="BI8" s="626"/>
      <c r="BJ8" s="626"/>
      <c r="BK8" s="626"/>
      <c r="BL8" s="626"/>
      <c r="BM8" s="626"/>
      <c r="BN8" s="627"/>
      <c r="BO8" s="628">
        <v>1.3</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7963125</v>
      </c>
      <c r="CS8" s="626"/>
      <c r="CT8" s="626"/>
      <c r="CU8" s="626"/>
      <c r="CV8" s="626"/>
      <c r="CW8" s="626"/>
      <c r="CX8" s="626"/>
      <c r="CY8" s="627"/>
      <c r="CZ8" s="628">
        <v>35.799999999999997</v>
      </c>
      <c r="DA8" s="628"/>
      <c r="DB8" s="628"/>
      <c r="DC8" s="628"/>
      <c r="DD8" s="634">
        <v>54351</v>
      </c>
      <c r="DE8" s="626"/>
      <c r="DF8" s="626"/>
      <c r="DG8" s="626"/>
      <c r="DH8" s="626"/>
      <c r="DI8" s="626"/>
      <c r="DJ8" s="626"/>
      <c r="DK8" s="626"/>
      <c r="DL8" s="626"/>
      <c r="DM8" s="626"/>
      <c r="DN8" s="626"/>
      <c r="DO8" s="626"/>
      <c r="DP8" s="627"/>
      <c r="DQ8" s="634">
        <v>3693601</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15919</v>
      </c>
      <c r="S9" s="626"/>
      <c r="T9" s="626"/>
      <c r="U9" s="626"/>
      <c r="V9" s="626"/>
      <c r="W9" s="626"/>
      <c r="X9" s="626"/>
      <c r="Y9" s="627"/>
      <c r="Z9" s="628">
        <v>0.1</v>
      </c>
      <c r="AA9" s="628"/>
      <c r="AB9" s="628"/>
      <c r="AC9" s="628"/>
      <c r="AD9" s="629">
        <v>15919</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3291323</v>
      </c>
      <c r="BH9" s="626"/>
      <c r="BI9" s="626"/>
      <c r="BJ9" s="626"/>
      <c r="BK9" s="626"/>
      <c r="BL9" s="626"/>
      <c r="BM9" s="626"/>
      <c r="BN9" s="627"/>
      <c r="BO9" s="628">
        <v>37.1</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3112910</v>
      </c>
      <c r="CS9" s="626"/>
      <c r="CT9" s="626"/>
      <c r="CU9" s="626"/>
      <c r="CV9" s="626"/>
      <c r="CW9" s="626"/>
      <c r="CX9" s="626"/>
      <c r="CY9" s="627"/>
      <c r="CZ9" s="628">
        <v>14</v>
      </c>
      <c r="DA9" s="628"/>
      <c r="DB9" s="628"/>
      <c r="DC9" s="628"/>
      <c r="DD9" s="634">
        <v>64314</v>
      </c>
      <c r="DE9" s="626"/>
      <c r="DF9" s="626"/>
      <c r="DG9" s="626"/>
      <c r="DH9" s="626"/>
      <c r="DI9" s="626"/>
      <c r="DJ9" s="626"/>
      <c r="DK9" s="626"/>
      <c r="DL9" s="626"/>
      <c r="DM9" s="626"/>
      <c r="DN9" s="626"/>
      <c r="DO9" s="626"/>
      <c r="DP9" s="627"/>
      <c r="DQ9" s="634">
        <v>2906480</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1060328</v>
      </c>
      <c r="S10" s="626"/>
      <c r="T10" s="626"/>
      <c r="U10" s="626"/>
      <c r="V10" s="626"/>
      <c r="W10" s="626"/>
      <c r="X10" s="626"/>
      <c r="Y10" s="627"/>
      <c r="Z10" s="628">
        <v>4.5999999999999996</v>
      </c>
      <c r="AA10" s="628"/>
      <c r="AB10" s="628"/>
      <c r="AC10" s="628"/>
      <c r="AD10" s="629">
        <v>1060328</v>
      </c>
      <c r="AE10" s="629"/>
      <c r="AF10" s="629"/>
      <c r="AG10" s="629"/>
      <c r="AH10" s="629"/>
      <c r="AI10" s="629"/>
      <c r="AJ10" s="629"/>
      <c r="AK10" s="629"/>
      <c r="AL10" s="630">
        <v>8.6</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171171</v>
      </c>
      <c r="BH10" s="626"/>
      <c r="BI10" s="626"/>
      <c r="BJ10" s="626"/>
      <c r="BK10" s="626"/>
      <c r="BL10" s="626"/>
      <c r="BM10" s="626"/>
      <c r="BN10" s="627"/>
      <c r="BO10" s="628">
        <v>1.9</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14896</v>
      </c>
      <c r="CS10" s="626"/>
      <c r="CT10" s="626"/>
      <c r="CU10" s="626"/>
      <c r="CV10" s="626"/>
      <c r="CW10" s="626"/>
      <c r="CX10" s="626"/>
      <c r="CY10" s="627"/>
      <c r="CZ10" s="628">
        <v>0.1</v>
      </c>
      <c r="DA10" s="628"/>
      <c r="DB10" s="628"/>
      <c r="DC10" s="628"/>
      <c r="DD10" s="634" t="s">
        <v>113</v>
      </c>
      <c r="DE10" s="626"/>
      <c r="DF10" s="626"/>
      <c r="DG10" s="626"/>
      <c r="DH10" s="626"/>
      <c r="DI10" s="626"/>
      <c r="DJ10" s="626"/>
      <c r="DK10" s="626"/>
      <c r="DL10" s="626"/>
      <c r="DM10" s="626"/>
      <c r="DN10" s="626"/>
      <c r="DO10" s="626"/>
      <c r="DP10" s="627"/>
      <c r="DQ10" s="634">
        <v>12393</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340018</v>
      </c>
      <c r="BH11" s="626"/>
      <c r="BI11" s="626"/>
      <c r="BJ11" s="626"/>
      <c r="BK11" s="626"/>
      <c r="BL11" s="626"/>
      <c r="BM11" s="626"/>
      <c r="BN11" s="627"/>
      <c r="BO11" s="628">
        <v>3.8</v>
      </c>
      <c r="BP11" s="628"/>
      <c r="BQ11" s="628"/>
      <c r="BR11" s="628"/>
      <c r="BS11" s="634">
        <v>78</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401088</v>
      </c>
      <c r="CS11" s="626"/>
      <c r="CT11" s="626"/>
      <c r="CU11" s="626"/>
      <c r="CV11" s="626"/>
      <c r="CW11" s="626"/>
      <c r="CX11" s="626"/>
      <c r="CY11" s="627"/>
      <c r="CZ11" s="628">
        <v>1.8</v>
      </c>
      <c r="DA11" s="628"/>
      <c r="DB11" s="628"/>
      <c r="DC11" s="628"/>
      <c r="DD11" s="634">
        <v>158671</v>
      </c>
      <c r="DE11" s="626"/>
      <c r="DF11" s="626"/>
      <c r="DG11" s="626"/>
      <c r="DH11" s="626"/>
      <c r="DI11" s="626"/>
      <c r="DJ11" s="626"/>
      <c r="DK11" s="626"/>
      <c r="DL11" s="626"/>
      <c r="DM11" s="626"/>
      <c r="DN11" s="626"/>
      <c r="DO11" s="626"/>
      <c r="DP11" s="627"/>
      <c r="DQ11" s="634">
        <v>272670</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3825257</v>
      </c>
      <c r="BH12" s="626"/>
      <c r="BI12" s="626"/>
      <c r="BJ12" s="626"/>
      <c r="BK12" s="626"/>
      <c r="BL12" s="626"/>
      <c r="BM12" s="626"/>
      <c r="BN12" s="627"/>
      <c r="BO12" s="628">
        <v>43.1</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173295</v>
      </c>
      <c r="CS12" s="626"/>
      <c r="CT12" s="626"/>
      <c r="CU12" s="626"/>
      <c r="CV12" s="626"/>
      <c r="CW12" s="626"/>
      <c r="CX12" s="626"/>
      <c r="CY12" s="627"/>
      <c r="CZ12" s="628">
        <v>0.8</v>
      </c>
      <c r="DA12" s="628"/>
      <c r="DB12" s="628"/>
      <c r="DC12" s="628"/>
      <c r="DD12" s="634">
        <v>6102</v>
      </c>
      <c r="DE12" s="626"/>
      <c r="DF12" s="626"/>
      <c r="DG12" s="626"/>
      <c r="DH12" s="626"/>
      <c r="DI12" s="626"/>
      <c r="DJ12" s="626"/>
      <c r="DK12" s="626"/>
      <c r="DL12" s="626"/>
      <c r="DM12" s="626"/>
      <c r="DN12" s="626"/>
      <c r="DO12" s="626"/>
      <c r="DP12" s="627"/>
      <c r="DQ12" s="634">
        <v>134002</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56241</v>
      </c>
      <c r="S13" s="626"/>
      <c r="T13" s="626"/>
      <c r="U13" s="626"/>
      <c r="V13" s="626"/>
      <c r="W13" s="626"/>
      <c r="X13" s="626"/>
      <c r="Y13" s="627"/>
      <c r="Z13" s="628">
        <v>0.2</v>
      </c>
      <c r="AA13" s="628"/>
      <c r="AB13" s="628"/>
      <c r="AC13" s="628"/>
      <c r="AD13" s="629">
        <v>56241</v>
      </c>
      <c r="AE13" s="629"/>
      <c r="AF13" s="629"/>
      <c r="AG13" s="629"/>
      <c r="AH13" s="629"/>
      <c r="AI13" s="629"/>
      <c r="AJ13" s="629"/>
      <c r="AK13" s="629"/>
      <c r="AL13" s="630">
        <v>0.5</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3824671</v>
      </c>
      <c r="BH13" s="626"/>
      <c r="BI13" s="626"/>
      <c r="BJ13" s="626"/>
      <c r="BK13" s="626"/>
      <c r="BL13" s="626"/>
      <c r="BM13" s="626"/>
      <c r="BN13" s="627"/>
      <c r="BO13" s="628">
        <v>43.1</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2270317</v>
      </c>
      <c r="CS13" s="626"/>
      <c r="CT13" s="626"/>
      <c r="CU13" s="626"/>
      <c r="CV13" s="626"/>
      <c r="CW13" s="626"/>
      <c r="CX13" s="626"/>
      <c r="CY13" s="627"/>
      <c r="CZ13" s="628">
        <v>10.199999999999999</v>
      </c>
      <c r="DA13" s="628"/>
      <c r="DB13" s="628"/>
      <c r="DC13" s="628"/>
      <c r="DD13" s="634">
        <v>511675</v>
      </c>
      <c r="DE13" s="626"/>
      <c r="DF13" s="626"/>
      <c r="DG13" s="626"/>
      <c r="DH13" s="626"/>
      <c r="DI13" s="626"/>
      <c r="DJ13" s="626"/>
      <c r="DK13" s="626"/>
      <c r="DL13" s="626"/>
      <c r="DM13" s="626"/>
      <c r="DN13" s="626"/>
      <c r="DO13" s="626"/>
      <c r="DP13" s="627"/>
      <c r="DQ13" s="634">
        <v>1971603</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154600</v>
      </c>
      <c r="BH14" s="626"/>
      <c r="BI14" s="626"/>
      <c r="BJ14" s="626"/>
      <c r="BK14" s="626"/>
      <c r="BL14" s="626"/>
      <c r="BM14" s="626"/>
      <c r="BN14" s="627"/>
      <c r="BO14" s="628">
        <v>1.7</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753851</v>
      </c>
      <c r="CS14" s="626"/>
      <c r="CT14" s="626"/>
      <c r="CU14" s="626"/>
      <c r="CV14" s="626"/>
      <c r="CW14" s="626"/>
      <c r="CX14" s="626"/>
      <c r="CY14" s="627"/>
      <c r="CZ14" s="628">
        <v>3.4</v>
      </c>
      <c r="DA14" s="628"/>
      <c r="DB14" s="628"/>
      <c r="DC14" s="628"/>
      <c r="DD14" s="634">
        <v>89474</v>
      </c>
      <c r="DE14" s="626"/>
      <c r="DF14" s="626"/>
      <c r="DG14" s="626"/>
      <c r="DH14" s="626"/>
      <c r="DI14" s="626"/>
      <c r="DJ14" s="626"/>
      <c r="DK14" s="626"/>
      <c r="DL14" s="626"/>
      <c r="DM14" s="626"/>
      <c r="DN14" s="626"/>
      <c r="DO14" s="626"/>
      <c r="DP14" s="627"/>
      <c r="DQ14" s="634">
        <v>646077</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45595</v>
      </c>
      <c r="S15" s="626"/>
      <c r="T15" s="626"/>
      <c r="U15" s="626"/>
      <c r="V15" s="626"/>
      <c r="W15" s="626"/>
      <c r="X15" s="626"/>
      <c r="Y15" s="627"/>
      <c r="Z15" s="628">
        <v>0.2</v>
      </c>
      <c r="AA15" s="628"/>
      <c r="AB15" s="628"/>
      <c r="AC15" s="628"/>
      <c r="AD15" s="629">
        <v>45595</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432193</v>
      </c>
      <c r="BH15" s="626"/>
      <c r="BI15" s="626"/>
      <c r="BJ15" s="626"/>
      <c r="BK15" s="626"/>
      <c r="BL15" s="626"/>
      <c r="BM15" s="626"/>
      <c r="BN15" s="627"/>
      <c r="BO15" s="628">
        <v>4.9000000000000004</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3210231</v>
      </c>
      <c r="CS15" s="626"/>
      <c r="CT15" s="626"/>
      <c r="CU15" s="626"/>
      <c r="CV15" s="626"/>
      <c r="CW15" s="626"/>
      <c r="CX15" s="626"/>
      <c r="CY15" s="627"/>
      <c r="CZ15" s="628">
        <v>14.4</v>
      </c>
      <c r="DA15" s="628"/>
      <c r="DB15" s="628"/>
      <c r="DC15" s="628"/>
      <c r="DD15" s="634">
        <v>1907354</v>
      </c>
      <c r="DE15" s="626"/>
      <c r="DF15" s="626"/>
      <c r="DG15" s="626"/>
      <c r="DH15" s="626"/>
      <c r="DI15" s="626"/>
      <c r="DJ15" s="626"/>
      <c r="DK15" s="626"/>
      <c r="DL15" s="626"/>
      <c r="DM15" s="626"/>
      <c r="DN15" s="626"/>
      <c r="DO15" s="626"/>
      <c r="DP15" s="627"/>
      <c r="DQ15" s="634">
        <v>1396869</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2937934</v>
      </c>
      <c r="S16" s="626"/>
      <c r="T16" s="626"/>
      <c r="U16" s="626"/>
      <c r="V16" s="626"/>
      <c r="W16" s="626"/>
      <c r="X16" s="626"/>
      <c r="Y16" s="627"/>
      <c r="Z16" s="628">
        <v>12.7</v>
      </c>
      <c r="AA16" s="628"/>
      <c r="AB16" s="628"/>
      <c r="AC16" s="628"/>
      <c r="AD16" s="629">
        <v>2463329</v>
      </c>
      <c r="AE16" s="629"/>
      <c r="AF16" s="629"/>
      <c r="AG16" s="629"/>
      <c r="AH16" s="629"/>
      <c r="AI16" s="629"/>
      <c r="AJ16" s="629"/>
      <c r="AK16" s="629"/>
      <c r="AL16" s="630">
        <v>19.899999999999999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113</v>
      </c>
      <c r="CS16" s="626"/>
      <c r="CT16" s="626"/>
      <c r="CU16" s="626"/>
      <c r="CV16" s="626"/>
      <c r="CW16" s="626"/>
      <c r="CX16" s="626"/>
      <c r="CY16" s="627"/>
      <c r="CZ16" s="628" t="s">
        <v>113</v>
      </c>
      <c r="DA16" s="628"/>
      <c r="DB16" s="628"/>
      <c r="DC16" s="628"/>
      <c r="DD16" s="634" t="s">
        <v>113</v>
      </c>
      <c r="DE16" s="626"/>
      <c r="DF16" s="626"/>
      <c r="DG16" s="626"/>
      <c r="DH16" s="626"/>
      <c r="DI16" s="626"/>
      <c r="DJ16" s="626"/>
      <c r="DK16" s="626"/>
      <c r="DL16" s="626"/>
      <c r="DM16" s="626"/>
      <c r="DN16" s="626"/>
      <c r="DO16" s="626"/>
      <c r="DP16" s="627"/>
      <c r="DQ16" s="634" t="s">
        <v>113</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2463329</v>
      </c>
      <c r="S17" s="626"/>
      <c r="T17" s="626"/>
      <c r="U17" s="626"/>
      <c r="V17" s="626"/>
      <c r="W17" s="626"/>
      <c r="X17" s="626"/>
      <c r="Y17" s="627"/>
      <c r="Z17" s="628">
        <v>10.6</v>
      </c>
      <c r="AA17" s="628"/>
      <c r="AB17" s="628"/>
      <c r="AC17" s="628"/>
      <c r="AD17" s="629">
        <v>2463329</v>
      </c>
      <c r="AE17" s="629"/>
      <c r="AF17" s="629"/>
      <c r="AG17" s="629"/>
      <c r="AH17" s="629"/>
      <c r="AI17" s="629"/>
      <c r="AJ17" s="629"/>
      <c r="AK17" s="629"/>
      <c r="AL17" s="630">
        <v>19.899999999999999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1715844</v>
      </c>
      <c r="CS17" s="626"/>
      <c r="CT17" s="626"/>
      <c r="CU17" s="626"/>
      <c r="CV17" s="626"/>
      <c r="CW17" s="626"/>
      <c r="CX17" s="626"/>
      <c r="CY17" s="627"/>
      <c r="CZ17" s="628">
        <v>7.7</v>
      </c>
      <c r="DA17" s="628"/>
      <c r="DB17" s="628"/>
      <c r="DC17" s="628"/>
      <c r="DD17" s="634" t="s">
        <v>113</v>
      </c>
      <c r="DE17" s="626"/>
      <c r="DF17" s="626"/>
      <c r="DG17" s="626"/>
      <c r="DH17" s="626"/>
      <c r="DI17" s="626"/>
      <c r="DJ17" s="626"/>
      <c r="DK17" s="626"/>
      <c r="DL17" s="626"/>
      <c r="DM17" s="626"/>
      <c r="DN17" s="626"/>
      <c r="DO17" s="626"/>
      <c r="DP17" s="627"/>
      <c r="DQ17" s="634">
        <v>1715844</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474605</v>
      </c>
      <c r="S18" s="626"/>
      <c r="T18" s="626"/>
      <c r="U18" s="626"/>
      <c r="V18" s="626"/>
      <c r="W18" s="626"/>
      <c r="X18" s="626"/>
      <c r="Y18" s="627"/>
      <c r="Z18" s="628">
        <v>2</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546107</v>
      </c>
      <c r="BH19" s="626"/>
      <c r="BI19" s="626"/>
      <c r="BJ19" s="626"/>
      <c r="BK19" s="626"/>
      <c r="BL19" s="626"/>
      <c r="BM19" s="626"/>
      <c r="BN19" s="627"/>
      <c r="BO19" s="628">
        <v>6.2</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13283037</v>
      </c>
      <c r="S20" s="626"/>
      <c r="T20" s="626"/>
      <c r="U20" s="626"/>
      <c r="V20" s="626"/>
      <c r="W20" s="626"/>
      <c r="X20" s="626"/>
      <c r="Y20" s="627"/>
      <c r="Z20" s="628">
        <v>57.4</v>
      </c>
      <c r="AA20" s="628"/>
      <c r="AB20" s="628"/>
      <c r="AC20" s="628"/>
      <c r="AD20" s="629">
        <v>12290413</v>
      </c>
      <c r="AE20" s="629"/>
      <c r="AF20" s="629"/>
      <c r="AG20" s="629"/>
      <c r="AH20" s="629"/>
      <c r="AI20" s="629"/>
      <c r="AJ20" s="629"/>
      <c r="AK20" s="629"/>
      <c r="AL20" s="630">
        <v>99.3</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546107</v>
      </c>
      <c r="BH20" s="626"/>
      <c r="BI20" s="626"/>
      <c r="BJ20" s="626"/>
      <c r="BK20" s="626"/>
      <c r="BL20" s="626"/>
      <c r="BM20" s="626"/>
      <c r="BN20" s="627"/>
      <c r="BO20" s="628">
        <v>6.2</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22252876</v>
      </c>
      <c r="CS20" s="626"/>
      <c r="CT20" s="626"/>
      <c r="CU20" s="626"/>
      <c r="CV20" s="626"/>
      <c r="CW20" s="626"/>
      <c r="CX20" s="626"/>
      <c r="CY20" s="627"/>
      <c r="CZ20" s="628">
        <v>100</v>
      </c>
      <c r="DA20" s="628"/>
      <c r="DB20" s="628"/>
      <c r="DC20" s="628"/>
      <c r="DD20" s="634">
        <v>2915573</v>
      </c>
      <c r="DE20" s="626"/>
      <c r="DF20" s="626"/>
      <c r="DG20" s="626"/>
      <c r="DH20" s="626"/>
      <c r="DI20" s="626"/>
      <c r="DJ20" s="626"/>
      <c r="DK20" s="626"/>
      <c r="DL20" s="626"/>
      <c r="DM20" s="626"/>
      <c r="DN20" s="626"/>
      <c r="DO20" s="626"/>
      <c r="DP20" s="627"/>
      <c r="DQ20" s="634">
        <v>14902119</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9989</v>
      </c>
      <c r="S21" s="626"/>
      <c r="T21" s="626"/>
      <c r="U21" s="626"/>
      <c r="V21" s="626"/>
      <c r="W21" s="626"/>
      <c r="X21" s="626"/>
      <c r="Y21" s="627"/>
      <c r="Z21" s="628">
        <v>0</v>
      </c>
      <c r="AA21" s="628"/>
      <c r="AB21" s="628"/>
      <c r="AC21" s="628"/>
      <c r="AD21" s="629">
        <v>9989</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2889</v>
      </c>
      <c r="BH21" s="626"/>
      <c r="BI21" s="626"/>
      <c r="BJ21" s="626"/>
      <c r="BK21" s="626"/>
      <c r="BL21" s="626"/>
      <c r="BM21" s="626"/>
      <c r="BN21" s="627"/>
      <c r="BO21" s="628">
        <v>0</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409591</v>
      </c>
      <c r="S22" s="626"/>
      <c r="T22" s="626"/>
      <c r="U22" s="626"/>
      <c r="V22" s="626"/>
      <c r="W22" s="626"/>
      <c r="X22" s="626"/>
      <c r="Y22" s="627"/>
      <c r="Z22" s="628">
        <v>1.8</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94306</v>
      </c>
      <c r="S23" s="626"/>
      <c r="T23" s="626"/>
      <c r="U23" s="626"/>
      <c r="V23" s="626"/>
      <c r="W23" s="626"/>
      <c r="X23" s="626"/>
      <c r="Y23" s="627"/>
      <c r="Z23" s="628">
        <v>0.4</v>
      </c>
      <c r="AA23" s="628"/>
      <c r="AB23" s="628"/>
      <c r="AC23" s="628"/>
      <c r="AD23" s="629">
        <v>49599</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518019</v>
      </c>
      <c r="BH23" s="626"/>
      <c r="BI23" s="626"/>
      <c r="BJ23" s="626"/>
      <c r="BK23" s="626"/>
      <c r="BL23" s="626"/>
      <c r="BM23" s="626"/>
      <c r="BN23" s="627"/>
      <c r="BO23" s="628">
        <v>5.8</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41406</v>
      </c>
      <c r="S24" s="626"/>
      <c r="T24" s="626"/>
      <c r="U24" s="626"/>
      <c r="V24" s="626"/>
      <c r="W24" s="626"/>
      <c r="X24" s="626"/>
      <c r="Y24" s="627"/>
      <c r="Z24" s="628">
        <v>0.2</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v>25199</v>
      </c>
      <c r="BH24" s="626"/>
      <c r="BI24" s="626"/>
      <c r="BJ24" s="626"/>
      <c r="BK24" s="626"/>
      <c r="BL24" s="626"/>
      <c r="BM24" s="626"/>
      <c r="BN24" s="627"/>
      <c r="BO24" s="628">
        <v>0.3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9787915</v>
      </c>
      <c r="CS24" s="615"/>
      <c r="CT24" s="615"/>
      <c r="CU24" s="615"/>
      <c r="CV24" s="615"/>
      <c r="CW24" s="615"/>
      <c r="CX24" s="615"/>
      <c r="CY24" s="616"/>
      <c r="CZ24" s="652">
        <v>44</v>
      </c>
      <c r="DA24" s="653"/>
      <c r="DB24" s="653"/>
      <c r="DC24" s="654"/>
      <c r="DD24" s="651">
        <v>6131675</v>
      </c>
      <c r="DE24" s="615"/>
      <c r="DF24" s="615"/>
      <c r="DG24" s="615"/>
      <c r="DH24" s="615"/>
      <c r="DI24" s="615"/>
      <c r="DJ24" s="615"/>
      <c r="DK24" s="616"/>
      <c r="DL24" s="651">
        <v>6118064</v>
      </c>
      <c r="DM24" s="615"/>
      <c r="DN24" s="615"/>
      <c r="DO24" s="615"/>
      <c r="DP24" s="615"/>
      <c r="DQ24" s="615"/>
      <c r="DR24" s="615"/>
      <c r="DS24" s="615"/>
      <c r="DT24" s="615"/>
      <c r="DU24" s="615"/>
      <c r="DV24" s="616"/>
      <c r="DW24" s="619">
        <v>46.2</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3055298</v>
      </c>
      <c r="S25" s="626"/>
      <c r="T25" s="626"/>
      <c r="U25" s="626"/>
      <c r="V25" s="626"/>
      <c r="W25" s="626"/>
      <c r="X25" s="626"/>
      <c r="Y25" s="627"/>
      <c r="Z25" s="628">
        <v>13.2</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2966402</v>
      </c>
      <c r="CS25" s="657"/>
      <c r="CT25" s="657"/>
      <c r="CU25" s="657"/>
      <c r="CV25" s="657"/>
      <c r="CW25" s="657"/>
      <c r="CX25" s="657"/>
      <c r="CY25" s="658"/>
      <c r="CZ25" s="659">
        <v>13.3</v>
      </c>
      <c r="DA25" s="660"/>
      <c r="DB25" s="660"/>
      <c r="DC25" s="661"/>
      <c r="DD25" s="634">
        <v>2803475</v>
      </c>
      <c r="DE25" s="657"/>
      <c r="DF25" s="657"/>
      <c r="DG25" s="657"/>
      <c r="DH25" s="657"/>
      <c r="DI25" s="657"/>
      <c r="DJ25" s="657"/>
      <c r="DK25" s="658"/>
      <c r="DL25" s="634">
        <v>2800069</v>
      </c>
      <c r="DM25" s="657"/>
      <c r="DN25" s="657"/>
      <c r="DO25" s="657"/>
      <c r="DP25" s="657"/>
      <c r="DQ25" s="657"/>
      <c r="DR25" s="657"/>
      <c r="DS25" s="657"/>
      <c r="DT25" s="657"/>
      <c r="DU25" s="657"/>
      <c r="DV25" s="658"/>
      <c r="DW25" s="630">
        <v>21.1</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1851249</v>
      </c>
      <c r="CS26" s="626"/>
      <c r="CT26" s="626"/>
      <c r="CU26" s="626"/>
      <c r="CV26" s="626"/>
      <c r="CW26" s="626"/>
      <c r="CX26" s="626"/>
      <c r="CY26" s="627"/>
      <c r="CZ26" s="659">
        <v>8.3000000000000007</v>
      </c>
      <c r="DA26" s="660"/>
      <c r="DB26" s="660"/>
      <c r="DC26" s="661"/>
      <c r="DD26" s="634">
        <v>1721033</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1526731</v>
      </c>
      <c r="S27" s="626"/>
      <c r="T27" s="626"/>
      <c r="U27" s="626"/>
      <c r="V27" s="626"/>
      <c r="W27" s="626"/>
      <c r="X27" s="626"/>
      <c r="Y27" s="627"/>
      <c r="Z27" s="628">
        <v>6.6</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8877952</v>
      </c>
      <c r="BH27" s="626"/>
      <c r="BI27" s="626"/>
      <c r="BJ27" s="626"/>
      <c r="BK27" s="626"/>
      <c r="BL27" s="626"/>
      <c r="BM27" s="626"/>
      <c r="BN27" s="627"/>
      <c r="BO27" s="628">
        <v>100</v>
      </c>
      <c r="BP27" s="628"/>
      <c r="BQ27" s="628"/>
      <c r="BR27" s="628"/>
      <c r="BS27" s="634">
        <v>78</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5105669</v>
      </c>
      <c r="CS27" s="657"/>
      <c r="CT27" s="657"/>
      <c r="CU27" s="657"/>
      <c r="CV27" s="657"/>
      <c r="CW27" s="657"/>
      <c r="CX27" s="657"/>
      <c r="CY27" s="658"/>
      <c r="CZ27" s="659">
        <v>22.9</v>
      </c>
      <c r="DA27" s="660"/>
      <c r="DB27" s="660"/>
      <c r="DC27" s="661"/>
      <c r="DD27" s="634">
        <v>1612356</v>
      </c>
      <c r="DE27" s="657"/>
      <c r="DF27" s="657"/>
      <c r="DG27" s="657"/>
      <c r="DH27" s="657"/>
      <c r="DI27" s="657"/>
      <c r="DJ27" s="657"/>
      <c r="DK27" s="658"/>
      <c r="DL27" s="634">
        <v>1602151</v>
      </c>
      <c r="DM27" s="657"/>
      <c r="DN27" s="657"/>
      <c r="DO27" s="657"/>
      <c r="DP27" s="657"/>
      <c r="DQ27" s="657"/>
      <c r="DR27" s="657"/>
      <c r="DS27" s="657"/>
      <c r="DT27" s="657"/>
      <c r="DU27" s="657"/>
      <c r="DV27" s="658"/>
      <c r="DW27" s="630">
        <v>12.1</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146073</v>
      </c>
      <c r="S28" s="626"/>
      <c r="T28" s="626"/>
      <c r="U28" s="626"/>
      <c r="V28" s="626"/>
      <c r="W28" s="626"/>
      <c r="X28" s="626"/>
      <c r="Y28" s="627"/>
      <c r="Z28" s="628">
        <v>0.6</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1715844</v>
      </c>
      <c r="CS28" s="626"/>
      <c r="CT28" s="626"/>
      <c r="CU28" s="626"/>
      <c r="CV28" s="626"/>
      <c r="CW28" s="626"/>
      <c r="CX28" s="626"/>
      <c r="CY28" s="627"/>
      <c r="CZ28" s="659">
        <v>7.7</v>
      </c>
      <c r="DA28" s="660"/>
      <c r="DB28" s="660"/>
      <c r="DC28" s="661"/>
      <c r="DD28" s="634">
        <v>1715844</v>
      </c>
      <c r="DE28" s="626"/>
      <c r="DF28" s="626"/>
      <c r="DG28" s="626"/>
      <c r="DH28" s="626"/>
      <c r="DI28" s="626"/>
      <c r="DJ28" s="626"/>
      <c r="DK28" s="627"/>
      <c r="DL28" s="634">
        <v>1715844</v>
      </c>
      <c r="DM28" s="626"/>
      <c r="DN28" s="626"/>
      <c r="DO28" s="626"/>
      <c r="DP28" s="626"/>
      <c r="DQ28" s="626"/>
      <c r="DR28" s="626"/>
      <c r="DS28" s="626"/>
      <c r="DT28" s="626"/>
      <c r="DU28" s="626"/>
      <c r="DV28" s="627"/>
      <c r="DW28" s="630">
        <v>13</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350044</v>
      </c>
      <c r="S29" s="626"/>
      <c r="T29" s="626"/>
      <c r="U29" s="626"/>
      <c r="V29" s="626"/>
      <c r="W29" s="626"/>
      <c r="X29" s="626"/>
      <c r="Y29" s="627"/>
      <c r="Z29" s="628">
        <v>1.5</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1715844</v>
      </c>
      <c r="CS29" s="657"/>
      <c r="CT29" s="657"/>
      <c r="CU29" s="657"/>
      <c r="CV29" s="657"/>
      <c r="CW29" s="657"/>
      <c r="CX29" s="657"/>
      <c r="CY29" s="658"/>
      <c r="CZ29" s="659">
        <v>7.7</v>
      </c>
      <c r="DA29" s="660"/>
      <c r="DB29" s="660"/>
      <c r="DC29" s="661"/>
      <c r="DD29" s="634">
        <v>1715844</v>
      </c>
      <c r="DE29" s="657"/>
      <c r="DF29" s="657"/>
      <c r="DG29" s="657"/>
      <c r="DH29" s="657"/>
      <c r="DI29" s="657"/>
      <c r="DJ29" s="657"/>
      <c r="DK29" s="658"/>
      <c r="DL29" s="634">
        <v>1715844</v>
      </c>
      <c r="DM29" s="657"/>
      <c r="DN29" s="657"/>
      <c r="DO29" s="657"/>
      <c r="DP29" s="657"/>
      <c r="DQ29" s="657"/>
      <c r="DR29" s="657"/>
      <c r="DS29" s="657"/>
      <c r="DT29" s="657"/>
      <c r="DU29" s="657"/>
      <c r="DV29" s="658"/>
      <c r="DW29" s="630">
        <v>13</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824552</v>
      </c>
      <c r="S30" s="626"/>
      <c r="T30" s="626"/>
      <c r="U30" s="626"/>
      <c r="V30" s="626"/>
      <c r="W30" s="626"/>
      <c r="X30" s="626"/>
      <c r="Y30" s="627"/>
      <c r="Z30" s="628">
        <v>3.6</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98.2</v>
      </c>
      <c r="BH30" s="684"/>
      <c r="BI30" s="684"/>
      <c r="BJ30" s="684"/>
      <c r="BK30" s="684"/>
      <c r="BL30" s="684"/>
      <c r="BM30" s="620">
        <v>93.6</v>
      </c>
      <c r="BN30" s="684"/>
      <c r="BO30" s="684"/>
      <c r="BP30" s="684"/>
      <c r="BQ30" s="685"/>
      <c r="BR30" s="683">
        <v>98.2</v>
      </c>
      <c r="BS30" s="684"/>
      <c r="BT30" s="684"/>
      <c r="BU30" s="684"/>
      <c r="BV30" s="684"/>
      <c r="BW30" s="684"/>
      <c r="BX30" s="620">
        <v>92.9</v>
      </c>
      <c r="BY30" s="684"/>
      <c r="BZ30" s="684"/>
      <c r="CA30" s="684"/>
      <c r="CB30" s="685"/>
      <c r="CD30" s="688"/>
      <c r="CE30" s="689"/>
      <c r="CF30" s="639" t="s">
        <v>293</v>
      </c>
      <c r="CG30" s="640"/>
      <c r="CH30" s="640"/>
      <c r="CI30" s="640"/>
      <c r="CJ30" s="640"/>
      <c r="CK30" s="640"/>
      <c r="CL30" s="640"/>
      <c r="CM30" s="640"/>
      <c r="CN30" s="640"/>
      <c r="CO30" s="640"/>
      <c r="CP30" s="640"/>
      <c r="CQ30" s="641"/>
      <c r="CR30" s="625">
        <v>1555362</v>
      </c>
      <c r="CS30" s="626"/>
      <c r="CT30" s="626"/>
      <c r="CU30" s="626"/>
      <c r="CV30" s="626"/>
      <c r="CW30" s="626"/>
      <c r="CX30" s="626"/>
      <c r="CY30" s="627"/>
      <c r="CZ30" s="659">
        <v>7</v>
      </c>
      <c r="DA30" s="660"/>
      <c r="DB30" s="660"/>
      <c r="DC30" s="661"/>
      <c r="DD30" s="634">
        <v>1555362</v>
      </c>
      <c r="DE30" s="626"/>
      <c r="DF30" s="626"/>
      <c r="DG30" s="626"/>
      <c r="DH30" s="626"/>
      <c r="DI30" s="626"/>
      <c r="DJ30" s="626"/>
      <c r="DK30" s="627"/>
      <c r="DL30" s="634">
        <v>1555362</v>
      </c>
      <c r="DM30" s="626"/>
      <c r="DN30" s="626"/>
      <c r="DO30" s="626"/>
      <c r="DP30" s="626"/>
      <c r="DQ30" s="626"/>
      <c r="DR30" s="626"/>
      <c r="DS30" s="626"/>
      <c r="DT30" s="626"/>
      <c r="DU30" s="626"/>
      <c r="DV30" s="627"/>
      <c r="DW30" s="630">
        <v>11.7</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648712</v>
      </c>
      <c r="S31" s="626"/>
      <c r="T31" s="626"/>
      <c r="U31" s="626"/>
      <c r="V31" s="626"/>
      <c r="W31" s="626"/>
      <c r="X31" s="626"/>
      <c r="Y31" s="627"/>
      <c r="Z31" s="628">
        <v>2.8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98.3</v>
      </c>
      <c r="BH31" s="657"/>
      <c r="BI31" s="657"/>
      <c r="BJ31" s="657"/>
      <c r="BK31" s="657"/>
      <c r="BL31" s="657"/>
      <c r="BM31" s="631">
        <v>94</v>
      </c>
      <c r="BN31" s="681"/>
      <c r="BO31" s="681"/>
      <c r="BP31" s="681"/>
      <c r="BQ31" s="682"/>
      <c r="BR31" s="680">
        <v>98.3</v>
      </c>
      <c r="BS31" s="657"/>
      <c r="BT31" s="657"/>
      <c r="BU31" s="657"/>
      <c r="BV31" s="657"/>
      <c r="BW31" s="657"/>
      <c r="BX31" s="631">
        <v>93.5</v>
      </c>
      <c r="BY31" s="681"/>
      <c r="BZ31" s="681"/>
      <c r="CA31" s="681"/>
      <c r="CB31" s="682"/>
      <c r="CD31" s="688"/>
      <c r="CE31" s="689"/>
      <c r="CF31" s="639" t="s">
        <v>297</v>
      </c>
      <c r="CG31" s="640"/>
      <c r="CH31" s="640"/>
      <c r="CI31" s="640"/>
      <c r="CJ31" s="640"/>
      <c r="CK31" s="640"/>
      <c r="CL31" s="640"/>
      <c r="CM31" s="640"/>
      <c r="CN31" s="640"/>
      <c r="CO31" s="640"/>
      <c r="CP31" s="640"/>
      <c r="CQ31" s="641"/>
      <c r="CR31" s="625">
        <v>160482</v>
      </c>
      <c r="CS31" s="657"/>
      <c r="CT31" s="657"/>
      <c r="CU31" s="657"/>
      <c r="CV31" s="657"/>
      <c r="CW31" s="657"/>
      <c r="CX31" s="657"/>
      <c r="CY31" s="658"/>
      <c r="CZ31" s="659">
        <v>0.7</v>
      </c>
      <c r="DA31" s="660"/>
      <c r="DB31" s="660"/>
      <c r="DC31" s="661"/>
      <c r="DD31" s="634">
        <v>160482</v>
      </c>
      <c r="DE31" s="657"/>
      <c r="DF31" s="657"/>
      <c r="DG31" s="657"/>
      <c r="DH31" s="657"/>
      <c r="DI31" s="657"/>
      <c r="DJ31" s="657"/>
      <c r="DK31" s="658"/>
      <c r="DL31" s="634">
        <v>160482</v>
      </c>
      <c r="DM31" s="657"/>
      <c r="DN31" s="657"/>
      <c r="DO31" s="657"/>
      <c r="DP31" s="657"/>
      <c r="DQ31" s="657"/>
      <c r="DR31" s="657"/>
      <c r="DS31" s="657"/>
      <c r="DT31" s="657"/>
      <c r="DU31" s="657"/>
      <c r="DV31" s="658"/>
      <c r="DW31" s="630">
        <v>1.2</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204152</v>
      </c>
      <c r="S32" s="626"/>
      <c r="T32" s="626"/>
      <c r="U32" s="626"/>
      <c r="V32" s="626"/>
      <c r="W32" s="626"/>
      <c r="X32" s="626"/>
      <c r="Y32" s="627"/>
      <c r="Z32" s="628">
        <v>0.9</v>
      </c>
      <c r="AA32" s="628"/>
      <c r="AB32" s="628"/>
      <c r="AC32" s="628"/>
      <c r="AD32" s="629">
        <v>23829</v>
      </c>
      <c r="AE32" s="629"/>
      <c r="AF32" s="629"/>
      <c r="AG32" s="629"/>
      <c r="AH32" s="629"/>
      <c r="AI32" s="629"/>
      <c r="AJ32" s="629"/>
      <c r="AK32" s="629"/>
      <c r="AL32" s="630">
        <v>0.2</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97.9</v>
      </c>
      <c r="BH32" s="693"/>
      <c r="BI32" s="693"/>
      <c r="BJ32" s="693"/>
      <c r="BK32" s="693"/>
      <c r="BL32" s="693"/>
      <c r="BM32" s="694">
        <v>92.7</v>
      </c>
      <c r="BN32" s="693"/>
      <c r="BO32" s="693"/>
      <c r="BP32" s="693"/>
      <c r="BQ32" s="695"/>
      <c r="BR32" s="692">
        <v>97.9</v>
      </c>
      <c r="BS32" s="693"/>
      <c r="BT32" s="693"/>
      <c r="BU32" s="693"/>
      <c r="BV32" s="693"/>
      <c r="BW32" s="693"/>
      <c r="BX32" s="694">
        <v>91.7</v>
      </c>
      <c r="BY32" s="693"/>
      <c r="BZ32" s="693"/>
      <c r="CA32" s="693"/>
      <c r="CB32" s="695"/>
      <c r="CD32" s="690"/>
      <c r="CE32" s="691"/>
      <c r="CF32" s="639" t="s">
        <v>300</v>
      </c>
      <c r="CG32" s="640"/>
      <c r="CH32" s="640"/>
      <c r="CI32" s="640"/>
      <c r="CJ32" s="640"/>
      <c r="CK32" s="640"/>
      <c r="CL32" s="640"/>
      <c r="CM32" s="640"/>
      <c r="CN32" s="640"/>
      <c r="CO32" s="640"/>
      <c r="CP32" s="640"/>
      <c r="CQ32" s="641"/>
      <c r="CR32" s="625" t="s">
        <v>113</v>
      </c>
      <c r="CS32" s="626"/>
      <c r="CT32" s="626"/>
      <c r="CU32" s="626"/>
      <c r="CV32" s="626"/>
      <c r="CW32" s="626"/>
      <c r="CX32" s="626"/>
      <c r="CY32" s="627"/>
      <c r="CZ32" s="659" t="s">
        <v>113</v>
      </c>
      <c r="DA32" s="660"/>
      <c r="DB32" s="660"/>
      <c r="DC32" s="661"/>
      <c r="DD32" s="634" t="s">
        <v>113</v>
      </c>
      <c r="DE32" s="626"/>
      <c r="DF32" s="626"/>
      <c r="DG32" s="626"/>
      <c r="DH32" s="626"/>
      <c r="DI32" s="626"/>
      <c r="DJ32" s="626"/>
      <c r="DK32" s="627"/>
      <c r="DL32" s="634" t="s">
        <v>113</v>
      </c>
      <c r="DM32" s="626"/>
      <c r="DN32" s="626"/>
      <c r="DO32" s="626"/>
      <c r="DP32" s="626"/>
      <c r="DQ32" s="626"/>
      <c r="DR32" s="626"/>
      <c r="DS32" s="626"/>
      <c r="DT32" s="626"/>
      <c r="DU32" s="626"/>
      <c r="DV32" s="627"/>
      <c r="DW32" s="630" t="s">
        <v>113</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2566771</v>
      </c>
      <c r="S33" s="626"/>
      <c r="T33" s="626"/>
      <c r="U33" s="626"/>
      <c r="V33" s="626"/>
      <c r="W33" s="626"/>
      <c r="X33" s="626"/>
      <c r="Y33" s="627"/>
      <c r="Z33" s="628">
        <v>11.1</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9549388</v>
      </c>
      <c r="CS33" s="657"/>
      <c r="CT33" s="657"/>
      <c r="CU33" s="657"/>
      <c r="CV33" s="657"/>
      <c r="CW33" s="657"/>
      <c r="CX33" s="657"/>
      <c r="CY33" s="658"/>
      <c r="CZ33" s="659">
        <v>42.9</v>
      </c>
      <c r="DA33" s="660"/>
      <c r="DB33" s="660"/>
      <c r="DC33" s="661"/>
      <c r="DD33" s="634">
        <v>8187091</v>
      </c>
      <c r="DE33" s="657"/>
      <c r="DF33" s="657"/>
      <c r="DG33" s="657"/>
      <c r="DH33" s="657"/>
      <c r="DI33" s="657"/>
      <c r="DJ33" s="657"/>
      <c r="DK33" s="658"/>
      <c r="DL33" s="634">
        <v>6519749</v>
      </c>
      <c r="DM33" s="657"/>
      <c r="DN33" s="657"/>
      <c r="DO33" s="657"/>
      <c r="DP33" s="657"/>
      <c r="DQ33" s="657"/>
      <c r="DR33" s="657"/>
      <c r="DS33" s="657"/>
      <c r="DT33" s="657"/>
      <c r="DU33" s="657"/>
      <c r="DV33" s="658"/>
      <c r="DW33" s="630">
        <v>49.2</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3588013</v>
      </c>
      <c r="CS34" s="626"/>
      <c r="CT34" s="626"/>
      <c r="CU34" s="626"/>
      <c r="CV34" s="626"/>
      <c r="CW34" s="626"/>
      <c r="CX34" s="626"/>
      <c r="CY34" s="627"/>
      <c r="CZ34" s="659">
        <v>16.100000000000001</v>
      </c>
      <c r="DA34" s="660"/>
      <c r="DB34" s="660"/>
      <c r="DC34" s="661"/>
      <c r="DD34" s="634">
        <v>3226824</v>
      </c>
      <c r="DE34" s="626"/>
      <c r="DF34" s="626"/>
      <c r="DG34" s="626"/>
      <c r="DH34" s="626"/>
      <c r="DI34" s="626"/>
      <c r="DJ34" s="626"/>
      <c r="DK34" s="627"/>
      <c r="DL34" s="634">
        <v>2910605</v>
      </c>
      <c r="DM34" s="626"/>
      <c r="DN34" s="626"/>
      <c r="DO34" s="626"/>
      <c r="DP34" s="626"/>
      <c r="DQ34" s="626"/>
      <c r="DR34" s="626"/>
      <c r="DS34" s="626"/>
      <c r="DT34" s="626"/>
      <c r="DU34" s="626"/>
      <c r="DV34" s="627"/>
      <c r="DW34" s="630">
        <v>22</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866671</v>
      </c>
      <c r="S35" s="626"/>
      <c r="T35" s="626"/>
      <c r="U35" s="626"/>
      <c r="V35" s="626"/>
      <c r="W35" s="626"/>
      <c r="X35" s="626"/>
      <c r="Y35" s="627"/>
      <c r="Z35" s="628">
        <v>3.7</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4124865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445941</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174347</v>
      </c>
      <c r="CS35" s="657"/>
      <c r="CT35" s="657"/>
      <c r="CU35" s="657"/>
      <c r="CV35" s="657"/>
      <c r="CW35" s="657"/>
      <c r="CX35" s="657"/>
      <c r="CY35" s="658"/>
      <c r="CZ35" s="659">
        <v>0.8</v>
      </c>
      <c r="DA35" s="660"/>
      <c r="DB35" s="660"/>
      <c r="DC35" s="661"/>
      <c r="DD35" s="634">
        <v>172030</v>
      </c>
      <c r="DE35" s="657"/>
      <c r="DF35" s="657"/>
      <c r="DG35" s="657"/>
      <c r="DH35" s="657"/>
      <c r="DI35" s="657"/>
      <c r="DJ35" s="657"/>
      <c r="DK35" s="658"/>
      <c r="DL35" s="634">
        <v>159168</v>
      </c>
      <c r="DM35" s="657"/>
      <c r="DN35" s="657"/>
      <c r="DO35" s="657"/>
      <c r="DP35" s="657"/>
      <c r="DQ35" s="657"/>
      <c r="DR35" s="657"/>
      <c r="DS35" s="657"/>
      <c r="DT35" s="657"/>
      <c r="DU35" s="657"/>
      <c r="DV35" s="658"/>
      <c r="DW35" s="630">
        <v>1.2</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23160662</v>
      </c>
      <c r="S36" s="698"/>
      <c r="T36" s="698"/>
      <c r="U36" s="698"/>
      <c r="V36" s="698"/>
      <c r="W36" s="698"/>
      <c r="X36" s="698"/>
      <c r="Y36" s="699"/>
      <c r="Z36" s="700">
        <v>100</v>
      </c>
      <c r="AA36" s="700"/>
      <c r="AB36" s="700"/>
      <c r="AC36" s="700"/>
      <c r="AD36" s="701">
        <v>12373830</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1219036</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334697</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2145640</v>
      </c>
      <c r="CS36" s="626"/>
      <c r="CT36" s="626"/>
      <c r="CU36" s="626"/>
      <c r="CV36" s="626"/>
      <c r="CW36" s="626"/>
      <c r="CX36" s="626"/>
      <c r="CY36" s="627"/>
      <c r="CZ36" s="659">
        <v>9.6</v>
      </c>
      <c r="DA36" s="660"/>
      <c r="DB36" s="660"/>
      <c r="DC36" s="661"/>
      <c r="DD36" s="634">
        <v>1720967</v>
      </c>
      <c r="DE36" s="626"/>
      <c r="DF36" s="626"/>
      <c r="DG36" s="626"/>
      <c r="DH36" s="626"/>
      <c r="DI36" s="626"/>
      <c r="DJ36" s="626"/>
      <c r="DK36" s="627"/>
      <c r="DL36" s="634">
        <v>928866</v>
      </c>
      <c r="DM36" s="626"/>
      <c r="DN36" s="626"/>
      <c r="DO36" s="626"/>
      <c r="DP36" s="626"/>
      <c r="DQ36" s="626"/>
      <c r="DR36" s="626"/>
      <c r="DS36" s="626"/>
      <c r="DT36" s="626"/>
      <c r="DU36" s="626"/>
      <c r="DV36" s="627"/>
      <c r="DW36" s="630">
        <v>7</v>
      </c>
      <c r="DX36" s="655"/>
      <c r="DY36" s="655"/>
      <c r="DZ36" s="655"/>
      <c r="EA36" s="655"/>
      <c r="EB36" s="655"/>
      <c r="EC36" s="656"/>
    </row>
    <row r="37" spans="2:133" ht="11.25" customHeight="1">
      <c r="AQ37" s="704" t="s">
        <v>315</v>
      </c>
      <c r="AR37" s="705"/>
      <c r="AS37" s="705"/>
      <c r="AT37" s="705"/>
      <c r="AU37" s="705"/>
      <c r="AV37" s="705"/>
      <c r="AW37" s="705"/>
      <c r="AX37" s="705"/>
      <c r="AY37" s="706"/>
      <c r="AZ37" s="625">
        <v>950117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9644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28911</v>
      </c>
      <c r="CS37" s="657"/>
      <c r="CT37" s="657"/>
      <c r="CU37" s="657"/>
      <c r="CV37" s="657"/>
      <c r="CW37" s="657"/>
      <c r="CX37" s="657"/>
      <c r="CY37" s="658"/>
      <c r="CZ37" s="659">
        <v>0.1</v>
      </c>
      <c r="DA37" s="660"/>
      <c r="DB37" s="660"/>
      <c r="DC37" s="661"/>
      <c r="DD37" s="634">
        <v>28494</v>
      </c>
      <c r="DE37" s="657"/>
      <c r="DF37" s="657"/>
      <c r="DG37" s="657"/>
      <c r="DH37" s="657"/>
      <c r="DI37" s="657"/>
      <c r="DJ37" s="657"/>
      <c r="DK37" s="658"/>
      <c r="DL37" s="634">
        <v>27554</v>
      </c>
      <c r="DM37" s="657"/>
      <c r="DN37" s="657"/>
      <c r="DO37" s="657"/>
      <c r="DP37" s="657"/>
      <c r="DQ37" s="657"/>
      <c r="DR37" s="657"/>
      <c r="DS37" s="657"/>
      <c r="DT37" s="657"/>
      <c r="DU37" s="657"/>
      <c r="DV37" s="658"/>
      <c r="DW37" s="630">
        <v>0.2</v>
      </c>
      <c r="DX37" s="655"/>
      <c r="DY37" s="655"/>
      <c r="DZ37" s="655"/>
      <c r="EA37" s="655"/>
      <c r="EB37" s="655"/>
      <c r="EC37" s="656"/>
    </row>
    <row r="38" spans="2:133" ht="11.25" customHeight="1">
      <c r="AQ38" s="704" t="s">
        <v>318</v>
      </c>
      <c r="AR38" s="705"/>
      <c r="AS38" s="705"/>
      <c r="AT38" s="705"/>
      <c r="AU38" s="705"/>
      <c r="AV38" s="705"/>
      <c r="AW38" s="705"/>
      <c r="AX38" s="705"/>
      <c r="AY38" s="706"/>
      <c r="AZ38" s="625">
        <v>48480</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16993</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3126268</v>
      </c>
      <c r="CS38" s="626"/>
      <c r="CT38" s="626"/>
      <c r="CU38" s="626"/>
      <c r="CV38" s="626"/>
      <c r="CW38" s="626"/>
      <c r="CX38" s="626"/>
      <c r="CY38" s="627"/>
      <c r="CZ38" s="659">
        <v>14</v>
      </c>
      <c r="DA38" s="660"/>
      <c r="DB38" s="660"/>
      <c r="DC38" s="661"/>
      <c r="DD38" s="634">
        <v>2730652</v>
      </c>
      <c r="DE38" s="626"/>
      <c r="DF38" s="626"/>
      <c r="DG38" s="626"/>
      <c r="DH38" s="626"/>
      <c r="DI38" s="626"/>
      <c r="DJ38" s="626"/>
      <c r="DK38" s="627"/>
      <c r="DL38" s="634">
        <v>2521110</v>
      </c>
      <c r="DM38" s="626"/>
      <c r="DN38" s="626"/>
      <c r="DO38" s="626"/>
      <c r="DP38" s="626"/>
      <c r="DQ38" s="626"/>
      <c r="DR38" s="626"/>
      <c r="DS38" s="626"/>
      <c r="DT38" s="626"/>
      <c r="DU38" s="626"/>
      <c r="DV38" s="627"/>
      <c r="DW38" s="630">
        <v>19</v>
      </c>
      <c r="DX38" s="655"/>
      <c r="DY38" s="655"/>
      <c r="DZ38" s="655"/>
      <c r="EA38" s="655"/>
      <c r="EB38" s="655"/>
      <c r="EC38" s="656"/>
    </row>
    <row r="39" spans="2:133" ht="11.25" customHeight="1">
      <c r="AQ39" s="704" t="s">
        <v>321</v>
      </c>
      <c r="AR39" s="705"/>
      <c r="AS39" s="705"/>
      <c r="AT39" s="705"/>
      <c r="AU39" s="705"/>
      <c r="AV39" s="705"/>
      <c r="AW39" s="705"/>
      <c r="AX39" s="705"/>
      <c r="AY39" s="706"/>
      <c r="AZ39" s="625">
        <v>4374</v>
      </c>
      <c r="BA39" s="626"/>
      <c r="BB39" s="626"/>
      <c r="BC39" s="626"/>
      <c r="BD39" s="657"/>
      <c r="BE39" s="657"/>
      <c r="BF39" s="682"/>
      <c r="BG39" s="710" t="s">
        <v>322</v>
      </c>
      <c r="BH39" s="711"/>
      <c r="BI39" s="711"/>
      <c r="BJ39" s="711"/>
      <c r="BK39" s="711"/>
      <c r="BL39" s="189"/>
      <c r="BM39" s="640" t="s">
        <v>323</v>
      </c>
      <c r="BN39" s="640"/>
      <c r="BO39" s="640"/>
      <c r="BP39" s="640"/>
      <c r="BQ39" s="640"/>
      <c r="BR39" s="640"/>
      <c r="BS39" s="640"/>
      <c r="BT39" s="640"/>
      <c r="BU39" s="641"/>
      <c r="BV39" s="625">
        <v>107</v>
      </c>
      <c r="BW39" s="626"/>
      <c r="BX39" s="626"/>
      <c r="BY39" s="626"/>
      <c r="BZ39" s="626"/>
      <c r="CA39" s="626"/>
      <c r="CB39" s="635"/>
      <c r="CD39" s="639" t="s">
        <v>324</v>
      </c>
      <c r="CE39" s="640"/>
      <c r="CF39" s="640"/>
      <c r="CG39" s="640"/>
      <c r="CH39" s="640"/>
      <c r="CI39" s="640"/>
      <c r="CJ39" s="640"/>
      <c r="CK39" s="640"/>
      <c r="CL39" s="640"/>
      <c r="CM39" s="640"/>
      <c r="CN39" s="640"/>
      <c r="CO39" s="640"/>
      <c r="CP39" s="640"/>
      <c r="CQ39" s="641"/>
      <c r="CR39" s="625">
        <v>381486</v>
      </c>
      <c r="CS39" s="657"/>
      <c r="CT39" s="657"/>
      <c r="CU39" s="657"/>
      <c r="CV39" s="657"/>
      <c r="CW39" s="657"/>
      <c r="CX39" s="657"/>
      <c r="CY39" s="658"/>
      <c r="CZ39" s="659">
        <v>1.7</v>
      </c>
      <c r="DA39" s="660"/>
      <c r="DB39" s="660"/>
      <c r="DC39" s="661"/>
      <c r="DD39" s="634">
        <v>260074</v>
      </c>
      <c r="DE39" s="657"/>
      <c r="DF39" s="657"/>
      <c r="DG39" s="657"/>
      <c r="DH39" s="657"/>
      <c r="DI39" s="657"/>
      <c r="DJ39" s="657"/>
      <c r="DK39" s="658"/>
      <c r="DL39" s="634" t="s">
        <v>325</v>
      </c>
      <c r="DM39" s="657"/>
      <c r="DN39" s="657"/>
      <c r="DO39" s="657"/>
      <c r="DP39" s="657"/>
      <c r="DQ39" s="657"/>
      <c r="DR39" s="657"/>
      <c r="DS39" s="657"/>
      <c r="DT39" s="657"/>
      <c r="DU39" s="657"/>
      <c r="DV39" s="658"/>
      <c r="DW39" s="630" t="s">
        <v>325</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518866</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99</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133634</v>
      </c>
      <c r="CS40" s="626"/>
      <c r="CT40" s="626"/>
      <c r="CU40" s="626"/>
      <c r="CV40" s="626"/>
      <c r="CW40" s="626"/>
      <c r="CX40" s="626"/>
      <c r="CY40" s="627"/>
      <c r="CZ40" s="659">
        <v>0.6</v>
      </c>
      <c r="DA40" s="660"/>
      <c r="DB40" s="660"/>
      <c r="DC40" s="661"/>
      <c r="DD40" s="634">
        <v>76544</v>
      </c>
      <c r="DE40" s="626"/>
      <c r="DF40" s="626"/>
      <c r="DG40" s="626"/>
      <c r="DH40" s="626"/>
      <c r="DI40" s="626"/>
      <c r="DJ40" s="626"/>
      <c r="DK40" s="627"/>
      <c r="DL40" s="634" t="s">
        <v>325</v>
      </c>
      <c r="DM40" s="626"/>
      <c r="DN40" s="626"/>
      <c r="DO40" s="626"/>
      <c r="DP40" s="626"/>
      <c r="DQ40" s="626"/>
      <c r="DR40" s="626"/>
      <c r="DS40" s="626"/>
      <c r="DT40" s="626"/>
      <c r="DU40" s="626"/>
      <c r="DV40" s="627"/>
      <c r="DW40" s="630" t="s">
        <v>325</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1383992</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292</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2915573</v>
      </c>
      <c r="CS42" s="626"/>
      <c r="CT42" s="626"/>
      <c r="CU42" s="626"/>
      <c r="CV42" s="626"/>
      <c r="CW42" s="626"/>
      <c r="CX42" s="626"/>
      <c r="CY42" s="627"/>
      <c r="CZ42" s="659">
        <v>13.1</v>
      </c>
      <c r="DA42" s="708"/>
      <c r="DB42" s="708"/>
      <c r="DC42" s="709"/>
      <c r="DD42" s="634">
        <v>583353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43754</v>
      </c>
      <c r="CS43" s="657"/>
      <c r="CT43" s="657"/>
      <c r="CU43" s="657"/>
      <c r="CV43" s="657"/>
      <c r="CW43" s="657"/>
      <c r="CX43" s="657"/>
      <c r="CY43" s="658"/>
      <c r="CZ43" s="659">
        <v>0.2</v>
      </c>
      <c r="DA43" s="660"/>
      <c r="DB43" s="660"/>
      <c r="DC43" s="661"/>
      <c r="DD43" s="634">
        <v>43754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2915573</v>
      </c>
      <c r="CS44" s="626"/>
      <c r="CT44" s="626"/>
      <c r="CU44" s="626"/>
      <c r="CV44" s="626"/>
      <c r="CW44" s="626"/>
      <c r="CX44" s="626"/>
      <c r="CY44" s="627"/>
      <c r="CZ44" s="659">
        <v>13.1</v>
      </c>
      <c r="DA44" s="708"/>
      <c r="DB44" s="708"/>
      <c r="DC44" s="709"/>
      <c r="DD44" s="634">
        <v>583353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1992209</v>
      </c>
      <c r="CS45" s="657"/>
      <c r="CT45" s="657"/>
      <c r="CU45" s="657"/>
      <c r="CV45" s="657"/>
      <c r="CW45" s="657"/>
      <c r="CX45" s="657"/>
      <c r="CY45" s="658"/>
      <c r="CZ45" s="659">
        <v>9</v>
      </c>
      <c r="DA45" s="660"/>
      <c r="DB45" s="660"/>
      <c r="DC45" s="661"/>
      <c r="DD45" s="634">
        <v>146843</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810077</v>
      </c>
      <c r="CS46" s="626"/>
      <c r="CT46" s="626"/>
      <c r="CU46" s="626"/>
      <c r="CV46" s="626"/>
      <c r="CW46" s="626"/>
      <c r="CX46" s="626"/>
      <c r="CY46" s="627"/>
      <c r="CZ46" s="659">
        <v>3.6</v>
      </c>
      <c r="DA46" s="708"/>
      <c r="DB46" s="708"/>
      <c r="DC46" s="709"/>
      <c r="DD46" s="634">
        <v>390523</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113</v>
      </c>
      <c r="CS47" s="657"/>
      <c r="CT47" s="657"/>
      <c r="CU47" s="657"/>
      <c r="CV47" s="657"/>
      <c r="CW47" s="657"/>
      <c r="CX47" s="657"/>
      <c r="CY47" s="658"/>
      <c r="CZ47" s="659" t="s">
        <v>113</v>
      </c>
      <c r="DA47" s="660"/>
      <c r="DB47" s="660"/>
      <c r="DC47" s="661"/>
      <c r="DD47" s="634" t="s">
        <v>113</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22252876</v>
      </c>
      <c r="CS49" s="693"/>
      <c r="CT49" s="693"/>
      <c r="CU49" s="693"/>
      <c r="CV49" s="693"/>
      <c r="CW49" s="693"/>
      <c r="CX49" s="693"/>
      <c r="CY49" s="720"/>
      <c r="CZ49" s="721">
        <v>100</v>
      </c>
      <c r="DA49" s="722"/>
      <c r="DB49" s="722"/>
      <c r="DC49" s="723"/>
      <c r="DD49" s="724">
        <v>14902119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22934</v>
      </c>
      <c r="R7" s="755"/>
      <c r="S7" s="755"/>
      <c r="T7" s="755"/>
      <c r="U7" s="755"/>
      <c r="V7" s="755">
        <v>22127</v>
      </c>
      <c r="W7" s="755"/>
      <c r="X7" s="755"/>
      <c r="Y7" s="755"/>
      <c r="Z7" s="755"/>
      <c r="AA7" s="755">
        <v>807</v>
      </c>
      <c r="AB7" s="755"/>
      <c r="AC7" s="755"/>
      <c r="AD7" s="755"/>
      <c r="AE7" s="756"/>
      <c r="AF7" s="757">
        <v>682</v>
      </c>
      <c r="AG7" s="758"/>
      <c r="AH7" s="758"/>
      <c r="AI7" s="758"/>
      <c r="AJ7" s="759"/>
      <c r="AK7" s="794">
        <v>831</v>
      </c>
      <c r="AL7" s="795"/>
      <c r="AM7" s="795"/>
      <c r="AN7" s="795"/>
      <c r="AO7" s="795"/>
      <c r="AP7" s="795">
        <v>17242</v>
      </c>
      <c r="AQ7" s="795"/>
      <c r="AR7" s="795"/>
      <c r="AS7" s="795"/>
      <c r="AT7" s="795"/>
      <c r="AU7" s="796" t="s">
        <v>566</v>
      </c>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567</v>
      </c>
      <c r="BS7" s="798" t="s">
        <v>552</v>
      </c>
      <c r="BT7" s="799"/>
      <c r="BU7" s="799"/>
      <c r="BV7" s="799"/>
      <c r="BW7" s="799"/>
      <c r="BX7" s="799"/>
      <c r="BY7" s="799"/>
      <c r="BZ7" s="799"/>
      <c r="CA7" s="799"/>
      <c r="CB7" s="799"/>
      <c r="CC7" s="799"/>
      <c r="CD7" s="799"/>
      <c r="CE7" s="799"/>
      <c r="CF7" s="799"/>
      <c r="CG7" s="800"/>
      <c r="CH7" s="791">
        <v>75</v>
      </c>
      <c r="CI7" s="792"/>
      <c r="CJ7" s="792"/>
      <c r="CK7" s="792"/>
      <c r="CL7" s="793"/>
      <c r="CM7" s="791">
        <v>-38</v>
      </c>
      <c r="CN7" s="792"/>
      <c r="CO7" s="792"/>
      <c r="CP7" s="792"/>
      <c r="CQ7" s="793"/>
      <c r="CR7" s="791">
        <v>1</v>
      </c>
      <c r="CS7" s="792"/>
      <c r="CT7" s="792"/>
      <c r="CU7" s="792"/>
      <c r="CV7" s="793"/>
      <c r="CW7" s="791">
        <v>71</v>
      </c>
      <c r="CX7" s="792"/>
      <c r="CY7" s="792"/>
      <c r="CZ7" s="792"/>
      <c r="DA7" s="793"/>
      <c r="DB7" s="791" t="s">
        <v>564</v>
      </c>
      <c r="DC7" s="792"/>
      <c r="DD7" s="792"/>
      <c r="DE7" s="792"/>
      <c r="DF7" s="793"/>
      <c r="DG7" s="791">
        <v>177</v>
      </c>
      <c r="DH7" s="792"/>
      <c r="DI7" s="792"/>
      <c r="DJ7" s="792"/>
      <c r="DK7" s="793"/>
      <c r="DL7" s="791" t="s">
        <v>565</v>
      </c>
      <c r="DM7" s="792"/>
      <c r="DN7" s="792"/>
      <c r="DO7" s="792"/>
      <c r="DP7" s="793"/>
      <c r="DQ7" s="791">
        <v>175</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116</v>
      </c>
      <c r="R8" s="779"/>
      <c r="S8" s="779"/>
      <c r="T8" s="779"/>
      <c r="U8" s="779"/>
      <c r="V8" s="779">
        <v>92</v>
      </c>
      <c r="W8" s="779"/>
      <c r="X8" s="779"/>
      <c r="Y8" s="779"/>
      <c r="Z8" s="779"/>
      <c r="AA8" s="779">
        <v>25</v>
      </c>
      <c r="AB8" s="779"/>
      <c r="AC8" s="779"/>
      <c r="AD8" s="779"/>
      <c r="AE8" s="780"/>
      <c r="AF8" s="781">
        <v>25</v>
      </c>
      <c r="AG8" s="782"/>
      <c r="AH8" s="782"/>
      <c r="AI8" s="782"/>
      <c r="AJ8" s="783"/>
      <c r="AK8" s="784">
        <v>34</v>
      </c>
      <c r="AL8" s="785"/>
      <c r="AM8" s="785"/>
      <c r="AN8" s="785"/>
      <c r="AO8" s="785"/>
      <c r="AP8" s="785">
        <v>259</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553</v>
      </c>
      <c r="BT8" s="789"/>
      <c r="BU8" s="789"/>
      <c r="BV8" s="789"/>
      <c r="BW8" s="789"/>
      <c r="BX8" s="789"/>
      <c r="BY8" s="789"/>
      <c r="BZ8" s="789"/>
      <c r="CA8" s="789"/>
      <c r="CB8" s="789"/>
      <c r="CC8" s="789"/>
      <c r="CD8" s="789"/>
      <c r="CE8" s="789"/>
      <c r="CF8" s="789"/>
      <c r="CG8" s="790"/>
      <c r="CH8" s="801">
        <v>6</v>
      </c>
      <c r="CI8" s="802"/>
      <c r="CJ8" s="802"/>
      <c r="CK8" s="802"/>
      <c r="CL8" s="803"/>
      <c r="CM8" s="801">
        <v>179</v>
      </c>
      <c r="CN8" s="802"/>
      <c r="CO8" s="802"/>
      <c r="CP8" s="802"/>
      <c r="CQ8" s="803"/>
      <c r="CR8" s="801">
        <v>10</v>
      </c>
      <c r="CS8" s="802"/>
      <c r="CT8" s="802"/>
      <c r="CU8" s="802"/>
      <c r="CV8" s="803"/>
      <c r="CW8" s="801" t="s">
        <v>564</v>
      </c>
      <c r="CX8" s="802"/>
      <c r="CY8" s="802"/>
      <c r="CZ8" s="802"/>
      <c r="DA8" s="803"/>
      <c r="DB8" s="801" t="s">
        <v>564</v>
      </c>
      <c r="DC8" s="802"/>
      <c r="DD8" s="802"/>
      <c r="DE8" s="802"/>
      <c r="DF8" s="803"/>
      <c r="DG8" s="801" t="s">
        <v>564</v>
      </c>
      <c r="DH8" s="802"/>
      <c r="DI8" s="802"/>
      <c r="DJ8" s="802"/>
      <c r="DK8" s="803"/>
      <c r="DL8" s="801" t="s">
        <v>565</v>
      </c>
      <c r="DM8" s="802"/>
      <c r="DN8" s="802"/>
      <c r="DO8" s="802"/>
      <c r="DP8" s="803"/>
      <c r="DQ8" s="801" t="s">
        <v>565</v>
      </c>
      <c r="DR8" s="802"/>
      <c r="DS8" s="802"/>
      <c r="DT8" s="802"/>
      <c r="DU8" s="803"/>
      <c r="DV8" s="804"/>
      <c r="DW8" s="805"/>
      <c r="DX8" s="805"/>
      <c r="DY8" s="805"/>
      <c r="DZ8" s="806"/>
      <c r="EA8" s="207"/>
    </row>
    <row r="9" spans="1:131" s="208" customFormat="1" ht="26.25" customHeight="1">
      <c r="A9" s="214">
        <v>3</v>
      </c>
      <c r="B9" s="775" t="s">
        <v>368</v>
      </c>
      <c r="C9" s="776"/>
      <c r="D9" s="776"/>
      <c r="E9" s="776"/>
      <c r="F9" s="776"/>
      <c r="G9" s="776"/>
      <c r="H9" s="776"/>
      <c r="I9" s="776"/>
      <c r="J9" s="776"/>
      <c r="K9" s="776"/>
      <c r="L9" s="776"/>
      <c r="M9" s="776"/>
      <c r="N9" s="776"/>
      <c r="O9" s="776"/>
      <c r="P9" s="777"/>
      <c r="Q9" s="778">
        <v>198</v>
      </c>
      <c r="R9" s="779"/>
      <c r="S9" s="779"/>
      <c r="T9" s="779"/>
      <c r="U9" s="779"/>
      <c r="V9" s="779">
        <v>122</v>
      </c>
      <c r="W9" s="779"/>
      <c r="X9" s="779"/>
      <c r="Y9" s="779"/>
      <c r="Z9" s="779"/>
      <c r="AA9" s="779">
        <v>76</v>
      </c>
      <c r="AB9" s="779"/>
      <c r="AC9" s="779"/>
      <c r="AD9" s="779"/>
      <c r="AE9" s="780"/>
      <c r="AF9" s="781">
        <v>67</v>
      </c>
      <c r="AG9" s="782"/>
      <c r="AH9" s="782"/>
      <c r="AI9" s="782"/>
      <c r="AJ9" s="783"/>
      <c r="AK9" s="784">
        <v>45</v>
      </c>
      <c r="AL9" s="785"/>
      <c r="AM9" s="785"/>
      <c r="AN9" s="785"/>
      <c r="AO9" s="785"/>
      <c r="AP9" s="785">
        <v>328</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370</v>
      </c>
      <c r="B23" s="810" t="s">
        <v>371</v>
      </c>
      <c r="C23" s="811"/>
      <c r="D23" s="811"/>
      <c r="E23" s="811"/>
      <c r="F23" s="811"/>
      <c r="G23" s="811"/>
      <c r="H23" s="811"/>
      <c r="I23" s="811"/>
      <c r="J23" s="811"/>
      <c r="K23" s="811"/>
      <c r="L23" s="811"/>
      <c r="M23" s="811"/>
      <c r="N23" s="811"/>
      <c r="O23" s="811"/>
      <c r="P23" s="812"/>
      <c r="Q23" s="813">
        <v>23168</v>
      </c>
      <c r="R23" s="814"/>
      <c r="S23" s="814"/>
      <c r="T23" s="814"/>
      <c r="U23" s="814"/>
      <c r="V23" s="814">
        <v>22261</v>
      </c>
      <c r="W23" s="814"/>
      <c r="X23" s="814"/>
      <c r="Y23" s="814"/>
      <c r="Z23" s="814"/>
      <c r="AA23" s="814">
        <v>908</v>
      </c>
      <c r="AB23" s="814"/>
      <c r="AC23" s="814"/>
      <c r="AD23" s="814"/>
      <c r="AE23" s="815"/>
      <c r="AF23" s="816">
        <v>773</v>
      </c>
      <c r="AG23" s="814"/>
      <c r="AH23" s="814"/>
      <c r="AI23" s="814"/>
      <c r="AJ23" s="817"/>
      <c r="AK23" s="818"/>
      <c r="AL23" s="819"/>
      <c r="AM23" s="819"/>
      <c r="AN23" s="819"/>
      <c r="AO23" s="819"/>
      <c r="AP23" s="814">
        <v>17829</v>
      </c>
      <c r="AQ23" s="814"/>
      <c r="AR23" s="814"/>
      <c r="AS23" s="814"/>
      <c r="AT23" s="814"/>
      <c r="AU23" s="820"/>
      <c r="AV23" s="820"/>
      <c r="AW23" s="820"/>
      <c r="AX23" s="820"/>
      <c r="AY23" s="821"/>
      <c r="AZ23" s="829" t="s">
        <v>372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373</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374</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375</v>
      </c>
      <c r="R26" s="738"/>
      <c r="S26" s="738"/>
      <c r="T26" s="738"/>
      <c r="U26" s="739"/>
      <c r="V26" s="737" t="s">
        <v>376</v>
      </c>
      <c r="W26" s="738"/>
      <c r="X26" s="738"/>
      <c r="Y26" s="738"/>
      <c r="Z26" s="739"/>
      <c r="AA26" s="737" t="s">
        <v>377</v>
      </c>
      <c r="AB26" s="738"/>
      <c r="AC26" s="738"/>
      <c r="AD26" s="738"/>
      <c r="AE26" s="738"/>
      <c r="AF26" s="832" t="s">
        <v>378</v>
      </c>
      <c r="AG26" s="833"/>
      <c r="AH26" s="833"/>
      <c r="AI26" s="833"/>
      <c r="AJ26" s="834"/>
      <c r="AK26" s="738" t="s">
        <v>379</v>
      </c>
      <c r="AL26" s="738"/>
      <c r="AM26" s="738"/>
      <c r="AN26" s="738"/>
      <c r="AO26" s="739"/>
      <c r="AP26" s="737" t="s">
        <v>380</v>
      </c>
      <c r="AQ26" s="738"/>
      <c r="AR26" s="738"/>
      <c r="AS26" s="738"/>
      <c r="AT26" s="739"/>
      <c r="AU26" s="737" t="s">
        <v>381</v>
      </c>
      <c r="AV26" s="738"/>
      <c r="AW26" s="738"/>
      <c r="AX26" s="738"/>
      <c r="AY26" s="739"/>
      <c r="AZ26" s="737" t="s">
        <v>382</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383</v>
      </c>
      <c r="C28" s="752"/>
      <c r="D28" s="752"/>
      <c r="E28" s="752"/>
      <c r="F28" s="752"/>
      <c r="G28" s="752"/>
      <c r="H28" s="752"/>
      <c r="I28" s="752"/>
      <c r="J28" s="752"/>
      <c r="K28" s="752"/>
      <c r="L28" s="752"/>
      <c r="M28" s="752"/>
      <c r="N28" s="752"/>
      <c r="O28" s="752"/>
      <c r="P28" s="753"/>
      <c r="Q28" s="841">
        <v>8783</v>
      </c>
      <c r="R28" s="842"/>
      <c r="S28" s="842"/>
      <c r="T28" s="842"/>
      <c r="U28" s="842"/>
      <c r="V28" s="842">
        <v>8337</v>
      </c>
      <c r="W28" s="842"/>
      <c r="X28" s="842"/>
      <c r="Y28" s="842"/>
      <c r="Z28" s="842"/>
      <c r="AA28" s="842">
        <v>446</v>
      </c>
      <c r="AB28" s="842"/>
      <c r="AC28" s="842"/>
      <c r="AD28" s="842"/>
      <c r="AE28" s="843"/>
      <c r="AF28" s="844">
        <v>446</v>
      </c>
      <c r="AG28" s="842"/>
      <c r="AH28" s="842"/>
      <c r="AI28" s="842"/>
      <c r="AJ28" s="845"/>
      <c r="AK28" s="846">
        <v>519</v>
      </c>
      <c r="AL28" s="847"/>
      <c r="AM28" s="847"/>
      <c r="AN28" s="847"/>
      <c r="AO28" s="848"/>
      <c r="AP28" s="849" t="s">
        <v>551</v>
      </c>
      <c r="AQ28" s="850"/>
      <c r="AR28" s="850"/>
      <c r="AS28" s="850"/>
      <c r="AT28" s="851"/>
      <c r="AU28" s="838" t="s">
        <v>551</v>
      </c>
      <c r="AV28" s="838"/>
      <c r="AW28" s="838"/>
      <c r="AX28" s="838"/>
      <c r="AY28" s="838"/>
      <c r="AZ28" s="838" t="s">
        <v>551</v>
      </c>
      <c r="BA28" s="838"/>
      <c r="BB28" s="838"/>
      <c r="BC28" s="838"/>
      <c r="BD28" s="838"/>
      <c r="BE28" s="839"/>
      <c r="BF28" s="839"/>
      <c r="BG28" s="839"/>
      <c r="BH28" s="839"/>
      <c r="BI28" s="840"/>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384</v>
      </c>
      <c r="C29" s="776"/>
      <c r="D29" s="776"/>
      <c r="E29" s="776"/>
      <c r="F29" s="776"/>
      <c r="G29" s="776"/>
      <c r="H29" s="776"/>
      <c r="I29" s="776"/>
      <c r="J29" s="776"/>
      <c r="K29" s="776"/>
      <c r="L29" s="776"/>
      <c r="M29" s="776"/>
      <c r="N29" s="776"/>
      <c r="O29" s="776"/>
      <c r="P29" s="777"/>
      <c r="Q29" s="778">
        <v>4648</v>
      </c>
      <c r="R29" s="779"/>
      <c r="S29" s="779"/>
      <c r="T29" s="779"/>
      <c r="U29" s="779"/>
      <c r="V29" s="779">
        <v>4471</v>
      </c>
      <c r="W29" s="779"/>
      <c r="X29" s="779"/>
      <c r="Y29" s="779"/>
      <c r="Z29" s="779"/>
      <c r="AA29" s="779">
        <v>177</v>
      </c>
      <c r="AB29" s="779"/>
      <c r="AC29" s="779"/>
      <c r="AD29" s="779"/>
      <c r="AE29" s="780"/>
      <c r="AF29" s="781">
        <v>177</v>
      </c>
      <c r="AG29" s="782"/>
      <c r="AH29" s="782"/>
      <c r="AI29" s="782"/>
      <c r="AJ29" s="783"/>
      <c r="AK29" s="846">
        <v>669</v>
      </c>
      <c r="AL29" s="847"/>
      <c r="AM29" s="847"/>
      <c r="AN29" s="847"/>
      <c r="AO29" s="848"/>
      <c r="AP29" s="854" t="s">
        <v>551</v>
      </c>
      <c r="AQ29" s="854"/>
      <c r="AR29" s="854"/>
      <c r="AS29" s="854"/>
      <c r="AT29" s="854"/>
      <c r="AU29" s="854" t="s">
        <v>551</v>
      </c>
      <c r="AV29" s="854"/>
      <c r="AW29" s="854"/>
      <c r="AX29" s="854"/>
      <c r="AY29" s="854"/>
      <c r="AZ29" s="854" t="s">
        <v>551</v>
      </c>
      <c r="BA29" s="854"/>
      <c r="BB29" s="854"/>
      <c r="BC29" s="854"/>
      <c r="BD29" s="854"/>
      <c r="BE29" s="852"/>
      <c r="BF29" s="852"/>
      <c r="BG29" s="852"/>
      <c r="BH29" s="852"/>
      <c r="BI29" s="853"/>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385</v>
      </c>
      <c r="C30" s="776"/>
      <c r="D30" s="776"/>
      <c r="E30" s="776"/>
      <c r="F30" s="776"/>
      <c r="G30" s="776"/>
      <c r="H30" s="776"/>
      <c r="I30" s="776"/>
      <c r="J30" s="776"/>
      <c r="K30" s="776"/>
      <c r="L30" s="776"/>
      <c r="M30" s="776"/>
      <c r="N30" s="776"/>
      <c r="O30" s="776"/>
      <c r="P30" s="777"/>
      <c r="Q30" s="778">
        <v>22</v>
      </c>
      <c r="R30" s="779"/>
      <c r="S30" s="779"/>
      <c r="T30" s="779"/>
      <c r="U30" s="779"/>
      <c r="V30" s="779">
        <v>22</v>
      </c>
      <c r="W30" s="779"/>
      <c r="X30" s="779"/>
      <c r="Y30" s="779"/>
      <c r="Z30" s="779"/>
      <c r="AA30" s="779" t="s">
        <v>550</v>
      </c>
      <c r="AB30" s="779"/>
      <c r="AC30" s="779"/>
      <c r="AD30" s="779"/>
      <c r="AE30" s="780"/>
      <c r="AF30" s="781" t="s">
        <v>113</v>
      </c>
      <c r="AG30" s="782"/>
      <c r="AH30" s="782"/>
      <c r="AI30" s="782"/>
      <c r="AJ30" s="783"/>
      <c r="AK30" s="846" t="s">
        <v>550</v>
      </c>
      <c r="AL30" s="847"/>
      <c r="AM30" s="847"/>
      <c r="AN30" s="847"/>
      <c r="AO30" s="848"/>
      <c r="AP30" s="855" t="s">
        <v>551</v>
      </c>
      <c r="AQ30" s="847"/>
      <c r="AR30" s="847"/>
      <c r="AS30" s="847"/>
      <c r="AT30" s="848"/>
      <c r="AU30" s="855" t="s">
        <v>550</v>
      </c>
      <c r="AV30" s="847"/>
      <c r="AW30" s="847"/>
      <c r="AX30" s="847"/>
      <c r="AY30" s="848"/>
      <c r="AZ30" s="856" t="s">
        <v>550</v>
      </c>
      <c r="BA30" s="857"/>
      <c r="BB30" s="857"/>
      <c r="BC30" s="857"/>
      <c r="BD30" s="858"/>
      <c r="BE30" s="852"/>
      <c r="BF30" s="852"/>
      <c r="BG30" s="852"/>
      <c r="BH30" s="852"/>
      <c r="BI30" s="853"/>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386</v>
      </c>
      <c r="C31" s="776"/>
      <c r="D31" s="776"/>
      <c r="E31" s="776"/>
      <c r="F31" s="776"/>
      <c r="G31" s="776"/>
      <c r="H31" s="776"/>
      <c r="I31" s="776"/>
      <c r="J31" s="776"/>
      <c r="K31" s="776"/>
      <c r="L31" s="776"/>
      <c r="M31" s="776"/>
      <c r="N31" s="776"/>
      <c r="O31" s="776"/>
      <c r="P31" s="777"/>
      <c r="Q31" s="778">
        <v>676</v>
      </c>
      <c r="R31" s="779"/>
      <c r="S31" s="779"/>
      <c r="T31" s="779"/>
      <c r="U31" s="779"/>
      <c r="V31" s="779">
        <v>658</v>
      </c>
      <c r="W31" s="779"/>
      <c r="X31" s="779"/>
      <c r="Y31" s="779"/>
      <c r="Z31" s="779"/>
      <c r="AA31" s="779">
        <v>18</v>
      </c>
      <c r="AB31" s="779"/>
      <c r="AC31" s="779"/>
      <c r="AD31" s="779"/>
      <c r="AE31" s="780"/>
      <c r="AF31" s="781">
        <v>18</v>
      </c>
      <c r="AG31" s="782"/>
      <c r="AH31" s="782"/>
      <c r="AI31" s="782"/>
      <c r="AJ31" s="783"/>
      <c r="AK31" s="846">
        <v>164</v>
      </c>
      <c r="AL31" s="847"/>
      <c r="AM31" s="847"/>
      <c r="AN31" s="847"/>
      <c r="AO31" s="848"/>
      <c r="AP31" s="855" t="s">
        <v>551</v>
      </c>
      <c r="AQ31" s="847"/>
      <c r="AR31" s="847"/>
      <c r="AS31" s="847"/>
      <c r="AT31" s="848"/>
      <c r="AU31" s="855" t="s">
        <v>550</v>
      </c>
      <c r="AV31" s="847"/>
      <c r="AW31" s="847"/>
      <c r="AX31" s="847"/>
      <c r="AY31" s="848"/>
      <c r="AZ31" s="856" t="s">
        <v>550</v>
      </c>
      <c r="BA31" s="857"/>
      <c r="BB31" s="857"/>
      <c r="BC31" s="857"/>
      <c r="BD31" s="858"/>
      <c r="BE31" s="852"/>
      <c r="BF31" s="852"/>
      <c r="BG31" s="852"/>
      <c r="BH31" s="852"/>
      <c r="BI31" s="853"/>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387</v>
      </c>
      <c r="C32" s="776"/>
      <c r="D32" s="776"/>
      <c r="E32" s="776"/>
      <c r="F32" s="776"/>
      <c r="G32" s="776"/>
      <c r="H32" s="776"/>
      <c r="I32" s="776"/>
      <c r="J32" s="776"/>
      <c r="K32" s="776"/>
      <c r="L32" s="776"/>
      <c r="M32" s="776"/>
      <c r="N32" s="776"/>
      <c r="O32" s="776"/>
      <c r="P32" s="777"/>
      <c r="Q32" s="778">
        <v>721</v>
      </c>
      <c r="R32" s="779"/>
      <c r="S32" s="779"/>
      <c r="T32" s="779"/>
      <c r="U32" s="779"/>
      <c r="V32" s="779">
        <v>532</v>
      </c>
      <c r="W32" s="779"/>
      <c r="X32" s="779"/>
      <c r="Y32" s="779"/>
      <c r="Z32" s="779"/>
      <c r="AA32" s="779">
        <v>189</v>
      </c>
      <c r="AB32" s="779"/>
      <c r="AC32" s="779"/>
      <c r="AD32" s="779"/>
      <c r="AE32" s="780"/>
      <c r="AF32" s="781">
        <v>776</v>
      </c>
      <c r="AG32" s="782"/>
      <c r="AH32" s="782"/>
      <c r="AI32" s="782"/>
      <c r="AJ32" s="783"/>
      <c r="AK32" s="846">
        <v>48</v>
      </c>
      <c r="AL32" s="847"/>
      <c r="AM32" s="847"/>
      <c r="AN32" s="847"/>
      <c r="AO32" s="848"/>
      <c r="AP32" s="859">
        <v>485</v>
      </c>
      <c r="AQ32" s="859"/>
      <c r="AR32" s="859"/>
      <c r="AS32" s="859"/>
      <c r="AT32" s="859"/>
      <c r="AU32" s="859">
        <v>70</v>
      </c>
      <c r="AV32" s="859"/>
      <c r="AW32" s="859"/>
      <c r="AX32" s="859"/>
      <c r="AY32" s="859"/>
      <c r="AZ32" s="856" t="s">
        <v>550</v>
      </c>
      <c r="BA32" s="857"/>
      <c r="BB32" s="857"/>
      <c r="BC32" s="857"/>
      <c r="BD32" s="858"/>
      <c r="BE32" s="852" t="s">
        <v>388</v>
      </c>
      <c r="BF32" s="852"/>
      <c r="BG32" s="852"/>
      <c r="BH32" s="852"/>
      <c r="BI32" s="853"/>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389</v>
      </c>
      <c r="C33" s="776"/>
      <c r="D33" s="776"/>
      <c r="E33" s="776"/>
      <c r="F33" s="776"/>
      <c r="G33" s="776"/>
      <c r="H33" s="776"/>
      <c r="I33" s="776"/>
      <c r="J33" s="776"/>
      <c r="K33" s="776"/>
      <c r="L33" s="776"/>
      <c r="M33" s="776"/>
      <c r="N33" s="776"/>
      <c r="O33" s="776"/>
      <c r="P33" s="777"/>
      <c r="Q33" s="778">
        <v>6178</v>
      </c>
      <c r="R33" s="779"/>
      <c r="S33" s="779"/>
      <c r="T33" s="779"/>
      <c r="U33" s="779"/>
      <c r="V33" s="779">
        <v>6279</v>
      </c>
      <c r="W33" s="779"/>
      <c r="X33" s="779"/>
      <c r="Y33" s="779"/>
      <c r="Z33" s="779"/>
      <c r="AA33" s="779">
        <v>-101</v>
      </c>
      <c r="AB33" s="779"/>
      <c r="AC33" s="779"/>
      <c r="AD33" s="779"/>
      <c r="AE33" s="780"/>
      <c r="AF33" s="781">
        <v>842</v>
      </c>
      <c r="AG33" s="782"/>
      <c r="AH33" s="782"/>
      <c r="AI33" s="782"/>
      <c r="AJ33" s="783"/>
      <c r="AK33" s="846">
        <v>950</v>
      </c>
      <c r="AL33" s="847"/>
      <c r="AM33" s="847"/>
      <c r="AN33" s="847"/>
      <c r="AO33" s="848"/>
      <c r="AP33" s="848">
        <v>1728</v>
      </c>
      <c r="AQ33" s="859"/>
      <c r="AR33" s="859"/>
      <c r="AS33" s="859"/>
      <c r="AT33" s="859"/>
      <c r="AU33" s="848">
        <v>1008</v>
      </c>
      <c r="AV33" s="859"/>
      <c r="AW33" s="859"/>
      <c r="AX33" s="859"/>
      <c r="AY33" s="859"/>
      <c r="AZ33" s="856" t="s">
        <v>550</v>
      </c>
      <c r="BA33" s="857"/>
      <c r="BB33" s="857"/>
      <c r="BC33" s="857"/>
      <c r="BD33" s="858"/>
      <c r="BE33" s="852" t="s">
        <v>388</v>
      </c>
      <c r="BF33" s="852"/>
      <c r="BG33" s="852"/>
      <c r="BH33" s="852"/>
      <c r="BI33" s="853"/>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390</v>
      </c>
      <c r="C34" s="776"/>
      <c r="D34" s="776"/>
      <c r="E34" s="776"/>
      <c r="F34" s="776"/>
      <c r="G34" s="776"/>
      <c r="H34" s="776"/>
      <c r="I34" s="776"/>
      <c r="J34" s="776"/>
      <c r="K34" s="776"/>
      <c r="L34" s="776"/>
      <c r="M34" s="776"/>
      <c r="N34" s="776"/>
      <c r="O34" s="776"/>
      <c r="P34" s="777"/>
      <c r="Q34" s="778">
        <v>8</v>
      </c>
      <c r="R34" s="779"/>
      <c r="S34" s="779"/>
      <c r="T34" s="779"/>
      <c r="U34" s="779"/>
      <c r="V34" s="779">
        <v>6</v>
      </c>
      <c r="W34" s="779"/>
      <c r="X34" s="779"/>
      <c r="Y34" s="779"/>
      <c r="Z34" s="779"/>
      <c r="AA34" s="779">
        <v>2</v>
      </c>
      <c r="AB34" s="779"/>
      <c r="AC34" s="779"/>
      <c r="AD34" s="779"/>
      <c r="AE34" s="780"/>
      <c r="AF34" s="781">
        <v>2</v>
      </c>
      <c r="AG34" s="782"/>
      <c r="AH34" s="782"/>
      <c r="AI34" s="782"/>
      <c r="AJ34" s="783"/>
      <c r="AK34" s="846">
        <v>4</v>
      </c>
      <c r="AL34" s="847"/>
      <c r="AM34" s="847"/>
      <c r="AN34" s="847"/>
      <c r="AO34" s="848"/>
      <c r="AP34" s="855" t="s">
        <v>551</v>
      </c>
      <c r="AQ34" s="847"/>
      <c r="AR34" s="847"/>
      <c r="AS34" s="847"/>
      <c r="AT34" s="848"/>
      <c r="AU34" s="855" t="s">
        <v>550</v>
      </c>
      <c r="AV34" s="847"/>
      <c r="AW34" s="847"/>
      <c r="AX34" s="847"/>
      <c r="AY34" s="848"/>
      <c r="AZ34" s="856" t="s">
        <v>550</v>
      </c>
      <c r="BA34" s="857"/>
      <c r="BB34" s="857"/>
      <c r="BC34" s="857"/>
      <c r="BD34" s="858"/>
      <c r="BE34" s="852" t="s">
        <v>391</v>
      </c>
      <c r="BF34" s="852"/>
      <c r="BG34" s="852"/>
      <c r="BH34" s="852"/>
      <c r="BI34" s="853"/>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t="s">
        <v>392</v>
      </c>
      <c r="C35" s="776"/>
      <c r="D35" s="776"/>
      <c r="E35" s="776"/>
      <c r="F35" s="776"/>
      <c r="G35" s="776"/>
      <c r="H35" s="776"/>
      <c r="I35" s="776"/>
      <c r="J35" s="776"/>
      <c r="K35" s="776"/>
      <c r="L35" s="776"/>
      <c r="M35" s="776"/>
      <c r="N35" s="776"/>
      <c r="O35" s="776"/>
      <c r="P35" s="777"/>
      <c r="Q35" s="778">
        <v>2281</v>
      </c>
      <c r="R35" s="779"/>
      <c r="S35" s="779"/>
      <c r="T35" s="779"/>
      <c r="U35" s="779"/>
      <c r="V35" s="779">
        <v>2117</v>
      </c>
      <c r="W35" s="779"/>
      <c r="X35" s="779"/>
      <c r="Y35" s="779"/>
      <c r="Z35" s="779"/>
      <c r="AA35" s="779">
        <v>164</v>
      </c>
      <c r="AB35" s="779"/>
      <c r="AC35" s="779"/>
      <c r="AD35" s="779"/>
      <c r="AE35" s="780"/>
      <c r="AF35" s="781">
        <v>159</v>
      </c>
      <c r="AG35" s="782"/>
      <c r="AH35" s="782"/>
      <c r="AI35" s="782"/>
      <c r="AJ35" s="783"/>
      <c r="AK35" s="848">
        <v>1225</v>
      </c>
      <c r="AL35" s="859"/>
      <c r="AM35" s="859"/>
      <c r="AN35" s="859"/>
      <c r="AO35" s="859"/>
      <c r="AP35" s="859">
        <v>14526</v>
      </c>
      <c r="AQ35" s="859"/>
      <c r="AR35" s="859"/>
      <c r="AS35" s="859"/>
      <c r="AT35" s="859"/>
      <c r="AU35" s="859">
        <v>14090</v>
      </c>
      <c r="AV35" s="859"/>
      <c r="AW35" s="859"/>
      <c r="AX35" s="859"/>
      <c r="AY35" s="859"/>
      <c r="AZ35" s="856" t="s">
        <v>550</v>
      </c>
      <c r="BA35" s="857"/>
      <c r="BB35" s="857"/>
      <c r="BC35" s="857"/>
      <c r="BD35" s="858"/>
      <c r="BE35" s="852" t="s">
        <v>391</v>
      </c>
      <c r="BF35" s="852"/>
      <c r="BG35" s="852"/>
      <c r="BH35" s="852"/>
      <c r="BI35" s="853"/>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48"/>
      <c r="AL36" s="859"/>
      <c r="AM36" s="859"/>
      <c r="AN36" s="859"/>
      <c r="AO36" s="859"/>
      <c r="AP36" s="859"/>
      <c r="AQ36" s="859"/>
      <c r="AR36" s="859"/>
      <c r="AS36" s="859"/>
      <c r="AT36" s="859"/>
      <c r="AU36" s="859"/>
      <c r="AV36" s="859"/>
      <c r="AW36" s="859"/>
      <c r="AX36" s="859"/>
      <c r="AY36" s="859"/>
      <c r="AZ36" s="854"/>
      <c r="BA36" s="854"/>
      <c r="BB36" s="854"/>
      <c r="BC36" s="854"/>
      <c r="BD36" s="854"/>
      <c r="BE36" s="852"/>
      <c r="BF36" s="852"/>
      <c r="BG36" s="852"/>
      <c r="BH36" s="852"/>
      <c r="BI36" s="853"/>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48"/>
      <c r="AL37" s="859"/>
      <c r="AM37" s="859"/>
      <c r="AN37" s="859"/>
      <c r="AO37" s="859"/>
      <c r="AP37" s="859"/>
      <c r="AQ37" s="859"/>
      <c r="AR37" s="859"/>
      <c r="AS37" s="859"/>
      <c r="AT37" s="859"/>
      <c r="AU37" s="859"/>
      <c r="AV37" s="859"/>
      <c r="AW37" s="859"/>
      <c r="AX37" s="859"/>
      <c r="AY37" s="859"/>
      <c r="AZ37" s="854"/>
      <c r="BA37" s="854"/>
      <c r="BB37" s="854"/>
      <c r="BC37" s="854"/>
      <c r="BD37" s="854"/>
      <c r="BE37" s="852"/>
      <c r="BF37" s="852"/>
      <c r="BG37" s="852"/>
      <c r="BH37" s="852"/>
      <c r="BI37" s="853"/>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48"/>
      <c r="AL38" s="859"/>
      <c r="AM38" s="859"/>
      <c r="AN38" s="859"/>
      <c r="AO38" s="859"/>
      <c r="AP38" s="859"/>
      <c r="AQ38" s="859"/>
      <c r="AR38" s="859"/>
      <c r="AS38" s="859"/>
      <c r="AT38" s="859"/>
      <c r="AU38" s="859"/>
      <c r="AV38" s="859"/>
      <c r="AW38" s="859"/>
      <c r="AX38" s="859"/>
      <c r="AY38" s="859"/>
      <c r="AZ38" s="854"/>
      <c r="BA38" s="854"/>
      <c r="BB38" s="854"/>
      <c r="BC38" s="854"/>
      <c r="BD38" s="854"/>
      <c r="BE38" s="852"/>
      <c r="BF38" s="852"/>
      <c r="BG38" s="852"/>
      <c r="BH38" s="852"/>
      <c r="BI38" s="853"/>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48"/>
      <c r="AL39" s="859"/>
      <c r="AM39" s="859"/>
      <c r="AN39" s="859"/>
      <c r="AO39" s="859"/>
      <c r="AP39" s="859"/>
      <c r="AQ39" s="859"/>
      <c r="AR39" s="859"/>
      <c r="AS39" s="859"/>
      <c r="AT39" s="859"/>
      <c r="AU39" s="859"/>
      <c r="AV39" s="859"/>
      <c r="AW39" s="859"/>
      <c r="AX39" s="859"/>
      <c r="AY39" s="859"/>
      <c r="AZ39" s="854"/>
      <c r="BA39" s="854"/>
      <c r="BB39" s="854"/>
      <c r="BC39" s="854"/>
      <c r="BD39" s="854"/>
      <c r="BE39" s="852"/>
      <c r="BF39" s="852"/>
      <c r="BG39" s="852"/>
      <c r="BH39" s="852"/>
      <c r="BI39" s="853"/>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48"/>
      <c r="AL40" s="859"/>
      <c r="AM40" s="859"/>
      <c r="AN40" s="859"/>
      <c r="AO40" s="859"/>
      <c r="AP40" s="859"/>
      <c r="AQ40" s="859"/>
      <c r="AR40" s="859"/>
      <c r="AS40" s="859"/>
      <c r="AT40" s="859"/>
      <c r="AU40" s="859"/>
      <c r="AV40" s="859"/>
      <c r="AW40" s="859"/>
      <c r="AX40" s="859"/>
      <c r="AY40" s="859"/>
      <c r="AZ40" s="854"/>
      <c r="BA40" s="854"/>
      <c r="BB40" s="854"/>
      <c r="BC40" s="854"/>
      <c r="BD40" s="854"/>
      <c r="BE40" s="852"/>
      <c r="BF40" s="852"/>
      <c r="BG40" s="852"/>
      <c r="BH40" s="852"/>
      <c r="BI40" s="853"/>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48"/>
      <c r="AL41" s="859"/>
      <c r="AM41" s="859"/>
      <c r="AN41" s="859"/>
      <c r="AO41" s="859"/>
      <c r="AP41" s="859"/>
      <c r="AQ41" s="859"/>
      <c r="AR41" s="859"/>
      <c r="AS41" s="859"/>
      <c r="AT41" s="859"/>
      <c r="AU41" s="859"/>
      <c r="AV41" s="859"/>
      <c r="AW41" s="859"/>
      <c r="AX41" s="859"/>
      <c r="AY41" s="859"/>
      <c r="AZ41" s="854"/>
      <c r="BA41" s="854"/>
      <c r="BB41" s="854"/>
      <c r="BC41" s="854"/>
      <c r="BD41" s="854"/>
      <c r="BE41" s="852"/>
      <c r="BF41" s="852"/>
      <c r="BG41" s="852"/>
      <c r="BH41" s="852"/>
      <c r="BI41" s="853"/>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48"/>
      <c r="AL42" s="859"/>
      <c r="AM42" s="859"/>
      <c r="AN42" s="859"/>
      <c r="AO42" s="859"/>
      <c r="AP42" s="859"/>
      <c r="AQ42" s="859"/>
      <c r="AR42" s="859"/>
      <c r="AS42" s="859"/>
      <c r="AT42" s="859"/>
      <c r="AU42" s="859"/>
      <c r="AV42" s="859"/>
      <c r="AW42" s="859"/>
      <c r="AX42" s="859"/>
      <c r="AY42" s="859"/>
      <c r="AZ42" s="854"/>
      <c r="BA42" s="854"/>
      <c r="BB42" s="854"/>
      <c r="BC42" s="854"/>
      <c r="BD42" s="854"/>
      <c r="BE42" s="852"/>
      <c r="BF42" s="852"/>
      <c r="BG42" s="852"/>
      <c r="BH42" s="852"/>
      <c r="BI42" s="853"/>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48"/>
      <c r="AL43" s="859"/>
      <c r="AM43" s="859"/>
      <c r="AN43" s="859"/>
      <c r="AO43" s="859"/>
      <c r="AP43" s="859"/>
      <c r="AQ43" s="859"/>
      <c r="AR43" s="859"/>
      <c r="AS43" s="859"/>
      <c r="AT43" s="859"/>
      <c r="AU43" s="859"/>
      <c r="AV43" s="859"/>
      <c r="AW43" s="859"/>
      <c r="AX43" s="859"/>
      <c r="AY43" s="859"/>
      <c r="AZ43" s="854"/>
      <c r="BA43" s="854"/>
      <c r="BB43" s="854"/>
      <c r="BC43" s="854"/>
      <c r="BD43" s="854"/>
      <c r="BE43" s="852"/>
      <c r="BF43" s="852"/>
      <c r="BG43" s="852"/>
      <c r="BH43" s="852"/>
      <c r="BI43" s="853"/>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48"/>
      <c r="AL44" s="859"/>
      <c r="AM44" s="859"/>
      <c r="AN44" s="859"/>
      <c r="AO44" s="859"/>
      <c r="AP44" s="859"/>
      <c r="AQ44" s="859"/>
      <c r="AR44" s="859"/>
      <c r="AS44" s="859"/>
      <c r="AT44" s="859"/>
      <c r="AU44" s="859"/>
      <c r="AV44" s="859"/>
      <c r="AW44" s="859"/>
      <c r="AX44" s="859"/>
      <c r="AY44" s="859"/>
      <c r="AZ44" s="854"/>
      <c r="BA44" s="854"/>
      <c r="BB44" s="854"/>
      <c r="BC44" s="854"/>
      <c r="BD44" s="854"/>
      <c r="BE44" s="852"/>
      <c r="BF44" s="852"/>
      <c r="BG44" s="852"/>
      <c r="BH44" s="852"/>
      <c r="BI44" s="853"/>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48"/>
      <c r="AL45" s="859"/>
      <c r="AM45" s="859"/>
      <c r="AN45" s="859"/>
      <c r="AO45" s="859"/>
      <c r="AP45" s="859"/>
      <c r="AQ45" s="859"/>
      <c r="AR45" s="859"/>
      <c r="AS45" s="859"/>
      <c r="AT45" s="859"/>
      <c r="AU45" s="859"/>
      <c r="AV45" s="859"/>
      <c r="AW45" s="859"/>
      <c r="AX45" s="859"/>
      <c r="AY45" s="859"/>
      <c r="AZ45" s="854"/>
      <c r="BA45" s="854"/>
      <c r="BB45" s="854"/>
      <c r="BC45" s="854"/>
      <c r="BD45" s="854"/>
      <c r="BE45" s="852"/>
      <c r="BF45" s="852"/>
      <c r="BG45" s="852"/>
      <c r="BH45" s="852"/>
      <c r="BI45" s="853"/>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48"/>
      <c r="AL46" s="859"/>
      <c r="AM46" s="859"/>
      <c r="AN46" s="859"/>
      <c r="AO46" s="859"/>
      <c r="AP46" s="859"/>
      <c r="AQ46" s="859"/>
      <c r="AR46" s="859"/>
      <c r="AS46" s="859"/>
      <c r="AT46" s="859"/>
      <c r="AU46" s="859"/>
      <c r="AV46" s="859"/>
      <c r="AW46" s="859"/>
      <c r="AX46" s="859"/>
      <c r="AY46" s="859"/>
      <c r="AZ46" s="854"/>
      <c r="BA46" s="854"/>
      <c r="BB46" s="854"/>
      <c r="BC46" s="854"/>
      <c r="BD46" s="854"/>
      <c r="BE46" s="852"/>
      <c r="BF46" s="852"/>
      <c r="BG46" s="852"/>
      <c r="BH46" s="852"/>
      <c r="BI46" s="853"/>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48"/>
      <c r="AL47" s="859"/>
      <c r="AM47" s="859"/>
      <c r="AN47" s="859"/>
      <c r="AO47" s="859"/>
      <c r="AP47" s="859"/>
      <c r="AQ47" s="859"/>
      <c r="AR47" s="859"/>
      <c r="AS47" s="859"/>
      <c r="AT47" s="859"/>
      <c r="AU47" s="859"/>
      <c r="AV47" s="859"/>
      <c r="AW47" s="859"/>
      <c r="AX47" s="859"/>
      <c r="AY47" s="859"/>
      <c r="AZ47" s="854"/>
      <c r="BA47" s="854"/>
      <c r="BB47" s="854"/>
      <c r="BC47" s="854"/>
      <c r="BD47" s="854"/>
      <c r="BE47" s="852"/>
      <c r="BF47" s="852"/>
      <c r="BG47" s="852"/>
      <c r="BH47" s="852"/>
      <c r="BI47" s="853"/>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48"/>
      <c r="AL48" s="859"/>
      <c r="AM48" s="859"/>
      <c r="AN48" s="859"/>
      <c r="AO48" s="859"/>
      <c r="AP48" s="859"/>
      <c r="AQ48" s="859"/>
      <c r="AR48" s="859"/>
      <c r="AS48" s="859"/>
      <c r="AT48" s="859"/>
      <c r="AU48" s="859"/>
      <c r="AV48" s="859"/>
      <c r="AW48" s="859"/>
      <c r="AX48" s="859"/>
      <c r="AY48" s="859"/>
      <c r="AZ48" s="854"/>
      <c r="BA48" s="854"/>
      <c r="BB48" s="854"/>
      <c r="BC48" s="854"/>
      <c r="BD48" s="854"/>
      <c r="BE48" s="852"/>
      <c r="BF48" s="852"/>
      <c r="BG48" s="852"/>
      <c r="BH48" s="852"/>
      <c r="BI48" s="853"/>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48"/>
      <c r="AL49" s="859"/>
      <c r="AM49" s="859"/>
      <c r="AN49" s="859"/>
      <c r="AO49" s="859"/>
      <c r="AP49" s="859"/>
      <c r="AQ49" s="859"/>
      <c r="AR49" s="859"/>
      <c r="AS49" s="859"/>
      <c r="AT49" s="859"/>
      <c r="AU49" s="859"/>
      <c r="AV49" s="859"/>
      <c r="AW49" s="859"/>
      <c r="AX49" s="859"/>
      <c r="AY49" s="859"/>
      <c r="AZ49" s="854"/>
      <c r="BA49" s="854"/>
      <c r="BB49" s="854"/>
      <c r="BC49" s="854"/>
      <c r="BD49" s="854"/>
      <c r="BE49" s="852"/>
      <c r="BF49" s="852"/>
      <c r="BG49" s="852"/>
      <c r="BH49" s="852"/>
      <c r="BI49" s="853"/>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60"/>
      <c r="R50" s="861"/>
      <c r="S50" s="861"/>
      <c r="T50" s="861"/>
      <c r="U50" s="861"/>
      <c r="V50" s="861"/>
      <c r="W50" s="861"/>
      <c r="X50" s="861"/>
      <c r="Y50" s="861"/>
      <c r="Z50" s="861"/>
      <c r="AA50" s="861"/>
      <c r="AB50" s="861"/>
      <c r="AC50" s="861"/>
      <c r="AD50" s="861"/>
      <c r="AE50" s="862"/>
      <c r="AF50" s="781"/>
      <c r="AG50" s="782"/>
      <c r="AH50" s="782"/>
      <c r="AI50" s="782"/>
      <c r="AJ50" s="783"/>
      <c r="AK50" s="863"/>
      <c r="AL50" s="861"/>
      <c r="AM50" s="861"/>
      <c r="AN50" s="861"/>
      <c r="AO50" s="861"/>
      <c r="AP50" s="861"/>
      <c r="AQ50" s="861"/>
      <c r="AR50" s="861"/>
      <c r="AS50" s="861"/>
      <c r="AT50" s="861"/>
      <c r="AU50" s="861"/>
      <c r="AV50" s="861"/>
      <c r="AW50" s="861"/>
      <c r="AX50" s="861"/>
      <c r="AY50" s="861"/>
      <c r="AZ50" s="864"/>
      <c r="BA50" s="864"/>
      <c r="BB50" s="864"/>
      <c r="BC50" s="864"/>
      <c r="BD50" s="864"/>
      <c r="BE50" s="852"/>
      <c r="BF50" s="852"/>
      <c r="BG50" s="852"/>
      <c r="BH50" s="852"/>
      <c r="BI50" s="853"/>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60"/>
      <c r="R51" s="861"/>
      <c r="S51" s="861"/>
      <c r="T51" s="861"/>
      <c r="U51" s="861"/>
      <c r="V51" s="861"/>
      <c r="W51" s="861"/>
      <c r="X51" s="861"/>
      <c r="Y51" s="861"/>
      <c r="Z51" s="861"/>
      <c r="AA51" s="861"/>
      <c r="AB51" s="861"/>
      <c r="AC51" s="861"/>
      <c r="AD51" s="861"/>
      <c r="AE51" s="862"/>
      <c r="AF51" s="781"/>
      <c r="AG51" s="782"/>
      <c r="AH51" s="782"/>
      <c r="AI51" s="782"/>
      <c r="AJ51" s="783"/>
      <c r="AK51" s="863"/>
      <c r="AL51" s="861"/>
      <c r="AM51" s="861"/>
      <c r="AN51" s="861"/>
      <c r="AO51" s="861"/>
      <c r="AP51" s="861"/>
      <c r="AQ51" s="861"/>
      <c r="AR51" s="861"/>
      <c r="AS51" s="861"/>
      <c r="AT51" s="861"/>
      <c r="AU51" s="861"/>
      <c r="AV51" s="861"/>
      <c r="AW51" s="861"/>
      <c r="AX51" s="861"/>
      <c r="AY51" s="861"/>
      <c r="AZ51" s="864"/>
      <c r="BA51" s="864"/>
      <c r="BB51" s="864"/>
      <c r="BC51" s="864"/>
      <c r="BD51" s="864"/>
      <c r="BE51" s="852"/>
      <c r="BF51" s="852"/>
      <c r="BG51" s="852"/>
      <c r="BH51" s="852"/>
      <c r="BI51" s="853"/>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60"/>
      <c r="R52" s="861"/>
      <c r="S52" s="861"/>
      <c r="T52" s="861"/>
      <c r="U52" s="861"/>
      <c r="V52" s="861"/>
      <c r="W52" s="861"/>
      <c r="X52" s="861"/>
      <c r="Y52" s="861"/>
      <c r="Z52" s="861"/>
      <c r="AA52" s="861"/>
      <c r="AB52" s="861"/>
      <c r="AC52" s="861"/>
      <c r="AD52" s="861"/>
      <c r="AE52" s="862"/>
      <c r="AF52" s="781"/>
      <c r="AG52" s="782"/>
      <c r="AH52" s="782"/>
      <c r="AI52" s="782"/>
      <c r="AJ52" s="783"/>
      <c r="AK52" s="863"/>
      <c r="AL52" s="861"/>
      <c r="AM52" s="861"/>
      <c r="AN52" s="861"/>
      <c r="AO52" s="861"/>
      <c r="AP52" s="861"/>
      <c r="AQ52" s="861"/>
      <c r="AR52" s="861"/>
      <c r="AS52" s="861"/>
      <c r="AT52" s="861"/>
      <c r="AU52" s="861"/>
      <c r="AV52" s="861"/>
      <c r="AW52" s="861"/>
      <c r="AX52" s="861"/>
      <c r="AY52" s="861"/>
      <c r="AZ52" s="864"/>
      <c r="BA52" s="864"/>
      <c r="BB52" s="864"/>
      <c r="BC52" s="864"/>
      <c r="BD52" s="864"/>
      <c r="BE52" s="852"/>
      <c r="BF52" s="852"/>
      <c r="BG52" s="852"/>
      <c r="BH52" s="852"/>
      <c r="BI52" s="853"/>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60"/>
      <c r="R53" s="861"/>
      <c r="S53" s="861"/>
      <c r="T53" s="861"/>
      <c r="U53" s="861"/>
      <c r="V53" s="861"/>
      <c r="W53" s="861"/>
      <c r="X53" s="861"/>
      <c r="Y53" s="861"/>
      <c r="Z53" s="861"/>
      <c r="AA53" s="861"/>
      <c r="AB53" s="861"/>
      <c r="AC53" s="861"/>
      <c r="AD53" s="861"/>
      <c r="AE53" s="862"/>
      <c r="AF53" s="781"/>
      <c r="AG53" s="782"/>
      <c r="AH53" s="782"/>
      <c r="AI53" s="782"/>
      <c r="AJ53" s="783"/>
      <c r="AK53" s="863"/>
      <c r="AL53" s="861"/>
      <c r="AM53" s="861"/>
      <c r="AN53" s="861"/>
      <c r="AO53" s="861"/>
      <c r="AP53" s="861"/>
      <c r="AQ53" s="861"/>
      <c r="AR53" s="861"/>
      <c r="AS53" s="861"/>
      <c r="AT53" s="861"/>
      <c r="AU53" s="861"/>
      <c r="AV53" s="861"/>
      <c r="AW53" s="861"/>
      <c r="AX53" s="861"/>
      <c r="AY53" s="861"/>
      <c r="AZ53" s="864"/>
      <c r="BA53" s="864"/>
      <c r="BB53" s="864"/>
      <c r="BC53" s="864"/>
      <c r="BD53" s="864"/>
      <c r="BE53" s="852"/>
      <c r="BF53" s="852"/>
      <c r="BG53" s="852"/>
      <c r="BH53" s="852"/>
      <c r="BI53" s="853"/>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60"/>
      <c r="R54" s="861"/>
      <c r="S54" s="861"/>
      <c r="T54" s="861"/>
      <c r="U54" s="861"/>
      <c r="V54" s="861"/>
      <c r="W54" s="861"/>
      <c r="X54" s="861"/>
      <c r="Y54" s="861"/>
      <c r="Z54" s="861"/>
      <c r="AA54" s="861"/>
      <c r="AB54" s="861"/>
      <c r="AC54" s="861"/>
      <c r="AD54" s="861"/>
      <c r="AE54" s="862"/>
      <c r="AF54" s="781"/>
      <c r="AG54" s="782"/>
      <c r="AH54" s="782"/>
      <c r="AI54" s="782"/>
      <c r="AJ54" s="783"/>
      <c r="AK54" s="863"/>
      <c r="AL54" s="861"/>
      <c r="AM54" s="861"/>
      <c r="AN54" s="861"/>
      <c r="AO54" s="861"/>
      <c r="AP54" s="861"/>
      <c r="AQ54" s="861"/>
      <c r="AR54" s="861"/>
      <c r="AS54" s="861"/>
      <c r="AT54" s="861"/>
      <c r="AU54" s="861"/>
      <c r="AV54" s="861"/>
      <c r="AW54" s="861"/>
      <c r="AX54" s="861"/>
      <c r="AY54" s="861"/>
      <c r="AZ54" s="864"/>
      <c r="BA54" s="864"/>
      <c r="BB54" s="864"/>
      <c r="BC54" s="864"/>
      <c r="BD54" s="864"/>
      <c r="BE54" s="852"/>
      <c r="BF54" s="852"/>
      <c r="BG54" s="852"/>
      <c r="BH54" s="852"/>
      <c r="BI54" s="853"/>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60"/>
      <c r="R55" s="861"/>
      <c r="S55" s="861"/>
      <c r="T55" s="861"/>
      <c r="U55" s="861"/>
      <c r="V55" s="861"/>
      <c r="W55" s="861"/>
      <c r="X55" s="861"/>
      <c r="Y55" s="861"/>
      <c r="Z55" s="861"/>
      <c r="AA55" s="861"/>
      <c r="AB55" s="861"/>
      <c r="AC55" s="861"/>
      <c r="AD55" s="861"/>
      <c r="AE55" s="862"/>
      <c r="AF55" s="781"/>
      <c r="AG55" s="782"/>
      <c r="AH55" s="782"/>
      <c r="AI55" s="782"/>
      <c r="AJ55" s="783"/>
      <c r="AK55" s="863"/>
      <c r="AL55" s="861"/>
      <c r="AM55" s="861"/>
      <c r="AN55" s="861"/>
      <c r="AO55" s="861"/>
      <c r="AP55" s="861"/>
      <c r="AQ55" s="861"/>
      <c r="AR55" s="861"/>
      <c r="AS55" s="861"/>
      <c r="AT55" s="861"/>
      <c r="AU55" s="861"/>
      <c r="AV55" s="861"/>
      <c r="AW55" s="861"/>
      <c r="AX55" s="861"/>
      <c r="AY55" s="861"/>
      <c r="AZ55" s="864"/>
      <c r="BA55" s="864"/>
      <c r="BB55" s="864"/>
      <c r="BC55" s="864"/>
      <c r="BD55" s="864"/>
      <c r="BE55" s="852"/>
      <c r="BF55" s="852"/>
      <c r="BG55" s="852"/>
      <c r="BH55" s="852"/>
      <c r="BI55" s="853"/>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60"/>
      <c r="R56" s="861"/>
      <c r="S56" s="861"/>
      <c r="T56" s="861"/>
      <c r="U56" s="861"/>
      <c r="V56" s="861"/>
      <c r="W56" s="861"/>
      <c r="X56" s="861"/>
      <c r="Y56" s="861"/>
      <c r="Z56" s="861"/>
      <c r="AA56" s="861"/>
      <c r="AB56" s="861"/>
      <c r="AC56" s="861"/>
      <c r="AD56" s="861"/>
      <c r="AE56" s="862"/>
      <c r="AF56" s="781"/>
      <c r="AG56" s="782"/>
      <c r="AH56" s="782"/>
      <c r="AI56" s="782"/>
      <c r="AJ56" s="783"/>
      <c r="AK56" s="863"/>
      <c r="AL56" s="861"/>
      <c r="AM56" s="861"/>
      <c r="AN56" s="861"/>
      <c r="AO56" s="861"/>
      <c r="AP56" s="861"/>
      <c r="AQ56" s="861"/>
      <c r="AR56" s="861"/>
      <c r="AS56" s="861"/>
      <c r="AT56" s="861"/>
      <c r="AU56" s="861"/>
      <c r="AV56" s="861"/>
      <c r="AW56" s="861"/>
      <c r="AX56" s="861"/>
      <c r="AY56" s="861"/>
      <c r="AZ56" s="864"/>
      <c r="BA56" s="864"/>
      <c r="BB56" s="864"/>
      <c r="BC56" s="864"/>
      <c r="BD56" s="864"/>
      <c r="BE56" s="852"/>
      <c r="BF56" s="852"/>
      <c r="BG56" s="852"/>
      <c r="BH56" s="852"/>
      <c r="BI56" s="853"/>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60"/>
      <c r="R57" s="861"/>
      <c r="S57" s="861"/>
      <c r="T57" s="861"/>
      <c r="U57" s="861"/>
      <c r="V57" s="861"/>
      <c r="W57" s="861"/>
      <c r="X57" s="861"/>
      <c r="Y57" s="861"/>
      <c r="Z57" s="861"/>
      <c r="AA57" s="861"/>
      <c r="AB57" s="861"/>
      <c r="AC57" s="861"/>
      <c r="AD57" s="861"/>
      <c r="AE57" s="862"/>
      <c r="AF57" s="781"/>
      <c r="AG57" s="782"/>
      <c r="AH57" s="782"/>
      <c r="AI57" s="782"/>
      <c r="AJ57" s="783"/>
      <c r="AK57" s="863"/>
      <c r="AL57" s="861"/>
      <c r="AM57" s="861"/>
      <c r="AN57" s="861"/>
      <c r="AO57" s="861"/>
      <c r="AP57" s="861"/>
      <c r="AQ57" s="861"/>
      <c r="AR57" s="861"/>
      <c r="AS57" s="861"/>
      <c r="AT57" s="861"/>
      <c r="AU57" s="861"/>
      <c r="AV57" s="861"/>
      <c r="AW57" s="861"/>
      <c r="AX57" s="861"/>
      <c r="AY57" s="861"/>
      <c r="AZ57" s="864"/>
      <c r="BA57" s="864"/>
      <c r="BB57" s="864"/>
      <c r="BC57" s="864"/>
      <c r="BD57" s="864"/>
      <c r="BE57" s="852"/>
      <c r="BF57" s="852"/>
      <c r="BG57" s="852"/>
      <c r="BH57" s="852"/>
      <c r="BI57" s="853"/>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60"/>
      <c r="R58" s="861"/>
      <c r="S58" s="861"/>
      <c r="T58" s="861"/>
      <c r="U58" s="861"/>
      <c r="V58" s="861"/>
      <c r="W58" s="861"/>
      <c r="X58" s="861"/>
      <c r="Y58" s="861"/>
      <c r="Z58" s="861"/>
      <c r="AA58" s="861"/>
      <c r="AB58" s="861"/>
      <c r="AC58" s="861"/>
      <c r="AD58" s="861"/>
      <c r="AE58" s="862"/>
      <c r="AF58" s="781"/>
      <c r="AG58" s="782"/>
      <c r="AH58" s="782"/>
      <c r="AI58" s="782"/>
      <c r="AJ58" s="783"/>
      <c r="AK58" s="863"/>
      <c r="AL58" s="861"/>
      <c r="AM58" s="861"/>
      <c r="AN58" s="861"/>
      <c r="AO58" s="861"/>
      <c r="AP58" s="861"/>
      <c r="AQ58" s="861"/>
      <c r="AR58" s="861"/>
      <c r="AS58" s="861"/>
      <c r="AT58" s="861"/>
      <c r="AU58" s="861"/>
      <c r="AV58" s="861"/>
      <c r="AW58" s="861"/>
      <c r="AX58" s="861"/>
      <c r="AY58" s="861"/>
      <c r="AZ58" s="864"/>
      <c r="BA58" s="864"/>
      <c r="BB58" s="864"/>
      <c r="BC58" s="864"/>
      <c r="BD58" s="864"/>
      <c r="BE58" s="852"/>
      <c r="BF58" s="852"/>
      <c r="BG58" s="852"/>
      <c r="BH58" s="852"/>
      <c r="BI58" s="853"/>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60"/>
      <c r="R59" s="861"/>
      <c r="S59" s="861"/>
      <c r="T59" s="861"/>
      <c r="U59" s="861"/>
      <c r="V59" s="861"/>
      <c r="W59" s="861"/>
      <c r="X59" s="861"/>
      <c r="Y59" s="861"/>
      <c r="Z59" s="861"/>
      <c r="AA59" s="861"/>
      <c r="AB59" s="861"/>
      <c r="AC59" s="861"/>
      <c r="AD59" s="861"/>
      <c r="AE59" s="862"/>
      <c r="AF59" s="781"/>
      <c r="AG59" s="782"/>
      <c r="AH59" s="782"/>
      <c r="AI59" s="782"/>
      <c r="AJ59" s="783"/>
      <c r="AK59" s="863"/>
      <c r="AL59" s="861"/>
      <c r="AM59" s="861"/>
      <c r="AN59" s="861"/>
      <c r="AO59" s="861"/>
      <c r="AP59" s="861"/>
      <c r="AQ59" s="861"/>
      <c r="AR59" s="861"/>
      <c r="AS59" s="861"/>
      <c r="AT59" s="861"/>
      <c r="AU59" s="861"/>
      <c r="AV59" s="861"/>
      <c r="AW59" s="861"/>
      <c r="AX59" s="861"/>
      <c r="AY59" s="861"/>
      <c r="AZ59" s="864"/>
      <c r="BA59" s="864"/>
      <c r="BB59" s="864"/>
      <c r="BC59" s="864"/>
      <c r="BD59" s="864"/>
      <c r="BE59" s="852"/>
      <c r="BF59" s="852"/>
      <c r="BG59" s="852"/>
      <c r="BH59" s="852"/>
      <c r="BI59" s="853"/>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60"/>
      <c r="R60" s="861"/>
      <c r="S60" s="861"/>
      <c r="T60" s="861"/>
      <c r="U60" s="861"/>
      <c r="V60" s="861"/>
      <c r="W60" s="861"/>
      <c r="X60" s="861"/>
      <c r="Y60" s="861"/>
      <c r="Z60" s="861"/>
      <c r="AA60" s="861"/>
      <c r="AB60" s="861"/>
      <c r="AC60" s="861"/>
      <c r="AD60" s="861"/>
      <c r="AE60" s="862"/>
      <c r="AF60" s="781"/>
      <c r="AG60" s="782"/>
      <c r="AH60" s="782"/>
      <c r="AI60" s="782"/>
      <c r="AJ60" s="783"/>
      <c r="AK60" s="863"/>
      <c r="AL60" s="861"/>
      <c r="AM60" s="861"/>
      <c r="AN60" s="861"/>
      <c r="AO60" s="861"/>
      <c r="AP60" s="861"/>
      <c r="AQ60" s="861"/>
      <c r="AR60" s="861"/>
      <c r="AS60" s="861"/>
      <c r="AT60" s="861"/>
      <c r="AU60" s="861"/>
      <c r="AV60" s="861"/>
      <c r="AW60" s="861"/>
      <c r="AX60" s="861"/>
      <c r="AY60" s="861"/>
      <c r="AZ60" s="864"/>
      <c r="BA60" s="864"/>
      <c r="BB60" s="864"/>
      <c r="BC60" s="864"/>
      <c r="BD60" s="864"/>
      <c r="BE60" s="852"/>
      <c r="BF60" s="852"/>
      <c r="BG60" s="852"/>
      <c r="BH60" s="852"/>
      <c r="BI60" s="853"/>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60"/>
      <c r="R61" s="861"/>
      <c r="S61" s="861"/>
      <c r="T61" s="861"/>
      <c r="U61" s="861"/>
      <c r="V61" s="861"/>
      <c r="W61" s="861"/>
      <c r="X61" s="861"/>
      <c r="Y61" s="861"/>
      <c r="Z61" s="861"/>
      <c r="AA61" s="861"/>
      <c r="AB61" s="861"/>
      <c r="AC61" s="861"/>
      <c r="AD61" s="861"/>
      <c r="AE61" s="862"/>
      <c r="AF61" s="781"/>
      <c r="AG61" s="782"/>
      <c r="AH61" s="782"/>
      <c r="AI61" s="782"/>
      <c r="AJ61" s="783"/>
      <c r="AK61" s="863"/>
      <c r="AL61" s="861"/>
      <c r="AM61" s="861"/>
      <c r="AN61" s="861"/>
      <c r="AO61" s="861"/>
      <c r="AP61" s="861"/>
      <c r="AQ61" s="861"/>
      <c r="AR61" s="861"/>
      <c r="AS61" s="861"/>
      <c r="AT61" s="861"/>
      <c r="AU61" s="861"/>
      <c r="AV61" s="861"/>
      <c r="AW61" s="861"/>
      <c r="AX61" s="861"/>
      <c r="AY61" s="861"/>
      <c r="AZ61" s="864"/>
      <c r="BA61" s="864"/>
      <c r="BB61" s="864"/>
      <c r="BC61" s="864"/>
      <c r="BD61" s="864"/>
      <c r="BE61" s="852"/>
      <c r="BF61" s="852"/>
      <c r="BG61" s="852"/>
      <c r="BH61" s="852"/>
      <c r="BI61" s="853"/>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60"/>
      <c r="R62" s="861"/>
      <c r="S62" s="861"/>
      <c r="T62" s="861"/>
      <c r="U62" s="861"/>
      <c r="V62" s="861"/>
      <c r="W62" s="861"/>
      <c r="X62" s="861"/>
      <c r="Y62" s="861"/>
      <c r="Z62" s="861"/>
      <c r="AA62" s="861"/>
      <c r="AB62" s="861"/>
      <c r="AC62" s="861"/>
      <c r="AD62" s="861"/>
      <c r="AE62" s="862"/>
      <c r="AF62" s="781"/>
      <c r="AG62" s="782"/>
      <c r="AH62" s="782"/>
      <c r="AI62" s="782"/>
      <c r="AJ62" s="783"/>
      <c r="AK62" s="863"/>
      <c r="AL62" s="861"/>
      <c r="AM62" s="861"/>
      <c r="AN62" s="861"/>
      <c r="AO62" s="861"/>
      <c r="AP62" s="861"/>
      <c r="AQ62" s="861"/>
      <c r="AR62" s="861"/>
      <c r="AS62" s="861"/>
      <c r="AT62" s="861"/>
      <c r="AU62" s="861"/>
      <c r="AV62" s="861"/>
      <c r="AW62" s="861"/>
      <c r="AX62" s="861"/>
      <c r="AY62" s="861"/>
      <c r="AZ62" s="864"/>
      <c r="BA62" s="864"/>
      <c r="BB62" s="864"/>
      <c r="BC62" s="864"/>
      <c r="BD62" s="864"/>
      <c r="BE62" s="852"/>
      <c r="BF62" s="852"/>
      <c r="BG62" s="852"/>
      <c r="BH62" s="852"/>
      <c r="BI62" s="853"/>
      <c r="BJ62" s="872" t="s">
        <v>393</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370</v>
      </c>
      <c r="B63" s="810" t="s">
        <v>394</v>
      </c>
      <c r="C63" s="811"/>
      <c r="D63" s="811"/>
      <c r="E63" s="811"/>
      <c r="F63" s="811"/>
      <c r="G63" s="811"/>
      <c r="H63" s="811"/>
      <c r="I63" s="811"/>
      <c r="J63" s="811"/>
      <c r="K63" s="811"/>
      <c r="L63" s="811"/>
      <c r="M63" s="811"/>
      <c r="N63" s="811"/>
      <c r="O63" s="811"/>
      <c r="P63" s="812"/>
      <c r="Q63" s="865"/>
      <c r="R63" s="866"/>
      <c r="S63" s="866"/>
      <c r="T63" s="866"/>
      <c r="U63" s="866"/>
      <c r="V63" s="866"/>
      <c r="W63" s="866"/>
      <c r="X63" s="866"/>
      <c r="Y63" s="866"/>
      <c r="Z63" s="866"/>
      <c r="AA63" s="866"/>
      <c r="AB63" s="866"/>
      <c r="AC63" s="866"/>
      <c r="AD63" s="866"/>
      <c r="AE63" s="867"/>
      <c r="AF63" s="868">
        <v>2420</v>
      </c>
      <c r="AG63" s="869"/>
      <c r="AH63" s="869"/>
      <c r="AI63" s="869"/>
      <c r="AJ63" s="870"/>
      <c r="AK63" s="871"/>
      <c r="AL63" s="866"/>
      <c r="AM63" s="866"/>
      <c r="AN63" s="866"/>
      <c r="AO63" s="866"/>
      <c r="AP63" s="869">
        <v>16739</v>
      </c>
      <c r="AQ63" s="869"/>
      <c r="AR63" s="869"/>
      <c r="AS63" s="869"/>
      <c r="AT63" s="869"/>
      <c r="AU63" s="869">
        <v>15168</v>
      </c>
      <c r="AV63" s="869"/>
      <c r="AW63" s="869"/>
      <c r="AX63" s="869"/>
      <c r="AY63" s="869"/>
      <c r="AZ63" s="873"/>
      <c r="BA63" s="873"/>
      <c r="BB63" s="873"/>
      <c r="BC63" s="873"/>
      <c r="BD63" s="873"/>
      <c r="BE63" s="874" t="s">
        <v>494</v>
      </c>
      <c r="BF63" s="875"/>
      <c r="BG63" s="875"/>
      <c r="BH63" s="875"/>
      <c r="BI63" s="876"/>
      <c r="BJ63" s="877" t="s">
        <v>113</v>
      </c>
      <c r="BK63" s="878"/>
      <c r="BL63" s="878"/>
      <c r="BM63" s="878"/>
      <c r="BN63" s="879"/>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395</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396</v>
      </c>
      <c r="B66" s="761"/>
      <c r="C66" s="761"/>
      <c r="D66" s="761"/>
      <c r="E66" s="761"/>
      <c r="F66" s="761"/>
      <c r="G66" s="761"/>
      <c r="H66" s="761"/>
      <c r="I66" s="761"/>
      <c r="J66" s="761"/>
      <c r="K66" s="761"/>
      <c r="L66" s="761"/>
      <c r="M66" s="761"/>
      <c r="N66" s="761"/>
      <c r="O66" s="761"/>
      <c r="P66" s="762"/>
      <c r="Q66" s="737" t="s">
        <v>397</v>
      </c>
      <c r="R66" s="738"/>
      <c r="S66" s="738"/>
      <c r="T66" s="738"/>
      <c r="U66" s="739"/>
      <c r="V66" s="737" t="s">
        <v>398</v>
      </c>
      <c r="W66" s="738"/>
      <c r="X66" s="738"/>
      <c r="Y66" s="738"/>
      <c r="Z66" s="739"/>
      <c r="AA66" s="737" t="s">
        <v>399</v>
      </c>
      <c r="AB66" s="738"/>
      <c r="AC66" s="738"/>
      <c r="AD66" s="738"/>
      <c r="AE66" s="739"/>
      <c r="AF66" s="880" t="s">
        <v>400</v>
      </c>
      <c r="AG66" s="833"/>
      <c r="AH66" s="833"/>
      <c r="AI66" s="833"/>
      <c r="AJ66" s="881"/>
      <c r="AK66" s="737" t="s">
        <v>401</v>
      </c>
      <c r="AL66" s="761"/>
      <c r="AM66" s="761"/>
      <c r="AN66" s="761"/>
      <c r="AO66" s="762"/>
      <c r="AP66" s="737" t="s">
        <v>402</v>
      </c>
      <c r="AQ66" s="738"/>
      <c r="AR66" s="738"/>
      <c r="AS66" s="738"/>
      <c r="AT66" s="739"/>
      <c r="AU66" s="737" t="s">
        <v>403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91"/>
      <c r="BT66" s="892"/>
      <c r="BU66" s="892"/>
      <c r="BV66" s="892"/>
      <c r="BW66" s="892"/>
      <c r="BX66" s="892"/>
      <c r="BY66" s="892"/>
      <c r="BZ66" s="892"/>
      <c r="CA66" s="892"/>
      <c r="CB66" s="892"/>
      <c r="CC66" s="892"/>
      <c r="CD66" s="892"/>
      <c r="CE66" s="892"/>
      <c r="CF66" s="892"/>
      <c r="CG66" s="893"/>
      <c r="CH66" s="888"/>
      <c r="CI66" s="889"/>
      <c r="CJ66" s="889"/>
      <c r="CK66" s="889"/>
      <c r="CL66" s="890"/>
      <c r="CM66" s="888"/>
      <c r="CN66" s="889"/>
      <c r="CO66" s="889"/>
      <c r="CP66" s="889"/>
      <c r="CQ66" s="890"/>
      <c r="CR66" s="888"/>
      <c r="CS66" s="889"/>
      <c r="CT66" s="889"/>
      <c r="CU66" s="889"/>
      <c r="CV66" s="890"/>
      <c r="CW66" s="888"/>
      <c r="CX66" s="889"/>
      <c r="CY66" s="889"/>
      <c r="CZ66" s="889"/>
      <c r="DA66" s="890"/>
      <c r="DB66" s="888"/>
      <c r="DC66" s="889"/>
      <c r="DD66" s="889"/>
      <c r="DE66" s="889"/>
      <c r="DF66" s="890"/>
      <c r="DG66" s="888"/>
      <c r="DH66" s="889"/>
      <c r="DI66" s="889"/>
      <c r="DJ66" s="889"/>
      <c r="DK66" s="890"/>
      <c r="DL66" s="888"/>
      <c r="DM66" s="889"/>
      <c r="DN66" s="889"/>
      <c r="DO66" s="889"/>
      <c r="DP66" s="890"/>
      <c r="DQ66" s="888"/>
      <c r="DR66" s="889"/>
      <c r="DS66" s="889"/>
      <c r="DT66" s="889"/>
      <c r="DU66" s="890"/>
      <c r="DV66" s="885"/>
      <c r="DW66" s="886"/>
      <c r="DX66" s="886"/>
      <c r="DY66" s="886"/>
      <c r="DZ66" s="887"/>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82"/>
      <c r="AG67" s="836"/>
      <c r="AH67" s="836"/>
      <c r="AI67" s="836"/>
      <c r="AJ67" s="883"/>
      <c r="AK67" s="884"/>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91"/>
      <c r="BT67" s="892"/>
      <c r="BU67" s="892"/>
      <c r="BV67" s="892"/>
      <c r="BW67" s="892"/>
      <c r="BX67" s="892"/>
      <c r="BY67" s="892"/>
      <c r="BZ67" s="892"/>
      <c r="CA67" s="892"/>
      <c r="CB67" s="892"/>
      <c r="CC67" s="892"/>
      <c r="CD67" s="892"/>
      <c r="CE67" s="892"/>
      <c r="CF67" s="892"/>
      <c r="CG67" s="893"/>
      <c r="CH67" s="888"/>
      <c r="CI67" s="889"/>
      <c r="CJ67" s="889"/>
      <c r="CK67" s="889"/>
      <c r="CL67" s="890"/>
      <c r="CM67" s="888"/>
      <c r="CN67" s="889"/>
      <c r="CO67" s="889"/>
      <c r="CP67" s="889"/>
      <c r="CQ67" s="890"/>
      <c r="CR67" s="888"/>
      <c r="CS67" s="889"/>
      <c r="CT67" s="889"/>
      <c r="CU67" s="889"/>
      <c r="CV67" s="890"/>
      <c r="CW67" s="888"/>
      <c r="CX67" s="889"/>
      <c r="CY67" s="889"/>
      <c r="CZ67" s="889"/>
      <c r="DA67" s="890"/>
      <c r="DB67" s="888"/>
      <c r="DC67" s="889"/>
      <c r="DD67" s="889"/>
      <c r="DE67" s="889"/>
      <c r="DF67" s="890"/>
      <c r="DG67" s="888"/>
      <c r="DH67" s="889"/>
      <c r="DI67" s="889"/>
      <c r="DJ67" s="889"/>
      <c r="DK67" s="890"/>
      <c r="DL67" s="888"/>
      <c r="DM67" s="889"/>
      <c r="DN67" s="889"/>
      <c r="DO67" s="889"/>
      <c r="DP67" s="890"/>
      <c r="DQ67" s="888"/>
      <c r="DR67" s="889"/>
      <c r="DS67" s="889"/>
      <c r="DT67" s="889"/>
      <c r="DU67" s="890"/>
      <c r="DV67" s="885"/>
      <c r="DW67" s="886"/>
      <c r="DX67" s="886"/>
      <c r="DY67" s="886"/>
      <c r="DZ67" s="887"/>
      <c r="EA67" s="199"/>
    </row>
    <row r="68" spans="1:131" s="200" customFormat="1" ht="26.25" customHeight="1" thickTop="1">
      <c r="A68" s="211">
        <v>1</v>
      </c>
      <c r="B68" s="897" t="s">
        <v>554</v>
      </c>
      <c r="C68" s="898"/>
      <c r="D68" s="898"/>
      <c r="E68" s="898"/>
      <c r="F68" s="898"/>
      <c r="G68" s="898"/>
      <c r="H68" s="898"/>
      <c r="I68" s="898"/>
      <c r="J68" s="898"/>
      <c r="K68" s="898"/>
      <c r="L68" s="898"/>
      <c r="M68" s="898"/>
      <c r="N68" s="898"/>
      <c r="O68" s="898"/>
      <c r="P68" s="899"/>
      <c r="Q68" s="900">
        <v>591</v>
      </c>
      <c r="R68" s="894"/>
      <c r="S68" s="894"/>
      <c r="T68" s="894"/>
      <c r="U68" s="894"/>
      <c r="V68" s="894">
        <v>407</v>
      </c>
      <c r="W68" s="894"/>
      <c r="X68" s="894"/>
      <c r="Y68" s="894"/>
      <c r="Z68" s="894"/>
      <c r="AA68" s="894">
        <v>183</v>
      </c>
      <c r="AB68" s="894"/>
      <c r="AC68" s="894"/>
      <c r="AD68" s="894"/>
      <c r="AE68" s="894"/>
      <c r="AF68" s="894">
        <v>183</v>
      </c>
      <c r="AG68" s="894"/>
      <c r="AH68" s="894"/>
      <c r="AI68" s="894"/>
      <c r="AJ68" s="894"/>
      <c r="AK68" s="894" t="s">
        <v>561</v>
      </c>
      <c r="AL68" s="894"/>
      <c r="AM68" s="894"/>
      <c r="AN68" s="894"/>
      <c r="AO68" s="894"/>
      <c r="AP68" s="894">
        <v>232</v>
      </c>
      <c r="AQ68" s="894"/>
      <c r="AR68" s="894"/>
      <c r="AS68" s="894"/>
      <c r="AT68" s="894"/>
      <c r="AU68" s="894" t="s">
        <v>563</v>
      </c>
      <c r="AV68" s="894"/>
      <c r="AW68" s="894"/>
      <c r="AX68" s="894"/>
      <c r="AY68" s="894"/>
      <c r="AZ68" s="895"/>
      <c r="BA68" s="895"/>
      <c r="BB68" s="895"/>
      <c r="BC68" s="895"/>
      <c r="BD68" s="896"/>
      <c r="BE68" s="218"/>
      <c r="BF68" s="218"/>
      <c r="BG68" s="218"/>
      <c r="BH68" s="218"/>
      <c r="BI68" s="218"/>
      <c r="BJ68" s="218"/>
      <c r="BK68" s="218"/>
      <c r="BL68" s="218"/>
      <c r="BM68" s="218"/>
      <c r="BN68" s="218"/>
      <c r="BO68" s="218"/>
      <c r="BP68" s="218"/>
      <c r="BQ68" s="215">
        <v>62</v>
      </c>
      <c r="BR68" s="220"/>
      <c r="BS68" s="891"/>
      <c r="BT68" s="892"/>
      <c r="BU68" s="892"/>
      <c r="BV68" s="892"/>
      <c r="BW68" s="892"/>
      <c r="BX68" s="892"/>
      <c r="BY68" s="892"/>
      <c r="BZ68" s="892"/>
      <c r="CA68" s="892"/>
      <c r="CB68" s="892"/>
      <c r="CC68" s="892"/>
      <c r="CD68" s="892"/>
      <c r="CE68" s="892"/>
      <c r="CF68" s="892"/>
      <c r="CG68" s="893"/>
      <c r="CH68" s="888"/>
      <c r="CI68" s="889"/>
      <c r="CJ68" s="889"/>
      <c r="CK68" s="889"/>
      <c r="CL68" s="890"/>
      <c r="CM68" s="888"/>
      <c r="CN68" s="889"/>
      <c r="CO68" s="889"/>
      <c r="CP68" s="889"/>
      <c r="CQ68" s="890"/>
      <c r="CR68" s="888"/>
      <c r="CS68" s="889"/>
      <c r="CT68" s="889"/>
      <c r="CU68" s="889"/>
      <c r="CV68" s="890"/>
      <c r="CW68" s="888"/>
      <c r="CX68" s="889"/>
      <c r="CY68" s="889"/>
      <c r="CZ68" s="889"/>
      <c r="DA68" s="890"/>
      <c r="DB68" s="888"/>
      <c r="DC68" s="889"/>
      <c r="DD68" s="889"/>
      <c r="DE68" s="889"/>
      <c r="DF68" s="890"/>
      <c r="DG68" s="888"/>
      <c r="DH68" s="889"/>
      <c r="DI68" s="889"/>
      <c r="DJ68" s="889"/>
      <c r="DK68" s="890"/>
      <c r="DL68" s="888"/>
      <c r="DM68" s="889"/>
      <c r="DN68" s="889"/>
      <c r="DO68" s="889"/>
      <c r="DP68" s="890"/>
      <c r="DQ68" s="888"/>
      <c r="DR68" s="889"/>
      <c r="DS68" s="889"/>
      <c r="DT68" s="889"/>
      <c r="DU68" s="890"/>
      <c r="DV68" s="885"/>
      <c r="DW68" s="886"/>
      <c r="DX68" s="886"/>
      <c r="DY68" s="886"/>
      <c r="DZ68" s="887"/>
      <c r="EA68" s="199"/>
    </row>
    <row r="69" spans="1:131" s="200" customFormat="1" ht="26.25" customHeight="1">
      <c r="A69" s="214">
        <v>2</v>
      </c>
      <c r="B69" s="901" t="s">
        <v>555</v>
      </c>
      <c r="C69" s="902"/>
      <c r="D69" s="902"/>
      <c r="E69" s="902"/>
      <c r="F69" s="902"/>
      <c r="G69" s="902"/>
      <c r="H69" s="902"/>
      <c r="I69" s="902"/>
      <c r="J69" s="902"/>
      <c r="K69" s="902"/>
      <c r="L69" s="902"/>
      <c r="M69" s="902"/>
      <c r="N69" s="902"/>
      <c r="O69" s="902"/>
      <c r="P69" s="903"/>
      <c r="Q69" s="904">
        <v>72</v>
      </c>
      <c r="R69" s="859"/>
      <c r="S69" s="859"/>
      <c r="T69" s="859"/>
      <c r="U69" s="859"/>
      <c r="V69" s="859">
        <v>70</v>
      </c>
      <c r="W69" s="859"/>
      <c r="X69" s="859"/>
      <c r="Y69" s="859"/>
      <c r="Z69" s="859"/>
      <c r="AA69" s="859">
        <v>3</v>
      </c>
      <c r="AB69" s="859"/>
      <c r="AC69" s="859"/>
      <c r="AD69" s="859"/>
      <c r="AE69" s="859"/>
      <c r="AF69" s="859">
        <v>3</v>
      </c>
      <c r="AG69" s="859"/>
      <c r="AH69" s="859"/>
      <c r="AI69" s="859"/>
      <c r="AJ69" s="859"/>
      <c r="AK69" s="859" t="s">
        <v>562</v>
      </c>
      <c r="AL69" s="859"/>
      <c r="AM69" s="859"/>
      <c r="AN69" s="859"/>
      <c r="AO69" s="859"/>
      <c r="AP69" s="859" t="s">
        <v>562</v>
      </c>
      <c r="AQ69" s="859"/>
      <c r="AR69" s="859"/>
      <c r="AS69" s="859"/>
      <c r="AT69" s="859"/>
      <c r="AU69" s="859" t="s">
        <v>562</v>
      </c>
      <c r="AV69" s="859"/>
      <c r="AW69" s="859"/>
      <c r="AX69" s="859"/>
      <c r="AY69" s="859"/>
      <c r="AZ69" s="905"/>
      <c r="BA69" s="905"/>
      <c r="BB69" s="905"/>
      <c r="BC69" s="905"/>
      <c r="BD69" s="906"/>
      <c r="BE69" s="218"/>
      <c r="BF69" s="218"/>
      <c r="BG69" s="218"/>
      <c r="BH69" s="218"/>
      <c r="BI69" s="218"/>
      <c r="BJ69" s="218"/>
      <c r="BK69" s="218"/>
      <c r="BL69" s="218"/>
      <c r="BM69" s="218"/>
      <c r="BN69" s="218"/>
      <c r="BO69" s="218"/>
      <c r="BP69" s="218"/>
      <c r="BQ69" s="215">
        <v>63</v>
      </c>
      <c r="BR69" s="220"/>
      <c r="BS69" s="891"/>
      <c r="BT69" s="892"/>
      <c r="BU69" s="892"/>
      <c r="BV69" s="892"/>
      <c r="BW69" s="892"/>
      <c r="BX69" s="892"/>
      <c r="BY69" s="892"/>
      <c r="BZ69" s="892"/>
      <c r="CA69" s="892"/>
      <c r="CB69" s="892"/>
      <c r="CC69" s="892"/>
      <c r="CD69" s="892"/>
      <c r="CE69" s="892"/>
      <c r="CF69" s="892"/>
      <c r="CG69" s="893"/>
      <c r="CH69" s="888"/>
      <c r="CI69" s="889"/>
      <c r="CJ69" s="889"/>
      <c r="CK69" s="889"/>
      <c r="CL69" s="890"/>
      <c r="CM69" s="888"/>
      <c r="CN69" s="889"/>
      <c r="CO69" s="889"/>
      <c r="CP69" s="889"/>
      <c r="CQ69" s="890"/>
      <c r="CR69" s="888"/>
      <c r="CS69" s="889"/>
      <c r="CT69" s="889"/>
      <c r="CU69" s="889"/>
      <c r="CV69" s="890"/>
      <c r="CW69" s="888"/>
      <c r="CX69" s="889"/>
      <c r="CY69" s="889"/>
      <c r="CZ69" s="889"/>
      <c r="DA69" s="890"/>
      <c r="DB69" s="888"/>
      <c r="DC69" s="889"/>
      <c r="DD69" s="889"/>
      <c r="DE69" s="889"/>
      <c r="DF69" s="890"/>
      <c r="DG69" s="888"/>
      <c r="DH69" s="889"/>
      <c r="DI69" s="889"/>
      <c r="DJ69" s="889"/>
      <c r="DK69" s="890"/>
      <c r="DL69" s="888"/>
      <c r="DM69" s="889"/>
      <c r="DN69" s="889"/>
      <c r="DO69" s="889"/>
      <c r="DP69" s="890"/>
      <c r="DQ69" s="888"/>
      <c r="DR69" s="889"/>
      <c r="DS69" s="889"/>
      <c r="DT69" s="889"/>
      <c r="DU69" s="890"/>
      <c r="DV69" s="885"/>
      <c r="DW69" s="886"/>
      <c r="DX69" s="886"/>
      <c r="DY69" s="886"/>
      <c r="DZ69" s="887"/>
      <c r="EA69" s="199"/>
    </row>
    <row r="70" spans="1:131" s="200" customFormat="1" ht="26.25" customHeight="1">
      <c r="A70" s="214">
        <v>3</v>
      </c>
      <c r="B70" s="901" t="s">
        <v>556</v>
      </c>
      <c r="C70" s="902"/>
      <c r="D70" s="902"/>
      <c r="E70" s="902"/>
      <c r="F70" s="902"/>
      <c r="G70" s="902"/>
      <c r="H70" s="902"/>
      <c r="I70" s="902"/>
      <c r="J70" s="902"/>
      <c r="K70" s="902"/>
      <c r="L70" s="902"/>
      <c r="M70" s="902"/>
      <c r="N70" s="902"/>
      <c r="O70" s="902"/>
      <c r="P70" s="903"/>
      <c r="Q70" s="904">
        <v>9578</v>
      </c>
      <c r="R70" s="859"/>
      <c r="S70" s="859"/>
      <c r="T70" s="859"/>
      <c r="U70" s="859"/>
      <c r="V70" s="859">
        <v>9432</v>
      </c>
      <c r="W70" s="859"/>
      <c r="X70" s="859"/>
      <c r="Y70" s="859"/>
      <c r="Z70" s="859"/>
      <c r="AA70" s="859">
        <v>146</v>
      </c>
      <c r="AB70" s="859"/>
      <c r="AC70" s="859"/>
      <c r="AD70" s="859"/>
      <c r="AE70" s="859"/>
      <c r="AF70" s="859">
        <v>146</v>
      </c>
      <c r="AG70" s="859"/>
      <c r="AH70" s="859"/>
      <c r="AI70" s="859"/>
      <c r="AJ70" s="859"/>
      <c r="AK70" s="859">
        <v>1850</v>
      </c>
      <c r="AL70" s="859"/>
      <c r="AM70" s="859"/>
      <c r="AN70" s="859"/>
      <c r="AO70" s="859"/>
      <c r="AP70" s="859" t="s">
        <v>562</v>
      </c>
      <c r="AQ70" s="859"/>
      <c r="AR70" s="859"/>
      <c r="AS70" s="859"/>
      <c r="AT70" s="859"/>
      <c r="AU70" s="859" t="s">
        <v>562</v>
      </c>
      <c r="AV70" s="859"/>
      <c r="AW70" s="859"/>
      <c r="AX70" s="859"/>
      <c r="AY70" s="859"/>
      <c r="AZ70" s="905" t="s">
        <v>560</v>
      </c>
      <c r="BA70" s="905"/>
      <c r="BB70" s="905"/>
      <c r="BC70" s="905"/>
      <c r="BD70" s="906"/>
      <c r="BE70" s="218"/>
      <c r="BF70" s="218"/>
      <c r="BG70" s="218"/>
      <c r="BH70" s="218"/>
      <c r="BI70" s="218"/>
      <c r="BJ70" s="218"/>
      <c r="BK70" s="218"/>
      <c r="BL70" s="218"/>
      <c r="BM70" s="218"/>
      <c r="BN70" s="218"/>
      <c r="BO70" s="218"/>
      <c r="BP70" s="218"/>
      <c r="BQ70" s="215">
        <v>64</v>
      </c>
      <c r="BR70" s="220"/>
      <c r="BS70" s="891"/>
      <c r="BT70" s="892"/>
      <c r="BU70" s="892"/>
      <c r="BV70" s="892"/>
      <c r="BW70" s="892"/>
      <c r="BX70" s="892"/>
      <c r="BY70" s="892"/>
      <c r="BZ70" s="892"/>
      <c r="CA70" s="892"/>
      <c r="CB70" s="892"/>
      <c r="CC70" s="892"/>
      <c r="CD70" s="892"/>
      <c r="CE70" s="892"/>
      <c r="CF70" s="892"/>
      <c r="CG70" s="893"/>
      <c r="CH70" s="888"/>
      <c r="CI70" s="889"/>
      <c r="CJ70" s="889"/>
      <c r="CK70" s="889"/>
      <c r="CL70" s="890"/>
      <c r="CM70" s="888"/>
      <c r="CN70" s="889"/>
      <c r="CO70" s="889"/>
      <c r="CP70" s="889"/>
      <c r="CQ70" s="890"/>
      <c r="CR70" s="888"/>
      <c r="CS70" s="889"/>
      <c r="CT70" s="889"/>
      <c r="CU70" s="889"/>
      <c r="CV70" s="890"/>
      <c r="CW70" s="888"/>
      <c r="CX70" s="889"/>
      <c r="CY70" s="889"/>
      <c r="CZ70" s="889"/>
      <c r="DA70" s="890"/>
      <c r="DB70" s="888"/>
      <c r="DC70" s="889"/>
      <c r="DD70" s="889"/>
      <c r="DE70" s="889"/>
      <c r="DF70" s="890"/>
      <c r="DG70" s="888"/>
      <c r="DH70" s="889"/>
      <c r="DI70" s="889"/>
      <c r="DJ70" s="889"/>
      <c r="DK70" s="890"/>
      <c r="DL70" s="888"/>
      <c r="DM70" s="889"/>
      <c r="DN70" s="889"/>
      <c r="DO70" s="889"/>
      <c r="DP70" s="890"/>
      <c r="DQ70" s="888"/>
      <c r="DR70" s="889"/>
      <c r="DS70" s="889"/>
      <c r="DT70" s="889"/>
      <c r="DU70" s="890"/>
      <c r="DV70" s="885"/>
      <c r="DW70" s="886"/>
      <c r="DX70" s="886"/>
      <c r="DY70" s="886"/>
      <c r="DZ70" s="887"/>
      <c r="EA70" s="199"/>
    </row>
    <row r="71" spans="1:131" s="200" customFormat="1" ht="26.25" customHeight="1">
      <c r="A71" s="214">
        <v>4</v>
      </c>
      <c r="B71" s="901" t="s">
        <v>557</v>
      </c>
      <c r="C71" s="902"/>
      <c r="D71" s="902"/>
      <c r="E71" s="902"/>
      <c r="F71" s="902"/>
      <c r="G71" s="902"/>
      <c r="H71" s="902"/>
      <c r="I71" s="902"/>
      <c r="J71" s="902"/>
      <c r="K71" s="902"/>
      <c r="L71" s="902"/>
      <c r="M71" s="902"/>
      <c r="N71" s="902"/>
      <c r="O71" s="902"/>
      <c r="P71" s="903"/>
      <c r="Q71" s="904">
        <v>107</v>
      </c>
      <c r="R71" s="859"/>
      <c r="S71" s="859"/>
      <c r="T71" s="859"/>
      <c r="U71" s="859"/>
      <c r="V71" s="859">
        <v>102</v>
      </c>
      <c r="W71" s="859"/>
      <c r="X71" s="859"/>
      <c r="Y71" s="859"/>
      <c r="Z71" s="859"/>
      <c r="AA71" s="859">
        <v>5</v>
      </c>
      <c r="AB71" s="859"/>
      <c r="AC71" s="859"/>
      <c r="AD71" s="859"/>
      <c r="AE71" s="859"/>
      <c r="AF71" s="859">
        <v>5</v>
      </c>
      <c r="AG71" s="859"/>
      <c r="AH71" s="859"/>
      <c r="AI71" s="859"/>
      <c r="AJ71" s="859"/>
      <c r="AK71" s="859" t="s">
        <v>562</v>
      </c>
      <c r="AL71" s="859"/>
      <c r="AM71" s="859"/>
      <c r="AN71" s="859"/>
      <c r="AO71" s="859"/>
      <c r="AP71" s="859" t="s">
        <v>562</v>
      </c>
      <c r="AQ71" s="859"/>
      <c r="AR71" s="859"/>
      <c r="AS71" s="859"/>
      <c r="AT71" s="859"/>
      <c r="AU71" s="859" t="s">
        <v>562</v>
      </c>
      <c r="AV71" s="859"/>
      <c r="AW71" s="859"/>
      <c r="AX71" s="859"/>
      <c r="AY71" s="859"/>
      <c r="AZ71" s="905"/>
      <c r="BA71" s="905"/>
      <c r="BB71" s="905"/>
      <c r="BC71" s="905"/>
      <c r="BD71" s="906"/>
      <c r="BE71" s="218"/>
      <c r="BF71" s="218"/>
      <c r="BG71" s="218"/>
      <c r="BH71" s="218"/>
      <c r="BI71" s="218"/>
      <c r="BJ71" s="218"/>
      <c r="BK71" s="218"/>
      <c r="BL71" s="218"/>
      <c r="BM71" s="218"/>
      <c r="BN71" s="218"/>
      <c r="BO71" s="218"/>
      <c r="BP71" s="218"/>
      <c r="BQ71" s="215">
        <v>65</v>
      </c>
      <c r="BR71" s="220"/>
      <c r="BS71" s="891"/>
      <c r="BT71" s="892"/>
      <c r="BU71" s="892"/>
      <c r="BV71" s="892"/>
      <c r="BW71" s="892"/>
      <c r="BX71" s="892"/>
      <c r="BY71" s="892"/>
      <c r="BZ71" s="892"/>
      <c r="CA71" s="892"/>
      <c r="CB71" s="892"/>
      <c r="CC71" s="892"/>
      <c r="CD71" s="892"/>
      <c r="CE71" s="892"/>
      <c r="CF71" s="892"/>
      <c r="CG71" s="893"/>
      <c r="CH71" s="888"/>
      <c r="CI71" s="889"/>
      <c r="CJ71" s="889"/>
      <c r="CK71" s="889"/>
      <c r="CL71" s="890"/>
      <c r="CM71" s="888"/>
      <c r="CN71" s="889"/>
      <c r="CO71" s="889"/>
      <c r="CP71" s="889"/>
      <c r="CQ71" s="890"/>
      <c r="CR71" s="888"/>
      <c r="CS71" s="889"/>
      <c r="CT71" s="889"/>
      <c r="CU71" s="889"/>
      <c r="CV71" s="890"/>
      <c r="CW71" s="888"/>
      <c r="CX71" s="889"/>
      <c r="CY71" s="889"/>
      <c r="CZ71" s="889"/>
      <c r="DA71" s="890"/>
      <c r="DB71" s="888"/>
      <c r="DC71" s="889"/>
      <c r="DD71" s="889"/>
      <c r="DE71" s="889"/>
      <c r="DF71" s="890"/>
      <c r="DG71" s="888"/>
      <c r="DH71" s="889"/>
      <c r="DI71" s="889"/>
      <c r="DJ71" s="889"/>
      <c r="DK71" s="890"/>
      <c r="DL71" s="888"/>
      <c r="DM71" s="889"/>
      <c r="DN71" s="889"/>
      <c r="DO71" s="889"/>
      <c r="DP71" s="890"/>
      <c r="DQ71" s="888"/>
      <c r="DR71" s="889"/>
      <c r="DS71" s="889"/>
      <c r="DT71" s="889"/>
      <c r="DU71" s="890"/>
      <c r="DV71" s="885"/>
      <c r="DW71" s="886"/>
      <c r="DX71" s="886"/>
      <c r="DY71" s="886"/>
      <c r="DZ71" s="887"/>
      <c r="EA71" s="199"/>
    </row>
    <row r="72" spans="1:131" s="200" customFormat="1" ht="26.25" customHeight="1">
      <c r="A72" s="214">
        <v>5</v>
      </c>
      <c r="B72" s="901" t="s">
        <v>558</v>
      </c>
      <c r="C72" s="902"/>
      <c r="D72" s="902"/>
      <c r="E72" s="902"/>
      <c r="F72" s="902"/>
      <c r="G72" s="902"/>
      <c r="H72" s="902"/>
      <c r="I72" s="902"/>
      <c r="J72" s="902"/>
      <c r="K72" s="902"/>
      <c r="L72" s="902"/>
      <c r="M72" s="902"/>
      <c r="N72" s="902"/>
      <c r="O72" s="902"/>
      <c r="P72" s="903"/>
      <c r="Q72" s="904">
        <v>256</v>
      </c>
      <c r="R72" s="859"/>
      <c r="S72" s="859"/>
      <c r="T72" s="859"/>
      <c r="U72" s="859"/>
      <c r="V72" s="859">
        <v>224</v>
      </c>
      <c r="W72" s="859"/>
      <c r="X72" s="859"/>
      <c r="Y72" s="859"/>
      <c r="Z72" s="859"/>
      <c r="AA72" s="859">
        <v>32</v>
      </c>
      <c r="AB72" s="859"/>
      <c r="AC72" s="859"/>
      <c r="AD72" s="859"/>
      <c r="AE72" s="859"/>
      <c r="AF72" s="859">
        <v>32</v>
      </c>
      <c r="AG72" s="859"/>
      <c r="AH72" s="859"/>
      <c r="AI72" s="859"/>
      <c r="AJ72" s="859"/>
      <c r="AK72" s="859" t="s">
        <v>562</v>
      </c>
      <c r="AL72" s="859"/>
      <c r="AM72" s="859"/>
      <c r="AN72" s="859"/>
      <c r="AO72" s="859"/>
      <c r="AP72" s="859" t="s">
        <v>562</v>
      </c>
      <c r="AQ72" s="859"/>
      <c r="AR72" s="859"/>
      <c r="AS72" s="859"/>
      <c r="AT72" s="859"/>
      <c r="AU72" s="859" t="s">
        <v>562</v>
      </c>
      <c r="AV72" s="859"/>
      <c r="AW72" s="859"/>
      <c r="AX72" s="859"/>
      <c r="AY72" s="859"/>
      <c r="AZ72" s="905"/>
      <c r="BA72" s="905"/>
      <c r="BB72" s="905"/>
      <c r="BC72" s="905"/>
      <c r="BD72" s="906"/>
      <c r="BE72" s="218"/>
      <c r="BF72" s="218"/>
      <c r="BG72" s="218"/>
      <c r="BH72" s="218"/>
      <c r="BI72" s="218"/>
      <c r="BJ72" s="218"/>
      <c r="BK72" s="218"/>
      <c r="BL72" s="218"/>
      <c r="BM72" s="218"/>
      <c r="BN72" s="218"/>
      <c r="BO72" s="218"/>
      <c r="BP72" s="218"/>
      <c r="BQ72" s="215">
        <v>66</v>
      </c>
      <c r="BR72" s="220"/>
      <c r="BS72" s="891"/>
      <c r="BT72" s="892"/>
      <c r="BU72" s="892"/>
      <c r="BV72" s="892"/>
      <c r="BW72" s="892"/>
      <c r="BX72" s="892"/>
      <c r="BY72" s="892"/>
      <c r="BZ72" s="892"/>
      <c r="CA72" s="892"/>
      <c r="CB72" s="892"/>
      <c r="CC72" s="892"/>
      <c r="CD72" s="892"/>
      <c r="CE72" s="892"/>
      <c r="CF72" s="892"/>
      <c r="CG72" s="893"/>
      <c r="CH72" s="888"/>
      <c r="CI72" s="889"/>
      <c r="CJ72" s="889"/>
      <c r="CK72" s="889"/>
      <c r="CL72" s="890"/>
      <c r="CM72" s="888"/>
      <c r="CN72" s="889"/>
      <c r="CO72" s="889"/>
      <c r="CP72" s="889"/>
      <c r="CQ72" s="890"/>
      <c r="CR72" s="888"/>
      <c r="CS72" s="889"/>
      <c r="CT72" s="889"/>
      <c r="CU72" s="889"/>
      <c r="CV72" s="890"/>
      <c r="CW72" s="888"/>
      <c r="CX72" s="889"/>
      <c r="CY72" s="889"/>
      <c r="CZ72" s="889"/>
      <c r="DA72" s="890"/>
      <c r="DB72" s="888"/>
      <c r="DC72" s="889"/>
      <c r="DD72" s="889"/>
      <c r="DE72" s="889"/>
      <c r="DF72" s="890"/>
      <c r="DG72" s="888"/>
      <c r="DH72" s="889"/>
      <c r="DI72" s="889"/>
      <c r="DJ72" s="889"/>
      <c r="DK72" s="890"/>
      <c r="DL72" s="888"/>
      <c r="DM72" s="889"/>
      <c r="DN72" s="889"/>
      <c r="DO72" s="889"/>
      <c r="DP72" s="890"/>
      <c r="DQ72" s="888"/>
      <c r="DR72" s="889"/>
      <c r="DS72" s="889"/>
      <c r="DT72" s="889"/>
      <c r="DU72" s="890"/>
      <c r="DV72" s="885"/>
      <c r="DW72" s="886"/>
      <c r="DX72" s="886"/>
      <c r="DY72" s="886"/>
      <c r="DZ72" s="887"/>
      <c r="EA72" s="199"/>
    </row>
    <row r="73" spans="1:131" s="200" customFormat="1" ht="26.25" customHeight="1">
      <c r="A73" s="214">
        <v>6</v>
      </c>
      <c r="B73" s="901" t="s">
        <v>559</v>
      </c>
      <c r="C73" s="902"/>
      <c r="D73" s="902"/>
      <c r="E73" s="902"/>
      <c r="F73" s="902"/>
      <c r="G73" s="902"/>
      <c r="H73" s="902"/>
      <c r="I73" s="902"/>
      <c r="J73" s="902"/>
      <c r="K73" s="902"/>
      <c r="L73" s="902"/>
      <c r="M73" s="902"/>
      <c r="N73" s="902"/>
      <c r="O73" s="902"/>
      <c r="P73" s="903"/>
      <c r="Q73" s="904">
        <v>244114</v>
      </c>
      <c r="R73" s="859"/>
      <c r="S73" s="859"/>
      <c r="T73" s="859"/>
      <c r="U73" s="859"/>
      <c r="V73" s="859">
        <v>233963</v>
      </c>
      <c r="W73" s="859"/>
      <c r="X73" s="859"/>
      <c r="Y73" s="859"/>
      <c r="Z73" s="859"/>
      <c r="AA73" s="859">
        <v>10151</v>
      </c>
      <c r="AB73" s="859"/>
      <c r="AC73" s="859"/>
      <c r="AD73" s="859"/>
      <c r="AE73" s="859"/>
      <c r="AF73" s="859">
        <v>10151</v>
      </c>
      <c r="AG73" s="859"/>
      <c r="AH73" s="859"/>
      <c r="AI73" s="859"/>
      <c r="AJ73" s="859"/>
      <c r="AK73" s="859" t="s">
        <v>562</v>
      </c>
      <c r="AL73" s="859"/>
      <c r="AM73" s="859"/>
      <c r="AN73" s="859"/>
      <c r="AO73" s="859"/>
      <c r="AP73" s="859" t="s">
        <v>562</v>
      </c>
      <c r="AQ73" s="859"/>
      <c r="AR73" s="859"/>
      <c r="AS73" s="859"/>
      <c r="AT73" s="859"/>
      <c r="AU73" s="859" t="s">
        <v>562</v>
      </c>
      <c r="AV73" s="859"/>
      <c r="AW73" s="859"/>
      <c r="AX73" s="859"/>
      <c r="AY73" s="859"/>
      <c r="AZ73" s="905"/>
      <c r="BA73" s="905"/>
      <c r="BB73" s="905"/>
      <c r="BC73" s="905"/>
      <c r="BD73" s="906"/>
      <c r="BE73" s="218"/>
      <c r="BF73" s="218"/>
      <c r="BG73" s="218"/>
      <c r="BH73" s="218"/>
      <c r="BI73" s="218"/>
      <c r="BJ73" s="218"/>
      <c r="BK73" s="218"/>
      <c r="BL73" s="218"/>
      <c r="BM73" s="218"/>
      <c r="BN73" s="218"/>
      <c r="BO73" s="218"/>
      <c r="BP73" s="218"/>
      <c r="BQ73" s="215">
        <v>67</v>
      </c>
      <c r="BR73" s="220"/>
      <c r="BS73" s="891"/>
      <c r="BT73" s="892"/>
      <c r="BU73" s="892"/>
      <c r="BV73" s="892"/>
      <c r="BW73" s="892"/>
      <c r="BX73" s="892"/>
      <c r="BY73" s="892"/>
      <c r="BZ73" s="892"/>
      <c r="CA73" s="892"/>
      <c r="CB73" s="892"/>
      <c r="CC73" s="892"/>
      <c r="CD73" s="892"/>
      <c r="CE73" s="892"/>
      <c r="CF73" s="892"/>
      <c r="CG73" s="893"/>
      <c r="CH73" s="888"/>
      <c r="CI73" s="889"/>
      <c r="CJ73" s="889"/>
      <c r="CK73" s="889"/>
      <c r="CL73" s="890"/>
      <c r="CM73" s="888"/>
      <c r="CN73" s="889"/>
      <c r="CO73" s="889"/>
      <c r="CP73" s="889"/>
      <c r="CQ73" s="890"/>
      <c r="CR73" s="888"/>
      <c r="CS73" s="889"/>
      <c r="CT73" s="889"/>
      <c r="CU73" s="889"/>
      <c r="CV73" s="890"/>
      <c r="CW73" s="888"/>
      <c r="CX73" s="889"/>
      <c r="CY73" s="889"/>
      <c r="CZ73" s="889"/>
      <c r="DA73" s="890"/>
      <c r="DB73" s="888"/>
      <c r="DC73" s="889"/>
      <c r="DD73" s="889"/>
      <c r="DE73" s="889"/>
      <c r="DF73" s="890"/>
      <c r="DG73" s="888"/>
      <c r="DH73" s="889"/>
      <c r="DI73" s="889"/>
      <c r="DJ73" s="889"/>
      <c r="DK73" s="890"/>
      <c r="DL73" s="888"/>
      <c r="DM73" s="889"/>
      <c r="DN73" s="889"/>
      <c r="DO73" s="889"/>
      <c r="DP73" s="890"/>
      <c r="DQ73" s="888"/>
      <c r="DR73" s="889"/>
      <c r="DS73" s="889"/>
      <c r="DT73" s="889"/>
      <c r="DU73" s="890"/>
      <c r="DV73" s="885"/>
      <c r="DW73" s="886"/>
      <c r="DX73" s="886"/>
      <c r="DY73" s="886"/>
      <c r="DZ73" s="887"/>
      <c r="EA73" s="199"/>
    </row>
    <row r="74" spans="1:131" s="200" customFormat="1" ht="26.25" customHeight="1">
      <c r="A74" s="214">
        <v>7</v>
      </c>
      <c r="B74" s="901"/>
      <c r="C74" s="902"/>
      <c r="D74" s="902"/>
      <c r="E74" s="902"/>
      <c r="F74" s="902"/>
      <c r="G74" s="902"/>
      <c r="H74" s="902"/>
      <c r="I74" s="902"/>
      <c r="J74" s="902"/>
      <c r="K74" s="902"/>
      <c r="L74" s="902"/>
      <c r="M74" s="902"/>
      <c r="N74" s="902"/>
      <c r="O74" s="902"/>
      <c r="P74" s="903"/>
      <c r="Q74" s="904"/>
      <c r="R74" s="859"/>
      <c r="S74" s="859"/>
      <c r="T74" s="859"/>
      <c r="U74" s="859"/>
      <c r="V74" s="859"/>
      <c r="W74" s="859"/>
      <c r="X74" s="859"/>
      <c r="Y74" s="859"/>
      <c r="Z74" s="859"/>
      <c r="AA74" s="859"/>
      <c r="AB74" s="859"/>
      <c r="AC74" s="859"/>
      <c r="AD74" s="859"/>
      <c r="AE74" s="859"/>
      <c r="AF74" s="859"/>
      <c r="AG74" s="859"/>
      <c r="AH74" s="859"/>
      <c r="AI74" s="859"/>
      <c r="AJ74" s="859"/>
      <c r="AK74" s="859"/>
      <c r="AL74" s="859"/>
      <c r="AM74" s="859"/>
      <c r="AN74" s="859"/>
      <c r="AO74" s="859"/>
      <c r="AP74" s="859"/>
      <c r="AQ74" s="859"/>
      <c r="AR74" s="859"/>
      <c r="AS74" s="859"/>
      <c r="AT74" s="859"/>
      <c r="AU74" s="859"/>
      <c r="AV74" s="859"/>
      <c r="AW74" s="859"/>
      <c r="AX74" s="859"/>
      <c r="AY74" s="859"/>
      <c r="AZ74" s="905"/>
      <c r="BA74" s="905"/>
      <c r="BB74" s="905"/>
      <c r="BC74" s="905"/>
      <c r="BD74" s="906"/>
      <c r="BE74" s="218"/>
      <c r="BF74" s="218"/>
      <c r="BG74" s="218"/>
      <c r="BH74" s="218"/>
      <c r="BI74" s="218"/>
      <c r="BJ74" s="218"/>
      <c r="BK74" s="218"/>
      <c r="BL74" s="218"/>
      <c r="BM74" s="218"/>
      <c r="BN74" s="218"/>
      <c r="BO74" s="218"/>
      <c r="BP74" s="218"/>
      <c r="BQ74" s="215">
        <v>68</v>
      </c>
      <c r="BR74" s="220"/>
      <c r="BS74" s="891"/>
      <c r="BT74" s="892"/>
      <c r="BU74" s="892"/>
      <c r="BV74" s="892"/>
      <c r="BW74" s="892"/>
      <c r="BX74" s="892"/>
      <c r="BY74" s="892"/>
      <c r="BZ74" s="892"/>
      <c r="CA74" s="892"/>
      <c r="CB74" s="892"/>
      <c r="CC74" s="892"/>
      <c r="CD74" s="892"/>
      <c r="CE74" s="892"/>
      <c r="CF74" s="892"/>
      <c r="CG74" s="893"/>
      <c r="CH74" s="888"/>
      <c r="CI74" s="889"/>
      <c r="CJ74" s="889"/>
      <c r="CK74" s="889"/>
      <c r="CL74" s="890"/>
      <c r="CM74" s="888"/>
      <c r="CN74" s="889"/>
      <c r="CO74" s="889"/>
      <c r="CP74" s="889"/>
      <c r="CQ74" s="890"/>
      <c r="CR74" s="888"/>
      <c r="CS74" s="889"/>
      <c r="CT74" s="889"/>
      <c r="CU74" s="889"/>
      <c r="CV74" s="890"/>
      <c r="CW74" s="888"/>
      <c r="CX74" s="889"/>
      <c r="CY74" s="889"/>
      <c r="CZ74" s="889"/>
      <c r="DA74" s="890"/>
      <c r="DB74" s="888"/>
      <c r="DC74" s="889"/>
      <c r="DD74" s="889"/>
      <c r="DE74" s="889"/>
      <c r="DF74" s="890"/>
      <c r="DG74" s="888"/>
      <c r="DH74" s="889"/>
      <c r="DI74" s="889"/>
      <c r="DJ74" s="889"/>
      <c r="DK74" s="890"/>
      <c r="DL74" s="888"/>
      <c r="DM74" s="889"/>
      <c r="DN74" s="889"/>
      <c r="DO74" s="889"/>
      <c r="DP74" s="890"/>
      <c r="DQ74" s="888"/>
      <c r="DR74" s="889"/>
      <c r="DS74" s="889"/>
      <c r="DT74" s="889"/>
      <c r="DU74" s="890"/>
      <c r="DV74" s="885"/>
      <c r="DW74" s="886"/>
      <c r="DX74" s="886"/>
      <c r="DY74" s="886"/>
      <c r="DZ74" s="887"/>
      <c r="EA74" s="199"/>
    </row>
    <row r="75" spans="1:131" s="200" customFormat="1" ht="26.25" customHeight="1">
      <c r="A75" s="214">
        <v>8</v>
      </c>
      <c r="B75" s="901"/>
      <c r="C75" s="902"/>
      <c r="D75" s="902"/>
      <c r="E75" s="902"/>
      <c r="F75" s="902"/>
      <c r="G75" s="902"/>
      <c r="H75" s="902"/>
      <c r="I75" s="902"/>
      <c r="J75" s="902"/>
      <c r="K75" s="902"/>
      <c r="L75" s="902"/>
      <c r="M75" s="902"/>
      <c r="N75" s="902"/>
      <c r="O75" s="902"/>
      <c r="P75" s="903"/>
      <c r="Q75" s="907"/>
      <c r="R75" s="847"/>
      <c r="S75" s="847"/>
      <c r="T75" s="847"/>
      <c r="U75" s="848"/>
      <c r="V75" s="855"/>
      <c r="W75" s="847"/>
      <c r="X75" s="847"/>
      <c r="Y75" s="847"/>
      <c r="Z75" s="848"/>
      <c r="AA75" s="855"/>
      <c r="AB75" s="847"/>
      <c r="AC75" s="847"/>
      <c r="AD75" s="847"/>
      <c r="AE75" s="848"/>
      <c r="AF75" s="855"/>
      <c r="AG75" s="847"/>
      <c r="AH75" s="847"/>
      <c r="AI75" s="847"/>
      <c r="AJ75" s="848"/>
      <c r="AK75" s="855"/>
      <c r="AL75" s="847"/>
      <c r="AM75" s="847"/>
      <c r="AN75" s="847"/>
      <c r="AO75" s="848"/>
      <c r="AP75" s="855"/>
      <c r="AQ75" s="847"/>
      <c r="AR75" s="847"/>
      <c r="AS75" s="847"/>
      <c r="AT75" s="848"/>
      <c r="AU75" s="855"/>
      <c r="AV75" s="847"/>
      <c r="AW75" s="847"/>
      <c r="AX75" s="847"/>
      <c r="AY75" s="848"/>
      <c r="AZ75" s="905"/>
      <c r="BA75" s="905"/>
      <c r="BB75" s="905"/>
      <c r="BC75" s="905"/>
      <c r="BD75" s="906"/>
      <c r="BE75" s="218"/>
      <c r="BF75" s="218"/>
      <c r="BG75" s="218"/>
      <c r="BH75" s="218"/>
      <c r="BI75" s="218"/>
      <c r="BJ75" s="218"/>
      <c r="BK75" s="218"/>
      <c r="BL75" s="218"/>
      <c r="BM75" s="218"/>
      <c r="BN75" s="218"/>
      <c r="BO75" s="218"/>
      <c r="BP75" s="218"/>
      <c r="BQ75" s="215">
        <v>69</v>
      </c>
      <c r="BR75" s="220"/>
      <c r="BS75" s="891"/>
      <c r="BT75" s="892"/>
      <c r="BU75" s="892"/>
      <c r="BV75" s="892"/>
      <c r="BW75" s="892"/>
      <c r="BX75" s="892"/>
      <c r="BY75" s="892"/>
      <c r="BZ75" s="892"/>
      <c r="CA75" s="892"/>
      <c r="CB75" s="892"/>
      <c r="CC75" s="892"/>
      <c r="CD75" s="892"/>
      <c r="CE75" s="892"/>
      <c r="CF75" s="892"/>
      <c r="CG75" s="893"/>
      <c r="CH75" s="888"/>
      <c r="CI75" s="889"/>
      <c r="CJ75" s="889"/>
      <c r="CK75" s="889"/>
      <c r="CL75" s="890"/>
      <c r="CM75" s="888"/>
      <c r="CN75" s="889"/>
      <c r="CO75" s="889"/>
      <c r="CP75" s="889"/>
      <c r="CQ75" s="890"/>
      <c r="CR75" s="888"/>
      <c r="CS75" s="889"/>
      <c r="CT75" s="889"/>
      <c r="CU75" s="889"/>
      <c r="CV75" s="890"/>
      <c r="CW75" s="888"/>
      <c r="CX75" s="889"/>
      <c r="CY75" s="889"/>
      <c r="CZ75" s="889"/>
      <c r="DA75" s="890"/>
      <c r="DB75" s="888"/>
      <c r="DC75" s="889"/>
      <c r="DD75" s="889"/>
      <c r="DE75" s="889"/>
      <c r="DF75" s="890"/>
      <c r="DG75" s="888"/>
      <c r="DH75" s="889"/>
      <c r="DI75" s="889"/>
      <c r="DJ75" s="889"/>
      <c r="DK75" s="890"/>
      <c r="DL75" s="888"/>
      <c r="DM75" s="889"/>
      <c r="DN75" s="889"/>
      <c r="DO75" s="889"/>
      <c r="DP75" s="890"/>
      <c r="DQ75" s="888"/>
      <c r="DR75" s="889"/>
      <c r="DS75" s="889"/>
      <c r="DT75" s="889"/>
      <c r="DU75" s="890"/>
      <c r="DV75" s="885"/>
      <c r="DW75" s="886"/>
      <c r="DX75" s="886"/>
      <c r="DY75" s="886"/>
      <c r="DZ75" s="887"/>
      <c r="EA75" s="199"/>
    </row>
    <row r="76" spans="1:131" s="200" customFormat="1" ht="26.25" customHeight="1">
      <c r="A76" s="214">
        <v>9</v>
      </c>
      <c r="B76" s="901"/>
      <c r="C76" s="902"/>
      <c r="D76" s="902"/>
      <c r="E76" s="902"/>
      <c r="F76" s="902"/>
      <c r="G76" s="902"/>
      <c r="H76" s="902"/>
      <c r="I76" s="902"/>
      <c r="J76" s="902"/>
      <c r="K76" s="902"/>
      <c r="L76" s="902"/>
      <c r="M76" s="902"/>
      <c r="N76" s="902"/>
      <c r="O76" s="902"/>
      <c r="P76" s="903"/>
      <c r="Q76" s="907"/>
      <c r="R76" s="847"/>
      <c r="S76" s="847"/>
      <c r="T76" s="847"/>
      <c r="U76" s="848"/>
      <c r="V76" s="855"/>
      <c r="W76" s="847"/>
      <c r="X76" s="847"/>
      <c r="Y76" s="847"/>
      <c r="Z76" s="848"/>
      <c r="AA76" s="855"/>
      <c r="AB76" s="847"/>
      <c r="AC76" s="847"/>
      <c r="AD76" s="847"/>
      <c r="AE76" s="848"/>
      <c r="AF76" s="855"/>
      <c r="AG76" s="847"/>
      <c r="AH76" s="847"/>
      <c r="AI76" s="847"/>
      <c r="AJ76" s="848"/>
      <c r="AK76" s="855"/>
      <c r="AL76" s="847"/>
      <c r="AM76" s="847"/>
      <c r="AN76" s="847"/>
      <c r="AO76" s="848"/>
      <c r="AP76" s="855"/>
      <c r="AQ76" s="847"/>
      <c r="AR76" s="847"/>
      <c r="AS76" s="847"/>
      <c r="AT76" s="848"/>
      <c r="AU76" s="855"/>
      <c r="AV76" s="847"/>
      <c r="AW76" s="847"/>
      <c r="AX76" s="847"/>
      <c r="AY76" s="848"/>
      <c r="AZ76" s="905"/>
      <c r="BA76" s="905"/>
      <c r="BB76" s="905"/>
      <c r="BC76" s="905"/>
      <c r="BD76" s="906"/>
      <c r="BE76" s="218"/>
      <c r="BF76" s="218"/>
      <c r="BG76" s="218"/>
      <c r="BH76" s="218"/>
      <c r="BI76" s="218"/>
      <c r="BJ76" s="218"/>
      <c r="BK76" s="218"/>
      <c r="BL76" s="218"/>
      <c r="BM76" s="218"/>
      <c r="BN76" s="218"/>
      <c r="BO76" s="218"/>
      <c r="BP76" s="218"/>
      <c r="BQ76" s="215">
        <v>70</v>
      </c>
      <c r="BR76" s="220"/>
      <c r="BS76" s="891"/>
      <c r="BT76" s="892"/>
      <c r="BU76" s="892"/>
      <c r="BV76" s="892"/>
      <c r="BW76" s="892"/>
      <c r="BX76" s="892"/>
      <c r="BY76" s="892"/>
      <c r="BZ76" s="892"/>
      <c r="CA76" s="892"/>
      <c r="CB76" s="892"/>
      <c r="CC76" s="892"/>
      <c r="CD76" s="892"/>
      <c r="CE76" s="892"/>
      <c r="CF76" s="892"/>
      <c r="CG76" s="893"/>
      <c r="CH76" s="888"/>
      <c r="CI76" s="889"/>
      <c r="CJ76" s="889"/>
      <c r="CK76" s="889"/>
      <c r="CL76" s="890"/>
      <c r="CM76" s="888"/>
      <c r="CN76" s="889"/>
      <c r="CO76" s="889"/>
      <c r="CP76" s="889"/>
      <c r="CQ76" s="890"/>
      <c r="CR76" s="888"/>
      <c r="CS76" s="889"/>
      <c r="CT76" s="889"/>
      <c r="CU76" s="889"/>
      <c r="CV76" s="890"/>
      <c r="CW76" s="888"/>
      <c r="CX76" s="889"/>
      <c r="CY76" s="889"/>
      <c r="CZ76" s="889"/>
      <c r="DA76" s="890"/>
      <c r="DB76" s="888"/>
      <c r="DC76" s="889"/>
      <c r="DD76" s="889"/>
      <c r="DE76" s="889"/>
      <c r="DF76" s="890"/>
      <c r="DG76" s="888"/>
      <c r="DH76" s="889"/>
      <c r="DI76" s="889"/>
      <c r="DJ76" s="889"/>
      <c r="DK76" s="890"/>
      <c r="DL76" s="888"/>
      <c r="DM76" s="889"/>
      <c r="DN76" s="889"/>
      <c r="DO76" s="889"/>
      <c r="DP76" s="890"/>
      <c r="DQ76" s="888"/>
      <c r="DR76" s="889"/>
      <c r="DS76" s="889"/>
      <c r="DT76" s="889"/>
      <c r="DU76" s="890"/>
      <c r="DV76" s="885"/>
      <c r="DW76" s="886"/>
      <c r="DX76" s="886"/>
      <c r="DY76" s="886"/>
      <c r="DZ76" s="887"/>
      <c r="EA76" s="199"/>
    </row>
    <row r="77" spans="1:131" s="200" customFormat="1" ht="26.25" customHeight="1">
      <c r="A77" s="214">
        <v>10</v>
      </c>
      <c r="B77" s="901"/>
      <c r="C77" s="902"/>
      <c r="D77" s="902"/>
      <c r="E77" s="902"/>
      <c r="F77" s="902"/>
      <c r="G77" s="902"/>
      <c r="H77" s="902"/>
      <c r="I77" s="902"/>
      <c r="J77" s="902"/>
      <c r="K77" s="902"/>
      <c r="L77" s="902"/>
      <c r="M77" s="902"/>
      <c r="N77" s="902"/>
      <c r="O77" s="902"/>
      <c r="P77" s="903"/>
      <c r="Q77" s="907"/>
      <c r="R77" s="847"/>
      <c r="S77" s="847"/>
      <c r="T77" s="847"/>
      <c r="U77" s="848"/>
      <c r="V77" s="855"/>
      <c r="W77" s="847"/>
      <c r="X77" s="847"/>
      <c r="Y77" s="847"/>
      <c r="Z77" s="848"/>
      <c r="AA77" s="855"/>
      <c r="AB77" s="847"/>
      <c r="AC77" s="847"/>
      <c r="AD77" s="847"/>
      <c r="AE77" s="848"/>
      <c r="AF77" s="855"/>
      <c r="AG77" s="847"/>
      <c r="AH77" s="847"/>
      <c r="AI77" s="847"/>
      <c r="AJ77" s="848"/>
      <c r="AK77" s="855"/>
      <c r="AL77" s="847"/>
      <c r="AM77" s="847"/>
      <c r="AN77" s="847"/>
      <c r="AO77" s="848"/>
      <c r="AP77" s="855"/>
      <c r="AQ77" s="847"/>
      <c r="AR77" s="847"/>
      <c r="AS77" s="847"/>
      <c r="AT77" s="848"/>
      <c r="AU77" s="855"/>
      <c r="AV77" s="847"/>
      <c r="AW77" s="847"/>
      <c r="AX77" s="847"/>
      <c r="AY77" s="848"/>
      <c r="AZ77" s="905"/>
      <c r="BA77" s="905"/>
      <c r="BB77" s="905"/>
      <c r="BC77" s="905"/>
      <c r="BD77" s="906"/>
      <c r="BE77" s="218"/>
      <c r="BF77" s="218"/>
      <c r="BG77" s="218"/>
      <c r="BH77" s="218"/>
      <c r="BI77" s="218"/>
      <c r="BJ77" s="218"/>
      <c r="BK77" s="218"/>
      <c r="BL77" s="218"/>
      <c r="BM77" s="218"/>
      <c r="BN77" s="218"/>
      <c r="BO77" s="218"/>
      <c r="BP77" s="218"/>
      <c r="BQ77" s="215">
        <v>71</v>
      </c>
      <c r="BR77" s="220"/>
      <c r="BS77" s="891"/>
      <c r="BT77" s="892"/>
      <c r="BU77" s="892"/>
      <c r="BV77" s="892"/>
      <c r="BW77" s="892"/>
      <c r="BX77" s="892"/>
      <c r="BY77" s="892"/>
      <c r="BZ77" s="892"/>
      <c r="CA77" s="892"/>
      <c r="CB77" s="892"/>
      <c r="CC77" s="892"/>
      <c r="CD77" s="892"/>
      <c r="CE77" s="892"/>
      <c r="CF77" s="892"/>
      <c r="CG77" s="893"/>
      <c r="CH77" s="888"/>
      <c r="CI77" s="889"/>
      <c r="CJ77" s="889"/>
      <c r="CK77" s="889"/>
      <c r="CL77" s="890"/>
      <c r="CM77" s="888"/>
      <c r="CN77" s="889"/>
      <c r="CO77" s="889"/>
      <c r="CP77" s="889"/>
      <c r="CQ77" s="890"/>
      <c r="CR77" s="888"/>
      <c r="CS77" s="889"/>
      <c r="CT77" s="889"/>
      <c r="CU77" s="889"/>
      <c r="CV77" s="890"/>
      <c r="CW77" s="888"/>
      <c r="CX77" s="889"/>
      <c r="CY77" s="889"/>
      <c r="CZ77" s="889"/>
      <c r="DA77" s="890"/>
      <c r="DB77" s="888"/>
      <c r="DC77" s="889"/>
      <c r="DD77" s="889"/>
      <c r="DE77" s="889"/>
      <c r="DF77" s="890"/>
      <c r="DG77" s="888"/>
      <c r="DH77" s="889"/>
      <c r="DI77" s="889"/>
      <c r="DJ77" s="889"/>
      <c r="DK77" s="890"/>
      <c r="DL77" s="888"/>
      <c r="DM77" s="889"/>
      <c r="DN77" s="889"/>
      <c r="DO77" s="889"/>
      <c r="DP77" s="890"/>
      <c r="DQ77" s="888"/>
      <c r="DR77" s="889"/>
      <c r="DS77" s="889"/>
      <c r="DT77" s="889"/>
      <c r="DU77" s="890"/>
      <c r="DV77" s="885"/>
      <c r="DW77" s="886"/>
      <c r="DX77" s="886"/>
      <c r="DY77" s="886"/>
      <c r="DZ77" s="887"/>
      <c r="EA77" s="199"/>
    </row>
    <row r="78" spans="1:131" s="200" customFormat="1" ht="26.25" customHeight="1">
      <c r="A78" s="214">
        <v>11</v>
      </c>
      <c r="B78" s="901"/>
      <c r="C78" s="902"/>
      <c r="D78" s="902"/>
      <c r="E78" s="902"/>
      <c r="F78" s="902"/>
      <c r="G78" s="902"/>
      <c r="H78" s="902"/>
      <c r="I78" s="902"/>
      <c r="J78" s="902"/>
      <c r="K78" s="902"/>
      <c r="L78" s="902"/>
      <c r="M78" s="902"/>
      <c r="N78" s="902"/>
      <c r="O78" s="902"/>
      <c r="P78" s="903"/>
      <c r="Q78" s="904"/>
      <c r="R78" s="859"/>
      <c r="S78" s="859"/>
      <c r="T78" s="859"/>
      <c r="U78" s="859"/>
      <c r="V78" s="859"/>
      <c r="W78" s="859"/>
      <c r="X78" s="859"/>
      <c r="Y78" s="859"/>
      <c r="Z78" s="859"/>
      <c r="AA78" s="859"/>
      <c r="AB78" s="859"/>
      <c r="AC78" s="859"/>
      <c r="AD78" s="859"/>
      <c r="AE78" s="859"/>
      <c r="AF78" s="859"/>
      <c r="AG78" s="859"/>
      <c r="AH78" s="859"/>
      <c r="AI78" s="859"/>
      <c r="AJ78" s="859"/>
      <c r="AK78" s="859"/>
      <c r="AL78" s="859"/>
      <c r="AM78" s="859"/>
      <c r="AN78" s="859"/>
      <c r="AO78" s="859"/>
      <c r="AP78" s="859"/>
      <c r="AQ78" s="859"/>
      <c r="AR78" s="859"/>
      <c r="AS78" s="859"/>
      <c r="AT78" s="859"/>
      <c r="AU78" s="859"/>
      <c r="AV78" s="859"/>
      <c r="AW78" s="859"/>
      <c r="AX78" s="859"/>
      <c r="AY78" s="859"/>
      <c r="AZ78" s="905"/>
      <c r="BA78" s="905"/>
      <c r="BB78" s="905"/>
      <c r="BC78" s="905"/>
      <c r="BD78" s="906"/>
      <c r="BE78" s="218"/>
      <c r="BF78" s="218"/>
      <c r="BG78" s="218"/>
      <c r="BH78" s="218"/>
      <c r="BI78" s="218"/>
      <c r="BJ78" s="221"/>
      <c r="BK78" s="221"/>
      <c r="BL78" s="221"/>
      <c r="BM78" s="221"/>
      <c r="BN78" s="221"/>
      <c r="BO78" s="218"/>
      <c r="BP78" s="218"/>
      <c r="BQ78" s="215">
        <v>72</v>
      </c>
      <c r="BR78" s="220"/>
      <c r="BS78" s="891"/>
      <c r="BT78" s="892"/>
      <c r="BU78" s="892"/>
      <c r="BV78" s="892"/>
      <c r="BW78" s="892"/>
      <c r="BX78" s="892"/>
      <c r="BY78" s="892"/>
      <c r="BZ78" s="892"/>
      <c r="CA78" s="892"/>
      <c r="CB78" s="892"/>
      <c r="CC78" s="892"/>
      <c r="CD78" s="892"/>
      <c r="CE78" s="892"/>
      <c r="CF78" s="892"/>
      <c r="CG78" s="893"/>
      <c r="CH78" s="888"/>
      <c r="CI78" s="889"/>
      <c r="CJ78" s="889"/>
      <c r="CK78" s="889"/>
      <c r="CL78" s="890"/>
      <c r="CM78" s="888"/>
      <c r="CN78" s="889"/>
      <c r="CO78" s="889"/>
      <c r="CP78" s="889"/>
      <c r="CQ78" s="890"/>
      <c r="CR78" s="888"/>
      <c r="CS78" s="889"/>
      <c r="CT78" s="889"/>
      <c r="CU78" s="889"/>
      <c r="CV78" s="890"/>
      <c r="CW78" s="888"/>
      <c r="CX78" s="889"/>
      <c r="CY78" s="889"/>
      <c r="CZ78" s="889"/>
      <c r="DA78" s="890"/>
      <c r="DB78" s="888"/>
      <c r="DC78" s="889"/>
      <c r="DD78" s="889"/>
      <c r="DE78" s="889"/>
      <c r="DF78" s="890"/>
      <c r="DG78" s="888"/>
      <c r="DH78" s="889"/>
      <c r="DI78" s="889"/>
      <c r="DJ78" s="889"/>
      <c r="DK78" s="890"/>
      <c r="DL78" s="888"/>
      <c r="DM78" s="889"/>
      <c r="DN78" s="889"/>
      <c r="DO78" s="889"/>
      <c r="DP78" s="890"/>
      <c r="DQ78" s="888"/>
      <c r="DR78" s="889"/>
      <c r="DS78" s="889"/>
      <c r="DT78" s="889"/>
      <c r="DU78" s="890"/>
      <c r="DV78" s="885"/>
      <c r="DW78" s="886"/>
      <c r="DX78" s="886"/>
      <c r="DY78" s="886"/>
      <c r="DZ78" s="887"/>
      <c r="EA78" s="199"/>
    </row>
    <row r="79" spans="1:131" s="200" customFormat="1" ht="26.25" customHeight="1">
      <c r="A79" s="214">
        <v>12</v>
      </c>
      <c r="B79" s="901"/>
      <c r="C79" s="902"/>
      <c r="D79" s="902"/>
      <c r="E79" s="902"/>
      <c r="F79" s="902"/>
      <c r="G79" s="902"/>
      <c r="H79" s="902"/>
      <c r="I79" s="902"/>
      <c r="J79" s="902"/>
      <c r="K79" s="902"/>
      <c r="L79" s="902"/>
      <c r="M79" s="902"/>
      <c r="N79" s="902"/>
      <c r="O79" s="902"/>
      <c r="P79" s="903"/>
      <c r="Q79" s="904"/>
      <c r="R79" s="859"/>
      <c r="S79" s="859"/>
      <c r="T79" s="859"/>
      <c r="U79" s="859"/>
      <c r="V79" s="859"/>
      <c r="W79" s="859"/>
      <c r="X79" s="859"/>
      <c r="Y79" s="859"/>
      <c r="Z79" s="859"/>
      <c r="AA79" s="859"/>
      <c r="AB79" s="859"/>
      <c r="AC79" s="859"/>
      <c r="AD79" s="859"/>
      <c r="AE79" s="859"/>
      <c r="AF79" s="859"/>
      <c r="AG79" s="859"/>
      <c r="AH79" s="859"/>
      <c r="AI79" s="859"/>
      <c r="AJ79" s="859"/>
      <c r="AK79" s="859"/>
      <c r="AL79" s="859"/>
      <c r="AM79" s="859"/>
      <c r="AN79" s="859"/>
      <c r="AO79" s="859"/>
      <c r="AP79" s="859"/>
      <c r="AQ79" s="859"/>
      <c r="AR79" s="859"/>
      <c r="AS79" s="859"/>
      <c r="AT79" s="859"/>
      <c r="AU79" s="859"/>
      <c r="AV79" s="859"/>
      <c r="AW79" s="859"/>
      <c r="AX79" s="859"/>
      <c r="AY79" s="859"/>
      <c r="AZ79" s="905"/>
      <c r="BA79" s="905"/>
      <c r="BB79" s="905"/>
      <c r="BC79" s="905"/>
      <c r="BD79" s="906"/>
      <c r="BE79" s="218"/>
      <c r="BF79" s="218"/>
      <c r="BG79" s="218"/>
      <c r="BH79" s="218"/>
      <c r="BI79" s="218"/>
      <c r="BJ79" s="221"/>
      <c r="BK79" s="221"/>
      <c r="BL79" s="221"/>
      <c r="BM79" s="221"/>
      <c r="BN79" s="221"/>
      <c r="BO79" s="218"/>
      <c r="BP79" s="218"/>
      <c r="BQ79" s="215">
        <v>73</v>
      </c>
      <c r="BR79" s="220"/>
      <c r="BS79" s="891"/>
      <c r="BT79" s="892"/>
      <c r="BU79" s="892"/>
      <c r="BV79" s="892"/>
      <c r="BW79" s="892"/>
      <c r="BX79" s="892"/>
      <c r="BY79" s="892"/>
      <c r="BZ79" s="892"/>
      <c r="CA79" s="892"/>
      <c r="CB79" s="892"/>
      <c r="CC79" s="892"/>
      <c r="CD79" s="892"/>
      <c r="CE79" s="892"/>
      <c r="CF79" s="892"/>
      <c r="CG79" s="893"/>
      <c r="CH79" s="888"/>
      <c r="CI79" s="889"/>
      <c r="CJ79" s="889"/>
      <c r="CK79" s="889"/>
      <c r="CL79" s="890"/>
      <c r="CM79" s="888"/>
      <c r="CN79" s="889"/>
      <c r="CO79" s="889"/>
      <c r="CP79" s="889"/>
      <c r="CQ79" s="890"/>
      <c r="CR79" s="888"/>
      <c r="CS79" s="889"/>
      <c r="CT79" s="889"/>
      <c r="CU79" s="889"/>
      <c r="CV79" s="890"/>
      <c r="CW79" s="888"/>
      <c r="CX79" s="889"/>
      <c r="CY79" s="889"/>
      <c r="CZ79" s="889"/>
      <c r="DA79" s="890"/>
      <c r="DB79" s="888"/>
      <c r="DC79" s="889"/>
      <c r="DD79" s="889"/>
      <c r="DE79" s="889"/>
      <c r="DF79" s="890"/>
      <c r="DG79" s="888"/>
      <c r="DH79" s="889"/>
      <c r="DI79" s="889"/>
      <c r="DJ79" s="889"/>
      <c r="DK79" s="890"/>
      <c r="DL79" s="888"/>
      <c r="DM79" s="889"/>
      <c r="DN79" s="889"/>
      <c r="DO79" s="889"/>
      <c r="DP79" s="890"/>
      <c r="DQ79" s="888"/>
      <c r="DR79" s="889"/>
      <c r="DS79" s="889"/>
      <c r="DT79" s="889"/>
      <c r="DU79" s="890"/>
      <c r="DV79" s="885"/>
      <c r="DW79" s="886"/>
      <c r="DX79" s="886"/>
      <c r="DY79" s="886"/>
      <c r="DZ79" s="887"/>
      <c r="EA79" s="199"/>
    </row>
    <row r="80" spans="1:131" s="200" customFormat="1" ht="26.25" customHeight="1">
      <c r="A80" s="214">
        <v>13</v>
      </c>
      <c r="B80" s="901"/>
      <c r="C80" s="902"/>
      <c r="D80" s="902"/>
      <c r="E80" s="902"/>
      <c r="F80" s="902"/>
      <c r="G80" s="902"/>
      <c r="H80" s="902"/>
      <c r="I80" s="902"/>
      <c r="J80" s="902"/>
      <c r="K80" s="902"/>
      <c r="L80" s="902"/>
      <c r="M80" s="902"/>
      <c r="N80" s="902"/>
      <c r="O80" s="902"/>
      <c r="P80" s="903"/>
      <c r="Q80" s="904"/>
      <c r="R80" s="859"/>
      <c r="S80" s="859"/>
      <c r="T80" s="859"/>
      <c r="U80" s="859"/>
      <c r="V80" s="859"/>
      <c r="W80" s="859"/>
      <c r="X80" s="859"/>
      <c r="Y80" s="859"/>
      <c r="Z80" s="859"/>
      <c r="AA80" s="859"/>
      <c r="AB80" s="859"/>
      <c r="AC80" s="859"/>
      <c r="AD80" s="859"/>
      <c r="AE80" s="859"/>
      <c r="AF80" s="859"/>
      <c r="AG80" s="859"/>
      <c r="AH80" s="859"/>
      <c r="AI80" s="859"/>
      <c r="AJ80" s="859"/>
      <c r="AK80" s="859"/>
      <c r="AL80" s="859"/>
      <c r="AM80" s="859"/>
      <c r="AN80" s="859"/>
      <c r="AO80" s="859"/>
      <c r="AP80" s="859"/>
      <c r="AQ80" s="859"/>
      <c r="AR80" s="859"/>
      <c r="AS80" s="859"/>
      <c r="AT80" s="859"/>
      <c r="AU80" s="859"/>
      <c r="AV80" s="859"/>
      <c r="AW80" s="859"/>
      <c r="AX80" s="859"/>
      <c r="AY80" s="859"/>
      <c r="AZ80" s="905"/>
      <c r="BA80" s="905"/>
      <c r="BB80" s="905"/>
      <c r="BC80" s="905"/>
      <c r="BD80" s="906"/>
      <c r="BE80" s="218"/>
      <c r="BF80" s="218"/>
      <c r="BG80" s="218"/>
      <c r="BH80" s="218"/>
      <c r="BI80" s="218"/>
      <c r="BJ80" s="218"/>
      <c r="BK80" s="218"/>
      <c r="BL80" s="218"/>
      <c r="BM80" s="218"/>
      <c r="BN80" s="218"/>
      <c r="BO80" s="218"/>
      <c r="BP80" s="218"/>
      <c r="BQ80" s="215">
        <v>74</v>
      </c>
      <c r="BR80" s="220"/>
      <c r="BS80" s="891"/>
      <c r="BT80" s="892"/>
      <c r="BU80" s="892"/>
      <c r="BV80" s="892"/>
      <c r="BW80" s="892"/>
      <c r="BX80" s="892"/>
      <c r="BY80" s="892"/>
      <c r="BZ80" s="892"/>
      <c r="CA80" s="892"/>
      <c r="CB80" s="892"/>
      <c r="CC80" s="892"/>
      <c r="CD80" s="892"/>
      <c r="CE80" s="892"/>
      <c r="CF80" s="892"/>
      <c r="CG80" s="893"/>
      <c r="CH80" s="888"/>
      <c r="CI80" s="889"/>
      <c r="CJ80" s="889"/>
      <c r="CK80" s="889"/>
      <c r="CL80" s="890"/>
      <c r="CM80" s="888"/>
      <c r="CN80" s="889"/>
      <c r="CO80" s="889"/>
      <c r="CP80" s="889"/>
      <c r="CQ80" s="890"/>
      <c r="CR80" s="888"/>
      <c r="CS80" s="889"/>
      <c r="CT80" s="889"/>
      <c r="CU80" s="889"/>
      <c r="CV80" s="890"/>
      <c r="CW80" s="888"/>
      <c r="CX80" s="889"/>
      <c r="CY80" s="889"/>
      <c r="CZ80" s="889"/>
      <c r="DA80" s="890"/>
      <c r="DB80" s="888"/>
      <c r="DC80" s="889"/>
      <c r="DD80" s="889"/>
      <c r="DE80" s="889"/>
      <c r="DF80" s="890"/>
      <c r="DG80" s="888"/>
      <c r="DH80" s="889"/>
      <c r="DI80" s="889"/>
      <c r="DJ80" s="889"/>
      <c r="DK80" s="890"/>
      <c r="DL80" s="888"/>
      <c r="DM80" s="889"/>
      <c r="DN80" s="889"/>
      <c r="DO80" s="889"/>
      <c r="DP80" s="890"/>
      <c r="DQ80" s="888"/>
      <c r="DR80" s="889"/>
      <c r="DS80" s="889"/>
      <c r="DT80" s="889"/>
      <c r="DU80" s="890"/>
      <c r="DV80" s="885"/>
      <c r="DW80" s="886"/>
      <c r="DX80" s="886"/>
      <c r="DY80" s="886"/>
      <c r="DZ80" s="887"/>
      <c r="EA80" s="199"/>
    </row>
    <row r="81" spans="1:131" s="200" customFormat="1" ht="26.25" customHeight="1">
      <c r="A81" s="214">
        <v>14</v>
      </c>
      <c r="B81" s="901"/>
      <c r="C81" s="902"/>
      <c r="D81" s="902"/>
      <c r="E81" s="902"/>
      <c r="F81" s="902"/>
      <c r="G81" s="902"/>
      <c r="H81" s="902"/>
      <c r="I81" s="902"/>
      <c r="J81" s="902"/>
      <c r="K81" s="902"/>
      <c r="L81" s="902"/>
      <c r="M81" s="902"/>
      <c r="N81" s="902"/>
      <c r="O81" s="902"/>
      <c r="P81" s="903"/>
      <c r="Q81" s="904"/>
      <c r="R81" s="859"/>
      <c r="S81" s="859"/>
      <c r="T81" s="859"/>
      <c r="U81" s="859"/>
      <c r="V81" s="859"/>
      <c r="W81" s="859"/>
      <c r="X81" s="859"/>
      <c r="Y81" s="859"/>
      <c r="Z81" s="859"/>
      <c r="AA81" s="859"/>
      <c r="AB81" s="859"/>
      <c r="AC81" s="859"/>
      <c r="AD81" s="859"/>
      <c r="AE81" s="859"/>
      <c r="AF81" s="859"/>
      <c r="AG81" s="859"/>
      <c r="AH81" s="859"/>
      <c r="AI81" s="859"/>
      <c r="AJ81" s="859"/>
      <c r="AK81" s="859"/>
      <c r="AL81" s="859"/>
      <c r="AM81" s="859"/>
      <c r="AN81" s="859"/>
      <c r="AO81" s="859"/>
      <c r="AP81" s="859"/>
      <c r="AQ81" s="859"/>
      <c r="AR81" s="859"/>
      <c r="AS81" s="859"/>
      <c r="AT81" s="859"/>
      <c r="AU81" s="859"/>
      <c r="AV81" s="859"/>
      <c r="AW81" s="859"/>
      <c r="AX81" s="859"/>
      <c r="AY81" s="859"/>
      <c r="AZ81" s="905"/>
      <c r="BA81" s="905"/>
      <c r="BB81" s="905"/>
      <c r="BC81" s="905"/>
      <c r="BD81" s="906"/>
      <c r="BE81" s="218"/>
      <c r="BF81" s="218"/>
      <c r="BG81" s="218"/>
      <c r="BH81" s="218"/>
      <c r="BI81" s="218"/>
      <c r="BJ81" s="218"/>
      <c r="BK81" s="218"/>
      <c r="BL81" s="218"/>
      <c r="BM81" s="218"/>
      <c r="BN81" s="218"/>
      <c r="BO81" s="218"/>
      <c r="BP81" s="218"/>
      <c r="BQ81" s="215">
        <v>75</v>
      </c>
      <c r="BR81" s="220"/>
      <c r="BS81" s="891"/>
      <c r="BT81" s="892"/>
      <c r="BU81" s="892"/>
      <c r="BV81" s="892"/>
      <c r="BW81" s="892"/>
      <c r="BX81" s="892"/>
      <c r="BY81" s="892"/>
      <c r="BZ81" s="892"/>
      <c r="CA81" s="892"/>
      <c r="CB81" s="892"/>
      <c r="CC81" s="892"/>
      <c r="CD81" s="892"/>
      <c r="CE81" s="892"/>
      <c r="CF81" s="892"/>
      <c r="CG81" s="893"/>
      <c r="CH81" s="888"/>
      <c r="CI81" s="889"/>
      <c r="CJ81" s="889"/>
      <c r="CK81" s="889"/>
      <c r="CL81" s="890"/>
      <c r="CM81" s="888"/>
      <c r="CN81" s="889"/>
      <c r="CO81" s="889"/>
      <c r="CP81" s="889"/>
      <c r="CQ81" s="890"/>
      <c r="CR81" s="888"/>
      <c r="CS81" s="889"/>
      <c r="CT81" s="889"/>
      <c r="CU81" s="889"/>
      <c r="CV81" s="890"/>
      <c r="CW81" s="888"/>
      <c r="CX81" s="889"/>
      <c r="CY81" s="889"/>
      <c r="CZ81" s="889"/>
      <c r="DA81" s="890"/>
      <c r="DB81" s="888"/>
      <c r="DC81" s="889"/>
      <c r="DD81" s="889"/>
      <c r="DE81" s="889"/>
      <c r="DF81" s="890"/>
      <c r="DG81" s="888"/>
      <c r="DH81" s="889"/>
      <c r="DI81" s="889"/>
      <c r="DJ81" s="889"/>
      <c r="DK81" s="890"/>
      <c r="DL81" s="888"/>
      <c r="DM81" s="889"/>
      <c r="DN81" s="889"/>
      <c r="DO81" s="889"/>
      <c r="DP81" s="890"/>
      <c r="DQ81" s="888"/>
      <c r="DR81" s="889"/>
      <c r="DS81" s="889"/>
      <c r="DT81" s="889"/>
      <c r="DU81" s="890"/>
      <c r="DV81" s="885"/>
      <c r="DW81" s="886"/>
      <c r="DX81" s="886"/>
      <c r="DY81" s="886"/>
      <c r="DZ81" s="887"/>
      <c r="EA81" s="199"/>
    </row>
    <row r="82" spans="1:131" s="200" customFormat="1" ht="26.25" customHeight="1">
      <c r="A82" s="214">
        <v>15</v>
      </c>
      <c r="B82" s="901"/>
      <c r="C82" s="902"/>
      <c r="D82" s="902"/>
      <c r="E82" s="902"/>
      <c r="F82" s="902"/>
      <c r="G82" s="902"/>
      <c r="H82" s="902"/>
      <c r="I82" s="902"/>
      <c r="J82" s="902"/>
      <c r="K82" s="902"/>
      <c r="L82" s="902"/>
      <c r="M82" s="902"/>
      <c r="N82" s="902"/>
      <c r="O82" s="902"/>
      <c r="P82" s="903"/>
      <c r="Q82" s="904"/>
      <c r="R82" s="859"/>
      <c r="S82" s="859"/>
      <c r="T82" s="859"/>
      <c r="U82" s="859"/>
      <c r="V82" s="859"/>
      <c r="W82" s="859"/>
      <c r="X82" s="859"/>
      <c r="Y82" s="859"/>
      <c r="Z82" s="859"/>
      <c r="AA82" s="859"/>
      <c r="AB82" s="859"/>
      <c r="AC82" s="859"/>
      <c r="AD82" s="859"/>
      <c r="AE82" s="859"/>
      <c r="AF82" s="859"/>
      <c r="AG82" s="859"/>
      <c r="AH82" s="859"/>
      <c r="AI82" s="859"/>
      <c r="AJ82" s="859"/>
      <c r="AK82" s="859"/>
      <c r="AL82" s="859"/>
      <c r="AM82" s="859"/>
      <c r="AN82" s="859"/>
      <c r="AO82" s="859"/>
      <c r="AP82" s="859"/>
      <c r="AQ82" s="859"/>
      <c r="AR82" s="859"/>
      <c r="AS82" s="859"/>
      <c r="AT82" s="859"/>
      <c r="AU82" s="859"/>
      <c r="AV82" s="859"/>
      <c r="AW82" s="859"/>
      <c r="AX82" s="859"/>
      <c r="AY82" s="859"/>
      <c r="AZ82" s="905"/>
      <c r="BA82" s="905"/>
      <c r="BB82" s="905"/>
      <c r="BC82" s="905"/>
      <c r="BD82" s="906"/>
      <c r="BE82" s="218"/>
      <c r="BF82" s="218"/>
      <c r="BG82" s="218"/>
      <c r="BH82" s="218"/>
      <c r="BI82" s="218"/>
      <c r="BJ82" s="218"/>
      <c r="BK82" s="218"/>
      <c r="BL82" s="218"/>
      <c r="BM82" s="218"/>
      <c r="BN82" s="218"/>
      <c r="BO82" s="218"/>
      <c r="BP82" s="218"/>
      <c r="BQ82" s="215">
        <v>76</v>
      </c>
      <c r="BR82" s="220"/>
      <c r="BS82" s="891"/>
      <c r="BT82" s="892"/>
      <c r="BU82" s="892"/>
      <c r="BV82" s="892"/>
      <c r="BW82" s="892"/>
      <c r="BX82" s="892"/>
      <c r="BY82" s="892"/>
      <c r="BZ82" s="892"/>
      <c r="CA82" s="892"/>
      <c r="CB82" s="892"/>
      <c r="CC82" s="892"/>
      <c r="CD82" s="892"/>
      <c r="CE82" s="892"/>
      <c r="CF82" s="892"/>
      <c r="CG82" s="893"/>
      <c r="CH82" s="888"/>
      <c r="CI82" s="889"/>
      <c r="CJ82" s="889"/>
      <c r="CK82" s="889"/>
      <c r="CL82" s="890"/>
      <c r="CM82" s="888"/>
      <c r="CN82" s="889"/>
      <c r="CO82" s="889"/>
      <c r="CP82" s="889"/>
      <c r="CQ82" s="890"/>
      <c r="CR82" s="888"/>
      <c r="CS82" s="889"/>
      <c r="CT82" s="889"/>
      <c r="CU82" s="889"/>
      <c r="CV82" s="890"/>
      <c r="CW82" s="888"/>
      <c r="CX82" s="889"/>
      <c r="CY82" s="889"/>
      <c r="CZ82" s="889"/>
      <c r="DA82" s="890"/>
      <c r="DB82" s="888"/>
      <c r="DC82" s="889"/>
      <c r="DD82" s="889"/>
      <c r="DE82" s="889"/>
      <c r="DF82" s="890"/>
      <c r="DG82" s="888"/>
      <c r="DH82" s="889"/>
      <c r="DI82" s="889"/>
      <c r="DJ82" s="889"/>
      <c r="DK82" s="890"/>
      <c r="DL82" s="888"/>
      <c r="DM82" s="889"/>
      <c r="DN82" s="889"/>
      <c r="DO82" s="889"/>
      <c r="DP82" s="890"/>
      <c r="DQ82" s="888"/>
      <c r="DR82" s="889"/>
      <c r="DS82" s="889"/>
      <c r="DT82" s="889"/>
      <c r="DU82" s="890"/>
      <c r="DV82" s="885"/>
      <c r="DW82" s="886"/>
      <c r="DX82" s="886"/>
      <c r="DY82" s="886"/>
      <c r="DZ82" s="887"/>
      <c r="EA82" s="199"/>
    </row>
    <row r="83" spans="1:131" s="200" customFormat="1" ht="26.25" customHeight="1">
      <c r="A83" s="214">
        <v>16</v>
      </c>
      <c r="B83" s="901"/>
      <c r="C83" s="902"/>
      <c r="D83" s="902"/>
      <c r="E83" s="902"/>
      <c r="F83" s="902"/>
      <c r="G83" s="902"/>
      <c r="H83" s="902"/>
      <c r="I83" s="902"/>
      <c r="J83" s="902"/>
      <c r="K83" s="902"/>
      <c r="L83" s="902"/>
      <c r="M83" s="902"/>
      <c r="N83" s="902"/>
      <c r="O83" s="902"/>
      <c r="P83" s="903"/>
      <c r="Q83" s="904"/>
      <c r="R83" s="859"/>
      <c r="S83" s="859"/>
      <c r="T83" s="859"/>
      <c r="U83" s="859"/>
      <c r="V83" s="859"/>
      <c r="W83" s="859"/>
      <c r="X83" s="859"/>
      <c r="Y83" s="859"/>
      <c r="Z83" s="859"/>
      <c r="AA83" s="859"/>
      <c r="AB83" s="859"/>
      <c r="AC83" s="859"/>
      <c r="AD83" s="859"/>
      <c r="AE83" s="859"/>
      <c r="AF83" s="859"/>
      <c r="AG83" s="859"/>
      <c r="AH83" s="859"/>
      <c r="AI83" s="859"/>
      <c r="AJ83" s="859"/>
      <c r="AK83" s="859"/>
      <c r="AL83" s="859"/>
      <c r="AM83" s="859"/>
      <c r="AN83" s="859"/>
      <c r="AO83" s="859"/>
      <c r="AP83" s="859"/>
      <c r="AQ83" s="859"/>
      <c r="AR83" s="859"/>
      <c r="AS83" s="859"/>
      <c r="AT83" s="859"/>
      <c r="AU83" s="859"/>
      <c r="AV83" s="859"/>
      <c r="AW83" s="859"/>
      <c r="AX83" s="859"/>
      <c r="AY83" s="859"/>
      <c r="AZ83" s="905"/>
      <c r="BA83" s="905"/>
      <c r="BB83" s="905"/>
      <c r="BC83" s="905"/>
      <c r="BD83" s="906"/>
      <c r="BE83" s="218"/>
      <c r="BF83" s="218"/>
      <c r="BG83" s="218"/>
      <c r="BH83" s="218"/>
      <c r="BI83" s="218"/>
      <c r="BJ83" s="218"/>
      <c r="BK83" s="218"/>
      <c r="BL83" s="218"/>
      <c r="BM83" s="218"/>
      <c r="BN83" s="218"/>
      <c r="BO83" s="218"/>
      <c r="BP83" s="218"/>
      <c r="BQ83" s="215">
        <v>77</v>
      </c>
      <c r="BR83" s="220"/>
      <c r="BS83" s="891"/>
      <c r="BT83" s="892"/>
      <c r="BU83" s="892"/>
      <c r="BV83" s="892"/>
      <c r="BW83" s="892"/>
      <c r="BX83" s="892"/>
      <c r="BY83" s="892"/>
      <c r="BZ83" s="892"/>
      <c r="CA83" s="892"/>
      <c r="CB83" s="892"/>
      <c r="CC83" s="892"/>
      <c r="CD83" s="892"/>
      <c r="CE83" s="892"/>
      <c r="CF83" s="892"/>
      <c r="CG83" s="893"/>
      <c r="CH83" s="888"/>
      <c r="CI83" s="889"/>
      <c r="CJ83" s="889"/>
      <c r="CK83" s="889"/>
      <c r="CL83" s="890"/>
      <c r="CM83" s="888"/>
      <c r="CN83" s="889"/>
      <c r="CO83" s="889"/>
      <c r="CP83" s="889"/>
      <c r="CQ83" s="890"/>
      <c r="CR83" s="888"/>
      <c r="CS83" s="889"/>
      <c r="CT83" s="889"/>
      <c r="CU83" s="889"/>
      <c r="CV83" s="890"/>
      <c r="CW83" s="888"/>
      <c r="CX83" s="889"/>
      <c r="CY83" s="889"/>
      <c r="CZ83" s="889"/>
      <c r="DA83" s="890"/>
      <c r="DB83" s="888"/>
      <c r="DC83" s="889"/>
      <c r="DD83" s="889"/>
      <c r="DE83" s="889"/>
      <c r="DF83" s="890"/>
      <c r="DG83" s="888"/>
      <c r="DH83" s="889"/>
      <c r="DI83" s="889"/>
      <c r="DJ83" s="889"/>
      <c r="DK83" s="890"/>
      <c r="DL83" s="888"/>
      <c r="DM83" s="889"/>
      <c r="DN83" s="889"/>
      <c r="DO83" s="889"/>
      <c r="DP83" s="890"/>
      <c r="DQ83" s="888"/>
      <c r="DR83" s="889"/>
      <c r="DS83" s="889"/>
      <c r="DT83" s="889"/>
      <c r="DU83" s="890"/>
      <c r="DV83" s="885"/>
      <c r="DW83" s="886"/>
      <c r="DX83" s="886"/>
      <c r="DY83" s="886"/>
      <c r="DZ83" s="887"/>
      <c r="EA83" s="199"/>
    </row>
    <row r="84" spans="1:131" s="200" customFormat="1" ht="26.25" customHeight="1">
      <c r="A84" s="214">
        <v>17</v>
      </c>
      <c r="B84" s="901"/>
      <c r="C84" s="902"/>
      <c r="D84" s="902"/>
      <c r="E84" s="902"/>
      <c r="F84" s="902"/>
      <c r="G84" s="902"/>
      <c r="H84" s="902"/>
      <c r="I84" s="902"/>
      <c r="J84" s="902"/>
      <c r="K84" s="902"/>
      <c r="L84" s="902"/>
      <c r="M84" s="902"/>
      <c r="N84" s="902"/>
      <c r="O84" s="902"/>
      <c r="P84" s="903"/>
      <c r="Q84" s="904"/>
      <c r="R84" s="859"/>
      <c r="S84" s="859"/>
      <c r="T84" s="859"/>
      <c r="U84" s="859"/>
      <c r="V84" s="859"/>
      <c r="W84" s="859"/>
      <c r="X84" s="859"/>
      <c r="Y84" s="859"/>
      <c r="Z84" s="859"/>
      <c r="AA84" s="859"/>
      <c r="AB84" s="859"/>
      <c r="AC84" s="859"/>
      <c r="AD84" s="859"/>
      <c r="AE84" s="859"/>
      <c r="AF84" s="859"/>
      <c r="AG84" s="859"/>
      <c r="AH84" s="859"/>
      <c r="AI84" s="859"/>
      <c r="AJ84" s="859"/>
      <c r="AK84" s="859"/>
      <c r="AL84" s="859"/>
      <c r="AM84" s="859"/>
      <c r="AN84" s="859"/>
      <c r="AO84" s="859"/>
      <c r="AP84" s="859"/>
      <c r="AQ84" s="859"/>
      <c r="AR84" s="859"/>
      <c r="AS84" s="859"/>
      <c r="AT84" s="859"/>
      <c r="AU84" s="859"/>
      <c r="AV84" s="859"/>
      <c r="AW84" s="859"/>
      <c r="AX84" s="859"/>
      <c r="AY84" s="859"/>
      <c r="AZ84" s="905"/>
      <c r="BA84" s="905"/>
      <c r="BB84" s="905"/>
      <c r="BC84" s="905"/>
      <c r="BD84" s="906"/>
      <c r="BE84" s="218"/>
      <c r="BF84" s="218"/>
      <c r="BG84" s="218"/>
      <c r="BH84" s="218"/>
      <c r="BI84" s="218"/>
      <c r="BJ84" s="218"/>
      <c r="BK84" s="218"/>
      <c r="BL84" s="218"/>
      <c r="BM84" s="218"/>
      <c r="BN84" s="218"/>
      <c r="BO84" s="218"/>
      <c r="BP84" s="218"/>
      <c r="BQ84" s="215">
        <v>78</v>
      </c>
      <c r="BR84" s="220"/>
      <c r="BS84" s="891"/>
      <c r="BT84" s="892"/>
      <c r="BU84" s="892"/>
      <c r="BV84" s="892"/>
      <c r="BW84" s="892"/>
      <c r="BX84" s="892"/>
      <c r="BY84" s="892"/>
      <c r="BZ84" s="892"/>
      <c r="CA84" s="892"/>
      <c r="CB84" s="892"/>
      <c r="CC84" s="892"/>
      <c r="CD84" s="892"/>
      <c r="CE84" s="892"/>
      <c r="CF84" s="892"/>
      <c r="CG84" s="893"/>
      <c r="CH84" s="888"/>
      <c r="CI84" s="889"/>
      <c r="CJ84" s="889"/>
      <c r="CK84" s="889"/>
      <c r="CL84" s="890"/>
      <c r="CM84" s="888"/>
      <c r="CN84" s="889"/>
      <c r="CO84" s="889"/>
      <c r="CP84" s="889"/>
      <c r="CQ84" s="890"/>
      <c r="CR84" s="888"/>
      <c r="CS84" s="889"/>
      <c r="CT84" s="889"/>
      <c r="CU84" s="889"/>
      <c r="CV84" s="890"/>
      <c r="CW84" s="888"/>
      <c r="CX84" s="889"/>
      <c r="CY84" s="889"/>
      <c r="CZ84" s="889"/>
      <c r="DA84" s="890"/>
      <c r="DB84" s="888"/>
      <c r="DC84" s="889"/>
      <c r="DD84" s="889"/>
      <c r="DE84" s="889"/>
      <c r="DF84" s="890"/>
      <c r="DG84" s="888"/>
      <c r="DH84" s="889"/>
      <c r="DI84" s="889"/>
      <c r="DJ84" s="889"/>
      <c r="DK84" s="890"/>
      <c r="DL84" s="888"/>
      <c r="DM84" s="889"/>
      <c r="DN84" s="889"/>
      <c r="DO84" s="889"/>
      <c r="DP84" s="890"/>
      <c r="DQ84" s="888"/>
      <c r="DR84" s="889"/>
      <c r="DS84" s="889"/>
      <c r="DT84" s="889"/>
      <c r="DU84" s="890"/>
      <c r="DV84" s="885"/>
      <c r="DW84" s="886"/>
      <c r="DX84" s="886"/>
      <c r="DY84" s="886"/>
      <c r="DZ84" s="887"/>
      <c r="EA84" s="199"/>
    </row>
    <row r="85" spans="1:131" s="200" customFormat="1" ht="26.25" customHeight="1">
      <c r="A85" s="214">
        <v>18</v>
      </c>
      <c r="B85" s="901"/>
      <c r="C85" s="902"/>
      <c r="D85" s="902"/>
      <c r="E85" s="902"/>
      <c r="F85" s="902"/>
      <c r="G85" s="902"/>
      <c r="H85" s="902"/>
      <c r="I85" s="902"/>
      <c r="J85" s="902"/>
      <c r="K85" s="902"/>
      <c r="L85" s="902"/>
      <c r="M85" s="902"/>
      <c r="N85" s="902"/>
      <c r="O85" s="902"/>
      <c r="P85" s="903"/>
      <c r="Q85" s="904"/>
      <c r="R85" s="859"/>
      <c r="S85" s="859"/>
      <c r="T85" s="859"/>
      <c r="U85" s="859"/>
      <c r="V85" s="859"/>
      <c r="W85" s="859"/>
      <c r="X85" s="859"/>
      <c r="Y85" s="859"/>
      <c r="Z85" s="859"/>
      <c r="AA85" s="859"/>
      <c r="AB85" s="859"/>
      <c r="AC85" s="859"/>
      <c r="AD85" s="859"/>
      <c r="AE85" s="859"/>
      <c r="AF85" s="859"/>
      <c r="AG85" s="859"/>
      <c r="AH85" s="859"/>
      <c r="AI85" s="859"/>
      <c r="AJ85" s="859"/>
      <c r="AK85" s="859"/>
      <c r="AL85" s="859"/>
      <c r="AM85" s="859"/>
      <c r="AN85" s="859"/>
      <c r="AO85" s="859"/>
      <c r="AP85" s="859"/>
      <c r="AQ85" s="859"/>
      <c r="AR85" s="859"/>
      <c r="AS85" s="859"/>
      <c r="AT85" s="859"/>
      <c r="AU85" s="859"/>
      <c r="AV85" s="859"/>
      <c r="AW85" s="859"/>
      <c r="AX85" s="859"/>
      <c r="AY85" s="859"/>
      <c r="AZ85" s="905"/>
      <c r="BA85" s="905"/>
      <c r="BB85" s="905"/>
      <c r="BC85" s="905"/>
      <c r="BD85" s="906"/>
      <c r="BE85" s="218"/>
      <c r="BF85" s="218"/>
      <c r="BG85" s="218"/>
      <c r="BH85" s="218"/>
      <c r="BI85" s="218"/>
      <c r="BJ85" s="218"/>
      <c r="BK85" s="218"/>
      <c r="BL85" s="218"/>
      <c r="BM85" s="218"/>
      <c r="BN85" s="218"/>
      <c r="BO85" s="218"/>
      <c r="BP85" s="218"/>
      <c r="BQ85" s="215">
        <v>79</v>
      </c>
      <c r="BR85" s="220"/>
      <c r="BS85" s="891"/>
      <c r="BT85" s="892"/>
      <c r="BU85" s="892"/>
      <c r="BV85" s="892"/>
      <c r="BW85" s="892"/>
      <c r="BX85" s="892"/>
      <c r="BY85" s="892"/>
      <c r="BZ85" s="892"/>
      <c r="CA85" s="892"/>
      <c r="CB85" s="892"/>
      <c r="CC85" s="892"/>
      <c r="CD85" s="892"/>
      <c r="CE85" s="892"/>
      <c r="CF85" s="892"/>
      <c r="CG85" s="893"/>
      <c r="CH85" s="888"/>
      <c r="CI85" s="889"/>
      <c r="CJ85" s="889"/>
      <c r="CK85" s="889"/>
      <c r="CL85" s="890"/>
      <c r="CM85" s="888"/>
      <c r="CN85" s="889"/>
      <c r="CO85" s="889"/>
      <c r="CP85" s="889"/>
      <c r="CQ85" s="890"/>
      <c r="CR85" s="888"/>
      <c r="CS85" s="889"/>
      <c r="CT85" s="889"/>
      <c r="CU85" s="889"/>
      <c r="CV85" s="890"/>
      <c r="CW85" s="888"/>
      <c r="CX85" s="889"/>
      <c r="CY85" s="889"/>
      <c r="CZ85" s="889"/>
      <c r="DA85" s="890"/>
      <c r="DB85" s="888"/>
      <c r="DC85" s="889"/>
      <c r="DD85" s="889"/>
      <c r="DE85" s="889"/>
      <c r="DF85" s="890"/>
      <c r="DG85" s="888"/>
      <c r="DH85" s="889"/>
      <c r="DI85" s="889"/>
      <c r="DJ85" s="889"/>
      <c r="DK85" s="890"/>
      <c r="DL85" s="888"/>
      <c r="DM85" s="889"/>
      <c r="DN85" s="889"/>
      <c r="DO85" s="889"/>
      <c r="DP85" s="890"/>
      <c r="DQ85" s="888"/>
      <c r="DR85" s="889"/>
      <c r="DS85" s="889"/>
      <c r="DT85" s="889"/>
      <c r="DU85" s="890"/>
      <c r="DV85" s="885"/>
      <c r="DW85" s="886"/>
      <c r="DX85" s="886"/>
      <c r="DY85" s="886"/>
      <c r="DZ85" s="887"/>
      <c r="EA85" s="199"/>
    </row>
    <row r="86" spans="1:131" s="200" customFormat="1" ht="26.25" customHeight="1">
      <c r="A86" s="214">
        <v>19</v>
      </c>
      <c r="B86" s="901"/>
      <c r="C86" s="902"/>
      <c r="D86" s="902"/>
      <c r="E86" s="902"/>
      <c r="F86" s="902"/>
      <c r="G86" s="902"/>
      <c r="H86" s="902"/>
      <c r="I86" s="902"/>
      <c r="J86" s="902"/>
      <c r="K86" s="902"/>
      <c r="L86" s="902"/>
      <c r="M86" s="902"/>
      <c r="N86" s="902"/>
      <c r="O86" s="902"/>
      <c r="P86" s="903"/>
      <c r="Q86" s="904"/>
      <c r="R86" s="859"/>
      <c r="S86" s="859"/>
      <c r="T86" s="859"/>
      <c r="U86" s="859"/>
      <c r="V86" s="859"/>
      <c r="W86" s="859"/>
      <c r="X86" s="859"/>
      <c r="Y86" s="859"/>
      <c r="Z86" s="859"/>
      <c r="AA86" s="859"/>
      <c r="AB86" s="859"/>
      <c r="AC86" s="859"/>
      <c r="AD86" s="859"/>
      <c r="AE86" s="859"/>
      <c r="AF86" s="859"/>
      <c r="AG86" s="859"/>
      <c r="AH86" s="859"/>
      <c r="AI86" s="859"/>
      <c r="AJ86" s="859"/>
      <c r="AK86" s="859"/>
      <c r="AL86" s="859"/>
      <c r="AM86" s="859"/>
      <c r="AN86" s="859"/>
      <c r="AO86" s="859"/>
      <c r="AP86" s="859"/>
      <c r="AQ86" s="859"/>
      <c r="AR86" s="859"/>
      <c r="AS86" s="859"/>
      <c r="AT86" s="859"/>
      <c r="AU86" s="859"/>
      <c r="AV86" s="859"/>
      <c r="AW86" s="859"/>
      <c r="AX86" s="859"/>
      <c r="AY86" s="859"/>
      <c r="AZ86" s="905"/>
      <c r="BA86" s="905"/>
      <c r="BB86" s="905"/>
      <c r="BC86" s="905"/>
      <c r="BD86" s="906"/>
      <c r="BE86" s="218"/>
      <c r="BF86" s="218"/>
      <c r="BG86" s="218"/>
      <c r="BH86" s="218"/>
      <c r="BI86" s="218"/>
      <c r="BJ86" s="218"/>
      <c r="BK86" s="218"/>
      <c r="BL86" s="218"/>
      <c r="BM86" s="218"/>
      <c r="BN86" s="218"/>
      <c r="BO86" s="218"/>
      <c r="BP86" s="218"/>
      <c r="BQ86" s="215">
        <v>80</v>
      </c>
      <c r="BR86" s="220"/>
      <c r="BS86" s="891"/>
      <c r="BT86" s="892"/>
      <c r="BU86" s="892"/>
      <c r="BV86" s="892"/>
      <c r="BW86" s="892"/>
      <c r="BX86" s="892"/>
      <c r="BY86" s="892"/>
      <c r="BZ86" s="892"/>
      <c r="CA86" s="892"/>
      <c r="CB86" s="892"/>
      <c r="CC86" s="892"/>
      <c r="CD86" s="892"/>
      <c r="CE86" s="892"/>
      <c r="CF86" s="892"/>
      <c r="CG86" s="893"/>
      <c r="CH86" s="888"/>
      <c r="CI86" s="889"/>
      <c r="CJ86" s="889"/>
      <c r="CK86" s="889"/>
      <c r="CL86" s="890"/>
      <c r="CM86" s="888"/>
      <c r="CN86" s="889"/>
      <c r="CO86" s="889"/>
      <c r="CP86" s="889"/>
      <c r="CQ86" s="890"/>
      <c r="CR86" s="888"/>
      <c r="CS86" s="889"/>
      <c r="CT86" s="889"/>
      <c r="CU86" s="889"/>
      <c r="CV86" s="890"/>
      <c r="CW86" s="888"/>
      <c r="CX86" s="889"/>
      <c r="CY86" s="889"/>
      <c r="CZ86" s="889"/>
      <c r="DA86" s="890"/>
      <c r="DB86" s="888"/>
      <c r="DC86" s="889"/>
      <c r="DD86" s="889"/>
      <c r="DE86" s="889"/>
      <c r="DF86" s="890"/>
      <c r="DG86" s="888"/>
      <c r="DH86" s="889"/>
      <c r="DI86" s="889"/>
      <c r="DJ86" s="889"/>
      <c r="DK86" s="890"/>
      <c r="DL86" s="888"/>
      <c r="DM86" s="889"/>
      <c r="DN86" s="889"/>
      <c r="DO86" s="889"/>
      <c r="DP86" s="890"/>
      <c r="DQ86" s="888"/>
      <c r="DR86" s="889"/>
      <c r="DS86" s="889"/>
      <c r="DT86" s="889"/>
      <c r="DU86" s="890"/>
      <c r="DV86" s="885"/>
      <c r="DW86" s="886"/>
      <c r="DX86" s="886"/>
      <c r="DY86" s="886"/>
      <c r="DZ86" s="887"/>
      <c r="EA86" s="199"/>
    </row>
    <row r="87" spans="1:131" s="200" customFormat="1" ht="26.25" customHeight="1">
      <c r="A87" s="222">
        <v>20</v>
      </c>
      <c r="B87" s="908"/>
      <c r="C87" s="909"/>
      <c r="D87" s="909"/>
      <c r="E87" s="909"/>
      <c r="F87" s="909"/>
      <c r="G87" s="909"/>
      <c r="H87" s="909"/>
      <c r="I87" s="909"/>
      <c r="J87" s="909"/>
      <c r="K87" s="909"/>
      <c r="L87" s="909"/>
      <c r="M87" s="909"/>
      <c r="N87" s="909"/>
      <c r="O87" s="909"/>
      <c r="P87" s="910"/>
      <c r="Q87" s="911"/>
      <c r="R87" s="912"/>
      <c r="S87" s="912"/>
      <c r="T87" s="912"/>
      <c r="U87" s="912"/>
      <c r="V87" s="912"/>
      <c r="W87" s="912"/>
      <c r="X87" s="912"/>
      <c r="Y87" s="912"/>
      <c r="Z87" s="912"/>
      <c r="AA87" s="912"/>
      <c r="AB87" s="912"/>
      <c r="AC87" s="912"/>
      <c r="AD87" s="912"/>
      <c r="AE87" s="912"/>
      <c r="AF87" s="912"/>
      <c r="AG87" s="912"/>
      <c r="AH87" s="912"/>
      <c r="AI87" s="912"/>
      <c r="AJ87" s="912"/>
      <c r="AK87" s="912"/>
      <c r="AL87" s="912"/>
      <c r="AM87" s="912"/>
      <c r="AN87" s="912"/>
      <c r="AO87" s="912"/>
      <c r="AP87" s="912"/>
      <c r="AQ87" s="912"/>
      <c r="AR87" s="912"/>
      <c r="AS87" s="912"/>
      <c r="AT87" s="912"/>
      <c r="AU87" s="912"/>
      <c r="AV87" s="912"/>
      <c r="AW87" s="912"/>
      <c r="AX87" s="912"/>
      <c r="AY87" s="912"/>
      <c r="AZ87" s="913"/>
      <c r="BA87" s="913"/>
      <c r="BB87" s="913"/>
      <c r="BC87" s="913"/>
      <c r="BD87" s="914"/>
      <c r="BE87" s="218"/>
      <c r="BF87" s="218"/>
      <c r="BG87" s="218"/>
      <c r="BH87" s="218"/>
      <c r="BI87" s="218"/>
      <c r="BJ87" s="218"/>
      <c r="BK87" s="218"/>
      <c r="BL87" s="218"/>
      <c r="BM87" s="218"/>
      <c r="BN87" s="218"/>
      <c r="BO87" s="218"/>
      <c r="BP87" s="218"/>
      <c r="BQ87" s="215">
        <v>81</v>
      </c>
      <c r="BR87" s="220"/>
      <c r="BS87" s="891"/>
      <c r="BT87" s="892"/>
      <c r="BU87" s="892"/>
      <c r="BV87" s="892"/>
      <c r="BW87" s="892"/>
      <c r="BX87" s="892"/>
      <c r="BY87" s="892"/>
      <c r="BZ87" s="892"/>
      <c r="CA87" s="892"/>
      <c r="CB87" s="892"/>
      <c r="CC87" s="892"/>
      <c r="CD87" s="892"/>
      <c r="CE87" s="892"/>
      <c r="CF87" s="892"/>
      <c r="CG87" s="893"/>
      <c r="CH87" s="888"/>
      <c r="CI87" s="889"/>
      <c r="CJ87" s="889"/>
      <c r="CK87" s="889"/>
      <c r="CL87" s="890"/>
      <c r="CM87" s="888"/>
      <c r="CN87" s="889"/>
      <c r="CO87" s="889"/>
      <c r="CP87" s="889"/>
      <c r="CQ87" s="890"/>
      <c r="CR87" s="888"/>
      <c r="CS87" s="889"/>
      <c r="CT87" s="889"/>
      <c r="CU87" s="889"/>
      <c r="CV87" s="890"/>
      <c r="CW87" s="888"/>
      <c r="CX87" s="889"/>
      <c r="CY87" s="889"/>
      <c r="CZ87" s="889"/>
      <c r="DA87" s="890"/>
      <c r="DB87" s="888"/>
      <c r="DC87" s="889"/>
      <c r="DD87" s="889"/>
      <c r="DE87" s="889"/>
      <c r="DF87" s="890"/>
      <c r="DG87" s="888"/>
      <c r="DH87" s="889"/>
      <c r="DI87" s="889"/>
      <c r="DJ87" s="889"/>
      <c r="DK87" s="890"/>
      <c r="DL87" s="888"/>
      <c r="DM87" s="889"/>
      <c r="DN87" s="889"/>
      <c r="DO87" s="889"/>
      <c r="DP87" s="890"/>
      <c r="DQ87" s="888"/>
      <c r="DR87" s="889"/>
      <c r="DS87" s="889"/>
      <c r="DT87" s="889"/>
      <c r="DU87" s="890"/>
      <c r="DV87" s="885"/>
      <c r="DW87" s="886"/>
      <c r="DX87" s="886"/>
      <c r="DY87" s="886"/>
      <c r="DZ87" s="887"/>
      <c r="EA87" s="199"/>
    </row>
    <row r="88" spans="1:131" s="200" customFormat="1" ht="26.25" customHeight="1" thickBot="1">
      <c r="A88" s="217" t="s">
        <v>370</v>
      </c>
      <c r="B88" s="810" t="s">
        <v>404</v>
      </c>
      <c r="C88" s="811"/>
      <c r="D88" s="811"/>
      <c r="E88" s="811"/>
      <c r="F88" s="811"/>
      <c r="G88" s="811"/>
      <c r="H88" s="811"/>
      <c r="I88" s="811"/>
      <c r="J88" s="811"/>
      <c r="K88" s="811"/>
      <c r="L88" s="811"/>
      <c r="M88" s="811"/>
      <c r="N88" s="811"/>
      <c r="O88" s="811"/>
      <c r="P88" s="812"/>
      <c r="Q88" s="865"/>
      <c r="R88" s="866"/>
      <c r="S88" s="866"/>
      <c r="T88" s="866"/>
      <c r="U88" s="866"/>
      <c r="V88" s="866"/>
      <c r="W88" s="866"/>
      <c r="X88" s="866"/>
      <c r="Y88" s="866"/>
      <c r="Z88" s="866"/>
      <c r="AA88" s="866"/>
      <c r="AB88" s="866"/>
      <c r="AC88" s="866"/>
      <c r="AD88" s="866"/>
      <c r="AE88" s="866"/>
      <c r="AF88" s="869">
        <v>10520</v>
      </c>
      <c r="AG88" s="869"/>
      <c r="AH88" s="869"/>
      <c r="AI88" s="869"/>
      <c r="AJ88" s="869"/>
      <c r="AK88" s="866"/>
      <c r="AL88" s="866"/>
      <c r="AM88" s="866"/>
      <c r="AN88" s="866"/>
      <c r="AO88" s="866"/>
      <c r="AP88" s="869">
        <v>232</v>
      </c>
      <c r="AQ88" s="869"/>
      <c r="AR88" s="869"/>
      <c r="AS88" s="869"/>
      <c r="AT88" s="869"/>
      <c r="AU88" s="869" t="s">
        <v>494</v>
      </c>
      <c r="AV88" s="869"/>
      <c r="AW88" s="869"/>
      <c r="AX88" s="869"/>
      <c r="AY88" s="869"/>
      <c r="AZ88" s="915"/>
      <c r="BA88" s="915"/>
      <c r="BB88" s="915"/>
      <c r="BC88" s="915"/>
      <c r="BD88" s="916"/>
      <c r="BE88" s="218"/>
      <c r="BF88" s="218"/>
      <c r="BG88" s="218"/>
      <c r="BH88" s="218"/>
      <c r="BI88" s="218"/>
      <c r="BJ88" s="218"/>
      <c r="BK88" s="218"/>
      <c r="BL88" s="218"/>
      <c r="BM88" s="218"/>
      <c r="BN88" s="218"/>
      <c r="BO88" s="218"/>
      <c r="BP88" s="218"/>
      <c r="BQ88" s="215">
        <v>82</v>
      </c>
      <c r="BR88" s="220"/>
      <c r="BS88" s="891"/>
      <c r="BT88" s="892"/>
      <c r="BU88" s="892"/>
      <c r="BV88" s="892"/>
      <c r="BW88" s="892"/>
      <c r="BX88" s="892"/>
      <c r="BY88" s="892"/>
      <c r="BZ88" s="892"/>
      <c r="CA88" s="892"/>
      <c r="CB88" s="892"/>
      <c r="CC88" s="892"/>
      <c r="CD88" s="892"/>
      <c r="CE88" s="892"/>
      <c r="CF88" s="892"/>
      <c r="CG88" s="893"/>
      <c r="CH88" s="888"/>
      <c r="CI88" s="889"/>
      <c r="CJ88" s="889"/>
      <c r="CK88" s="889"/>
      <c r="CL88" s="890"/>
      <c r="CM88" s="888"/>
      <c r="CN88" s="889"/>
      <c r="CO88" s="889"/>
      <c r="CP88" s="889"/>
      <c r="CQ88" s="890"/>
      <c r="CR88" s="888"/>
      <c r="CS88" s="889"/>
      <c r="CT88" s="889"/>
      <c r="CU88" s="889"/>
      <c r="CV88" s="890"/>
      <c r="CW88" s="888"/>
      <c r="CX88" s="889"/>
      <c r="CY88" s="889"/>
      <c r="CZ88" s="889"/>
      <c r="DA88" s="890"/>
      <c r="DB88" s="888"/>
      <c r="DC88" s="889"/>
      <c r="DD88" s="889"/>
      <c r="DE88" s="889"/>
      <c r="DF88" s="890"/>
      <c r="DG88" s="888"/>
      <c r="DH88" s="889"/>
      <c r="DI88" s="889"/>
      <c r="DJ88" s="889"/>
      <c r="DK88" s="890"/>
      <c r="DL88" s="888"/>
      <c r="DM88" s="889"/>
      <c r="DN88" s="889"/>
      <c r="DO88" s="889"/>
      <c r="DP88" s="890"/>
      <c r="DQ88" s="888"/>
      <c r="DR88" s="889"/>
      <c r="DS88" s="889"/>
      <c r="DT88" s="889"/>
      <c r="DU88" s="890"/>
      <c r="DV88" s="885"/>
      <c r="DW88" s="886"/>
      <c r="DX88" s="886"/>
      <c r="DY88" s="886"/>
      <c r="DZ88" s="887"/>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91"/>
      <c r="BT89" s="892"/>
      <c r="BU89" s="892"/>
      <c r="BV89" s="892"/>
      <c r="BW89" s="892"/>
      <c r="BX89" s="892"/>
      <c r="BY89" s="892"/>
      <c r="BZ89" s="892"/>
      <c r="CA89" s="892"/>
      <c r="CB89" s="892"/>
      <c r="CC89" s="892"/>
      <c r="CD89" s="892"/>
      <c r="CE89" s="892"/>
      <c r="CF89" s="892"/>
      <c r="CG89" s="893"/>
      <c r="CH89" s="888"/>
      <c r="CI89" s="889"/>
      <c r="CJ89" s="889"/>
      <c r="CK89" s="889"/>
      <c r="CL89" s="890"/>
      <c r="CM89" s="888"/>
      <c r="CN89" s="889"/>
      <c r="CO89" s="889"/>
      <c r="CP89" s="889"/>
      <c r="CQ89" s="890"/>
      <c r="CR89" s="888"/>
      <c r="CS89" s="889"/>
      <c r="CT89" s="889"/>
      <c r="CU89" s="889"/>
      <c r="CV89" s="890"/>
      <c r="CW89" s="888"/>
      <c r="CX89" s="889"/>
      <c r="CY89" s="889"/>
      <c r="CZ89" s="889"/>
      <c r="DA89" s="890"/>
      <c r="DB89" s="888"/>
      <c r="DC89" s="889"/>
      <c r="DD89" s="889"/>
      <c r="DE89" s="889"/>
      <c r="DF89" s="890"/>
      <c r="DG89" s="888"/>
      <c r="DH89" s="889"/>
      <c r="DI89" s="889"/>
      <c r="DJ89" s="889"/>
      <c r="DK89" s="890"/>
      <c r="DL89" s="888"/>
      <c r="DM89" s="889"/>
      <c r="DN89" s="889"/>
      <c r="DO89" s="889"/>
      <c r="DP89" s="890"/>
      <c r="DQ89" s="888"/>
      <c r="DR89" s="889"/>
      <c r="DS89" s="889"/>
      <c r="DT89" s="889"/>
      <c r="DU89" s="890"/>
      <c r="DV89" s="885"/>
      <c r="DW89" s="886"/>
      <c r="DX89" s="886"/>
      <c r="DY89" s="886"/>
      <c r="DZ89" s="887"/>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91"/>
      <c r="BT90" s="892"/>
      <c r="BU90" s="892"/>
      <c r="BV90" s="892"/>
      <c r="BW90" s="892"/>
      <c r="BX90" s="892"/>
      <c r="BY90" s="892"/>
      <c r="BZ90" s="892"/>
      <c r="CA90" s="892"/>
      <c r="CB90" s="892"/>
      <c r="CC90" s="892"/>
      <c r="CD90" s="892"/>
      <c r="CE90" s="892"/>
      <c r="CF90" s="892"/>
      <c r="CG90" s="893"/>
      <c r="CH90" s="888"/>
      <c r="CI90" s="889"/>
      <c r="CJ90" s="889"/>
      <c r="CK90" s="889"/>
      <c r="CL90" s="890"/>
      <c r="CM90" s="888"/>
      <c r="CN90" s="889"/>
      <c r="CO90" s="889"/>
      <c r="CP90" s="889"/>
      <c r="CQ90" s="890"/>
      <c r="CR90" s="888"/>
      <c r="CS90" s="889"/>
      <c r="CT90" s="889"/>
      <c r="CU90" s="889"/>
      <c r="CV90" s="890"/>
      <c r="CW90" s="888"/>
      <c r="CX90" s="889"/>
      <c r="CY90" s="889"/>
      <c r="CZ90" s="889"/>
      <c r="DA90" s="890"/>
      <c r="DB90" s="888"/>
      <c r="DC90" s="889"/>
      <c r="DD90" s="889"/>
      <c r="DE90" s="889"/>
      <c r="DF90" s="890"/>
      <c r="DG90" s="888"/>
      <c r="DH90" s="889"/>
      <c r="DI90" s="889"/>
      <c r="DJ90" s="889"/>
      <c r="DK90" s="890"/>
      <c r="DL90" s="888"/>
      <c r="DM90" s="889"/>
      <c r="DN90" s="889"/>
      <c r="DO90" s="889"/>
      <c r="DP90" s="890"/>
      <c r="DQ90" s="888"/>
      <c r="DR90" s="889"/>
      <c r="DS90" s="889"/>
      <c r="DT90" s="889"/>
      <c r="DU90" s="890"/>
      <c r="DV90" s="885"/>
      <c r="DW90" s="886"/>
      <c r="DX90" s="886"/>
      <c r="DY90" s="886"/>
      <c r="DZ90" s="887"/>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91"/>
      <c r="BT91" s="892"/>
      <c r="BU91" s="892"/>
      <c r="BV91" s="892"/>
      <c r="BW91" s="892"/>
      <c r="BX91" s="892"/>
      <c r="BY91" s="892"/>
      <c r="BZ91" s="892"/>
      <c r="CA91" s="892"/>
      <c r="CB91" s="892"/>
      <c r="CC91" s="892"/>
      <c r="CD91" s="892"/>
      <c r="CE91" s="892"/>
      <c r="CF91" s="892"/>
      <c r="CG91" s="893"/>
      <c r="CH91" s="888"/>
      <c r="CI91" s="889"/>
      <c r="CJ91" s="889"/>
      <c r="CK91" s="889"/>
      <c r="CL91" s="890"/>
      <c r="CM91" s="888"/>
      <c r="CN91" s="889"/>
      <c r="CO91" s="889"/>
      <c r="CP91" s="889"/>
      <c r="CQ91" s="890"/>
      <c r="CR91" s="888"/>
      <c r="CS91" s="889"/>
      <c r="CT91" s="889"/>
      <c r="CU91" s="889"/>
      <c r="CV91" s="890"/>
      <c r="CW91" s="888"/>
      <c r="CX91" s="889"/>
      <c r="CY91" s="889"/>
      <c r="CZ91" s="889"/>
      <c r="DA91" s="890"/>
      <c r="DB91" s="888"/>
      <c r="DC91" s="889"/>
      <c r="DD91" s="889"/>
      <c r="DE91" s="889"/>
      <c r="DF91" s="890"/>
      <c r="DG91" s="888"/>
      <c r="DH91" s="889"/>
      <c r="DI91" s="889"/>
      <c r="DJ91" s="889"/>
      <c r="DK91" s="890"/>
      <c r="DL91" s="888"/>
      <c r="DM91" s="889"/>
      <c r="DN91" s="889"/>
      <c r="DO91" s="889"/>
      <c r="DP91" s="890"/>
      <c r="DQ91" s="888"/>
      <c r="DR91" s="889"/>
      <c r="DS91" s="889"/>
      <c r="DT91" s="889"/>
      <c r="DU91" s="890"/>
      <c r="DV91" s="885"/>
      <c r="DW91" s="886"/>
      <c r="DX91" s="886"/>
      <c r="DY91" s="886"/>
      <c r="DZ91" s="887"/>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91"/>
      <c r="BT92" s="892"/>
      <c r="BU92" s="892"/>
      <c r="BV92" s="892"/>
      <c r="BW92" s="892"/>
      <c r="BX92" s="892"/>
      <c r="BY92" s="892"/>
      <c r="BZ92" s="892"/>
      <c r="CA92" s="892"/>
      <c r="CB92" s="892"/>
      <c r="CC92" s="892"/>
      <c r="CD92" s="892"/>
      <c r="CE92" s="892"/>
      <c r="CF92" s="892"/>
      <c r="CG92" s="893"/>
      <c r="CH92" s="888"/>
      <c r="CI92" s="889"/>
      <c r="CJ92" s="889"/>
      <c r="CK92" s="889"/>
      <c r="CL92" s="890"/>
      <c r="CM92" s="888"/>
      <c r="CN92" s="889"/>
      <c r="CO92" s="889"/>
      <c r="CP92" s="889"/>
      <c r="CQ92" s="890"/>
      <c r="CR92" s="888"/>
      <c r="CS92" s="889"/>
      <c r="CT92" s="889"/>
      <c r="CU92" s="889"/>
      <c r="CV92" s="890"/>
      <c r="CW92" s="888"/>
      <c r="CX92" s="889"/>
      <c r="CY92" s="889"/>
      <c r="CZ92" s="889"/>
      <c r="DA92" s="890"/>
      <c r="DB92" s="888"/>
      <c r="DC92" s="889"/>
      <c r="DD92" s="889"/>
      <c r="DE92" s="889"/>
      <c r="DF92" s="890"/>
      <c r="DG92" s="888"/>
      <c r="DH92" s="889"/>
      <c r="DI92" s="889"/>
      <c r="DJ92" s="889"/>
      <c r="DK92" s="890"/>
      <c r="DL92" s="888"/>
      <c r="DM92" s="889"/>
      <c r="DN92" s="889"/>
      <c r="DO92" s="889"/>
      <c r="DP92" s="890"/>
      <c r="DQ92" s="888"/>
      <c r="DR92" s="889"/>
      <c r="DS92" s="889"/>
      <c r="DT92" s="889"/>
      <c r="DU92" s="890"/>
      <c r="DV92" s="885"/>
      <c r="DW92" s="886"/>
      <c r="DX92" s="886"/>
      <c r="DY92" s="886"/>
      <c r="DZ92" s="887"/>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91"/>
      <c r="BT93" s="892"/>
      <c r="BU93" s="892"/>
      <c r="BV93" s="892"/>
      <c r="BW93" s="892"/>
      <c r="BX93" s="892"/>
      <c r="BY93" s="892"/>
      <c r="BZ93" s="892"/>
      <c r="CA93" s="892"/>
      <c r="CB93" s="892"/>
      <c r="CC93" s="892"/>
      <c r="CD93" s="892"/>
      <c r="CE93" s="892"/>
      <c r="CF93" s="892"/>
      <c r="CG93" s="893"/>
      <c r="CH93" s="888"/>
      <c r="CI93" s="889"/>
      <c r="CJ93" s="889"/>
      <c r="CK93" s="889"/>
      <c r="CL93" s="890"/>
      <c r="CM93" s="888"/>
      <c r="CN93" s="889"/>
      <c r="CO93" s="889"/>
      <c r="CP93" s="889"/>
      <c r="CQ93" s="890"/>
      <c r="CR93" s="888"/>
      <c r="CS93" s="889"/>
      <c r="CT93" s="889"/>
      <c r="CU93" s="889"/>
      <c r="CV93" s="890"/>
      <c r="CW93" s="888"/>
      <c r="CX93" s="889"/>
      <c r="CY93" s="889"/>
      <c r="CZ93" s="889"/>
      <c r="DA93" s="890"/>
      <c r="DB93" s="888"/>
      <c r="DC93" s="889"/>
      <c r="DD93" s="889"/>
      <c r="DE93" s="889"/>
      <c r="DF93" s="890"/>
      <c r="DG93" s="888"/>
      <c r="DH93" s="889"/>
      <c r="DI93" s="889"/>
      <c r="DJ93" s="889"/>
      <c r="DK93" s="890"/>
      <c r="DL93" s="888"/>
      <c r="DM93" s="889"/>
      <c r="DN93" s="889"/>
      <c r="DO93" s="889"/>
      <c r="DP93" s="890"/>
      <c r="DQ93" s="888"/>
      <c r="DR93" s="889"/>
      <c r="DS93" s="889"/>
      <c r="DT93" s="889"/>
      <c r="DU93" s="890"/>
      <c r="DV93" s="885"/>
      <c r="DW93" s="886"/>
      <c r="DX93" s="886"/>
      <c r="DY93" s="886"/>
      <c r="DZ93" s="887"/>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91"/>
      <c r="BT94" s="892"/>
      <c r="BU94" s="892"/>
      <c r="BV94" s="892"/>
      <c r="BW94" s="892"/>
      <c r="BX94" s="892"/>
      <c r="BY94" s="892"/>
      <c r="BZ94" s="892"/>
      <c r="CA94" s="892"/>
      <c r="CB94" s="892"/>
      <c r="CC94" s="892"/>
      <c r="CD94" s="892"/>
      <c r="CE94" s="892"/>
      <c r="CF94" s="892"/>
      <c r="CG94" s="893"/>
      <c r="CH94" s="888"/>
      <c r="CI94" s="889"/>
      <c r="CJ94" s="889"/>
      <c r="CK94" s="889"/>
      <c r="CL94" s="890"/>
      <c r="CM94" s="888"/>
      <c r="CN94" s="889"/>
      <c r="CO94" s="889"/>
      <c r="CP94" s="889"/>
      <c r="CQ94" s="890"/>
      <c r="CR94" s="888"/>
      <c r="CS94" s="889"/>
      <c r="CT94" s="889"/>
      <c r="CU94" s="889"/>
      <c r="CV94" s="890"/>
      <c r="CW94" s="888"/>
      <c r="CX94" s="889"/>
      <c r="CY94" s="889"/>
      <c r="CZ94" s="889"/>
      <c r="DA94" s="890"/>
      <c r="DB94" s="888"/>
      <c r="DC94" s="889"/>
      <c r="DD94" s="889"/>
      <c r="DE94" s="889"/>
      <c r="DF94" s="890"/>
      <c r="DG94" s="888"/>
      <c r="DH94" s="889"/>
      <c r="DI94" s="889"/>
      <c r="DJ94" s="889"/>
      <c r="DK94" s="890"/>
      <c r="DL94" s="888"/>
      <c r="DM94" s="889"/>
      <c r="DN94" s="889"/>
      <c r="DO94" s="889"/>
      <c r="DP94" s="890"/>
      <c r="DQ94" s="888"/>
      <c r="DR94" s="889"/>
      <c r="DS94" s="889"/>
      <c r="DT94" s="889"/>
      <c r="DU94" s="890"/>
      <c r="DV94" s="885"/>
      <c r="DW94" s="886"/>
      <c r="DX94" s="886"/>
      <c r="DY94" s="886"/>
      <c r="DZ94" s="887"/>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91"/>
      <c r="BT95" s="892"/>
      <c r="BU95" s="892"/>
      <c r="BV95" s="892"/>
      <c r="BW95" s="892"/>
      <c r="BX95" s="892"/>
      <c r="BY95" s="892"/>
      <c r="BZ95" s="892"/>
      <c r="CA95" s="892"/>
      <c r="CB95" s="892"/>
      <c r="CC95" s="892"/>
      <c r="CD95" s="892"/>
      <c r="CE95" s="892"/>
      <c r="CF95" s="892"/>
      <c r="CG95" s="893"/>
      <c r="CH95" s="888"/>
      <c r="CI95" s="889"/>
      <c r="CJ95" s="889"/>
      <c r="CK95" s="889"/>
      <c r="CL95" s="890"/>
      <c r="CM95" s="888"/>
      <c r="CN95" s="889"/>
      <c r="CO95" s="889"/>
      <c r="CP95" s="889"/>
      <c r="CQ95" s="890"/>
      <c r="CR95" s="888"/>
      <c r="CS95" s="889"/>
      <c r="CT95" s="889"/>
      <c r="CU95" s="889"/>
      <c r="CV95" s="890"/>
      <c r="CW95" s="888"/>
      <c r="CX95" s="889"/>
      <c r="CY95" s="889"/>
      <c r="CZ95" s="889"/>
      <c r="DA95" s="890"/>
      <c r="DB95" s="888"/>
      <c r="DC95" s="889"/>
      <c r="DD95" s="889"/>
      <c r="DE95" s="889"/>
      <c r="DF95" s="890"/>
      <c r="DG95" s="888"/>
      <c r="DH95" s="889"/>
      <c r="DI95" s="889"/>
      <c r="DJ95" s="889"/>
      <c r="DK95" s="890"/>
      <c r="DL95" s="888"/>
      <c r="DM95" s="889"/>
      <c r="DN95" s="889"/>
      <c r="DO95" s="889"/>
      <c r="DP95" s="890"/>
      <c r="DQ95" s="888"/>
      <c r="DR95" s="889"/>
      <c r="DS95" s="889"/>
      <c r="DT95" s="889"/>
      <c r="DU95" s="890"/>
      <c r="DV95" s="885"/>
      <c r="DW95" s="886"/>
      <c r="DX95" s="886"/>
      <c r="DY95" s="886"/>
      <c r="DZ95" s="887"/>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91"/>
      <c r="BT96" s="892"/>
      <c r="BU96" s="892"/>
      <c r="BV96" s="892"/>
      <c r="BW96" s="892"/>
      <c r="BX96" s="892"/>
      <c r="BY96" s="892"/>
      <c r="BZ96" s="892"/>
      <c r="CA96" s="892"/>
      <c r="CB96" s="892"/>
      <c r="CC96" s="892"/>
      <c r="CD96" s="892"/>
      <c r="CE96" s="892"/>
      <c r="CF96" s="892"/>
      <c r="CG96" s="893"/>
      <c r="CH96" s="888"/>
      <c r="CI96" s="889"/>
      <c r="CJ96" s="889"/>
      <c r="CK96" s="889"/>
      <c r="CL96" s="890"/>
      <c r="CM96" s="888"/>
      <c r="CN96" s="889"/>
      <c r="CO96" s="889"/>
      <c r="CP96" s="889"/>
      <c r="CQ96" s="890"/>
      <c r="CR96" s="888"/>
      <c r="CS96" s="889"/>
      <c r="CT96" s="889"/>
      <c r="CU96" s="889"/>
      <c r="CV96" s="890"/>
      <c r="CW96" s="888"/>
      <c r="CX96" s="889"/>
      <c r="CY96" s="889"/>
      <c r="CZ96" s="889"/>
      <c r="DA96" s="890"/>
      <c r="DB96" s="888"/>
      <c r="DC96" s="889"/>
      <c r="DD96" s="889"/>
      <c r="DE96" s="889"/>
      <c r="DF96" s="890"/>
      <c r="DG96" s="888"/>
      <c r="DH96" s="889"/>
      <c r="DI96" s="889"/>
      <c r="DJ96" s="889"/>
      <c r="DK96" s="890"/>
      <c r="DL96" s="888"/>
      <c r="DM96" s="889"/>
      <c r="DN96" s="889"/>
      <c r="DO96" s="889"/>
      <c r="DP96" s="890"/>
      <c r="DQ96" s="888"/>
      <c r="DR96" s="889"/>
      <c r="DS96" s="889"/>
      <c r="DT96" s="889"/>
      <c r="DU96" s="890"/>
      <c r="DV96" s="885"/>
      <c r="DW96" s="886"/>
      <c r="DX96" s="886"/>
      <c r="DY96" s="886"/>
      <c r="DZ96" s="887"/>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91"/>
      <c r="BT97" s="892"/>
      <c r="BU97" s="892"/>
      <c r="BV97" s="892"/>
      <c r="BW97" s="892"/>
      <c r="BX97" s="892"/>
      <c r="BY97" s="892"/>
      <c r="BZ97" s="892"/>
      <c r="CA97" s="892"/>
      <c r="CB97" s="892"/>
      <c r="CC97" s="892"/>
      <c r="CD97" s="892"/>
      <c r="CE97" s="892"/>
      <c r="CF97" s="892"/>
      <c r="CG97" s="893"/>
      <c r="CH97" s="888"/>
      <c r="CI97" s="889"/>
      <c r="CJ97" s="889"/>
      <c r="CK97" s="889"/>
      <c r="CL97" s="890"/>
      <c r="CM97" s="888"/>
      <c r="CN97" s="889"/>
      <c r="CO97" s="889"/>
      <c r="CP97" s="889"/>
      <c r="CQ97" s="890"/>
      <c r="CR97" s="888"/>
      <c r="CS97" s="889"/>
      <c r="CT97" s="889"/>
      <c r="CU97" s="889"/>
      <c r="CV97" s="890"/>
      <c r="CW97" s="888"/>
      <c r="CX97" s="889"/>
      <c r="CY97" s="889"/>
      <c r="CZ97" s="889"/>
      <c r="DA97" s="890"/>
      <c r="DB97" s="888"/>
      <c r="DC97" s="889"/>
      <c r="DD97" s="889"/>
      <c r="DE97" s="889"/>
      <c r="DF97" s="890"/>
      <c r="DG97" s="888"/>
      <c r="DH97" s="889"/>
      <c r="DI97" s="889"/>
      <c r="DJ97" s="889"/>
      <c r="DK97" s="890"/>
      <c r="DL97" s="888"/>
      <c r="DM97" s="889"/>
      <c r="DN97" s="889"/>
      <c r="DO97" s="889"/>
      <c r="DP97" s="890"/>
      <c r="DQ97" s="888"/>
      <c r="DR97" s="889"/>
      <c r="DS97" s="889"/>
      <c r="DT97" s="889"/>
      <c r="DU97" s="890"/>
      <c r="DV97" s="885"/>
      <c r="DW97" s="886"/>
      <c r="DX97" s="886"/>
      <c r="DY97" s="886"/>
      <c r="DZ97" s="887"/>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91"/>
      <c r="BT98" s="892"/>
      <c r="BU98" s="892"/>
      <c r="BV98" s="892"/>
      <c r="BW98" s="892"/>
      <c r="BX98" s="892"/>
      <c r="BY98" s="892"/>
      <c r="BZ98" s="892"/>
      <c r="CA98" s="892"/>
      <c r="CB98" s="892"/>
      <c r="CC98" s="892"/>
      <c r="CD98" s="892"/>
      <c r="CE98" s="892"/>
      <c r="CF98" s="892"/>
      <c r="CG98" s="893"/>
      <c r="CH98" s="888"/>
      <c r="CI98" s="889"/>
      <c r="CJ98" s="889"/>
      <c r="CK98" s="889"/>
      <c r="CL98" s="890"/>
      <c r="CM98" s="888"/>
      <c r="CN98" s="889"/>
      <c r="CO98" s="889"/>
      <c r="CP98" s="889"/>
      <c r="CQ98" s="890"/>
      <c r="CR98" s="888"/>
      <c r="CS98" s="889"/>
      <c r="CT98" s="889"/>
      <c r="CU98" s="889"/>
      <c r="CV98" s="890"/>
      <c r="CW98" s="888"/>
      <c r="CX98" s="889"/>
      <c r="CY98" s="889"/>
      <c r="CZ98" s="889"/>
      <c r="DA98" s="890"/>
      <c r="DB98" s="888"/>
      <c r="DC98" s="889"/>
      <c r="DD98" s="889"/>
      <c r="DE98" s="889"/>
      <c r="DF98" s="890"/>
      <c r="DG98" s="888"/>
      <c r="DH98" s="889"/>
      <c r="DI98" s="889"/>
      <c r="DJ98" s="889"/>
      <c r="DK98" s="890"/>
      <c r="DL98" s="888"/>
      <c r="DM98" s="889"/>
      <c r="DN98" s="889"/>
      <c r="DO98" s="889"/>
      <c r="DP98" s="890"/>
      <c r="DQ98" s="888"/>
      <c r="DR98" s="889"/>
      <c r="DS98" s="889"/>
      <c r="DT98" s="889"/>
      <c r="DU98" s="890"/>
      <c r="DV98" s="885"/>
      <c r="DW98" s="886"/>
      <c r="DX98" s="886"/>
      <c r="DY98" s="886"/>
      <c r="DZ98" s="887"/>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91"/>
      <c r="BT99" s="892"/>
      <c r="BU99" s="892"/>
      <c r="BV99" s="892"/>
      <c r="BW99" s="892"/>
      <c r="BX99" s="892"/>
      <c r="BY99" s="892"/>
      <c r="BZ99" s="892"/>
      <c r="CA99" s="892"/>
      <c r="CB99" s="892"/>
      <c r="CC99" s="892"/>
      <c r="CD99" s="892"/>
      <c r="CE99" s="892"/>
      <c r="CF99" s="892"/>
      <c r="CG99" s="893"/>
      <c r="CH99" s="888"/>
      <c r="CI99" s="889"/>
      <c r="CJ99" s="889"/>
      <c r="CK99" s="889"/>
      <c r="CL99" s="890"/>
      <c r="CM99" s="888"/>
      <c r="CN99" s="889"/>
      <c r="CO99" s="889"/>
      <c r="CP99" s="889"/>
      <c r="CQ99" s="890"/>
      <c r="CR99" s="888"/>
      <c r="CS99" s="889"/>
      <c r="CT99" s="889"/>
      <c r="CU99" s="889"/>
      <c r="CV99" s="890"/>
      <c r="CW99" s="888"/>
      <c r="CX99" s="889"/>
      <c r="CY99" s="889"/>
      <c r="CZ99" s="889"/>
      <c r="DA99" s="890"/>
      <c r="DB99" s="888"/>
      <c r="DC99" s="889"/>
      <c r="DD99" s="889"/>
      <c r="DE99" s="889"/>
      <c r="DF99" s="890"/>
      <c r="DG99" s="888"/>
      <c r="DH99" s="889"/>
      <c r="DI99" s="889"/>
      <c r="DJ99" s="889"/>
      <c r="DK99" s="890"/>
      <c r="DL99" s="888"/>
      <c r="DM99" s="889"/>
      <c r="DN99" s="889"/>
      <c r="DO99" s="889"/>
      <c r="DP99" s="890"/>
      <c r="DQ99" s="888"/>
      <c r="DR99" s="889"/>
      <c r="DS99" s="889"/>
      <c r="DT99" s="889"/>
      <c r="DU99" s="890"/>
      <c r="DV99" s="885"/>
      <c r="DW99" s="886"/>
      <c r="DX99" s="886"/>
      <c r="DY99" s="886"/>
      <c r="DZ99" s="887"/>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91"/>
      <c r="BT100" s="892"/>
      <c r="BU100" s="892"/>
      <c r="BV100" s="892"/>
      <c r="BW100" s="892"/>
      <c r="BX100" s="892"/>
      <c r="BY100" s="892"/>
      <c r="BZ100" s="892"/>
      <c r="CA100" s="892"/>
      <c r="CB100" s="892"/>
      <c r="CC100" s="892"/>
      <c r="CD100" s="892"/>
      <c r="CE100" s="892"/>
      <c r="CF100" s="892"/>
      <c r="CG100" s="893"/>
      <c r="CH100" s="888"/>
      <c r="CI100" s="889"/>
      <c r="CJ100" s="889"/>
      <c r="CK100" s="889"/>
      <c r="CL100" s="890"/>
      <c r="CM100" s="888"/>
      <c r="CN100" s="889"/>
      <c r="CO100" s="889"/>
      <c r="CP100" s="889"/>
      <c r="CQ100" s="890"/>
      <c r="CR100" s="888"/>
      <c r="CS100" s="889"/>
      <c r="CT100" s="889"/>
      <c r="CU100" s="889"/>
      <c r="CV100" s="890"/>
      <c r="CW100" s="888"/>
      <c r="CX100" s="889"/>
      <c r="CY100" s="889"/>
      <c r="CZ100" s="889"/>
      <c r="DA100" s="890"/>
      <c r="DB100" s="888"/>
      <c r="DC100" s="889"/>
      <c r="DD100" s="889"/>
      <c r="DE100" s="889"/>
      <c r="DF100" s="890"/>
      <c r="DG100" s="888"/>
      <c r="DH100" s="889"/>
      <c r="DI100" s="889"/>
      <c r="DJ100" s="889"/>
      <c r="DK100" s="890"/>
      <c r="DL100" s="888"/>
      <c r="DM100" s="889"/>
      <c r="DN100" s="889"/>
      <c r="DO100" s="889"/>
      <c r="DP100" s="890"/>
      <c r="DQ100" s="888"/>
      <c r="DR100" s="889"/>
      <c r="DS100" s="889"/>
      <c r="DT100" s="889"/>
      <c r="DU100" s="890"/>
      <c r="DV100" s="885"/>
      <c r="DW100" s="886"/>
      <c r="DX100" s="886"/>
      <c r="DY100" s="886"/>
      <c r="DZ100" s="887"/>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91"/>
      <c r="BT101" s="892"/>
      <c r="BU101" s="892"/>
      <c r="BV101" s="892"/>
      <c r="BW101" s="892"/>
      <c r="BX101" s="892"/>
      <c r="BY101" s="892"/>
      <c r="BZ101" s="892"/>
      <c r="CA101" s="892"/>
      <c r="CB101" s="892"/>
      <c r="CC101" s="892"/>
      <c r="CD101" s="892"/>
      <c r="CE101" s="892"/>
      <c r="CF101" s="892"/>
      <c r="CG101" s="893"/>
      <c r="CH101" s="888"/>
      <c r="CI101" s="889"/>
      <c r="CJ101" s="889"/>
      <c r="CK101" s="889"/>
      <c r="CL101" s="890"/>
      <c r="CM101" s="888"/>
      <c r="CN101" s="889"/>
      <c r="CO101" s="889"/>
      <c r="CP101" s="889"/>
      <c r="CQ101" s="890"/>
      <c r="CR101" s="888"/>
      <c r="CS101" s="889"/>
      <c r="CT101" s="889"/>
      <c r="CU101" s="889"/>
      <c r="CV101" s="890"/>
      <c r="CW101" s="888"/>
      <c r="CX101" s="889"/>
      <c r="CY101" s="889"/>
      <c r="CZ101" s="889"/>
      <c r="DA101" s="890"/>
      <c r="DB101" s="888"/>
      <c r="DC101" s="889"/>
      <c r="DD101" s="889"/>
      <c r="DE101" s="889"/>
      <c r="DF101" s="890"/>
      <c r="DG101" s="888"/>
      <c r="DH101" s="889"/>
      <c r="DI101" s="889"/>
      <c r="DJ101" s="889"/>
      <c r="DK101" s="890"/>
      <c r="DL101" s="888"/>
      <c r="DM101" s="889"/>
      <c r="DN101" s="889"/>
      <c r="DO101" s="889"/>
      <c r="DP101" s="890"/>
      <c r="DQ101" s="888"/>
      <c r="DR101" s="889"/>
      <c r="DS101" s="889"/>
      <c r="DT101" s="889"/>
      <c r="DU101" s="890"/>
      <c r="DV101" s="885"/>
      <c r="DW101" s="886"/>
      <c r="DX101" s="886"/>
      <c r="DY101" s="886"/>
      <c r="DZ101" s="887"/>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405</v>
      </c>
      <c r="BS102" s="811"/>
      <c r="BT102" s="811"/>
      <c r="BU102" s="811"/>
      <c r="BV102" s="811"/>
      <c r="BW102" s="811"/>
      <c r="BX102" s="811"/>
      <c r="BY102" s="811"/>
      <c r="BZ102" s="811"/>
      <c r="CA102" s="811"/>
      <c r="CB102" s="811"/>
      <c r="CC102" s="811"/>
      <c r="CD102" s="811"/>
      <c r="CE102" s="811"/>
      <c r="CF102" s="811"/>
      <c r="CG102" s="812"/>
      <c r="CH102" s="917"/>
      <c r="CI102" s="918"/>
      <c r="CJ102" s="918"/>
      <c r="CK102" s="918"/>
      <c r="CL102" s="919"/>
      <c r="CM102" s="917"/>
      <c r="CN102" s="918"/>
      <c r="CO102" s="918"/>
      <c r="CP102" s="918"/>
      <c r="CQ102" s="919"/>
      <c r="CR102" s="920">
        <v>11</v>
      </c>
      <c r="CS102" s="878"/>
      <c r="CT102" s="878"/>
      <c r="CU102" s="878"/>
      <c r="CV102" s="921"/>
      <c r="CW102" s="920">
        <v>71</v>
      </c>
      <c r="CX102" s="878"/>
      <c r="CY102" s="878"/>
      <c r="CZ102" s="878"/>
      <c r="DA102" s="921"/>
      <c r="DB102" s="920" t="s">
        <v>494</v>
      </c>
      <c r="DC102" s="878"/>
      <c r="DD102" s="878"/>
      <c r="DE102" s="878"/>
      <c r="DF102" s="921"/>
      <c r="DG102" s="920">
        <v>177</v>
      </c>
      <c r="DH102" s="878"/>
      <c r="DI102" s="878"/>
      <c r="DJ102" s="878"/>
      <c r="DK102" s="921"/>
      <c r="DL102" s="920" t="s">
        <v>494</v>
      </c>
      <c r="DM102" s="878"/>
      <c r="DN102" s="878"/>
      <c r="DO102" s="878"/>
      <c r="DP102" s="921"/>
      <c r="DQ102" s="920">
        <v>175</v>
      </c>
      <c r="DR102" s="878"/>
      <c r="DS102" s="878"/>
      <c r="DT102" s="878"/>
      <c r="DU102" s="921"/>
      <c r="DV102" s="944"/>
      <c r="DW102" s="875"/>
      <c r="DX102" s="875"/>
      <c r="DY102" s="875"/>
      <c r="DZ102" s="876"/>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45" t="s">
        <v>406</v>
      </c>
      <c r="BR103" s="945"/>
      <c r="BS103" s="945"/>
      <c r="BT103" s="945"/>
      <c r="BU103" s="945"/>
      <c r="BV103" s="945"/>
      <c r="BW103" s="945"/>
      <c r="BX103" s="945"/>
      <c r="BY103" s="945"/>
      <c r="BZ103" s="945"/>
      <c r="CA103" s="945"/>
      <c r="CB103" s="945"/>
      <c r="CC103" s="945"/>
      <c r="CD103" s="945"/>
      <c r="CE103" s="945"/>
      <c r="CF103" s="945"/>
      <c r="CG103" s="945"/>
      <c r="CH103" s="945"/>
      <c r="CI103" s="945"/>
      <c r="CJ103" s="945"/>
      <c r="CK103" s="945"/>
      <c r="CL103" s="945"/>
      <c r="CM103" s="945"/>
      <c r="CN103" s="945"/>
      <c r="CO103" s="945"/>
      <c r="CP103" s="945"/>
      <c r="CQ103" s="945"/>
      <c r="CR103" s="945"/>
      <c r="CS103" s="945"/>
      <c r="CT103" s="945"/>
      <c r="CU103" s="945"/>
      <c r="CV103" s="945"/>
      <c r="CW103" s="945"/>
      <c r="CX103" s="945"/>
      <c r="CY103" s="945"/>
      <c r="CZ103" s="945"/>
      <c r="DA103" s="945"/>
      <c r="DB103" s="945"/>
      <c r="DC103" s="945"/>
      <c r="DD103" s="945"/>
      <c r="DE103" s="945"/>
      <c r="DF103" s="945"/>
      <c r="DG103" s="945"/>
      <c r="DH103" s="945"/>
      <c r="DI103" s="945"/>
      <c r="DJ103" s="945"/>
      <c r="DK103" s="945"/>
      <c r="DL103" s="945"/>
      <c r="DM103" s="945"/>
      <c r="DN103" s="945"/>
      <c r="DO103" s="945"/>
      <c r="DP103" s="945"/>
      <c r="DQ103" s="945"/>
      <c r="DR103" s="945"/>
      <c r="DS103" s="945"/>
      <c r="DT103" s="945"/>
      <c r="DU103" s="945"/>
      <c r="DV103" s="945"/>
      <c r="DW103" s="945"/>
      <c r="DX103" s="945"/>
      <c r="DY103" s="945"/>
      <c r="DZ103" s="945"/>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6" t="s">
        <v>407</v>
      </c>
      <c r="BR104" s="946"/>
      <c r="BS104" s="946"/>
      <c r="BT104" s="946"/>
      <c r="BU104" s="946"/>
      <c r="BV104" s="946"/>
      <c r="BW104" s="946"/>
      <c r="BX104" s="946"/>
      <c r="BY104" s="946"/>
      <c r="BZ104" s="946"/>
      <c r="CA104" s="946"/>
      <c r="CB104" s="946"/>
      <c r="CC104" s="946"/>
      <c r="CD104" s="946"/>
      <c r="CE104" s="946"/>
      <c r="CF104" s="946"/>
      <c r="CG104" s="946"/>
      <c r="CH104" s="946"/>
      <c r="CI104" s="946"/>
      <c r="CJ104" s="946"/>
      <c r="CK104" s="946"/>
      <c r="CL104" s="946"/>
      <c r="CM104" s="946"/>
      <c r="CN104" s="946"/>
      <c r="CO104" s="946"/>
      <c r="CP104" s="946"/>
      <c r="CQ104" s="946"/>
      <c r="CR104" s="946"/>
      <c r="CS104" s="946"/>
      <c r="CT104" s="946"/>
      <c r="CU104" s="946"/>
      <c r="CV104" s="946"/>
      <c r="CW104" s="946"/>
      <c r="CX104" s="946"/>
      <c r="CY104" s="946"/>
      <c r="CZ104" s="946"/>
      <c r="DA104" s="946"/>
      <c r="DB104" s="946"/>
      <c r="DC104" s="946"/>
      <c r="DD104" s="946"/>
      <c r="DE104" s="946"/>
      <c r="DF104" s="946"/>
      <c r="DG104" s="946"/>
      <c r="DH104" s="946"/>
      <c r="DI104" s="946"/>
      <c r="DJ104" s="946"/>
      <c r="DK104" s="946"/>
      <c r="DL104" s="946"/>
      <c r="DM104" s="946"/>
      <c r="DN104" s="946"/>
      <c r="DO104" s="946"/>
      <c r="DP104" s="946"/>
      <c r="DQ104" s="946"/>
      <c r="DR104" s="946"/>
      <c r="DS104" s="946"/>
      <c r="DT104" s="946"/>
      <c r="DU104" s="946"/>
      <c r="DV104" s="946"/>
      <c r="DW104" s="946"/>
      <c r="DX104" s="946"/>
      <c r="DY104" s="946"/>
      <c r="DZ104" s="946"/>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408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7" t="s">
        <v>410</v>
      </c>
      <c r="B108" s="948"/>
      <c r="C108" s="948"/>
      <c r="D108" s="948"/>
      <c r="E108" s="948"/>
      <c r="F108" s="948"/>
      <c r="G108" s="948"/>
      <c r="H108" s="948"/>
      <c r="I108" s="948"/>
      <c r="J108" s="948"/>
      <c r="K108" s="948"/>
      <c r="L108" s="948"/>
      <c r="M108" s="948"/>
      <c r="N108" s="948"/>
      <c r="O108" s="948"/>
      <c r="P108" s="948"/>
      <c r="Q108" s="948"/>
      <c r="R108" s="948"/>
      <c r="S108" s="948"/>
      <c r="T108" s="948"/>
      <c r="U108" s="948"/>
      <c r="V108" s="948"/>
      <c r="W108" s="948"/>
      <c r="X108" s="948"/>
      <c r="Y108" s="948"/>
      <c r="Z108" s="948"/>
      <c r="AA108" s="948"/>
      <c r="AB108" s="948"/>
      <c r="AC108" s="948"/>
      <c r="AD108" s="948"/>
      <c r="AE108" s="948"/>
      <c r="AF108" s="948"/>
      <c r="AG108" s="948"/>
      <c r="AH108" s="948"/>
      <c r="AI108" s="948"/>
      <c r="AJ108" s="948"/>
      <c r="AK108" s="948"/>
      <c r="AL108" s="948"/>
      <c r="AM108" s="948"/>
      <c r="AN108" s="948"/>
      <c r="AO108" s="948"/>
      <c r="AP108" s="948"/>
      <c r="AQ108" s="948"/>
      <c r="AR108" s="948"/>
      <c r="AS108" s="948"/>
      <c r="AT108" s="949"/>
      <c r="AU108" s="947" t="s">
        <v>411</v>
      </c>
      <c r="AV108" s="948"/>
      <c r="AW108" s="948"/>
      <c r="AX108" s="948"/>
      <c r="AY108" s="948"/>
      <c r="AZ108" s="948"/>
      <c r="BA108" s="948"/>
      <c r="BB108" s="948"/>
      <c r="BC108" s="948"/>
      <c r="BD108" s="948"/>
      <c r="BE108" s="948"/>
      <c r="BF108" s="948"/>
      <c r="BG108" s="948"/>
      <c r="BH108" s="948"/>
      <c r="BI108" s="948"/>
      <c r="BJ108" s="948"/>
      <c r="BK108" s="948"/>
      <c r="BL108" s="948"/>
      <c r="BM108" s="948"/>
      <c r="BN108" s="948"/>
      <c r="BO108" s="948"/>
      <c r="BP108" s="948"/>
      <c r="BQ108" s="948"/>
      <c r="BR108" s="948"/>
      <c r="BS108" s="948"/>
      <c r="BT108" s="948"/>
      <c r="BU108" s="948"/>
      <c r="BV108" s="948"/>
      <c r="BW108" s="948"/>
      <c r="BX108" s="948"/>
      <c r="BY108" s="948"/>
      <c r="BZ108" s="948"/>
      <c r="CA108" s="948"/>
      <c r="CB108" s="948"/>
      <c r="CC108" s="948"/>
      <c r="CD108" s="948"/>
      <c r="CE108" s="948"/>
      <c r="CF108" s="948"/>
      <c r="CG108" s="948"/>
      <c r="CH108" s="948"/>
      <c r="CI108" s="948"/>
      <c r="CJ108" s="948"/>
      <c r="CK108" s="948"/>
      <c r="CL108" s="948"/>
      <c r="CM108" s="948"/>
      <c r="CN108" s="948"/>
      <c r="CO108" s="948"/>
      <c r="CP108" s="948"/>
      <c r="CQ108" s="948"/>
      <c r="CR108" s="948"/>
      <c r="CS108" s="948"/>
      <c r="CT108" s="948"/>
      <c r="CU108" s="948"/>
      <c r="CV108" s="948"/>
      <c r="CW108" s="948"/>
      <c r="CX108" s="948"/>
      <c r="CY108" s="948"/>
      <c r="CZ108" s="948"/>
      <c r="DA108" s="948"/>
      <c r="DB108" s="948"/>
      <c r="DC108" s="948"/>
      <c r="DD108" s="948"/>
      <c r="DE108" s="948"/>
      <c r="DF108" s="948"/>
      <c r="DG108" s="948"/>
      <c r="DH108" s="948"/>
      <c r="DI108" s="948"/>
      <c r="DJ108" s="948"/>
      <c r="DK108" s="948"/>
      <c r="DL108" s="948"/>
      <c r="DM108" s="948"/>
      <c r="DN108" s="948"/>
      <c r="DO108" s="948"/>
      <c r="DP108" s="948"/>
      <c r="DQ108" s="948"/>
      <c r="DR108" s="948"/>
      <c r="DS108" s="948"/>
      <c r="DT108" s="948"/>
      <c r="DU108" s="948"/>
      <c r="DV108" s="948"/>
      <c r="DW108" s="948"/>
      <c r="DX108" s="948"/>
      <c r="DY108" s="948"/>
      <c r="DZ108" s="949"/>
    </row>
    <row r="109" spans="1:131" s="199" customFormat="1" ht="26.25" customHeight="1">
      <c r="A109" s="942" t="s">
        <v>412</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2" t="s">
        <v>413</v>
      </c>
      <c r="AB109" s="923"/>
      <c r="AC109" s="923"/>
      <c r="AD109" s="923"/>
      <c r="AE109" s="924"/>
      <c r="AF109" s="922" t="s">
        <v>288</v>
      </c>
      <c r="AG109" s="923"/>
      <c r="AH109" s="923"/>
      <c r="AI109" s="923"/>
      <c r="AJ109" s="924"/>
      <c r="AK109" s="922" t="s">
        <v>287</v>
      </c>
      <c r="AL109" s="923"/>
      <c r="AM109" s="923"/>
      <c r="AN109" s="923"/>
      <c r="AO109" s="924"/>
      <c r="AP109" s="922" t="s">
        <v>414</v>
      </c>
      <c r="AQ109" s="923"/>
      <c r="AR109" s="923"/>
      <c r="AS109" s="923"/>
      <c r="AT109" s="925"/>
      <c r="AU109" s="942" t="s">
        <v>412</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2" t="s">
        <v>413</v>
      </c>
      <c r="BR109" s="923"/>
      <c r="BS109" s="923"/>
      <c r="BT109" s="923"/>
      <c r="BU109" s="924"/>
      <c r="BV109" s="922" t="s">
        <v>288</v>
      </c>
      <c r="BW109" s="923"/>
      <c r="BX109" s="923"/>
      <c r="BY109" s="923"/>
      <c r="BZ109" s="924"/>
      <c r="CA109" s="922" t="s">
        <v>287</v>
      </c>
      <c r="CB109" s="923"/>
      <c r="CC109" s="923"/>
      <c r="CD109" s="923"/>
      <c r="CE109" s="924"/>
      <c r="CF109" s="943" t="s">
        <v>414</v>
      </c>
      <c r="CG109" s="943"/>
      <c r="CH109" s="943"/>
      <c r="CI109" s="943"/>
      <c r="CJ109" s="943"/>
      <c r="CK109" s="922" t="s">
        <v>415</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2" t="s">
        <v>413</v>
      </c>
      <c r="DH109" s="923"/>
      <c r="DI109" s="923"/>
      <c r="DJ109" s="923"/>
      <c r="DK109" s="924"/>
      <c r="DL109" s="922" t="s">
        <v>288</v>
      </c>
      <c r="DM109" s="923"/>
      <c r="DN109" s="923"/>
      <c r="DO109" s="923"/>
      <c r="DP109" s="924"/>
      <c r="DQ109" s="922" t="s">
        <v>287</v>
      </c>
      <c r="DR109" s="923"/>
      <c r="DS109" s="923"/>
      <c r="DT109" s="923"/>
      <c r="DU109" s="924"/>
      <c r="DV109" s="922" t="s">
        <v>414</v>
      </c>
      <c r="DW109" s="923"/>
      <c r="DX109" s="923"/>
      <c r="DY109" s="923"/>
      <c r="DZ109" s="925"/>
    </row>
    <row r="110" spans="1:131" s="199" customFormat="1" ht="26.25" customHeight="1">
      <c r="A110" s="926" t="s">
        <v>416</v>
      </c>
      <c r="B110" s="927"/>
      <c r="C110" s="927"/>
      <c r="D110" s="927"/>
      <c r="E110" s="927"/>
      <c r="F110" s="927"/>
      <c r="G110" s="927"/>
      <c r="H110" s="927"/>
      <c r="I110" s="927"/>
      <c r="J110" s="927"/>
      <c r="K110" s="927"/>
      <c r="L110" s="927"/>
      <c r="M110" s="927"/>
      <c r="N110" s="927"/>
      <c r="O110" s="927"/>
      <c r="P110" s="927"/>
      <c r="Q110" s="927"/>
      <c r="R110" s="927"/>
      <c r="S110" s="927"/>
      <c r="T110" s="927"/>
      <c r="U110" s="927"/>
      <c r="V110" s="927"/>
      <c r="W110" s="927"/>
      <c r="X110" s="927"/>
      <c r="Y110" s="927"/>
      <c r="Z110" s="928"/>
      <c r="AA110" s="929">
        <v>1910297</v>
      </c>
      <c r="AB110" s="930"/>
      <c r="AC110" s="930"/>
      <c r="AD110" s="930"/>
      <c r="AE110" s="931"/>
      <c r="AF110" s="932">
        <v>1740096</v>
      </c>
      <c r="AG110" s="930"/>
      <c r="AH110" s="930"/>
      <c r="AI110" s="930"/>
      <c r="AJ110" s="931"/>
      <c r="AK110" s="932">
        <v>1715844</v>
      </c>
      <c r="AL110" s="930"/>
      <c r="AM110" s="930"/>
      <c r="AN110" s="930"/>
      <c r="AO110" s="931"/>
      <c r="AP110" s="933">
        <v>15.2</v>
      </c>
      <c r="AQ110" s="934"/>
      <c r="AR110" s="934"/>
      <c r="AS110" s="934"/>
      <c r="AT110" s="935"/>
      <c r="AU110" s="936" t="s">
        <v>62</v>
      </c>
      <c r="AV110" s="937"/>
      <c r="AW110" s="937"/>
      <c r="AX110" s="937"/>
      <c r="AY110" s="937"/>
      <c r="AZ110" s="976" t="s">
        <v>417</v>
      </c>
      <c r="BA110" s="927"/>
      <c r="BB110" s="927"/>
      <c r="BC110" s="927"/>
      <c r="BD110" s="927"/>
      <c r="BE110" s="927"/>
      <c r="BF110" s="927"/>
      <c r="BG110" s="927"/>
      <c r="BH110" s="927"/>
      <c r="BI110" s="927"/>
      <c r="BJ110" s="927"/>
      <c r="BK110" s="927"/>
      <c r="BL110" s="927"/>
      <c r="BM110" s="927"/>
      <c r="BN110" s="927"/>
      <c r="BO110" s="927"/>
      <c r="BP110" s="928"/>
      <c r="BQ110" s="962">
        <v>16755212</v>
      </c>
      <c r="BR110" s="963"/>
      <c r="BS110" s="963"/>
      <c r="BT110" s="963"/>
      <c r="BU110" s="963"/>
      <c r="BV110" s="963">
        <v>16817795</v>
      </c>
      <c r="BW110" s="963"/>
      <c r="BX110" s="963"/>
      <c r="BY110" s="963"/>
      <c r="BZ110" s="963"/>
      <c r="CA110" s="963">
        <v>17829205</v>
      </c>
      <c r="CB110" s="963"/>
      <c r="CC110" s="963"/>
      <c r="CD110" s="963"/>
      <c r="CE110" s="963"/>
      <c r="CF110" s="977">
        <v>158</v>
      </c>
      <c r="CG110" s="978"/>
      <c r="CH110" s="978"/>
      <c r="CI110" s="978"/>
      <c r="CJ110" s="978"/>
      <c r="CK110" s="979" t="s">
        <v>418</v>
      </c>
      <c r="CL110" s="980"/>
      <c r="CM110" s="959" t="s">
        <v>419</v>
      </c>
      <c r="CN110" s="960"/>
      <c r="CO110" s="960"/>
      <c r="CP110" s="960"/>
      <c r="CQ110" s="960"/>
      <c r="CR110" s="960"/>
      <c r="CS110" s="960"/>
      <c r="CT110" s="960"/>
      <c r="CU110" s="960"/>
      <c r="CV110" s="960"/>
      <c r="CW110" s="960"/>
      <c r="CX110" s="960"/>
      <c r="CY110" s="960"/>
      <c r="CZ110" s="960"/>
      <c r="DA110" s="960"/>
      <c r="DB110" s="960"/>
      <c r="DC110" s="960"/>
      <c r="DD110" s="960"/>
      <c r="DE110" s="960"/>
      <c r="DF110" s="961"/>
      <c r="DG110" s="962" t="s">
        <v>113</v>
      </c>
      <c r="DH110" s="963"/>
      <c r="DI110" s="963"/>
      <c r="DJ110" s="963"/>
      <c r="DK110" s="963"/>
      <c r="DL110" s="963" t="s">
        <v>113</v>
      </c>
      <c r="DM110" s="963"/>
      <c r="DN110" s="963"/>
      <c r="DO110" s="963"/>
      <c r="DP110" s="963"/>
      <c r="DQ110" s="963" t="s">
        <v>113</v>
      </c>
      <c r="DR110" s="963"/>
      <c r="DS110" s="963"/>
      <c r="DT110" s="963"/>
      <c r="DU110" s="963"/>
      <c r="DV110" s="964" t="s">
        <v>113</v>
      </c>
      <c r="DW110" s="964"/>
      <c r="DX110" s="964"/>
      <c r="DY110" s="964"/>
      <c r="DZ110" s="965"/>
    </row>
    <row r="111" spans="1:131" s="199" customFormat="1" ht="26.25" customHeight="1">
      <c r="A111" s="966" t="s">
        <v>420</v>
      </c>
      <c r="B111" s="967"/>
      <c r="C111" s="967"/>
      <c r="D111" s="967"/>
      <c r="E111" s="967"/>
      <c r="F111" s="967"/>
      <c r="G111" s="967"/>
      <c r="H111" s="967"/>
      <c r="I111" s="967"/>
      <c r="J111" s="967"/>
      <c r="K111" s="967"/>
      <c r="L111" s="967"/>
      <c r="M111" s="967"/>
      <c r="N111" s="967"/>
      <c r="O111" s="967"/>
      <c r="P111" s="967"/>
      <c r="Q111" s="967"/>
      <c r="R111" s="967"/>
      <c r="S111" s="967"/>
      <c r="T111" s="967"/>
      <c r="U111" s="967"/>
      <c r="V111" s="967"/>
      <c r="W111" s="967"/>
      <c r="X111" s="967"/>
      <c r="Y111" s="967"/>
      <c r="Z111" s="968"/>
      <c r="AA111" s="969" t="s">
        <v>113</v>
      </c>
      <c r="AB111" s="970"/>
      <c r="AC111" s="970"/>
      <c r="AD111" s="970"/>
      <c r="AE111" s="971"/>
      <c r="AF111" s="972" t="s">
        <v>113</v>
      </c>
      <c r="AG111" s="970"/>
      <c r="AH111" s="970"/>
      <c r="AI111" s="970"/>
      <c r="AJ111" s="971"/>
      <c r="AK111" s="972" t="s">
        <v>113</v>
      </c>
      <c r="AL111" s="970"/>
      <c r="AM111" s="970"/>
      <c r="AN111" s="970"/>
      <c r="AO111" s="971"/>
      <c r="AP111" s="973" t="s">
        <v>113</v>
      </c>
      <c r="AQ111" s="974"/>
      <c r="AR111" s="974"/>
      <c r="AS111" s="974"/>
      <c r="AT111" s="975"/>
      <c r="AU111" s="938"/>
      <c r="AV111" s="939"/>
      <c r="AW111" s="939"/>
      <c r="AX111" s="939"/>
      <c r="AY111" s="939"/>
      <c r="AZ111" s="985" t="s">
        <v>421</v>
      </c>
      <c r="BA111" s="986"/>
      <c r="BB111" s="986"/>
      <c r="BC111" s="986"/>
      <c r="BD111" s="986"/>
      <c r="BE111" s="986"/>
      <c r="BF111" s="986"/>
      <c r="BG111" s="986"/>
      <c r="BH111" s="986"/>
      <c r="BI111" s="986"/>
      <c r="BJ111" s="986"/>
      <c r="BK111" s="986"/>
      <c r="BL111" s="986"/>
      <c r="BM111" s="986"/>
      <c r="BN111" s="986"/>
      <c r="BO111" s="986"/>
      <c r="BP111" s="987"/>
      <c r="BQ111" s="955" t="s">
        <v>113</v>
      </c>
      <c r="BR111" s="956"/>
      <c r="BS111" s="956"/>
      <c r="BT111" s="956"/>
      <c r="BU111" s="956"/>
      <c r="BV111" s="956" t="s">
        <v>113</v>
      </c>
      <c r="BW111" s="956"/>
      <c r="BX111" s="956"/>
      <c r="BY111" s="956"/>
      <c r="BZ111" s="956"/>
      <c r="CA111" s="956" t="s">
        <v>113</v>
      </c>
      <c r="CB111" s="956"/>
      <c r="CC111" s="956"/>
      <c r="CD111" s="956"/>
      <c r="CE111" s="956"/>
      <c r="CF111" s="950" t="s">
        <v>113</v>
      </c>
      <c r="CG111" s="951"/>
      <c r="CH111" s="951"/>
      <c r="CI111" s="951"/>
      <c r="CJ111" s="951"/>
      <c r="CK111" s="981"/>
      <c r="CL111" s="982"/>
      <c r="CM111" s="952" t="s">
        <v>422</v>
      </c>
      <c r="CN111" s="953"/>
      <c r="CO111" s="953"/>
      <c r="CP111" s="953"/>
      <c r="CQ111" s="953"/>
      <c r="CR111" s="953"/>
      <c r="CS111" s="953"/>
      <c r="CT111" s="953"/>
      <c r="CU111" s="953"/>
      <c r="CV111" s="953"/>
      <c r="CW111" s="953"/>
      <c r="CX111" s="953"/>
      <c r="CY111" s="953"/>
      <c r="CZ111" s="953"/>
      <c r="DA111" s="953"/>
      <c r="DB111" s="953"/>
      <c r="DC111" s="953"/>
      <c r="DD111" s="953"/>
      <c r="DE111" s="953"/>
      <c r="DF111" s="954"/>
      <c r="DG111" s="955" t="s">
        <v>113</v>
      </c>
      <c r="DH111" s="956"/>
      <c r="DI111" s="956"/>
      <c r="DJ111" s="956"/>
      <c r="DK111" s="956"/>
      <c r="DL111" s="956" t="s">
        <v>113</v>
      </c>
      <c r="DM111" s="956"/>
      <c r="DN111" s="956"/>
      <c r="DO111" s="956"/>
      <c r="DP111" s="956"/>
      <c r="DQ111" s="956" t="s">
        <v>113</v>
      </c>
      <c r="DR111" s="956"/>
      <c r="DS111" s="956"/>
      <c r="DT111" s="956"/>
      <c r="DU111" s="956"/>
      <c r="DV111" s="957" t="s">
        <v>113</v>
      </c>
      <c r="DW111" s="957"/>
      <c r="DX111" s="957"/>
      <c r="DY111" s="957"/>
      <c r="DZ111" s="958"/>
    </row>
    <row r="112" spans="1:131" s="199" customFormat="1" ht="26.25" customHeight="1">
      <c r="A112" s="988" t="s">
        <v>423</v>
      </c>
      <c r="B112" s="989"/>
      <c r="C112" s="986" t="s">
        <v>424</v>
      </c>
      <c r="D112" s="986"/>
      <c r="E112" s="986"/>
      <c r="F112" s="986"/>
      <c r="G112" s="986"/>
      <c r="H112" s="986"/>
      <c r="I112" s="986"/>
      <c r="J112" s="986"/>
      <c r="K112" s="986"/>
      <c r="L112" s="986"/>
      <c r="M112" s="986"/>
      <c r="N112" s="986"/>
      <c r="O112" s="986"/>
      <c r="P112" s="986"/>
      <c r="Q112" s="986"/>
      <c r="R112" s="986"/>
      <c r="S112" s="986"/>
      <c r="T112" s="986"/>
      <c r="U112" s="986"/>
      <c r="V112" s="986"/>
      <c r="W112" s="986"/>
      <c r="X112" s="986"/>
      <c r="Y112" s="986"/>
      <c r="Z112" s="987"/>
      <c r="AA112" s="994" t="s">
        <v>113</v>
      </c>
      <c r="AB112" s="995"/>
      <c r="AC112" s="995"/>
      <c r="AD112" s="995"/>
      <c r="AE112" s="996"/>
      <c r="AF112" s="997" t="s">
        <v>113</v>
      </c>
      <c r="AG112" s="995"/>
      <c r="AH112" s="995"/>
      <c r="AI112" s="995"/>
      <c r="AJ112" s="996"/>
      <c r="AK112" s="997" t="s">
        <v>113</v>
      </c>
      <c r="AL112" s="995"/>
      <c r="AM112" s="995"/>
      <c r="AN112" s="995"/>
      <c r="AO112" s="996"/>
      <c r="AP112" s="998" t="s">
        <v>113</v>
      </c>
      <c r="AQ112" s="999"/>
      <c r="AR112" s="999"/>
      <c r="AS112" s="999"/>
      <c r="AT112" s="1000"/>
      <c r="AU112" s="938"/>
      <c r="AV112" s="939"/>
      <c r="AW112" s="939"/>
      <c r="AX112" s="939"/>
      <c r="AY112" s="939"/>
      <c r="AZ112" s="985" t="s">
        <v>425</v>
      </c>
      <c r="BA112" s="986"/>
      <c r="BB112" s="986"/>
      <c r="BC112" s="986"/>
      <c r="BD112" s="986"/>
      <c r="BE112" s="986"/>
      <c r="BF112" s="986"/>
      <c r="BG112" s="986"/>
      <c r="BH112" s="986"/>
      <c r="BI112" s="986"/>
      <c r="BJ112" s="986"/>
      <c r="BK112" s="986"/>
      <c r="BL112" s="986"/>
      <c r="BM112" s="986"/>
      <c r="BN112" s="986"/>
      <c r="BO112" s="986"/>
      <c r="BP112" s="987"/>
      <c r="BQ112" s="955">
        <v>16046580</v>
      </c>
      <c r="BR112" s="956"/>
      <c r="BS112" s="956"/>
      <c r="BT112" s="956"/>
      <c r="BU112" s="956"/>
      <c r="BV112" s="956">
        <v>15695173</v>
      </c>
      <c r="BW112" s="956"/>
      <c r="BX112" s="956"/>
      <c r="BY112" s="956"/>
      <c r="BZ112" s="956"/>
      <c r="CA112" s="956">
        <v>15168188</v>
      </c>
      <c r="CB112" s="956"/>
      <c r="CC112" s="956"/>
      <c r="CD112" s="956"/>
      <c r="CE112" s="956"/>
      <c r="CF112" s="950">
        <v>134.4</v>
      </c>
      <c r="CG112" s="951"/>
      <c r="CH112" s="951"/>
      <c r="CI112" s="951"/>
      <c r="CJ112" s="951"/>
      <c r="CK112" s="981"/>
      <c r="CL112" s="982"/>
      <c r="CM112" s="952" t="s">
        <v>426</v>
      </c>
      <c r="CN112" s="953"/>
      <c r="CO112" s="953"/>
      <c r="CP112" s="953"/>
      <c r="CQ112" s="953"/>
      <c r="CR112" s="953"/>
      <c r="CS112" s="953"/>
      <c r="CT112" s="953"/>
      <c r="CU112" s="953"/>
      <c r="CV112" s="953"/>
      <c r="CW112" s="953"/>
      <c r="CX112" s="953"/>
      <c r="CY112" s="953"/>
      <c r="CZ112" s="953"/>
      <c r="DA112" s="953"/>
      <c r="DB112" s="953"/>
      <c r="DC112" s="953"/>
      <c r="DD112" s="953"/>
      <c r="DE112" s="953"/>
      <c r="DF112" s="954"/>
      <c r="DG112" s="955" t="s">
        <v>113</v>
      </c>
      <c r="DH112" s="956"/>
      <c r="DI112" s="956"/>
      <c r="DJ112" s="956"/>
      <c r="DK112" s="956"/>
      <c r="DL112" s="956" t="s">
        <v>113</v>
      </c>
      <c r="DM112" s="956"/>
      <c r="DN112" s="956"/>
      <c r="DO112" s="956"/>
      <c r="DP112" s="956"/>
      <c r="DQ112" s="956" t="s">
        <v>113</v>
      </c>
      <c r="DR112" s="956"/>
      <c r="DS112" s="956"/>
      <c r="DT112" s="956"/>
      <c r="DU112" s="956"/>
      <c r="DV112" s="957" t="s">
        <v>113</v>
      </c>
      <c r="DW112" s="957"/>
      <c r="DX112" s="957"/>
      <c r="DY112" s="957"/>
      <c r="DZ112" s="958"/>
    </row>
    <row r="113" spans="1:130" s="199" customFormat="1" ht="26.25" customHeight="1">
      <c r="A113" s="990"/>
      <c r="B113" s="991"/>
      <c r="C113" s="986" t="s">
        <v>427</v>
      </c>
      <c r="D113" s="986"/>
      <c r="E113" s="986"/>
      <c r="F113" s="986"/>
      <c r="G113" s="986"/>
      <c r="H113" s="986"/>
      <c r="I113" s="986"/>
      <c r="J113" s="986"/>
      <c r="K113" s="986"/>
      <c r="L113" s="986"/>
      <c r="M113" s="986"/>
      <c r="N113" s="986"/>
      <c r="O113" s="986"/>
      <c r="P113" s="986"/>
      <c r="Q113" s="986"/>
      <c r="R113" s="986"/>
      <c r="S113" s="986"/>
      <c r="T113" s="986"/>
      <c r="U113" s="986"/>
      <c r="V113" s="986"/>
      <c r="W113" s="986"/>
      <c r="X113" s="986"/>
      <c r="Y113" s="986"/>
      <c r="Z113" s="987"/>
      <c r="AA113" s="969">
        <v>1176994</v>
      </c>
      <c r="AB113" s="970"/>
      <c r="AC113" s="970"/>
      <c r="AD113" s="970"/>
      <c r="AE113" s="971"/>
      <c r="AF113" s="972">
        <v>1193041</v>
      </c>
      <c r="AG113" s="970"/>
      <c r="AH113" s="970"/>
      <c r="AI113" s="970"/>
      <c r="AJ113" s="971"/>
      <c r="AK113" s="972">
        <v>1193858</v>
      </c>
      <c r="AL113" s="970"/>
      <c r="AM113" s="970"/>
      <c r="AN113" s="970"/>
      <c r="AO113" s="971"/>
      <c r="AP113" s="973">
        <v>10.6</v>
      </c>
      <c r="AQ113" s="974"/>
      <c r="AR113" s="974"/>
      <c r="AS113" s="974"/>
      <c r="AT113" s="975"/>
      <c r="AU113" s="938"/>
      <c r="AV113" s="939"/>
      <c r="AW113" s="939"/>
      <c r="AX113" s="939"/>
      <c r="AY113" s="939"/>
      <c r="AZ113" s="985" t="s">
        <v>428</v>
      </c>
      <c r="BA113" s="986"/>
      <c r="BB113" s="986"/>
      <c r="BC113" s="986"/>
      <c r="BD113" s="986"/>
      <c r="BE113" s="986"/>
      <c r="BF113" s="986"/>
      <c r="BG113" s="986"/>
      <c r="BH113" s="986"/>
      <c r="BI113" s="986"/>
      <c r="BJ113" s="986"/>
      <c r="BK113" s="986"/>
      <c r="BL113" s="986"/>
      <c r="BM113" s="986"/>
      <c r="BN113" s="986"/>
      <c r="BO113" s="986"/>
      <c r="BP113" s="987"/>
      <c r="BQ113" s="955" t="s">
        <v>113</v>
      </c>
      <c r="BR113" s="956"/>
      <c r="BS113" s="956"/>
      <c r="BT113" s="956"/>
      <c r="BU113" s="956"/>
      <c r="BV113" s="956" t="s">
        <v>113</v>
      </c>
      <c r="BW113" s="956"/>
      <c r="BX113" s="956"/>
      <c r="BY113" s="956"/>
      <c r="BZ113" s="956"/>
      <c r="CA113" s="956" t="s">
        <v>113</v>
      </c>
      <c r="CB113" s="956"/>
      <c r="CC113" s="956"/>
      <c r="CD113" s="956"/>
      <c r="CE113" s="956"/>
      <c r="CF113" s="950" t="s">
        <v>113</v>
      </c>
      <c r="CG113" s="951"/>
      <c r="CH113" s="951"/>
      <c r="CI113" s="951"/>
      <c r="CJ113" s="951"/>
      <c r="CK113" s="981"/>
      <c r="CL113" s="982"/>
      <c r="CM113" s="952" t="s">
        <v>429</v>
      </c>
      <c r="CN113" s="953"/>
      <c r="CO113" s="953"/>
      <c r="CP113" s="953"/>
      <c r="CQ113" s="953"/>
      <c r="CR113" s="953"/>
      <c r="CS113" s="953"/>
      <c r="CT113" s="953"/>
      <c r="CU113" s="953"/>
      <c r="CV113" s="953"/>
      <c r="CW113" s="953"/>
      <c r="CX113" s="953"/>
      <c r="CY113" s="953"/>
      <c r="CZ113" s="953"/>
      <c r="DA113" s="953"/>
      <c r="DB113" s="953"/>
      <c r="DC113" s="953"/>
      <c r="DD113" s="953"/>
      <c r="DE113" s="953"/>
      <c r="DF113" s="954"/>
      <c r="DG113" s="994" t="s">
        <v>113</v>
      </c>
      <c r="DH113" s="995"/>
      <c r="DI113" s="995"/>
      <c r="DJ113" s="995"/>
      <c r="DK113" s="996"/>
      <c r="DL113" s="997" t="s">
        <v>113</v>
      </c>
      <c r="DM113" s="995"/>
      <c r="DN113" s="995"/>
      <c r="DO113" s="995"/>
      <c r="DP113" s="996"/>
      <c r="DQ113" s="997" t="s">
        <v>113</v>
      </c>
      <c r="DR113" s="995"/>
      <c r="DS113" s="995"/>
      <c r="DT113" s="995"/>
      <c r="DU113" s="996"/>
      <c r="DV113" s="998" t="s">
        <v>113</v>
      </c>
      <c r="DW113" s="999"/>
      <c r="DX113" s="999"/>
      <c r="DY113" s="999"/>
      <c r="DZ113" s="1000"/>
    </row>
    <row r="114" spans="1:130" s="199" customFormat="1" ht="26.25" customHeight="1">
      <c r="A114" s="990"/>
      <c r="B114" s="991"/>
      <c r="C114" s="986" t="s">
        <v>430</v>
      </c>
      <c r="D114" s="986"/>
      <c r="E114" s="986"/>
      <c r="F114" s="986"/>
      <c r="G114" s="986"/>
      <c r="H114" s="986"/>
      <c r="I114" s="986"/>
      <c r="J114" s="986"/>
      <c r="K114" s="986"/>
      <c r="L114" s="986"/>
      <c r="M114" s="986"/>
      <c r="N114" s="986"/>
      <c r="O114" s="986"/>
      <c r="P114" s="986"/>
      <c r="Q114" s="986"/>
      <c r="R114" s="986"/>
      <c r="S114" s="986"/>
      <c r="T114" s="986"/>
      <c r="U114" s="986"/>
      <c r="V114" s="986"/>
      <c r="W114" s="986"/>
      <c r="X114" s="986"/>
      <c r="Y114" s="986"/>
      <c r="Z114" s="987"/>
      <c r="AA114" s="994" t="s">
        <v>113</v>
      </c>
      <c r="AB114" s="995"/>
      <c r="AC114" s="995"/>
      <c r="AD114" s="995"/>
      <c r="AE114" s="996"/>
      <c r="AF114" s="997" t="s">
        <v>113</v>
      </c>
      <c r="AG114" s="995"/>
      <c r="AH114" s="995"/>
      <c r="AI114" s="995"/>
      <c r="AJ114" s="996"/>
      <c r="AK114" s="997" t="s">
        <v>113</v>
      </c>
      <c r="AL114" s="995"/>
      <c r="AM114" s="995"/>
      <c r="AN114" s="995"/>
      <c r="AO114" s="996"/>
      <c r="AP114" s="998" t="s">
        <v>113</v>
      </c>
      <c r="AQ114" s="999"/>
      <c r="AR114" s="999"/>
      <c r="AS114" s="999"/>
      <c r="AT114" s="1000"/>
      <c r="AU114" s="938"/>
      <c r="AV114" s="939"/>
      <c r="AW114" s="939"/>
      <c r="AX114" s="939"/>
      <c r="AY114" s="939"/>
      <c r="AZ114" s="985" t="s">
        <v>431</v>
      </c>
      <c r="BA114" s="986"/>
      <c r="BB114" s="986"/>
      <c r="BC114" s="986"/>
      <c r="BD114" s="986"/>
      <c r="BE114" s="986"/>
      <c r="BF114" s="986"/>
      <c r="BG114" s="986"/>
      <c r="BH114" s="986"/>
      <c r="BI114" s="986"/>
      <c r="BJ114" s="986"/>
      <c r="BK114" s="986"/>
      <c r="BL114" s="986"/>
      <c r="BM114" s="986"/>
      <c r="BN114" s="986"/>
      <c r="BO114" s="986"/>
      <c r="BP114" s="987"/>
      <c r="BQ114" s="955">
        <v>1923212</v>
      </c>
      <c r="BR114" s="956"/>
      <c r="BS114" s="956"/>
      <c r="BT114" s="956"/>
      <c r="BU114" s="956"/>
      <c r="BV114" s="956">
        <v>1872414</v>
      </c>
      <c r="BW114" s="956"/>
      <c r="BX114" s="956"/>
      <c r="BY114" s="956"/>
      <c r="BZ114" s="956"/>
      <c r="CA114" s="956">
        <v>1675430</v>
      </c>
      <c r="CB114" s="956"/>
      <c r="CC114" s="956"/>
      <c r="CD114" s="956"/>
      <c r="CE114" s="956"/>
      <c r="CF114" s="950">
        <v>14.8</v>
      </c>
      <c r="CG114" s="951"/>
      <c r="CH114" s="951"/>
      <c r="CI114" s="951"/>
      <c r="CJ114" s="951"/>
      <c r="CK114" s="981"/>
      <c r="CL114" s="982"/>
      <c r="CM114" s="952" t="s">
        <v>432</v>
      </c>
      <c r="CN114" s="953"/>
      <c r="CO114" s="953"/>
      <c r="CP114" s="953"/>
      <c r="CQ114" s="953"/>
      <c r="CR114" s="953"/>
      <c r="CS114" s="953"/>
      <c r="CT114" s="953"/>
      <c r="CU114" s="953"/>
      <c r="CV114" s="953"/>
      <c r="CW114" s="953"/>
      <c r="CX114" s="953"/>
      <c r="CY114" s="953"/>
      <c r="CZ114" s="953"/>
      <c r="DA114" s="953"/>
      <c r="DB114" s="953"/>
      <c r="DC114" s="953"/>
      <c r="DD114" s="953"/>
      <c r="DE114" s="953"/>
      <c r="DF114" s="954"/>
      <c r="DG114" s="994" t="s">
        <v>113</v>
      </c>
      <c r="DH114" s="995"/>
      <c r="DI114" s="995"/>
      <c r="DJ114" s="995"/>
      <c r="DK114" s="996"/>
      <c r="DL114" s="997" t="s">
        <v>113</v>
      </c>
      <c r="DM114" s="995"/>
      <c r="DN114" s="995"/>
      <c r="DO114" s="995"/>
      <c r="DP114" s="996"/>
      <c r="DQ114" s="997" t="s">
        <v>113</v>
      </c>
      <c r="DR114" s="995"/>
      <c r="DS114" s="995"/>
      <c r="DT114" s="995"/>
      <c r="DU114" s="996"/>
      <c r="DV114" s="998" t="s">
        <v>113</v>
      </c>
      <c r="DW114" s="999"/>
      <c r="DX114" s="999"/>
      <c r="DY114" s="999"/>
      <c r="DZ114" s="1000"/>
    </row>
    <row r="115" spans="1:130" s="199" customFormat="1" ht="26.25" customHeight="1">
      <c r="A115" s="990"/>
      <c r="B115" s="991"/>
      <c r="C115" s="986" t="s">
        <v>433</v>
      </c>
      <c r="D115" s="986"/>
      <c r="E115" s="986"/>
      <c r="F115" s="986"/>
      <c r="G115" s="986"/>
      <c r="H115" s="986"/>
      <c r="I115" s="986"/>
      <c r="J115" s="986"/>
      <c r="K115" s="986"/>
      <c r="L115" s="986"/>
      <c r="M115" s="986"/>
      <c r="N115" s="986"/>
      <c r="O115" s="986"/>
      <c r="P115" s="986"/>
      <c r="Q115" s="986"/>
      <c r="R115" s="986"/>
      <c r="S115" s="986"/>
      <c r="T115" s="986"/>
      <c r="U115" s="986"/>
      <c r="V115" s="986"/>
      <c r="W115" s="986"/>
      <c r="X115" s="986"/>
      <c r="Y115" s="986"/>
      <c r="Z115" s="987"/>
      <c r="AA115" s="969" t="s">
        <v>113</v>
      </c>
      <c r="AB115" s="970"/>
      <c r="AC115" s="970"/>
      <c r="AD115" s="970"/>
      <c r="AE115" s="971"/>
      <c r="AF115" s="972" t="s">
        <v>113</v>
      </c>
      <c r="AG115" s="970"/>
      <c r="AH115" s="970"/>
      <c r="AI115" s="970"/>
      <c r="AJ115" s="971"/>
      <c r="AK115" s="972" t="s">
        <v>113</v>
      </c>
      <c r="AL115" s="970"/>
      <c r="AM115" s="970"/>
      <c r="AN115" s="970"/>
      <c r="AO115" s="971"/>
      <c r="AP115" s="973" t="s">
        <v>113</v>
      </c>
      <c r="AQ115" s="974"/>
      <c r="AR115" s="974"/>
      <c r="AS115" s="974"/>
      <c r="AT115" s="975"/>
      <c r="AU115" s="938"/>
      <c r="AV115" s="939"/>
      <c r="AW115" s="939"/>
      <c r="AX115" s="939"/>
      <c r="AY115" s="939"/>
      <c r="AZ115" s="985" t="s">
        <v>434</v>
      </c>
      <c r="BA115" s="986"/>
      <c r="BB115" s="986"/>
      <c r="BC115" s="986"/>
      <c r="BD115" s="986"/>
      <c r="BE115" s="986"/>
      <c r="BF115" s="986"/>
      <c r="BG115" s="986"/>
      <c r="BH115" s="986"/>
      <c r="BI115" s="986"/>
      <c r="BJ115" s="986"/>
      <c r="BK115" s="986"/>
      <c r="BL115" s="986"/>
      <c r="BM115" s="986"/>
      <c r="BN115" s="986"/>
      <c r="BO115" s="986"/>
      <c r="BP115" s="987"/>
      <c r="BQ115" s="955">
        <v>355553</v>
      </c>
      <c r="BR115" s="956"/>
      <c r="BS115" s="956"/>
      <c r="BT115" s="956"/>
      <c r="BU115" s="956"/>
      <c r="BV115" s="956">
        <v>286254</v>
      </c>
      <c r="BW115" s="956"/>
      <c r="BX115" s="956"/>
      <c r="BY115" s="956"/>
      <c r="BZ115" s="956"/>
      <c r="CA115" s="956">
        <v>174853</v>
      </c>
      <c r="CB115" s="956"/>
      <c r="CC115" s="956"/>
      <c r="CD115" s="956"/>
      <c r="CE115" s="956"/>
      <c r="CF115" s="950">
        <v>1.5</v>
      </c>
      <c r="CG115" s="951"/>
      <c r="CH115" s="951"/>
      <c r="CI115" s="951"/>
      <c r="CJ115" s="951"/>
      <c r="CK115" s="981"/>
      <c r="CL115" s="982"/>
      <c r="CM115" s="985" t="s">
        <v>435</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987"/>
      <c r="DG115" s="994" t="s">
        <v>113</v>
      </c>
      <c r="DH115" s="995"/>
      <c r="DI115" s="995"/>
      <c r="DJ115" s="995"/>
      <c r="DK115" s="996"/>
      <c r="DL115" s="997" t="s">
        <v>113</v>
      </c>
      <c r="DM115" s="995"/>
      <c r="DN115" s="995"/>
      <c r="DO115" s="995"/>
      <c r="DP115" s="996"/>
      <c r="DQ115" s="997" t="s">
        <v>113</v>
      </c>
      <c r="DR115" s="995"/>
      <c r="DS115" s="995"/>
      <c r="DT115" s="995"/>
      <c r="DU115" s="996"/>
      <c r="DV115" s="998" t="s">
        <v>113</v>
      </c>
      <c r="DW115" s="999"/>
      <c r="DX115" s="999"/>
      <c r="DY115" s="999"/>
      <c r="DZ115" s="1000"/>
    </row>
    <row r="116" spans="1:130" s="199" customFormat="1" ht="26.25" customHeight="1">
      <c r="A116" s="992"/>
      <c r="B116" s="993"/>
      <c r="C116" s="1001" t="s">
        <v>436</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94" t="s">
        <v>113</v>
      </c>
      <c r="AB116" s="995"/>
      <c r="AC116" s="995"/>
      <c r="AD116" s="995"/>
      <c r="AE116" s="996"/>
      <c r="AF116" s="997" t="s">
        <v>113</v>
      </c>
      <c r="AG116" s="995"/>
      <c r="AH116" s="995"/>
      <c r="AI116" s="995"/>
      <c r="AJ116" s="996"/>
      <c r="AK116" s="997" t="s">
        <v>113</v>
      </c>
      <c r="AL116" s="995"/>
      <c r="AM116" s="995"/>
      <c r="AN116" s="995"/>
      <c r="AO116" s="996"/>
      <c r="AP116" s="998" t="s">
        <v>113</v>
      </c>
      <c r="AQ116" s="999"/>
      <c r="AR116" s="999"/>
      <c r="AS116" s="999"/>
      <c r="AT116" s="1000"/>
      <c r="AU116" s="938"/>
      <c r="AV116" s="939"/>
      <c r="AW116" s="939"/>
      <c r="AX116" s="939"/>
      <c r="AY116" s="939"/>
      <c r="AZ116" s="1003" t="s">
        <v>437</v>
      </c>
      <c r="BA116" s="1004"/>
      <c r="BB116" s="1004"/>
      <c r="BC116" s="1004"/>
      <c r="BD116" s="1004"/>
      <c r="BE116" s="1004"/>
      <c r="BF116" s="1004"/>
      <c r="BG116" s="1004"/>
      <c r="BH116" s="1004"/>
      <c r="BI116" s="1004"/>
      <c r="BJ116" s="1004"/>
      <c r="BK116" s="1004"/>
      <c r="BL116" s="1004"/>
      <c r="BM116" s="1004"/>
      <c r="BN116" s="1004"/>
      <c r="BO116" s="1004"/>
      <c r="BP116" s="1005"/>
      <c r="BQ116" s="955" t="s">
        <v>113</v>
      </c>
      <c r="BR116" s="956"/>
      <c r="BS116" s="956"/>
      <c r="BT116" s="956"/>
      <c r="BU116" s="956"/>
      <c r="BV116" s="956" t="s">
        <v>113</v>
      </c>
      <c r="BW116" s="956"/>
      <c r="BX116" s="956"/>
      <c r="BY116" s="956"/>
      <c r="BZ116" s="956"/>
      <c r="CA116" s="956" t="s">
        <v>113</v>
      </c>
      <c r="CB116" s="956"/>
      <c r="CC116" s="956"/>
      <c r="CD116" s="956"/>
      <c r="CE116" s="956"/>
      <c r="CF116" s="950" t="s">
        <v>113</v>
      </c>
      <c r="CG116" s="951"/>
      <c r="CH116" s="951"/>
      <c r="CI116" s="951"/>
      <c r="CJ116" s="951"/>
      <c r="CK116" s="981"/>
      <c r="CL116" s="982"/>
      <c r="CM116" s="952" t="s">
        <v>438</v>
      </c>
      <c r="CN116" s="953"/>
      <c r="CO116" s="953"/>
      <c r="CP116" s="953"/>
      <c r="CQ116" s="953"/>
      <c r="CR116" s="953"/>
      <c r="CS116" s="953"/>
      <c r="CT116" s="953"/>
      <c r="CU116" s="953"/>
      <c r="CV116" s="953"/>
      <c r="CW116" s="953"/>
      <c r="CX116" s="953"/>
      <c r="CY116" s="953"/>
      <c r="CZ116" s="953"/>
      <c r="DA116" s="953"/>
      <c r="DB116" s="953"/>
      <c r="DC116" s="953"/>
      <c r="DD116" s="953"/>
      <c r="DE116" s="953"/>
      <c r="DF116" s="954"/>
      <c r="DG116" s="994" t="s">
        <v>113</v>
      </c>
      <c r="DH116" s="995"/>
      <c r="DI116" s="995"/>
      <c r="DJ116" s="995"/>
      <c r="DK116" s="996"/>
      <c r="DL116" s="997" t="s">
        <v>113</v>
      </c>
      <c r="DM116" s="995"/>
      <c r="DN116" s="995"/>
      <c r="DO116" s="995"/>
      <c r="DP116" s="996"/>
      <c r="DQ116" s="997" t="s">
        <v>113</v>
      </c>
      <c r="DR116" s="995"/>
      <c r="DS116" s="995"/>
      <c r="DT116" s="995"/>
      <c r="DU116" s="996"/>
      <c r="DV116" s="998" t="s">
        <v>113</v>
      </c>
      <c r="DW116" s="999"/>
      <c r="DX116" s="999"/>
      <c r="DY116" s="999"/>
      <c r="DZ116" s="1000"/>
    </row>
    <row r="117" spans="1:130" s="199" customFormat="1" ht="26.25" customHeight="1">
      <c r="A117" s="942" t="s">
        <v>171</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1011" t="s">
        <v>439</v>
      </c>
      <c r="Z117" s="924"/>
      <c r="AA117" s="1012">
        <v>3087291</v>
      </c>
      <c r="AB117" s="1013"/>
      <c r="AC117" s="1013"/>
      <c r="AD117" s="1013"/>
      <c r="AE117" s="1014"/>
      <c r="AF117" s="1015">
        <v>2933137</v>
      </c>
      <c r="AG117" s="1013"/>
      <c r="AH117" s="1013"/>
      <c r="AI117" s="1013"/>
      <c r="AJ117" s="1014"/>
      <c r="AK117" s="1015">
        <v>2909702</v>
      </c>
      <c r="AL117" s="1013"/>
      <c r="AM117" s="1013"/>
      <c r="AN117" s="1013"/>
      <c r="AO117" s="1014"/>
      <c r="AP117" s="1016"/>
      <c r="AQ117" s="1017"/>
      <c r="AR117" s="1017"/>
      <c r="AS117" s="1017"/>
      <c r="AT117" s="1018"/>
      <c r="AU117" s="938"/>
      <c r="AV117" s="939"/>
      <c r="AW117" s="939"/>
      <c r="AX117" s="939"/>
      <c r="AY117" s="939"/>
      <c r="AZ117" s="1003" t="s">
        <v>440</v>
      </c>
      <c r="BA117" s="1004"/>
      <c r="BB117" s="1004"/>
      <c r="BC117" s="1004"/>
      <c r="BD117" s="1004"/>
      <c r="BE117" s="1004"/>
      <c r="BF117" s="1004"/>
      <c r="BG117" s="1004"/>
      <c r="BH117" s="1004"/>
      <c r="BI117" s="1004"/>
      <c r="BJ117" s="1004"/>
      <c r="BK117" s="1004"/>
      <c r="BL117" s="1004"/>
      <c r="BM117" s="1004"/>
      <c r="BN117" s="1004"/>
      <c r="BO117" s="1004"/>
      <c r="BP117" s="1005"/>
      <c r="BQ117" s="955" t="s">
        <v>113</v>
      </c>
      <c r="BR117" s="956"/>
      <c r="BS117" s="956"/>
      <c r="BT117" s="956"/>
      <c r="BU117" s="956"/>
      <c r="BV117" s="956" t="s">
        <v>113</v>
      </c>
      <c r="BW117" s="956"/>
      <c r="BX117" s="956"/>
      <c r="BY117" s="956"/>
      <c r="BZ117" s="956"/>
      <c r="CA117" s="956" t="s">
        <v>113</v>
      </c>
      <c r="CB117" s="956"/>
      <c r="CC117" s="956"/>
      <c r="CD117" s="956"/>
      <c r="CE117" s="956"/>
      <c r="CF117" s="950" t="s">
        <v>113</v>
      </c>
      <c r="CG117" s="951"/>
      <c r="CH117" s="951"/>
      <c r="CI117" s="951"/>
      <c r="CJ117" s="951"/>
      <c r="CK117" s="981"/>
      <c r="CL117" s="982"/>
      <c r="CM117" s="952" t="s">
        <v>441</v>
      </c>
      <c r="CN117" s="953"/>
      <c r="CO117" s="953"/>
      <c r="CP117" s="953"/>
      <c r="CQ117" s="953"/>
      <c r="CR117" s="953"/>
      <c r="CS117" s="953"/>
      <c r="CT117" s="953"/>
      <c r="CU117" s="953"/>
      <c r="CV117" s="953"/>
      <c r="CW117" s="953"/>
      <c r="CX117" s="953"/>
      <c r="CY117" s="953"/>
      <c r="CZ117" s="953"/>
      <c r="DA117" s="953"/>
      <c r="DB117" s="953"/>
      <c r="DC117" s="953"/>
      <c r="DD117" s="953"/>
      <c r="DE117" s="953"/>
      <c r="DF117" s="954"/>
      <c r="DG117" s="994" t="s">
        <v>113</v>
      </c>
      <c r="DH117" s="995"/>
      <c r="DI117" s="995"/>
      <c r="DJ117" s="995"/>
      <c r="DK117" s="996"/>
      <c r="DL117" s="997" t="s">
        <v>113</v>
      </c>
      <c r="DM117" s="995"/>
      <c r="DN117" s="995"/>
      <c r="DO117" s="995"/>
      <c r="DP117" s="996"/>
      <c r="DQ117" s="997" t="s">
        <v>113</v>
      </c>
      <c r="DR117" s="995"/>
      <c r="DS117" s="995"/>
      <c r="DT117" s="995"/>
      <c r="DU117" s="996"/>
      <c r="DV117" s="998" t="s">
        <v>113</v>
      </c>
      <c r="DW117" s="999"/>
      <c r="DX117" s="999"/>
      <c r="DY117" s="999"/>
      <c r="DZ117" s="1000"/>
    </row>
    <row r="118" spans="1:130" s="199" customFormat="1" ht="26.25" customHeight="1">
      <c r="A118" s="942" t="s">
        <v>415</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2" t="s">
        <v>413</v>
      </c>
      <c r="AB118" s="923"/>
      <c r="AC118" s="923"/>
      <c r="AD118" s="923"/>
      <c r="AE118" s="924"/>
      <c r="AF118" s="922" t="s">
        <v>288</v>
      </c>
      <c r="AG118" s="923"/>
      <c r="AH118" s="923"/>
      <c r="AI118" s="923"/>
      <c r="AJ118" s="924"/>
      <c r="AK118" s="922" t="s">
        <v>287</v>
      </c>
      <c r="AL118" s="923"/>
      <c r="AM118" s="923"/>
      <c r="AN118" s="923"/>
      <c r="AO118" s="924"/>
      <c r="AP118" s="1007" t="s">
        <v>414</v>
      </c>
      <c r="AQ118" s="1008"/>
      <c r="AR118" s="1008"/>
      <c r="AS118" s="1008"/>
      <c r="AT118" s="1009"/>
      <c r="AU118" s="938"/>
      <c r="AV118" s="939"/>
      <c r="AW118" s="939"/>
      <c r="AX118" s="939"/>
      <c r="AY118" s="939"/>
      <c r="AZ118" s="1010" t="s">
        <v>442</v>
      </c>
      <c r="BA118" s="1001"/>
      <c r="BB118" s="1001"/>
      <c r="BC118" s="1001"/>
      <c r="BD118" s="1001"/>
      <c r="BE118" s="1001"/>
      <c r="BF118" s="1001"/>
      <c r="BG118" s="1001"/>
      <c r="BH118" s="1001"/>
      <c r="BI118" s="1001"/>
      <c r="BJ118" s="1001"/>
      <c r="BK118" s="1001"/>
      <c r="BL118" s="1001"/>
      <c r="BM118" s="1001"/>
      <c r="BN118" s="1001"/>
      <c r="BO118" s="1001"/>
      <c r="BP118" s="1002"/>
      <c r="BQ118" s="1033" t="s">
        <v>372</v>
      </c>
      <c r="BR118" s="1034"/>
      <c r="BS118" s="1034"/>
      <c r="BT118" s="1034"/>
      <c r="BU118" s="1034"/>
      <c r="BV118" s="1034" t="s">
        <v>372</v>
      </c>
      <c r="BW118" s="1034"/>
      <c r="BX118" s="1034"/>
      <c r="BY118" s="1034"/>
      <c r="BZ118" s="1034"/>
      <c r="CA118" s="1034" t="s">
        <v>372</v>
      </c>
      <c r="CB118" s="1034"/>
      <c r="CC118" s="1034"/>
      <c r="CD118" s="1034"/>
      <c r="CE118" s="1034"/>
      <c r="CF118" s="950" t="s">
        <v>372</v>
      </c>
      <c r="CG118" s="951"/>
      <c r="CH118" s="951"/>
      <c r="CI118" s="951"/>
      <c r="CJ118" s="951"/>
      <c r="CK118" s="981"/>
      <c r="CL118" s="982"/>
      <c r="CM118" s="952" t="s">
        <v>443</v>
      </c>
      <c r="CN118" s="953"/>
      <c r="CO118" s="953"/>
      <c r="CP118" s="953"/>
      <c r="CQ118" s="953"/>
      <c r="CR118" s="953"/>
      <c r="CS118" s="953"/>
      <c r="CT118" s="953"/>
      <c r="CU118" s="953"/>
      <c r="CV118" s="953"/>
      <c r="CW118" s="953"/>
      <c r="CX118" s="953"/>
      <c r="CY118" s="953"/>
      <c r="CZ118" s="953"/>
      <c r="DA118" s="953"/>
      <c r="DB118" s="953"/>
      <c r="DC118" s="953"/>
      <c r="DD118" s="953"/>
      <c r="DE118" s="953"/>
      <c r="DF118" s="954"/>
      <c r="DG118" s="994" t="s">
        <v>372</v>
      </c>
      <c r="DH118" s="995"/>
      <c r="DI118" s="995"/>
      <c r="DJ118" s="995"/>
      <c r="DK118" s="996"/>
      <c r="DL118" s="997" t="s">
        <v>372</v>
      </c>
      <c r="DM118" s="995"/>
      <c r="DN118" s="995"/>
      <c r="DO118" s="995"/>
      <c r="DP118" s="996"/>
      <c r="DQ118" s="997" t="s">
        <v>372</v>
      </c>
      <c r="DR118" s="995"/>
      <c r="DS118" s="995"/>
      <c r="DT118" s="995"/>
      <c r="DU118" s="996"/>
      <c r="DV118" s="998" t="s">
        <v>372</v>
      </c>
      <c r="DW118" s="999"/>
      <c r="DX118" s="999"/>
      <c r="DY118" s="999"/>
      <c r="DZ118" s="1000"/>
    </row>
    <row r="119" spans="1:130" s="199" customFormat="1" ht="26.25" customHeight="1">
      <c r="A119" s="1094" t="s">
        <v>418</v>
      </c>
      <c r="B119" s="980"/>
      <c r="C119" s="959" t="s">
        <v>419</v>
      </c>
      <c r="D119" s="960"/>
      <c r="E119" s="960"/>
      <c r="F119" s="960"/>
      <c r="G119" s="960"/>
      <c r="H119" s="960"/>
      <c r="I119" s="960"/>
      <c r="J119" s="960"/>
      <c r="K119" s="960"/>
      <c r="L119" s="960"/>
      <c r="M119" s="960"/>
      <c r="N119" s="960"/>
      <c r="O119" s="960"/>
      <c r="P119" s="960"/>
      <c r="Q119" s="960"/>
      <c r="R119" s="960"/>
      <c r="S119" s="960"/>
      <c r="T119" s="960"/>
      <c r="U119" s="960"/>
      <c r="V119" s="960"/>
      <c r="W119" s="960"/>
      <c r="X119" s="960"/>
      <c r="Y119" s="960"/>
      <c r="Z119" s="961"/>
      <c r="AA119" s="929" t="s">
        <v>372</v>
      </c>
      <c r="AB119" s="930"/>
      <c r="AC119" s="930"/>
      <c r="AD119" s="930"/>
      <c r="AE119" s="931"/>
      <c r="AF119" s="932" t="s">
        <v>372</v>
      </c>
      <c r="AG119" s="930"/>
      <c r="AH119" s="930"/>
      <c r="AI119" s="930"/>
      <c r="AJ119" s="931"/>
      <c r="AK119" s="932" t="s">
        <v>372</v>
      </c>
      <c r="AL119" s="930"/>
      <c r="AM119" s="930"/>
      <c r="AN119" s="930"/>
      <c r="AO119" s="931"/>
      <c r="AP119" s="933" t="s">
        <v>372</v>
      </c>
      <c r="AQ119" s="934"/>
      <c r="AR119" s="934"/>
      <c r="AS119" s="934"/>
      <c r="AT119" s="935"/>
      <c r="AU119" s="940"/>
      <c r="AV119" s="941"/>
      <c r="AW119" s="941"/>
      <c r="AX119" s="941"/>
      <c r="AY119" s="941"/>
      <c r="AZ119" s="230" t="s">
        <v>171</v>
      </c>
      <c r="BA119" s="230"/>
      <c r="BB119" s="230"/>
      <c r="BC119" s="230"/>
      <c r="BD119" s="230"/>
      <c r="BE119" s="230"/>
      <c r="BF119" s="230"/>
      <c r="BG119" s="230"/>
      <c r="BH119" s="230"/>
      <c r="BI119" s="230"/>
      <c r="BJ119" s="230"/>
      <c r="BK119" s="230"/>
      <c r="BL119" s="230"/>
      <c r="BM119" s="230"/>
      <c r="BN119" s="230"/>
      <c r="BO119" s="1011" t="s">
        <v>444</v>
      </c>
      <c r="BP119" s="1042"/>
      <c r="BQ119" s="1033">
        <v>35080557</v>
      </c>
      <c r="BR119" s="1034"/>
      <c r="BS119" s="1034"/>
      <c r="BT119" s="1034"/>
      <c r="BU119" s="1034"/>
      <c r="BV119" s="1034">
        <v>34671636</v>
      </c>
      <c r="BW119" s="1034"/>
      <c r="BX119" s="1034"/>
      <c r="BY119" s="1034"/>
      <c r="BZ119" s="1034"/>
      <c r="CA119" s="1034">
        <v>34847676</v>
      </c>
      <c r="CB119" s="1034"/>
      <c r="CC119" s="1034"/>
      <c r="CD119" s="1034"/>
      <c r="CE119" s="1034"/>
      <c r="CF119" s="1035"/>
      <c r="CG119" s="1036"/>
      <c r="CH119" s="1036"/>
      <c r="CI119" s="1036"/>
      <c r="CJ119" s="1037"/>
      <c r="CK119" s="983"/>
      <c r="CL119" s="984"/>
      <c r="CM119" s="1038" t="s">
        <v>445</v>
      </c>
      <c r="CN119" s="1039"/>
      <c r="CO119" s="1039"/>
      <c r="CP119" s="1039"/>
      <c r="CQ119" s="1039"/>
      <c r="CR119" s="1039"/>
      <c r="CS119" s="1039"/>
      <c r="CT119" s="1039"/>
      <c r="CU119" s="1039"/>
      <c r="CV119" s="1039"/>
      <c r="CW119" s="1039"/>
      <c r="CX119" s="1039"/>
      <c r="CY119" s="1039"/>
      <c r="CZ119" s="1039"/>
      <c r="DA119" s="1039"/>
      <c r="DB119" s="1039"/>
      <c r="DC119" s="1039"/>
      <c r="DD119" s="1039"/>
      <c r="DE119" s="1039"/>
      <c r="DF119" s="1040"/>
      <c r="DG119" s="1041" t="s">
        <v>372</v>
      </c>
      <c r="DH119" s="1020"/>
      <c r="DI119" s="1020"/>
      <c r="DJ119" s="1020"/>
      <c r="DK119" s="1021"/>
      <c r="DL119" s="1019" t="s">
        <v>372</v>
      </c>
      <c r="DM119" s="1020"/>
      <c r="DN119" s="1020"/>
      <c r="DO119" s="1020"/>
      <c r="DP119" s="1021"/>
      <c r="DQ119" s="1019" t="s">
        <v>372</v>
      </c>
      <c r="DR119" s="1020"/>
      <c r="DS119" s="1020"/>
      <c r="DT119" s="1020"/>
      <c r="DU119" s="1021"/>
      <c r="DV119" s="1022" t="s">
        <v>372</v>
      </c>
      <c r="DW119" s="1023"/>
      <c r="DX119" s="1023"/>
      <c r="DY119" s="1023"/>
      <c r="DZ119" s="1024"/>
    </row>
    <row r="120" spans="1:130" s="199" customFormat="1" ht="26.25" customHeight="1">
      <c r="A120" s="1095"/>
      <c r="B120" s="982"/>
      <c r="C120" s="952" t="s">
        <v>422</v>
      </c>
      <c r="D120" s="953"/>
      <c r="E120" s="953"/>
      <c r="F120" s="953"/>
      <c r="G120" s="953"/>
      <c r="H120" s="953"/>
      <c r="I120" s="953"/>
      <c r="J120" s="953"/>
      <c r="K120" s="953"/>
      <c r="L120" s="953"/>
      <c r="M120" s="953"/>
      <c r="N120" s="953"/>
      <c r="O120" s="953"/>
      <c r="P120" s="953"/>
      <c r="Q120" s="953"/>
      <c r="R120" s="953"/>
      <c r="S120" s="953"/>
      <c r="T120" s="953"/>
      <c r="U120" s="953"/>
      <c r="V120" s="953"/>
      <c r="W120" s="953"/>
      <c r="X120" s="953"/>
      <c r="Y120" s="953"/>
      <c r="Z120" s="954"/>
      <c r="AA120" s="994" t="s">
        <v>372</v>
      </c>
      <c r="AB120" s="995"/>
      <c r="AC120" s="995"/>
      <c r="AD120" s="995"/>
      <c r="AE120" s="996"/>
      <c r="AF120" s="997" t="s">
        <v>372</v>
      </c>
      <c r="AG120" s="995"/>
      <c r="AH120" s="995"/>
      <c r="AI120" s="995"/>
      <c r="AJ120" s="996"/>
      <c r="AK120" s="997" t="s">
        <v>372</v>
      </c>
      <c r="AL120" s="995"/>
      <c r="AM120" s="995"/>
      <c r="AN120" s="995"/>
      <c r="AO120" s="996"/>
      <c r="AP120" s="998" t="s">
        <v>372</v>
      </c>
      <c r="AQ120" s="999"/>
      <c r="AR120" s="999"/>
      <c r="AS120" s="999"/>
      <c r="AT120" s="1000"/>
      <c r="AU120" s="1025" t="s">
        <v>446</v>
      </c>
      <c r="AV120" s="1026"/>
      <c r="AW120" s="1026"/>
      <c r="AX120" s="1026"/>
      <c r="AY120" s="1027"/>
      <c r="AZ120" s="976" t="s">
        <v>447</v>
      </c>
      <c r="BA120" s="927"/>
      <c r="BB120" s="927"/>
      <c r="BC120" s="927"/>
      <c r="BD120" s="927"/>
      <c r="BE120" s="927"/>
      <c r="BF120" s="927"/>
      <c r="BG120" s="927"/>
      <c r="BH120" s="927"/>
      <c r="BI120" s="927"/>
      <c r="BJ120" s="927"/>
      <c r="BK120" s="927"/>
      <c r="BL120" s="927"/>
      <c r="BM120" s="927"/>
      <c r="BN120" s="927"/>
      <c r="BO120" s="927"/>
      <c r="BP120" s="928"/>
      <c r="BQ120" s="962">
        <v>5371845</v>
      </c>
      <c r="BR120" s="963"/>
      <c r="BS120" s="963"/>
      <c r="BT120" s="963"/>
      <c r="BU120" s="963"/>
      <c r="BV120" s="963">
        <v>6662880</v>
      </c>
      <c r="BW120" s="963"/>
      <c r="BX120" s="963"/>
      <c r="BY120" s="963"/>
      <c r="BZ120" s="963"/>
      <c r="CA120" s="963">
        <v>6249025</v>
      </c>
      <c r="CB120" s="963"/>
      <c r="CC120" s="963"/>
      <c r="CD120" s="963"/>
      <c r="CE120" s="963"/>
      <c r="CF120" s="977">
        <v>55.4</v>
      </c>
      <c r="CG120" s="978"/>
      <c r="CH120" s="978"/>
      <c r="CI120" s="978"/>
      <c r="CJ120" s="978"/>
      <c r="CK120" s="1043" t="s">
        <v>448</v>
      </c>
      <c r="CL120" s="1044"/>
      <c r="CM120" s="1044"/>
      <c r="CN120" s="1044"/>
      <c r="CO120" s="1045"/>
      <c r="CP120" s="1051" t="s">
        <v>449</v>
      </c>
      <c r="CQ120" s="1052"/>
      <c r="CR120" s="1052"/>
      <c r="CS120" s="1052"/>
      <c r="CT120" s="1052"/>
      <c r="CU120" s="1052"/>
      <c r="CV120" s="1052"/>
      <c r="CW120" s="1052"/>
      <c r="CX120" s="1052"/>
      <c r="CY120" s="1052"/>
      <c r="CZ120" s="1052"/>
      <c r="DA120" s="1052"/>
      <c r="DB120" s="1052"/>
      <c r="DC120" s="1052"/>
      <c r="DD120" s="1052"/>
      <c r="DE120" s="1052"/>
      <c r="DF120" s="1053"/>
      <c r="DG120" s="962">
        <v>14894619</v>
      </c>
      <c r="DH120" s="963"/>
      <c r="DI120" s="963"/>
      <c r="DJ120" s="963"/>
      <c r="DK120" s="963"/>
      <c r="DL120" s="963">
        <v>14632562</v>
      </c>
      <c r="DM120" s="963"/>
      <c r="DN120" s="963"/>
      <c r="DO120" s="963"/>
      <c r="DP120" s="963"/>
      <c r="DQ120" s="963">
        <v>14090284</v>
      </c>
      <c r="DR120" s="963"/>
      <c r="DS120" s="963"/>
      <c r="DT120" s="963"/>
      <c r="DU120" s="963"/>
      <c r="DV120" s="964">
        <v>124.9</v>
      </c>
      <c r="DW120" s="964"/>
      <c r="DX120" s="964"/>
      <c r="DY120" s="964"/>
      <c r="DZ120" s="965"/>
    </row>
    <row r="121" spans="1:130" s="199" customFormat="1" ht="26.25" customHeight="1">
      <c r="A121" s="1095"/>
      <c r="B121" s="982"/>
      <c r="C121" s="1003" t="s">
        <v>450</v>
      </c>
      <c r="D121" s="1004"/>
      <c r="E121" s="1004"/>
      <c r="F121" s="1004"/>
      <c r="G121" s="1004"/>
      <c r="H121" s="1004"/>
      <c r="I121" s="1004"/>
      <c r="J121" s="1004"/>
      <c r="K121" s="1004"/>
      <c r="L121" s="1004"/>
      <c r="M121" s="1004"/>
      <c r="N121" s="1004"/>
      <c r="O121" s="1004"/>
      <c r="P121" s="1004"/>
      <c r="Q121" s="1004"/>
      <c r="R121" s="1004"/>
      <c r="S121" s="1004"/>
      <c r="T121" s="1004"/>
      <c r="U121" s="1004"/>
      <c r="V121" s="1004"/>
      <c r="W121" s="1004"/>
      <c r="X121" s="1004"/>
      <c r="Y121" s="1004"/>
      <c r="Z121" s="1005"/>
      <c r="AA121" s="994" t="s">
        <v>372</v>
      </c>
      <c r="AB121" s="995"/>
      <c r="AC121" s="995"/>
      <c r="AD121" s="995"/>
      <c r="AE121" s="996"/>
      <c r="AF121" s="997" t="s">
        <v>372</v>
      </c>
      <c r="AG121" s="995"/>
      <c r="AH121" s="995"/>
      <c r="AI121" s="995"/>
      <c r="AJ121" s="996"/>
      <c r="AK121" s="997" t="s">
        <v>372</v>
      </c>
      <c r="AL121" s="995"/>
      <c r="AM121" s="995"/>
      <c r="AN121" s="995"/>
      <c r="AO121" s="996"/>
      <c r="AP121" s="998" t="s">
        <v>372</v>
      </c>
      <c r="AQ121" s="999"/>
      <c r="AR121" s="999"/>
      <c r="AS121" s="999"/>
      <c r="AT121" s="1000"/>
      <c r="AU121" s="1028"/>
      <c r="AV121" s="1029"/>
      <c r="AW121" s="1029"/>
      <c r="AX121" s="1029"/>
      <c r="AY121" s="1030"/>
      <c r="AZ121" s="985" t="s">
        <v>451</v>
      </c>
      <c r="BA121" s="986"/>
      <c r="BB121" s="986"/>
      <c r="BC121" s="986"/>
      <c r="BD121" s="986"/>
      <c r="BE121" s="986"/>
      <c r="BF121" s="986"/>
      <c r="BG121" s="986"/>
      <c r="BH121" s="986"/>
      <c r="BI121" s="986"/>
      <c r="BJ121" s="986"/>
      <c r="BK121" s="986"/>
      <c r="BL121" s="986"/>
      <c r="BM121" s="986"/>
      <c r="BN121" s="986"/>
      <c r="BO121" s="986"/>
      <c r="BP121" s="987"/>
      <c r="BQ121" s="955">
        <v>4729156</v>
      </c>
      <c r="BR121" s="956"/>
      <c r="BS121" s="956"/>
      <c r="BT121" s="956"/>
      <c r="BU121" s="956"/>
      <c r="BV121" s="956">
        <v>4719323</v>
      </c>
      <c r="BW121" s="956"/>
      <c r="BX121" s="956"/>
      <c r="BY121" s="956"/>
      <c r="BZ121" s="956"/>
      <c r="CA121" s="956">
        <v>4827368</v>
      </c>
      <c r="CB121" s="956"/>
      <c r="CC121" s="956"/>
      <c r="CD121" s="956"/>
      <c r="CE121" s="956"/>
      <c r="CF121" s="950">
        <v>42.8</v>
      </c>
      <c r="CG121" s="951"/>
      <c r="CH121" s="951"/>
      <c r="CI121" s="951"/>
      <c r="CJ121" s="951"/>
      <c r="CK121" s="1046"/>
      <c r="CL121" s="1047"/>
      <c r="CM121" s="1047"/>
      <c r="CN121" s="1047"/>
      <c r="CO121" s="1048"/>
      <c r="CP121" s="1056" t="s">
        <v>452</v>
      </c>
      <c r="CQ121" s="1057"/>
      <c r="CR121" s="1057"/>
      <c r="CS121" s="1057"/>
      <c r="CT121" s="1057"/>
      <c r="CU121" s="1057"/>
      <c r="CV121" s="1057"/>
      <c r="CW121" s="1057"/>
      <c r="CX121" s="1057"/>
      <c r="CY121" s="1057"/>
      <c r="CZ121" s="1057"/>
      <c r="DA121" s="1057"/>
      <c r="DB121" s="1057"/>
      <c r="DC121" s="1057"/>
      <c r="DD121" s="1057"/>
      <c r="DE121" s="1057"/>
      <c r="DF121" s="1058"/>
      <c r="DG121" s="955">
        <v>1049791</v>
      </c>
      <c r="DH121" s="956"/>
      <c r="DI121" s="956"/>
      <c r="DJ121" s="956"/>
      <c r="DK121" s="956"/>
      <c r="DL121" s="956">
        <v>974567</v>
      </c>
      <c r="DM121" s="956"/>
      <c r="DN121" s="956"/>
      <c r="DO121" s="956"/>
      <c r="DP121" s="956"/>
      <c r="DQ121" s="956">
        <v>1007507</v>
      </c>
      <c r="DR121" s="956"/>
      <c r="DS121" s="956"/>
      <c r="DT121" s="956"/>
      <c r="DU121" s="956"/>
      <c r="DV121" s="957">
        <v>8.9</v>
      </c>
      <c r="DW121" s="957"/>
      <c r="DX121" s="957"/>
      <c r="DY121" s="957"/>
      <c r="DZ121" s="958"/>
    </row>
    <row r="122" spans="1:130" s="199" customFormat="1" ht="26.25" customHeight="1">
      <c r="A122" s="1095"/>
      <c r="B122" s="982"/>
      <c r="C122" s="952" t="s">
        <v>432</v>
      </c>
      <c r="D122" s="953"/>
      <c r="E122" s="953"/>
      <c r="F122" s="953"/>
      <c r="G122" s="953"/>
      <c r="H122" s="953"/>
      <c r="I122" s="953"/>
      <c r="J122" s="953"/>
      <c r="K122" s="953"/>
      <c r="L122" s="953"/>
      <c r="M122" s="953"/>
      <c r="N122" s="953"/>
      <c r="O122" s="953"/>
      <c r="P122" s="953"/>
      <c r="Q122" s="953"/>
      <c r="R122" s="953"/>
      <c r="S122" s="953"/>
      <c r="T122" s="953"/>
      <c r="U122" s="953"/>
      <c r="V122" s="953"/>
      <c r="W122" s="953"/>
      <c r="X122" s="953"/>
      <c r="Y122" s="953"/>
      <c r="Z122" s="954"/>
      <c r="AA122" s="994" t="s">
        <v>372</v>
      </c>
      <c r="AB122" s="995"/>
      <c r="AC122" s="995"/>
      <c r="AD122" s="995"/>
      <c r="AE122" s="996"/>
      <c r="AF122" s="997" t="s">
        <v>372</v>
      </c>
      <c r="AG122" s="995"/>
      <c r="AH122" s="995"/>
      <c r="AI122" s="995"/>
      <c r="AJ122" s="996"/>
      <c r="AK122" s="997" t="s">
        <v>372</v>
      </c>
      <c r="AL122" s="995"/>
      <c r="AM122" s="995"/>
      <c r="AN122" s="995"/>
      <c r="AO122" s="996"/>
      <c r="AP122" s="998" t="s">
        <v>372</v>
      </c>
      <c r="AQ122" s="999"/>
      <c r="AR122" s="999"/>
      <c r="AS122" s="999"/>
      <c r="AT122" s="1000"/>
      <c r="AU122" s="1028"/>
      <c r="AV122" s="1029"/>
      <c r="AW122" s="1029"/>
      <c r="AX122" s="1029"/>
      <c r="AY122" s="1030"/>
      <c r="AZ122" s="1010" t="s">
        <v>453</v>
      </c>
      <c r="BA122" s="1001"/>
      <c r="BB122" s="1001"/>
      <c r="BC122" s="1001"/>
      <c r="BD122" s="1001"/>
      <c r="BE122" s="1001"/>
      <c r="BF122" s="1001"/>
      <c r="BG122" s="1001"/>
      <c r="BH122" s="1001"/>
      <c r="BI122" s="1001"/>
      <c r="BJ122" s="1001"/>
      <c r="BK122" s="1001"/>
      <c r="BL122" s="1001"/>
      <c r="BM122" s="1001"/>
      <c r="BN122" s="1001"/>
      <c r="BO122" s="1001"/>
      <c r="BP122" s="1002"/>
      <c r="BQ122" s="1033">
        <v>21186604</v>
      </c>
      <c r="BR122" s="1034"/>
      <c r="BS122" s="1034"/>
      <c r="BT122" s="1034"/>
      <c r="BU122" s="1034"/>
      <c r="BV122" s="1034">
        <v>21337349</v>
      </c>
      <c r="BW122" s="1034"/>
      <c r="BX122" s="1034"/>
      <c r="BY122" s="1034"/>
      <c r="BZ122" s="1034"/>
      <c r="CA122" s="1034">
        <v>20969211</v>
      </c>
      <c r="CB122" s="1034"/>
      <c r="CC122" s="1034"/>
      <c r="CD122" s="1034"/>
      <c r="CE122" s="1034"/>
      <c r="CF122" s="1054">
        <v>185.8</v>
      </c>
      <c r="CG122" s="1055"/>
      <c r="CH122" s="1055"/>
      <c r="CI122" s="1055"/>
      <c r="CJ122" s="1055"/>
      <c r="CK122" s="1046"/>
      <c r="CL122" s="1047"/>
      <c r="CM122" s="1047"/>
      <c r="CN122" s="1047"/>
      <c r="CO122" s="1048"/>
      <c r="CP122" s="1056" t="s">
        <v>454</v>
      </c>
      <c r="CQ122" s="1057"/>
      <c r="CR122" s="1057"/>
      <c r="CS122" s="1057"/>
      <c r="CT122" s="1057"/>
      <c r="CU122" s="1057"/>
      <c r="CV122" s="1057"/>
      <c r="CW122" s="1057"/>
      <c r="CX122" s="1057"/>
      <c r="CY122" s="1057"/>
      <c r="CZ122" s="1057"/>
      <c r="DA122" s="1057"/>
      <c r="DB122" s="1057"/>
      <c r="DC122" s="1057"/>
      <c r="DD122" s="1057"/>
      <c r="DE122" s="1057"/>
      <c r="DF122" s="1058"/>
      <c r="DG122" s="955">
        <v>102170</v>
      </c>
      <c r="DH122" s="956"/>
      <c r="DI122" s="956"/>
      <c r="DJ122" s="956"/>
      <c r="DK122" s="956"/>
      <c r="DL122" s="956">
        <v>88044</v>
      </c>
      <c r="DM122" s="956"/>
      <c r="DN122" s="956"/>
      <c r="DO122" s="956"/>
      <c r="DP122" s="956"/>
      <c r="DQ122" s="956">
        <v>70397</v>
      </c>
      <c r="DR122" s="956"/>
      <c r="DS122" s="956"/>
      <c r="DT122" s="956"/>
      <c r="DU122" s="956"/>
      <c r="DV122" s="957">
        <v>0.6</v>
      </c>
      <c r="DW122" s="957"/>
      <c r="DX122" s="957"/>
      <c r="DY122" s="957"/>
      <c r="DZ122" s="958"/>
    </row>
    <row r="123" spans="1:130" s="199" customFormat="1" ht="26.25" customHeight="1">
      <c r="A123" s="1095"/>
      <c r="B123" s="982"/>
      <c r="C123" s="952" t="s">
        <v>438</v>
      </c>
      <c r="D123" s="953"/>
      <c r="E123" s="953"/>
      <c r="F123" s="953"/>
      <c r="G123" s="953"/>
      <c r="H123" s="953"/>
      <c r="I123" s="953"/>
      <c r="J123" s="953"/>
      <c r="K123" s="953"/>
      <c r="L123" s="953"/>
      <c r="M123" s="953"/>
      <c r="N123" s="953"/>
      <c r="O123" s="953"/>
      <c r="P123" s="953"/>
      <c r="Q123" s="953"/>
      <c r="R123" s="953"/>
      <c r="S123" s="953"/>
      <c r="T123" s="953"/>
      <c r="U123" s="953"/>
      <c r="V123" s="953"/>
      <c r="W123" s="953"/>
      <c r="X123" s="953"/>
      <c r="Y123" s="953"/>
      <c r="Z123" s="954"/>
      <c r="AA123" s="994" t="s">
        <v>455</v>
      </c>
      <c r="AB123" s="995"/>
      <c r="AC123" s="995"/>
      <c r="AD123" s="995"/>
      <c r="AE123" s="996"/>
      <c r="AF123" s="997" t="s">
        <v>455</v>
      </c>
      <c r="AG123" s="995"/>
      <c r="AH123" s="995"/>
      <c r="AI123" s="995"/>
      <c r="AJ123" s="996"/>
      <c r="AK123" s="997" t="s">
        <v>455</v>
      </c>
      <c r="AL123" s="995"/>
      <c r="AM123" s="995"/>
      <c r="AN123" s="995"/>
      <c r="AO123" s="996"/>
      <c r="AP123" s="998" t="s">
        <v>455</v>
      </c>
      <c r="AQ123" s="999"/>
      <c r="AR123" s="999"/>
      <c r="AS123" s="999"/>
      <c r="AT123" s="1000"/>
      <c r="AU123" s="1031"/>
      <c r="AV123" s="1032"/>
      <c r="AW123" s="1032"/>
      <c r="AX123" s="1032"/>
      <c r="AY123" s="1032"/>
      <c r="AZ123" s="230" t="s">
        <v>171</v>
      </c>
      <c r="BA123" s="230"/>
      <c r="BB123" s="230"/>
      <c r="BC123" s="230"/>
      <c r="BD123" s="230"/>
      <c r="BE123" s="230"/>
      <c r="BF123" s="230"/>
      <c r="BG123" s="230"/>
      <c r="BH123" s="230"/>
      <c r="BI123" s="230"/>
      <c r="BJ123" s="230"/>
      <c r="BK123" s="230"/>
      <c r="BL123" s="230"/>
      <c r="BM123" s="230"/>
      <c r="BN123" s="230"/>
      <c r="BO123" s="1011" t="s">
        <v>456</v>
      </c>
      <c r="BP123" s="1042"/>
      <c r="BQ123" s="1101">
        <v>31287605</v>
      </c>
      <c r="BR123" s="1102"/>
      <c r="BS123" s="1102"/>
      <c r="BT123" s="1102"/>
      <c r="BU123" s="1102"/>
      <c r="BV123" s="1102">
        <v>32719552</v>
      </c>
      <c r="BW123" s="1102"/>
      <c r="BX123" s="1102"/>
      <c r="BY123" s="1102"/>
      <c r="BZ123" s="1102"/>
      <c r="CA123" s="1102">
        <v>32045604</v>
      </c>
      <c r="CB123" s="1102"/>
      <c r="CC123" s="1102"/>
      <c r="CD123" s="1102"/>
      <c r="CE123" s="1102"/>
      <c r="CF123" s="1035"/>
      <c r="CG123" s="1036"/>
      <c r="CH123" s="1036"/>
      <c r="CI123" s="1036"/>
      <c r="CJ123" s="1037"/>
      <c r="CK123" s="1046"/>
      <c r="CL123" s="1047"/>
      <c r="CM123" s="1047"/>
      <c r="CN123" s="1047"/>
      <c r="CO123" s="1048"/>
      <c r="CP123" s="1056" t="s">
        <v>457</v>
      </c>
      <c r="CQ123" s="1057"/>
      <c r="CR123" s="1057"/>
      <c r="CS123" s="1057"/>
      <c r="CT123" s="1057"/>
      <c r="CU123" s="1057"/>
      <c r="CV123" s="1057"/>
      <c r="CW123" s="1057"/>
      <c r="CX123" s="1057"/>
      <c r="CY123" s="1057"/>
      <c r="CZ123" s="1057"/>
      <c r="DA123" s="1057"/>
      <c r="DB123" s="1057"/>
      <c r="DC123" s="1057"/>
      <c r="DD123" s="1057"/>
      <c r="DE123" s="1057"/>
      <c r="DF123" s="1058"/>
      <c r="DG123" s="994" t="s">
        <v>372</v>
      </c>
      <c r="DH123" s="995"/>
      <c r="DI123" s="995"/>
      <c r="DJ123" s="995"/>
      <c r="DK123" s="996"/>
      <c r="DL123" s="997" t="s">
        <v>372</v>
      </c>
      <c r="DM123" s="995"/>
      <c r="DN123" s="995"/>
      <c r="DO123" s="995"/>
      <c r="DP123" s="996"/>
      <c r="DQ123" s="997" t="s">
        <v>372</v>
      </c>
      <c r="DR123" s="995"/>
      <c r="DS123" s="995"/>
      <c r="DT123" s="995"/>
      <c r="DU123" s="996"/>
      <c r="DV123" s="998" t="s">
        <v>372</v>
      </c>
      <c r="DW123" s="999"/>
      <c r="DX123" s="999"/>
      <c r="DY123" s="999"/>
      <c r="DZ123" s="1000"/>
    </row>
    <row r="124" spans="1:130" s="199" customFormat="1" ht="26.25" customHeight="1" thickBot="1">
      <c r="A124" s="1095"/>
      <c r="B124" s="982"/>
      <c r="C124" s="952" t="s">
        <v>441</v>
      </c>
      <c r="D124" s="953"/>
      <c r="E124" s="953"/>
      <c r="F124" s="953"/>
      <c r="G124" s="953"/>
      <c r="H124" s="953"/>
      <c r="I124" s="953"/>
      <c r="J124" s="953"/>
      <c r="K124" s="953"/>
      <c r="L124" s="953"/>
      <c r="M124" s="953"/>
      <c r="N124" s="953"/>
      <c r="O124" s="953"/>
      <c r="P124" s="953"/>
      <c r="Q124" s="953"/>
      <c r="R124" s="953"/>
      <c r="S124" s="953"/>
      <c r="T124" s="953"/>
      <c r="U124" s="953"/>
      <c r="V124" s="953"/>
      <c r="W124" s="953"/>
      <c r="X124" s="953"/>
      <c r="Y124" s="953"/>
      <c r="Z124" s="954"/>
      <c r="AA124" s="994" t="s">
        <v>372</v>
      </c>
      <c r="AB124" s="995"/>
      <c r="AC124" s="995"/>
      <c r="AD124" s="995"/>
      <c r="AE124" s="996"/>
      <c r="AF124" s="997" t="s">
        <v>372</v>
      </c>
      <c r="AG124" s="995"/>
      <c r="AH124" s="995"/>
      <c r="AI124" s="995"/>
      <c r="AJ124" s="996"/>
      <c r="AK124" s="997" t="s">
        <v>372</v>
      </c>
      <c r="AL124" s="995"/>
      <c r="AM124" s="995"/>
      <c r="AN124" s="995"/>
      <c r="AO124" s="996"/>
      <c r="AP124" s="998" t="s">
        <v>372</v>
      </c>
      <c r="AQ124" s="999"/>
      <c r="AR124" s="999"/>
      <c r="AS124" s="999"/>
      <c r="AT124" s="1000"/>
      <c r="AU124" s="1097" t="s">
        <v>458</v>
      </c>
      <c r="AV124" s="1098"/>
      <c r="AW124" s="1098"/>
      <c r="AX124" s="1098"/>
      <c r="AY124" s="1098"/>
      <c r="AZ124" s="1098"/>
      <c r="BA124" s="1098"/>
      <c r="BB124" s="1098"/>
      <c r="BC124" s="1098"/>
      <c r="BD124" s="1098"/>
      <c r="BE124" s="1098"/>
      <c r="BF124" s="1098"/>
      <c r="BG124" s="1098"/>
      <c r="BH124" s="1098"/>
      <c r="BI124" s="1098"/>
      <c r="BJ124" s="1098"/>
      <c r="BK124" s="1098"/>
      <c r="BL124" s="1098"/>
      <c r="BM124" s="1098"/>
      <c r="BN124" s="1098"/>
      <c r="BO124" s="1098"/>
      <c r="BP124" s="1099"/>
      <c r="BQ124" s="1100">
        <v>34.299999999999997</v>
      </c>
      <c r="BR124" s="1064"/>
      <c r="BS124" s="1064"/>
      <c r="BT124" s="1064"/>
      <c r="BU124" s="1064"/>
      <c r="BV124" s="1064">
        <v>17.2</v>
      </c>
      <c r="BW124" s="1064"/>
      <c r="BX124" s="1064"/>
      <c r="BY124" s="1064"/>
      <c r="BZ124" s="1064"/>
      <c r="CA124" s="1064">
        <v>24.8</v>
      </c>
      <c r="CB124" s="1064"/>
      <c r="CC124" s="1064"/>
      <c r="CD124" s="1064"/>
      <c r="CE124" s="1064"/>
      <c r="CF124" s="1065"/>
      <c r="CG124" s="1066"/>
      <c r="CH124" s="1066"/>
      <c r="CI124" s="1066"/>
      <c r="CJ124" s="1067"/>
      <c r="CK124" s="1049"/>
      <c r="CL124" s="1049"/>
      <c r="CM124" s="1049"/>
      <c r="CN124" s="1049"/>
      <c r="CO124" s="1050"/>
      <c r="CP124" s="1056" t="s">
        <v>459</v>
      </c>
      <c r="CQ124" s="1057"/>
      <c r="CR124" s="1057"/>
      <c r="CS124" s="1057"/>
      <c r="CT124" s="1057"/>
      <c r="CU124" s="1057"/>
      <c r="CV124" s="1057"/>
      <c r="CW124" s="1057"/>
      <c r="CX124" s="1057"/>
      <c r="CY124" s="1057"/>
      <c r="CZ124" s="1057"/>
      <c r="DA124" s="1057"/>
      <c r="DB124" s="1057"/>
      <c r="DC124" s="1057"/>
      <c r="DD124" s="1057"/>
      <c r="DE124" s="1057"/>
      <c r="DF124" s="1058"/>
      <c r="DG124" s="1041" t="s">
        <v>113</v>
      </c>
      <c r="DH124" s="1020"/>
      <c r="DI124" s="1020"/>
      <c r="DJ124" s="1020"/>
      <c r="DK124" s="1021"/>
      <c r="DL124" s="1019" t="s">
        <v>113</v>
      </c>
      <c r="DM124" s="1020"/>
      <c r="DN124" s="1020"/>
      <c r="DO124" s="1020"/>
      <c r="DP124" s="1021"/>
      <c r="DQ124" s="1019" t="s">
        <v>113</v>
      </c>
      <c r="DR124" s="1020"/>
      <c r="DS124" s="1020"/>
      <c r="DT124" s="1020"/>
      <c r="DU124" s="1021"/>
      <c r="DV124" s="1022" t="s">
        <v>113</v>
      </c>
      <c r="DW124" s="1023"/>
      <c r="DX124" s="1023"/>
      <c r="DY124" s="1023"/>
      <c r="DZ124" s="1024"/>
    </row>
    <row r="125" spans="1:130" s="199" customFormat="1" ht="26.25" customHeight="1">
      <c r="A125" s="1095"/>
      <c r="B125" s="982"/>
      <c r="C125" s="952" t="s">
        <v>443</v>
      </c>
      <c r="D125" s="953"/>
      <c r="E125" s="953"/>
      <c r="F125" s="953"/>
      <c r="G125" s="953"/>
      <c r="H125" s="953"/>
      <c r="I125" s="953"/>
      <c r="J125" s="953"/>
      <c r="K125" s="953"/>
      <c r="L125" s="953"/>
      <c r="M125" s="953"/>
      <c r="N125" s="953"/>
      <c r="O125" s="953"/>
      <c r="P125" s="953"/>
      <c r="Q125" s="953"/>
      <c r="R125" s="953"/>
      <c r="S125" s="953"/>
      <c r="T125" s="953"/>
      <c r="U125" s="953"/>
      <c r="V125" s="953"/>
      <c r="W125" s="953"/>
      <c r="X125" s="953"/>
      <c r="Y125" s="953"/>
      <c r="Z125" s="954"/>
      <c r="AA125" s="994" t="s">
        <v>113</v>
      </c>
      <c r="AB125" s="995"/>
      <c r="AC125" s="995"/>
      <c r="AD125" s="995"/>
      <c r="AE125" s="996"/>
      <c r="AF125" s="997" t="s">
        <v>113</v>
      </c>
      <c r="AG125" s="995"/>
      <c r="AH125" s="995"/>
      <c r="AI125" s="995"/>
      <c r="AJ125" s="996"/>
      <c r="AK125" s="997" t="s">
        <v>113</v>
      </c>
      <c r="AL125" s="995"/>
      <c r="AM125" s="995"/>
      <c r="AN125" s="995"/>
      <c r="AO125" s="996"/>
      <c r="AP125" s="998" t="s">
        <v>113</v>
      </c>
      <c r="AQ125" s="999"/>
      <c r="AR125" s="999"/>
      <c r="AS125" s="999"/>
      <c r="AT125" s="1000"/>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9" t="s">
        <v>460</v>
      </c>
      <c r="CL125" s="1044"/>
      <c r="CM125" s="1044"/>
      <c r="CN125" s="1044"/>
      <c r="CO125" s="1045"/>
      <c r="CP125" s="976" t="s">
        <v>461</v>
      </c>
      <c r="CQ125" s="927"/>
      <c r="CR125" s="927"/>
      <c r="CS125" s="927"/>
      <c r="CT125" s="927"/>
      <c r="CU125" s="927"/>
      <c r="CV125" s="927"/>
      <c r="CW125" s="927"/>
      <c r="CX125" s="927"/>
      <c r="CY125" s="927"/>
      <c r="CZ125" s="927"/>
      <c r="DA125" s="927"/>
      <c r="DB125" s="927"/>
      <c r="DC125" s="927"/>
      <c r="DD125" s="927"/>
      <c r="DE125" s="927"/>
      <c r="DF125" s="928"/>
      <c r="DG125" s="962" t="s">
        <v>113</v>
      </c>
      <c r="DH125" s="963"/>
      <c r="DI125" s="963"/>
      <c r="DJ125" s="963"/>
      <c r="DK125" s="963"/>
      <c r="DL125" s="963" t="s">
        <v>113</v>
      </c>
      <c r="DM125" s="963"/>
      <c r="DN125" s="963"/>
      <c r="DO125" s="963"/>
      <c r="DP125" s="963"/>
      <c r="DQ125" s="963" t="s">
        <v>113</v>
      </c>
      <c r="DR125" s="963"/>
      <c r="DS125" s="963"/>
      <c r="DT125" s="963"/>
      <c r="DU125" s="963"/>
      <c r="DV125" s="964" t="s">
        <v>113</v>
      </c>
      <c r="DW125" s="964"/>
      <c r="DX125" s="964"/>
      <c r="DY125" s="964"/>
      <c r="DZ125" s="965"/>
    </row>
    <row r="126" spans="1:130" s="199" customFormat="1" ht="26.25" customHeight="1" thickBot="1">
      <c r="A126" s="1095"/>
      <c r="B126" s="982"/>
      <c r="C126" s="952" t="s">
        <v>445</v>
      </c>
      <c r="D126" s="953"/>
      <c r="E126" s="953"/>
      <c r="F126" s="953"/>
      <c r="G126" s="953"/>
      <c r="H126" s="953"/>
      <c r="I126" s="953"/>
      <c r="J126" s="953"/>
      <c r="K126" s="953"/>
      <c r="L126" s="953"/>
      <c r="M126" s="953"/>
      <c r="N126" s="953"/>
      <c r="O126" s="953"/>
      <c r="P126" s="953"/>
      <c r="Q126" s="953"/>
      <c r="R126" s="953"/>
      <c r="S126" s="953"/>
      <c r="T126" s="953"/>
      <c r="U126" s="953"/>
      <c r="V126" s="953"/>
      <c r="W126" s="953"/>
      <c r="X126" s="953"/>
      <c r="Y126" s="953"/>
      <c r="Z126" s="954"/>
      <c r="AA126" s="994" t="s">
        <v>113</v>
      </c>
      <c r="AB126" s="995"/>
      <c r="AC126" s="995"/>
      <c r="AD126" s="995"/>
      <c r="AE126" s="996"/>
      <c r="AF126" s="997" t="s">
        <v>113</v>
      </c>
      <c r="AG126" s="995"/>
      <c r="AH126" s="995"/>
      <c r="AI126" s="995"/>
      <c r="AJ126" s="996"/>
      <c r="AK126" s="997" t="s">
        <v>113</v>
      </c>
      <c r="AL126" s="995"/>
      <c r="AM126" s="995"/>
      <c r="AN126" s="995"/>
      <c r="AO126" s="996"/>
      <c r="AP126" s="998" t="s">
        <v>113</v>
      </c>
      <c r="AQ126" s="999"/>
      <c r="AR126" s="999"/>
      <c r="AS126" s="999"/>
      <c r="AT126" s="1000"/>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60"/>
      <c r="CL126" s="1047"/>
      <c r="CM126" s="1047"/>
      <c r="CN126" s="1047"/>
      <c r="CO126" s="1048"/>
      <c r="CP126" s="985" t="s">
        <v>462</v>
      </c>
      <c r="CQ126" s="986"/>
      <c r="CR126" s="986"/>
      <c r="CS126" s="986"/>
      <c r="CT126" s="986"/>
      <c r="CU126" s="986"/>
      <c r="CV126" s="986"/>
      <c r="CW126" s="986"/>
      <c r="CX126" s="986"/>
      <c r="CY126" s="986"/>
      <c r="CZ126" s="986"/>
      <c r="DA126" s="986"/>
      <c r="DB126" s="986"/>
      <c r="DC126" s="986"/>
      <c r="DD126" s="986"/>
      <c r="DE126" s="986"/>
      <c r="DF126" s="987"/>
      <c r="DG126" s="955">
        <v>355553</v>
      </c>
      <c r="DH126" s="956"/>
      <c r="DI126" s="956"/>
      <c r="DJ126" s="956"/>
      <c r="DK126" s="956"/>
      <c r="DL126" s="956">
        <v>286254</v>
      </c>
      <c r="DM126" s="956"/>
      <c r="DN126" s="956"/>
      <c r="DO126" s="956"/>
      <c r="DP126" s="956"/>
      <c r="DQ126" s="956">
        <v>174853</v>
      </c>
      <c r="DR126" s="956"/>
      <c r="DS126" s="956"/>
      <c r="DT126" s="956"/>
      <c r="DU126" s="956"/>
      <c r="DV126" s="957">
        <v>1.5</v>
      </c>
      <c r="DW126" s="957"/>
      <c r="DX126" s="957"/>
      <c r="DY126" s="957"/>
      <c r="DZ126" s="958"/>
    </row>
    <row r="127" spans="1:130" s="199" customFormat="1" ht="26.25" customHeight="1">
      <c r="A127" s="1096"/>
      <c r="B127" s="984"/>
      <c r="C127" s="1038" t="s">
        <v>463</v>
      </c>
      <c r="D127" s="1039"/>
      <c r="E127" s="1039"/>
      <c r="F127" s="1039"/>
      <c r="G127" s="1039"/>
      <c r="H127" s="1039"/>
      <c r="I127" s="1039"/>
      <c r="J127" s="1039"/>
      <c r="K127" s="1039"/>
      <c r="L127" s="1039"/>
      <c r="M127" s="1039"/>
      <c r="N127" s="1039"/>
      <c r="O127" s="1039"/>
      <c r="P127" s="1039"/>
      <c r="Q127" s="1039"/>
      <c r="R127" s="1039"/>
      <c r="S127" s="1039"/>
      <c r="T127" s="1039"/>
      <c r="U127" s="1039"/>
      <c r="V127" s="1039"/>
      <c r="W127" s="1039"/>
      <c r="X127" s="1039"/>
      <c r="Y127" s="1039"/>
      <c r="Z127" s="1040"/>
      <c r="AA127" s="994" t="s">
        <v>113</v>
      </c>
      <c r="AB127" s="995"/>
      <c r="AC127" s="995"/>
      <c r="AD127" s="995"/>
      <c r="AE127" s="996"/>
      <c r="AF127" s="997" t="s">
        <v>113</v>
      </c>
      <c r="AG127" s="995"/>
      <c r="AH127" s="995"/>
      <c r="AI127" s="995"/>
      <c r="AJ127" s="996"/>
      <c r="AK127" s="997" t="s">
        <v>113</v>
      </c>
      <c r="AL127" s="995"/>
      <c r="AM127" s="995"/>
      <c r="AN127" s="995"/>
      <c r="AO127" s="996"/>
      <c r="AP127" s="998" t="s">
        <v>113</v>
      </c>
      <c r="AQ127" s="999"/>
      <c r="AR127" s="999"/>
      <c r="AS127" s="999"/>
      <c r="AT127" s="1000"/>
      <c r="AU127" s="235"/>
      <c r="AV127" s="235"/>
      <c r="AW127" s="235"/>
      <c r="AX127" s="1068" t="s">
        <v>464</v>
      </c>
      <c r="AY127" s="1069"/>
      <c r="AZ127" s="1069"/>
      <c r="BA127" s="1069"/>
      <c r="BB127" s="1069"/>
      <c r="BC127" s="1069"/>
      <c r="BD127" s="1069"/>
      <c r="BE127" s="1070"/>
      <c r="BF127" s="1071" t="s">
        <v>465</v>
      </c>
      <c r="BG127" s="1069"/>
      <c r="BH127" s="1069"/>
      <c r="BI127" s="1069"/>
      <c r="BJ127" s="1069"/>
      <c r="BK127" s="1069"/>
      <c r="BL127" s="1070"/>
      <c r="BM127" s="1071" t="s">
        <v>466</v>
      </c>
      <c r="BN127" s="1069"/>
      <c r="BO127" s="1069"/>
      <c r="BP127" s="1069"/>
      <c r="BQ127" s="1069"/>
      <c r="BR127" s="1069"/>
      <c r="BS127" s="1070"/>
      <c r="BT127" s="1071" t="s">
        <v>467</v>
      </c>
      <c r="BU127" s="1069"/>
      <c r="BV127" s="1069"/>
      <c r="BW127" s="1069"/>
      <c r="BX127" s="1069"/>
      <c r="BY127" s="1069"/>
      <c r="BZ127" s="1093"/>
      <c r="CA127" s="235"/>
      <c r="CB127" s="235"/>
      <c r="CC127" s="235"/>
      <c r="CD127" s="236"/>
      <c r="CE127" s="236"/>
      <c r="CF127" s="236"/>
      <c r="CG127" s="233"/>
      <c r="CH127" s="233"/>
      <c r="CI127" s="233"/>
      <c r="CJ127" s="234"/>
      <c r="CK127" s="1060"/>
      <c r="CL127" s="1047"/>
      <c r="CM127" s="1047"/>
      <c r="CN127" s="1047"/>
      <c r="CO127" s="1048"/>
      <c r="CP127" s="985" t="s">
        <v>468</v>
      </c>
      <c r="CQ127" s="986"/>
      <c r="CR127" s="986"/>
      <c r="CS127" s="986"/>
      <c r="CT127" s="986"/>
      <c r="CU127" s="986"/>
      <c r="CV127" s="986"/>
      <c r="CW127" s="986"/>
      <c r="CX127" s="986"/>
      <c r="CY127" s="986"/>
      <c r="CZ127" s="986"/>
      <c r="DA127" s="986"/>
      <c r="DB127" s="986"/>
      <c r="DC127" s="986"/>
      <c r="DD127" s="986"/>
      <c r="DE127" s="986"/>
      <c r="DF127" s="987"/>
      <c r="DG127" s="955" t="s">
        <v>113</v>
      </c>
      <c r="DH127" s="956"/>
      <c r="DI127" s="956"/>
      <c r="DJ127" s="956"/>
      <c r="DK127" s="956"/>
      <c r="DL127" s="956" t="s">
        <v>113</v>
      </c>
      <c r="DM127" s="956"/>
      <c r="DN127" s="956"/>
      <c r="DO127" s="956"/>
      <c r="DP127" s="956"/>
      <c r="DQ127" s="956" t="s">
        <v>113</v>
      </c>
      <c r="DR127" s="956"/>
      <c r="DS127" s="956"/>
      <c r="DT127" s="956"/>
      <c r="DU127" s="956"/>
      <c r="DV127" s="957" t="s">
        <v>113</v>
      </c>
      <c r="DW127" s="957"/>
      <c r="DX127" s="957"/>
      <c r="DY127" s="957"/>
      <c r="DZ127" s="958"/>
    </row>
    <row r="128" spans="1:130" s="199" customFormat="1" ht="26.25" customHeight="1" thickBot="1">
      <c r="A128" s="1079" t="s">
        <v>469</v>
      </c>
      <c r="B128" s="1080"/>
      <c r="C128" s="1080"/>
      <c r="D128" s="1080"/>
      <c r="E128" s="1080"/>
      <c r="F128" s="1080"/>
      <c r="G128" s="1080"/>
      <c r="H128" s="1080"/>
      <c r="I128" s="1080"/>
      <c r="J128" s="1080"/>
      <c r="K128" s="1080"/>
      <c r="L128" s="1080"/>
      <c r="M128" s="1080"/>
      <c r="N128" s="1080"/>
      <c r="O128" s="1080"/>
      <c r="P128" s="1080"/>
      <c r="Q128" s="1080"/>
      <c r="R128" s="1080"/>
      <c r="S128" s="1080"/>
      <c r="T128" s="1080"/>
      <c r="U128" s="1080"/>
      <c r="V128" s="1080"/>
      <c r="W128" s="1081" t="s">
        <v>470</v>
      </c>
      <c r="X128" s="1081"/>
      <c r="Y128" s="1081"/>
      <c r="Z128" s="1082"/>
      <c r="AA128" s="1083">
        <v>456164</v>
      </c>
      <c r="AB128" s="1084"/>
      <c r="AC128" s="1084"/>
      <c r="AD128" s="1084"/>
      <c r="AE128" s="1085"/>
      <c r="AF128" s="1086">
        <v>422363</v>
      </c>
      <c r="AG128" s="1084"/>
      <c r="AH128" s="1084"/>
      <c r="AI128" s="1084"/>
      <c r="AJ128" s="1085"/>
      <c r="AK128" s="1086">
        <v>461951</v>
      </c>
      <c r="AL128" s="1084"/>
      <c r="AM128" s="1084"/>
      <c r="AN128" s="1084"/>
      <c r="AO128" s="1085"/>
      <c r="AP128" s="1087"/>
      <c r="AQ128" s="1088"/>
      <c r="AR128" s="1088"/>
      <c r="AS128" s="1088"/>
      <c r="AT128" s="1089"/>
      <c r="AU128" s="235"/>
      <c r="AV128" s="235"/>
      <c r="AW128" s="235"/>
      <c r="AX128" s="926" t="s">
        <v>471</v>
      </c>
      <c r="AY128" s="927"/>
      <c r="AZ128" s="927"/>
      <c r="BA128" s="927"/>
      <c r="BB128" s="927"/>
      <c r="BC128" s="927"/>
      <c r="BD128" s="927"/>
      <c r="BE128" s="928"/>
      <c r="BF128" s="1090" t="s">
        <v>113</v>
      </c>
      <c r="BG128" s="1091"/>
      <c r="BH128" s="1091"/>
      <c r="BI128" s="1091"/>
      <c r="BJ128" s="1091"/>
      <c r="BK128" s="1091"/>
      <c r="BL128" s="1092"/>
      <c r="BM128" s="1090">
        <v>12.94</v>
      </c>
      <c r="BN128" s="1091"/>
      <c r="BO128" s="1091"/>
      <c r="BP128" s="1091"/>
      <c r="BQ128" s="1091"/>
      <c r="BR128" s="1091"/>
      <c r="BS128" s="1092"/>
      <c r="BT128" s="1090">
        <v>20</v>
      </c>
      <c r="BU128" s="1091"/>
      <c r="BV128" s="1091"/>
      <c r="BW128" s="1091"/>
      <c r="BX128" s="1091"/>
      <c r="BY128" s="1091"/>
      <c r="BZ128" s="1115"/>
      <c r="CA128" s="236"/>
      <c r="CB128" s="236"/>
      <c r="CC128" s="236"/>
      <c r="CD128" s="236"/>
      <c r="CE128" s="236"/>
      <c r="CF128" s="236"/>
      <c r="CG128" s="233"/>
      <c r="CH128" s="233"/>
      <c r="CI128" s="233"/>
      <c r="CJ128" s="234"/>
      <c r="CK128" s="1061"/>
      <c r="CL128" s="1062"/>
      <c r="CM128" s="1062"/>
      <c r="CN128" s="1062"/>
      <c r="CO128" s="1063"/>
      <c r="CP128" s="1072" t="s">
        <v>472</v>
      </c>
      <c r="CQ128" s="1073"/>
      <c r="CR128" s="1073"/>
      <c r="CS128" s="1073"/>
      <c r="CT128" s="1073"/>
      <c r="CU128" s="1073"/>
      <c r="CV128" s="1073"/>
      <c r="CW128" s="1073"/>
      <c r="CX128" s="1073"/>
      <c r="CY128" s="1073"/>
      <c r="CZ128" s="1073"/>
      <c r="DA128" s="1073"/>
      <c r="DB128" s="1073"/>
      <c r="DC128" s="1073"/>
      <c r="DD128" s="1073"/>
      <c r="DE128" s="1073"/>
      <c r="DF128" s="1074"/>
      <c r="DG128" s="1075" t="s">
        <v>372</v>
      </c>
      <c r="DH128" s="1076"/>
      <c r="DI128" s="1076"/>
      <c r="DJ128" s="1076"/>
      <c r="DK128" s="1076"/>
      <c r="DL128" s="1076" t="s">
        <v>372</v>
      </c>
      <c r="DM128" s="1076"/>
      <c r="DN128" s="1076"/>
      <c r="DO128" s="1076"/>
      <c r="DP128" s="1076"/>
      <c r="DQ128" s="1076" t="s">
        <v>372</v>
      </c>
      <c r="DR128" s="1076"/>
      <c r="DS128" s="1076"/>
      <c r="DT128" s="1076"/>
      <c r="DU128" s="1076"/>
      <c r="DV128" s="1077" t="s">
        <v>372</v>
      </c>
      <c r="DW128" s="1077"/>
      <c r="DX128" s="1077"/>
      <c r="DY128" s="1077"/>
      <c r="DZ128" s="1078"/>
    </row>
    <row r="129" spans="1:131" s="199" customFormat="1" ht="26.25" customHeight="1">
      <c r="A129" s="966" t="s">
        <v>92</v>
      </c>
      <c r="B129" s="967"/>
      <c r="C129" s="967"/>
      <c r="D129" s="967"/>
      <c r="E129" s="967"/>
      <c r="F129" s="967"/>
      <c r="G129" s="967"/>
      <c r="H129" s="967"/>
      <c r="I129" s="967"/>
      <c r="J129" s="967"/>
      <c r="K129" s="967"/>
      <c r="L129" s="967"/>
      <c r="M129" s="967"/>
      <c r="N129" s="967"/>
      <c r="O129" s="967"/>
      <c r="P129" s="967"/>
      <c r="Q129" s="967"/>
      <c r="R129" s="967"/>
      <c r="S129" s="967"/>
      <c r="T129" s="967"/>
      <c r="U129" s="967"/>
      <c r="V129" s="967"/>
      <c r="W129" s="1109" t="s">
        <v>473</v>
      </c>
      <c r="X129" s="1110"/>
      <c r="Y129" s="1110"/>
      <c r="Z129" s="1111"/>
      <c r="AA129" s="994">
        <v>12960832</v>
      </c>
      <c r="AB129" s="995"/>
      <c r="AC129" s="995"/>
      <c r="AD129" s="995"/>
      <c r="AE129" s="996"/>
      <c r="AF129" s="997">
        <v>13152139</v>
      </c>
      <c r="AG129" s="995"/>
      <c r="AH129" s="995"/>
      <c r="AI129" s="995"/>
      <c r="AJ129" s="996"/>
      <c r="AK129" s="997">
        <v>13138173</v>
      </c>
      <c r="AL129" s="995"/>
      <c r="AM129" s="995"/>
      <c r="AN129" s="995"/>
      <c r="AO129" s="996"/>
      <c r="AP129" s="1112"/>
      <c r="AQ129" s="1113"/>
      <c r="AR129" s="1113"/>
      <c r="AS129" s="1113"/>
      <c r="AT129" s="1114"/>
      <c r="AU129" s="237"/>
      <c r="AV129" s="237"/>
      <c r="AW129" s="237"/>
      <c r="AX129" s="1103" t="s">
        <v>474</v>
      </c>
      <c r="AY129" s="986"/>
      <c r="AZ129" s="986"/>
      <c r="BA129" s="986"/>
      <c r="BB129" s="986"/>
      <c r="BC129" s="986"/>
      <c r="BD129" s="986"/>
      <c r="BE129" s="987"/>
      <c r="BF129" s="1104" t="s">
        <v>372</v>
      </c>
      <c r="BG129" s="1105"/>
      <c r="BH129" s="1105"/>
      <c r="BI129" s="1105"/>
      <c r="BJ129" s="1105"/>
      <c r="BK129" s="1105"/>
      <c r="BL129" s="1106"/>
      <c r="BM129" s="1104">
        <v>17.940000000000001</v>
      </c>
      <c r="BN129" s="1105"/>
      <c r="BO129" s="1105"/>
      <c r="BP129" s="1105"/>
      <c r="BQ129" s="1105"/>
      <c r="BR129" s="1105"/>
      <c r="BS129" s="1106"/>
      <c r="BT129" s="1104">
        <v>30</v>
      </c>
      <c r="BU129" s="1107"/>
      <c r="BV129" s="1107"/>
      <c r="BW129" s="1107"/>
      <c r="BX129" s="1107"/>
      <c r="BY129" s="1107"/>
      <c r="BZ129" s="1108"/>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6" t="s">
        <v>475</v>
      </c>
      <c r="B130" s="967"/>
      <c r="C130" s="967"/>
      <c r="D130" s="967"/>
      <c r="E130" s="967"/>
      <c r="F130" s="967"/>
      <c r="G130" s="967"/>
      <c r="H130" s="967"/>
      <c r="I130" s="967"/>
      <c r="J130" s="967"/>
      <c r="K130" s="967"/>
      <c r="L130" s="967"/>
      <c r="M130" s="967"/>
      <c r="N130" s="967"/>
      <c r="O130" s="967"/>
      <c r="P130" s="967"/>
      <c r="Q130" s="967"/>
      <c r="R130" s="967"/>
      <c r="S130" s="967"/>
      <c r="T130" s="967"/>
      <c r="U130" s="967"/>
      <c r="V130" s="967"/>
      <c r="W130" s="1109" t="s">
        <v>476</v>
      </c>
      <c r="X130" s="1110"/>
      <c r="Y130" s="1110"/>
      <c r="Z130" s="1111"/>
      <c r="AA130" s="994">
        <v>1932697</v>
      </c>
      <c r="AB130" s="995"/>
      <c r="AC130" s="995"/>
      <c r="AD130" s="995"/>
      <c r="AE130" s="996"/>
      <c r="AF130" s="997">
        <v>1834883</v>
      </c>
      <c r="AG130" s="995"/>
      <c r="AH130" s="995"/>
      <c r="AI130" s="995"/>
      <c r="AJ130" s="996"/>
      <c r="AK130" s="997">
        <v>1852579</v>
      </c>
      <c r="AL130" s="995"/>
      <c r="AM130" s="995"/>
      <c r="AN130" s="995"/>
      <c r="AO130" s="996"/>
      <c r="AP130" s="1112"/>
      <c r="AQ130" s="1113"/>
      <c r="AR130" s="1113"/>
      <c r="AS130" s="1113"/>
      <c r="AT130" s="1114"/>
      <c r="AU130" s="237"/>
      <c r="AV130" s="237"/>
      <c r="AW130" s="237"/>
      <c r="AX130" s="1103" t="s">
        <v>477</v>
      </c>
      <c r="AY130" s="986"/>
      <c r="AZ130" s="986"/>
      <c r="BA130" s="986"/>
      <c r="BB130" s="986"/>
      <c r="BC130" s="986"/>
      <c r="BD130" s="986"/>
      <c r="BE130" s="987"/>
      <c r="BF130" s="1140">
        <v>5.8</v>
      </c>
      <c r="BG130" s="1141"/>
      <c r="BH130" s="1141"/>
      <c r="BI130" s="1141"/>
      <c r="BJ130" s="1141"/>
      <c r="BK130" s="1141"/>
      <c r="BL130" s="1142"/>
      <c r="BM130" s="1140">
        <v>25</v>
      </c>
      <c r="BN130" s="1141"/>
      <c r="BO130" s="1141"/>
      <c r="BP130" s="1141"/>
      <c r="BQ130" s="1141"/>
      <c r="BR130" s="1141"/>
      <c r="BS130" s="1142"/>
      <c r="BT130" s="1140">
        <v>35</v>
      </c>
      <c r="BU130" s="1143"/>
      <c r="BV130" s="1143"/>
      <c r="BW130" s="1143"/>
      <c r="BX130" s="1143"/>
      <c r="BY130" s="1143"/>
      <c r="BZ130" s="114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45"/>
      <c r="B131" s="1146"/>
      <c r="C131" s="1146"/>
      <c r="D131" s="1146"/>
      <c r="E131" s="1146"/>
      <c r="F131" s="1146"/>
      <c r="G131" s="1146"/>
      <c r="H131" s="1146"/>
      <c r="I131" s="1146"/>
      <c r="J131" s="1146"/>
      <c r="K131" s="1146"/>
      <c r="L131" s="1146"/>
      <c r="M131" s="1146"/>
      <c r="N131" s="1146"/>
      <c r="O131" s="1146"/>
      <c r="P131" s="1146"/>
      <c r="Q131" s="1146"/>
      <c r="R131" s="1146"/>
      <c r="S131" s="1146"/>
      <c r="T131" s="1146"/>
      <c r="U131" s="1146"/>
      <c r="V131" s="1146"/>
      <c r="W131" s="1147" t="s">
        <v>478</v>
      </c>
      <c r="X131" s="1148"/>
      <c r="Y131" s="1148"/>
      <c r="Z131" s="1149"/>
      <c r="AA131" s="1041">
        <v>11028135</v>
      </c>
      <c r="AB131" s="1020"/>
      <c r="AC131" s="1020"/>
      <c r="AD131" s="1020"/>
      <c r="AE131" s="1021"/>
      <c r="AF131" s="1019">
        <v>11317256</v>
      </c>
      <c r="AG131" s="1020"/>
      <c r="AH131" s="1020"/>
      <c r="AI131" s="1020"/>
      <c r="AJ131" s="1021"/>
      <c r="AK131" s="1019">
        <v>11285594</v>
      </c>
      <c r="AL131" s="1020"/>
      <c r="AM131" s="1020"/>
      <c r="AN131" s="1020"/>
      <c r="AO131" s="1021"/>
      <c r="AP131" s="1150"/>
      <c r="AQ131" s="1151"/>
      <c r="AR131" s="1151"/>
      <c r="AS131" s="1151"/>
      <c r="AT131" s="1152"/>
      <c r="AU131" s="237"/>
      <c r="AV131" s="237"/>
      <c r="AW131" s="237"/>
      <c r="AX131" s="1122" t="s">
        <v>479</v>
      </c>
      <c r="AY131" s="1073"/>
      <c r="AZ131" s="1073"/>
      <c r="BA131" s="1073"/>
      <c r="BB131" s="1073"/>
      <c r="BC131" s="1073"/>
      <c r="BD131" s="1073"/>
      <c r="BE131" s="1074"/>
      <c r="BF131" s="1123">
        <v>24.8</v>
      </c>
      <c r="BG131" s="1124"/>
      <c r="BH131" s="1124"/>
      <c r="BI131" s="1124"/>
      <c r="BJ131" s="1124"/>
      <c r="BK131" s="1124"/>
      <c r="BL131" s="1125"/>
      <c r="BM131" s="1123">
        <v>350</v>
      </c>
      <c r="BN131" s="1124"/>
      <c r="BO131" s="1124"/>
      <c r="BP131" s="1124"/>
      <c r="BQ131" s="1124"/>
      <c r="BR131" s="1124"/>
      <c r="BS131" s="1125"/>
      <c r="BT131" s="1126"/>
      <c r="BU131" s="1127"/>
      <c r="BV131" s="1127"/>
      <c r="BW131" s="1127"/>
      <c r="BX131" s="1127"/>
      <c r="BY131" s="1127"/>
      <c r="BZ131" s="1128"/>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9" t="s">
        <v>480</v>
      </c>
      <c r="B132" s="1130"/>
      <c r="C132" s="1130"/>
      <c r="D132" s="1130"/>
      <c r="E132" s="1130"/>
      <c r="F132" s="1130"/>
      <c r="G132" s="1130"/>
      <c r="H132" s="1130"/>
      <c r="I132" s="1130"/>
      <c r="J132" s="1130"/>
      <c r="K132" s="1130"/>
      <c r="L132" s="1130"/>
      <c r="M132" s="1130"/>
      <c r="N132" s="1130"/>
      <c r="O132" s="1130"/>
      <c r="P132" s="1130"/>
      <c r="Q132" s="1130"/>
      <c r="R132" s="1130"/>
      <c r="S132" s="1130"/>
      <c r="T132" s="1130"/>
      <c r="U132" s="1130"/>
      <c r="V132" s="1133" t="s">
        <v>481</v>
      </c>
      <c r="W132" s="1133"/>
      <c r="X132" s="1133"/>
      <c r="Y132" s="1133"/>
      <c r="Z132" s="1134"/>
      <c r="AA132" s="1135">
        <v>6.333165127</v>
      </c>
      <c r="AB132" s="1136"/>
      <c r="AC132" s="1136"/>
      <c r="AD132" s="1136"/>
      <c r="AE132" s="1137"/>
      <c r="AF132" s="1138">
        <v>5.9722162330000002</v>
      </c>
      <c r="AG132" s="1136"/>
      <c r="AH132" s="1136"/>
      <c r="AI132" s="1136"/>
      <c r="AJ132" s="1137"/>
      <c r="AK132" s="1138">
        <v>5.2737321579999996</v>
      </c>
      <c r="AL132" s="1136"/>
      <c r="AM132" s="1136"/>
      <c r="AN132" s="1136"/>
      <c r="AO132" s="1137"/>
      <c r="AP132" s="1035"/>
      <c r="AQ132" s="1036"/>
      <c r="AR132" s="1036"/>
      <c r="AS132" s="1036"/>
      <c r="AT132" s="1139"/>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31"/>
      <c r="B133" s="1132"/>
      <c r="C133" s="1132"/>
      <c r="D133" s="1132"/>
      <c r="E133" s="1132"/>
      <c r="F133" s="1132"/>
      <c r="G133" s="1132"/>
      <c r="H133" s="1132"/>
      <c r="I133" s="1132"/>
      <c r="J133" s="1132"/>
      <c r="K133" s="1132"/>
      <c r="L133" s="1132"/>
      <c r="M133" s="1132"/>
      <c r="N133" s="1132"/>
      <c r="O133" s="1132"/>
      <c r="P133" s="1132"/>
      <c r="Q133" s="1132"/>
      <c r="R133" s="1132"/>
      <c r="S133" s="1132"/>
      <c r="T133" s="1132"/>
      <c r="U133" s="1132"/>
      <c r="V133" s="1116" t="s">
        <v>482</v>
      </c>
      <c r="W133" s="1116"/>
      <c r="X133" s="1116"/>
      <c r="Y133" s="1116"/>
      <c r="Z133" s="1117"/>
      <c r="AA133" s="1118">
        <v>8.5</v>
      </c>
      <c r="AB133" s="1119"/>
      <c r="AC133" s="1119"/>
      <c r="AD133" s="1119"/>
      <c r="AE133" s="1120"/>
      <c r="AF133" s="1118">
        <v>6.9</v>
      </c>
      <c r="AG133" s="1119"/>
      <c r="AH133" s="1119"/>
      <c r="AI133" s="1119"/>
      <c r="AJ133" s="1120"/>
      <c r="AK133" s="1118">
        <v>5.8</v>
      </c>
      <c r="AL133" s="1119"/>
      <c r="AM133" s="1119"/>
      <c r="AN133" s="1119"/>
      <c r="AO133" s="1120"/>
      <c r="AP133" s="1065"/>
      <c r="AQ133" s="1066"/>
      <c r="AR133" s="1066"/>
      <c r="AS133" s="1066"/>
      <c r="AT133" s="1121"/>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483</v>
      </c>
      <c r="B5" s="248"/>
      <c r="C5" s="248"/>
      <c r="D5" s="248"/>
      <c r="E5" s="248"/>
      <c r="F5" s="248"/>
      <c r="G5" s="248"/>
      <c r="H5" s="248"/>
      <c r="I5" s="248"/>
      <c r="J5" s="248"/>
      <c r="K5" s="248"/>
      <c r="L5" s="248"/>
      <c r="M5" s="248"/>
      <c r="N5" s="248"/>
      <c r="O5" s="249"/>
    </row>
    <row r="6" spans="1:16">
      <c r="A6" s="250"/>
      <c r="B6" s="246"/>
      <c r="C6" s="246"/>
      <c r="D6" s="246"/>
      <c r="E6" s="246"/>
      <c r="F6" s="246"/>
      <c r="G6" s="251" t="s">
        <v>484</v>
      </c>
      <c r="H6" s="251"/>
      <c r="I6" s="251"/>
      <c r="J6" s="251"/>
      <c r="K6" s="246"/>
      <c r="L6" s="246"/>
      <c r="M6" s="246"/>
      <c r="N6" s="246"/>
    </row>
    <row r="7" spans="1:16">
      <c r="A7" s="250"/>
      <c r="B7" s="246"/>
      <c r="C7" s="246"/>
      <c r="D7" s="246"/>
      <c r="E7" s="246"/>
      <c r="F7" s="246"/>
      <c r="G7" s="253"/>
      <c r="H7" s="254"/>
      <c r="I7" s="254"/>
      <c r="J7" s="255"/>
      <c r="K7" s="1156" t="s">
        <v>485</v>
      </c>
      <c r="L7" s="256"/>
      <c r="M7" s="257" t="s">
        <v>486</v>
      </c>
      <c r="N7" s="258"/>
    </row>
    <row r="8" spans="1:16">
      <c r="A8" s="250"/>
      <c r="B8" s="246"/>
      <c r="C8" s="246"/>
      <c r="D8" s="246"/>
      <c r="E8" s="246"/>
      <c r="F8" s="246"/>
      <c r="G8" s="259"/>
      <c r="H8" s="260"/>
      <c r="I8" s="260"/>
      <c r="J8" s="261"/>
      <c r="K8" s="1157"/>
      <c r="L8" s="262" t="s">
        <v>487</v>
      </c>
      <c r="M8" s="263" t="s">
        <v>488</v>
      </c>
      <c r="N8" s="264" t="s">
        <v>489</v>
      </c>
    </row>
    <row r="9" spans="1:16">
      <c r="A9" s="250"/>
      <c r="B9" s="246"/>
      <c r="C9" s="246"/>
      <c r="D9" s="246"/>
      <c r="E9" s="246"/>
      <c r="F9" s="246"/>
      <c r="G9" s="1158" t="s">
        <v>490</v>
      </c>
      <c r="H9" s="1159"/>
      <c r="I9" s="1159"/>
      <c r="J9" s="1160"/>
      <c r="K9" s="265">
        <v>2966402</v>
      </c>
      <c r="L9" s="266">
        <v>43363</v>
      </c>
      <c r="M9" s="267">
        <v>62051</v>
      </c>
      <c r="N9" s="268">
        <v>-30.1</v>
      </c>
    </row>
    <row r="10" spans="1:16">
      <c r="A10" s="250"/>
      <c r="B10" s="246"/>
      <c r="C10" s="246"/>
      <c r="D10" s="246"/>
      <c r="E10" s="246"/>
      <c r="F10" s="246"/>
      <c r="G10" s="1158" t="s">
        <v>491</v>
      </c>
      <c r="H10" s="1159"/>
      <c r="I10" s="1159"/>
      <c r="J10" s="1160"/>
      <c r="K10" s="269">
        <v>149039</v>
      </c>
      <c r="L10" s="270">
        <v>2179</v>
      </c>
      <c r="M10" s="271">
        <v>5713</v>
      </c>
      <c r="N10" s="272">
        <v>-61.9</v>
      </c>
    </row>
    <row r="11" spans="1:16" ht="13.5" customHeight="1">
      <c r="A11" s="250"/>
      <c r="B11" s="246"/>
      <c r="C11" s="246"/>
      <c r="D11" s="246"/>
      <c r="E11" s="246"/>
      <c r="F11" s="246"/>
      <c r="G11" s="1158" t="s">
        <v>492</v>
      </c>
      <c r="H11" s="1159"/>
      <c r="I11" s="1159"/>
      <c r="J11" s="1160"/>
      <c r="K11" s="269">
        <v>12161</v>
      </c>
      <c r="L11" s="270">
        <v>178</v>
      </c>
      <c r="M11" s="271">
        <v>5796</v>
      </c>
      <c r="N11" s="272">
        <v>-96.9</v>
      </c>
    </row>
    <row r="12" spans="1:16" ht="13.5" customHeight="1">
      <c r="A12" s="250"/>
      <c r="B12" s="246"/>
      <c r="C12" s="246"/>
      <c r="D12" s="246"/>
      <c r="E12" s="246"/>
      <c r="F12" s="246"/>
      <c r="G12" s="1158" t="s">
        <v>493</v>
      </c>
      <c r="H12" s="1159"/>
      <c r="I12" s="1159"/>
      <c r="J12" s="1160"/>
      <c r="K12" s="269" t="s">
        <v>494</v>
      </c>
      <c r="L12" s="270" t="s">
        <v>494</v>
      </c>
      <c r="M12" s="271">
        <v>1167</v>
      </c>
      <c r="N12" s="272" t="s">
        <v>494</v>
      </c>
    </row>
    <row r="13" spans="1:16" ht="13.5" customHeight="1">
      <c r="A13" s="250"/>
      <c r="B13" s="246"/>
      <c r="C13" s="246"/>
      <c r="D13" s="246"/>
      <c r="E13" s="246"/>
      <c r="F13" s="246"/>
      <c r="G13" s="1158" t="s">
        <v>495</v>
      </c>
      <c r="H13" s="1159"/>
      <c r="I13" s="1159"/>
      <c r="J13" s="1160"/>
      <c r="K13" s="269" t="s">
        <v>494</v>
      </c>
      <c r="L13" s="270" t="s">
        <v>494</v>
      </c>
      <c r="M13" s="271">
        <v>0</v>
      </c>
      <c r="N13" s="272" t="s">
        <v>494</v>
      </c>
    </row>
    <row r="14" spans="1:16" ht="13.5" customHeight="1">
      <c r="A14" s="250"/>
      <c r="B14" s="246"/>
      <c r="C14" s="246"/>
      <c r="D14" s="246"/>
      <c r="E14" s="246"/>
      <c r="F14" s="246"/>
      <c r="G14" s="1158" t="s">
        <v>496</v>
      </c>
      <c r="H14" s="1159"/>
      <c r="I14" s="1159"/>
      <c r="J14" s="1160"/>
      <c r="K14" s="269">
        <v>189180</v>
      </c>
      <c r="L14" s="270">
        <v>2765</v>
      </c>
      <c r="M14" s="271">
        <v>2337</v>
      </c>
      <c r="N14" s="272">
        <v>18.3</v>
      </c>
    </row>
    <row r="15" spans="1:16" ht="13.5" customHeight="1">
      <c r="A15" s="250"/>
      <c r="B15" s="246"/>
      <c r="C15" s="246"/>
      <c r="D15" s="246"/>
      <c r="E15" s="246"/>
      <c r="F15" s="246"/>
      <c r="G15" s="1158" t="s">
        <v>497</v>
      </c>
      <c r="H15" s="1159"/>
      <c r="I15" s="1159"/>
      <c r="J15" s="1160"/>
      <c r="K15" s="269">
        <v>43754</v>
      </c>
      <c r="L15" s="270">
        <v>640</v>
      </c>
      <c r="M15" s="271">
        <v>1594</v>
      </c>
      <c r="N15" s="272">
        <v>-59.8</v>
      </c>
    </row>
    <row r="16" spans="1:16">
      <c r="A16" s="250"/>
      <c r="B16" s="246"/>
      <c r="C16" s="246"/>
      <c r="D16" s="246"/>
      <c r="E16" s="246"/>
      <c r="F16" s="246"/>
      <c r="G16" s="1161" t="s">
        <v>498</v>
      </c>
      <c r="H16" s="1162"/>
      <c r="I16" s="1162"/>
      <c r="J16" s="1163"/>
      <c r="K16" s="270">
        <v>-197266</v>
      </c>
      <c r="L16" s="270">
        <v>-2884</v>
      </c>
      <c r="M16" s="271">
        <v>-5993</v>
      </c>
      <c r="N16" s="272">
        <v>-51.9</v>
      </c>
    </row>
    <row r="17" spans="1:16">
      <c r="A17" s="250"/>
      <c r="B17" s="246"/>
      <c r="C17" s="246"/>
      <c r="D17" s="246"/>
      <c r="E17" s="246"/>
      <c r="F17" s="246"/>
      <c r="G17" s="1161" t="s">
        <v>171</v>
      </c>
      <c r="H17" s="1162"/>
      <c r="I17" s="1162"/>
      <c r="J17" s="1163"/>
      <c r="K17" s="270">
        <v>3163270</v>
      </c>
      <c r="L17" s="270">
        <v>46241</v>
      </c>
      <c r="M17" s="271">
        <v>72665</v>
      </c>
      <c r="N17" s="272">
        <v>-36.4</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499</v>
      </c>
      <c r="H19" s="246"/>
      <c r="I19" s="246"/>
      <c r="J19" s="246"/>
      <c r="K19" s="246"/>
      <c r="L19" s="246"/>
      <c r="M19" s="246"/>
      <c r="N19" s="246"/>
    </row>
    <row r="20" spans="1:16">
      <c r="A20" s="250"/>
      <c r="B20" s="246"/>
      <c r="C20" s="246"/>
      <c r="D20" s="246"/>
      <c r="E20" s="246"/>
      <c r="F20" s="246"/>
      <c r="G20" s="274"/>
      <c r="H20" s="275"/>
      <c r="I20" s="275"/>
      <c r="J20" s="276"/>
      <c r="K20" s="277" t="s">
        <v>500</v>
      </c>
      <c r="L20" s="278" t="s">
        <v>501</v>
      </c>
      <c r="M20" s="279" t="s">
        <v>502</v>
      </c>
      <c r="N20" s="280"/>
    </row>
    <row r="21" spans="1:16" s="286" customFormat="1">
      <c r="A21" s="281"/>
      <c r="B21" s="251"/>
      <c r="C21" s="251"/>
      <c r="D21" s="251"/>
      <c r="E21" s="251"/>
      <c r="F21" s="251"/>
      <c r="G21" s="1153" t="s">
        <v>503</v>
      </c>
      <c r="H21" s="1154"/>
      <c r="I21" s="1154"/>
      <c r="J21" s="1155"/>
      <c r="K21" s="282">
        <v>5.17</v>
      </c>
      <c r="L21" s="283">
        <v>7.22</v>
      </c>
      <c r="M21" s="284">
        <v>-2.0499999999999998</v>
      </c>
      <c r="N21" s="251"/>
      <c r="O21" s="285"/>
      <c r="P21" s="281"/>
    </row>
    <row r="22" spans="1:16" s="286" customFormat="1">
      <c r="A22" s="281"/>
      <c r="B22" s="251"/>
      <c r="C22" s="251"/>
      <c r="D22" s="251"/>
      <c r="E22" s="251"/>
      <c r="F22" s="251"/>
      <c r="G22" s="1153" t="s">
        <v>504</v>
      </c>
      <c r="H22" s="1154"/>
      <c r="I22" s="1154"/>
      <c r="J22" s="1155"/>
      <c r="K22" s="287">
        <v>95</v>
      </c>
      <c r="L22" s="288">
        <v>98.4</v>
      </c>
      <c r="M22" s="289">
        <v>-3.4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505</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506</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507</v>
      </c>
      <c r="H29" s="251"/>
      <c r="I29" s="251"/>
      <c r="J29" s="251"/>
      <c r="K29" s="246"/>
      <c r="L29" s="246"/>
      <c r="M29" s="246"/>
      <c r="N29" s="246"/>
      <c r="O29" s="295"/>
    </row>
    <row r="30" spans="1:16">
      <c r="A30" s="250"/>
      <c r="B30" s="246"/>
      <c r="C30" s="246"/>
      <c r="D30" s="246"/>
      <c r="E30" s="246"/>
      <c r="F30" s="246"/>
      <c r="G30" s="253"/>
      <c r="H30" s="254"/>
      <c r="I30" s="254"/>
      <c r="J30" s="255"/>
      <c r="K30" s="1156" t="s">
        <v>485</v>
      </c>
      <c r="L30" s="256"/>
      <c r="M30" s="257" t="s">
        <v>486</v>
      </c>
      <c r="N30" s="258"/>
    </row>
    <row r="31" spans="1:16">
      <c r="A31" s="250"/>
      <c r="B31" s="246"/>
      <c r="C31" s="246"/>
      <c r="D31" s="246"/>
      <c r="E31" s="246"/>
      <c r="F31" s="246"/>
      <c r="G31" s="259"/>
      <c r="H31" s="260"/>
      <c r="I31" s="260"/>
      <c r="J31" s="261"/>
      <c r="K31" s="1157"/>
      <c r="L31" s="262" t="s">
        <v>487</v>
      </c>
      <c r="M31" s="263" t="s">
        <v>488</v>
      </c>
      <c r="N31" s="264" t="s">
        <v>489</v>
      </c>
    </row>
    <row r="32" spans="1:16" ht="27" customHeight="1">
      <c r="A32" s="250"/>
      <c r="B32" s="246"/>
      <c r="C32" s="246"/>
      <c r="D32" s="246"/>
      <c r="E32" s="246"/>
      <c r="F32" s="246"/>
      <c r="G32" s="1169" t="s">
        <v>508</v>
      </c>
      <c r="H32" s="1170"/>
      <c r="I32" s="1170"/>
      <c r="J32" s="1171"/>
      <c r="K32" s="296">
        <v>1715844</v>
      </c>
      <c r="L32" s="296">
        <v>25083</v>
      </c>
      <c r="M32" s="297">
        <v>39687</v>
      </c>
      <c r="N32" s="298">
        <v>-36.799999999999997</v>
      </c>
    </row>
    <row r="33" spans="1:16" ht="13.5" customHeight="1">
      <c r="A33" s="250"/>
      <c r="B33" s="246"/>
      <c r="C33" s="246"/>
      <c r="D33" s="246"/>
      <c r="E33" s="246"/>
      <c r="F33" s="246"/>
      <c r="G33" s="1169" t="s">
        <v>509</v>
      </c>
      <c r="H33" s="1170"/>
      <c r="I33" s="1170"/>
      <c r="J33" s="1171"/>
      <c r="K33" s="296" t="s">
        <v>494</v>
      </c>
      <c r="L33" s="296" t="s">
        <v>494</v>
      </c>
      <c r="M33" s="297" t="s">
        <v>494</v>
      </c>
      <c r="N33" s="298" t="s">
        <v>494</v>
      </c>
    </row>
    <row r="34" spans="1:16" ht="27" customHeight="1">
      <c r="A34" s="250"/>
      <c r="B34" s="246"/>
      <c r="C34" s="246"/>
      <c r="D34" s="246"/>
      <c r="E34" s="246"/>
      <c r="F34" s="246"/>
      <c r="G34" s="1169" t="s">
        <v>510</v>
      </c>
      <c r="H34" s="1170"/>
      <c r="I34" s="1170"/>
      <c r="J34" s="1171"/>
      <c r="K34" s="296" t="s">
        <v>494</v>
      </c>
      <c r="L34" s="296" t="s">
        <v>494</v>
      </c>
      <c r="M34" s="297">
        <v>56</v>
      </c>
      <c r="N34" s="298" t="s">
        <v>494</v>
      </c>
    </row>
    <row r="35" spans="1:16" ht="27" customHeight="1">
      <c r="A35" s="250"/>
      <c r="B35" s="246"/>
      <c r="C35" s="246"/>
      <c r="D35" s="246"/>
      <c r="E35" s="246"/>
      <c r="F35" s="246"/>
      <c r="G35" s="1169" t="s">
        <v>511</v>
      </c>
      <c r="H35" s="1170"/>
      <c r="I35" s="1170"/>
      <c r="J35" s="1171"/>
      <c r="K35" s="296">
        <v>1193858</v>
      </c>
      <c r="L35" s="296">
        <v>17452</v>
      </c>
      <c r="M35" s="297">
        <v>13696</v>
      </c>
      <c r="N35" s="298">
        <v>27.4</v>
      </c>
    </row>
    <row r="36" spans="1:16" ht="27" customHeight="1">
      <c r="A36" s="250"/>
      <c r="B36" s="246"/>
      <c r="C36" s="246"/>
      <c r="D36" s="246"/>
      <c r="E36" s="246"/>
      <c r="F36" s="246"/>
      <c r="G36" s="1169" t="s">
        <v>512</v>
      </c>
      <c r="H36" s="1170"/>
      <c r="I36" s="1170"/>
      <c r="J36" s="1171"/>
      <c r="K36" s="296" t="s">
        <v>494</v>
      </c>
      <c r="L36" s="296" t="s">
        <v>494</v>
      </c>
      <c r="M36" s="297">
        <v>1733</v>
      </c>
      <c r="N36" s="298" t="s">
        <v>494</v>
      </c>
    </row>
    <row r="37" spans="1:16" ht="13.5" customHeight="1">
      <c r="A37" s="250"/>
      <c r="B37" s="246"/>
      <c r="C37" s="246"/>
      <c r="D37" s="246"/>
      <c r="E37" s="246"/>
      <c r="F37" s="246"/>
      <c r="G37" s="1169" t="s">
        <v>513</v>
      </c>
      <c r="H37" s="1170"/>
      <c r="I37" s="1170"/>
      <c r="J37" s="1171"/>
      <c r="K37" s="296" t="s">
        <v>494</v>
      </c>
      <c r="L37" s="296" t="s">
        <v>494</v>
      </c>
      <c r="M37" s="297">
        <v>790</v>
      </c>
      <c r="N37" s="298" t="s">
        <v>494</v>
      </c>
    </row>
    <row r="38" spans="1:16" ht="27" customHeight="1">
      <c r="A38" s="250"/>
      <c r="B38" s="246"/>
      <c r="C38" s="246"/>
      <c r="D38" s="246"/>
      <c r="E38" s="246"/>
      <c r="F38" s="246"/>
      <c r="G38" s="1172" t="s">
        <v>514</v>
      </c>
      <c r="H38" s="1173"/>
      <c r="I38" s="1173"/>
      <c r="J38" s="1174"/>
      <c r="K38" s="299" t="s">
        <v>494</v>
      </c>
      <c r="L38" s="299" t="s">
        <v>494</v>
      </c>
      <c r="M38" s="300">
        <v>1</v>
      </c>
      <c r="N38" s="301" t="s">
        <v>494</v>
      </c>
      <c r="O38" s="295"/>
    </row>
    <row r="39" spans="1:16">
      <c r="A39" s="250"/>
      <c r="B39" s="246"/>
      <c r="C39" s="246"/>
      <c r="D39" s="246"/>
      <c r="E39" s="246"/>
      <c r="F39" s="246"/>
      <c r="G39" s="1172" t="s">
        <v>515</v>
      </c>
      <c r="H39" s="1173"/>
      <c r="I39" s="1173"/>
      <c r="J39" s="1174"/>
      <c r="K39" s="302">
        <v>-461951</v>
      </c>
      <c r="L39" s="302">
        <v>-6753</v>
      </c>
      <c r="M39" s="303">
        <v>-5521</v>
      </c>
      <c r="N39" s="304">
        <v>22.3</v>
      </c>
      <c r="O39" s="295"/>
    </row>
    <row r="40" spans="1:16" ht="27" customHeight="1">
      <c r="A40" s="250"/>
      <c r="B40" s="246"/>
      <c r="C40" s="246"/>
      <c r="D40" s="246"/>
      <c r="E40" s="246"/>
      <c r="F40" s="246"/>
      <c r="G40" s="1169" t="s">
        <v>516</v>
      </c>
      <c r="H40" s="1170"/>
      <c r="I40" s="1170"/>
      <c r="J40" s="1171"/>
      <c r="K40" s="302">
        <v>-1852579</v>
      </c>
      <c r="L40" s="302">
        <v>-27081</v>
      </c>
      <c r="M40" s="303">
        <v>-35785</v>
      </c>
      <c r="N40" s="304">
        <v>-24.3</v>
      </c>
      <c r="O40" s="295"/>
    </row>
    <row r="41" spans="1:16">
      <c r="A41" s="250"/>
      <c r="B41" s="246"/>
      <c r="C41" s="246"/>
      <c r="D41" s="246"/>
      <c r="E41" s="246"/>
      <c r="F41" s="246"/>
      <c r="G41" s="1175" t="s">
        <v>282</v>
      </c>
      <c r="H41" s="1176"/>
      <c r="I41" s="1176"/>
      <c r="J41" s="1177"/>
      <c r="K41" s="296">
        <v>595172</v>
      </c>
      <c r="L41" s="302">
        <v>8700</v>
      </c>
      <c r="M41" s="303">
        <v>14658</v>
      </c>
      <c r="N41" s="304">
        <v>-40.6</v>
      </c>
      <c r="O41" s="295"/>
    </row>
    <row r="42" spans="1:16">
      <c r="A42" s="250"/>
      <c r="B42" s="246"/>
      <c r="C42" s="246"/>
      <c r="D42" s="246"/>
      <c r="E42" s="246"/>
      <c r="F42" s="246"/>
      <c r="G42" s="305" t="s">
        <v>517</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518</v>
      </c>
      <c r="B47" s="246"/>
      <c r="C47" s="246"/>
      <c r="D47" s="246"/>
      <c r="E47" s="246"/>
      <c r="F47" s="246"/>
      <c r="G47" s="246"/>
      <c r="H47" s="246"/>
      <c r="I47" s="246"/>
      <c r="J47" s="246"/>
      <c r="K47" s="246"/>
      <c r="L47" s="246"/>
      <c r="M47" s="246"/>
      <c r="N47" s="246"/>
    </row>
    <row r="48" spans="1:16">
      <c r="A48" s="250"/>
      <c r="B48" s="246"/>
      <c r="C48" s="246"/>
      <c r="D48" s="246"/>
      <c r="E48" s="246"/>
      <c r="F48" s="246"/>
      <c r="G48" s="310" t="s">
        <v>519</v>
      </c>
      <c r="H48" s="310"/>
      <c r="I48" s="310"/>
      <c r="J48" s="310"/>
      <c r="K48" s="310"/>
      <c r="L48" s="310"/>
      <c r="M48" s="311"/>
      <c r="N48" s="310"/>
    </row>
    <row r="49" spans="1:14" ht="13.5" customHeight="1">
      <c r="A49" s="250"/>
      <c r="B49" s="246"/>
      <c r="C49" s="246"/>
      <c r="D49" s="246"/>
      <c r="E49" s="246"/>
      <c r="F49" s="246"/>
      <c r="G49" s="312"/>
      <c r="H49" s="313"/>
      <c r="I49" s="1164" t="s">
        <v>485</v>
      </c>
      <c r="J49" s="1166" t="s">
        <v>520</v>
      </c>
      <c r="K49" s="1167"/>
      <c r="L49" s="1167"/>
      <c r="M49" s="1167"/>
      <c r="N49" s="1168"/>
    </row>
    <row r="50" spans="1:14">
      <c r="A50" s="250"/>
      <c r="B50" s="246"/>
      <c r="C50" s="246"/>
      <c r="D50" s="246"/>
      <c r="E50" s="246"/>
      <c r="F50" s="246"/>
      <c r="G50" s="314"/>
      <c r="H50" s="315"/>
      <c r="I50" s="1165"/>
      <c r="J50" s="316" t="s">
        <v>521</v>
      </c>
      <c r="K50" s="317" t="s">
        <v>522</v>
      </c>
      <c r="L50" s="318" t="s">
        <v>523</v>
      </c>
      <c r="M50" s="319" t="s">
        <v>524</v>
      </c>
      <c r="N50" s="320" t="s">
        <v>525</v>
      </c>
    </row>
    <row r="51" spans="1:14">
      <c r="A51" s="250"/>
      <c r="B51" s="246"/>
      <c r="C51" s="246"/>
      <c r="D51" s="246"/>
      <c r="E51" s="246"/>
      <c r="F51" s="246"/>
      <c r="G51" s="312" t="s">
        <v>526</v>
      </c>
      <c r="H51" s="313"/>
      <c r="I51" s="321">
        <v>1819996</v>
      </c>
      <c r="J51" s="322">
        <v>26538</v>
      </c>
      <c r="K51" s="323">
        <v>-12.8</v>
      </c>
      <c r="L51" s="324">
        <v>50880</v>
      </c>
      <c r="M51" s="325">
        <v>7</v>
      </c>
      <c r="N51" s="326">
        <v>-19.8</v>
      </c>
    </row>
    <row r="52" spans="1:14">
      <c r="A52" s="250"/>
      <c r="B52" s="246"/>
      <c r="C52" s="246"/>
      <c r="D52" s="246"/>
      <c r="E52" s="246"/>
      <c r="F52" s="246"/>
      <c r="G52" s="327"/>
      <c r="H52" s="328" t="s">
        <v>527</v>
      </c>
      <c r="I52" s="329">
        <v>889172</v>
      </c>
      <c r="J52" s="330">
        <v>12965</v>
      </c>
      <c r="K52" s="331">
        <v>-11.6</v>
      </c>
      <c r="L52" s="332">
        <v>26879</v>
      </c>
      <c r="M52" s="333">
        <v>2.4</v>
      </c>
      <c r="N52" s="334">
        <v>-14</v>
      </c>
    </row>
    <row r="53" spans="1:14">
      <c r="A53" s="250"/>
      <c r="B53" s="246"/>
      <c r="C53" s="246"/>
      <c r="D53" s="246"/>
      <c r="E53" s="246"/>
      <c r="F53" s="246"/>
      <c r="G53" s="312" t="s">
        <v>528</v>
      </c>
      <c r="H53" s="313"/>
      <c r="I53" s="321">
        <v>1959016</v>
      </c>
      <c r="J53" s="322">
        <v>28499</v>
      </c>
      <c r="K53" s="323">
        <v>7.4</v>
      </c>
      <c r="L53" s="324">
        <v>63956</v>
      </c>
      <c r="M53" s="325">
        <v>25.7</v>
      </c>
      <c r="N53" s="326">
        <v>-18.3</v>
      </c>
    </row>
    <row r="54" spans="1:14">
      <c r="A54" s="250"/>
      <c r="B54" s="246"/>
      <c r="C54" s="246"/>
      <c r="D54" s="246"/>
      <c r="E54" s="246"/>
      <c r="F54" s="246"/>
      <c r="G54" s="327"/>
      <c r="H54" s="328" t="s">
        <v>527</v>
      </c>
      <c r="I54" s="329">
        <v>473901</v>
      </c>
      <c r="J54" s="330">
        <v>6894</v>
      </c>
      <c r="K54" s="331">
        <v>-46.8</v>
      </c>
      <c r="L54" s="332">
        <v>29239</v>
      </c>
      <c r="M54" s="333">
        <v>8.8000000000000007</v>
      </c>
      <c r="N54" s="334">
        <v>-55.6</v>
      </c>
    </row>
    <row r="55" spans="1:14">
      <c r="A55" s="250"/>
      <c r="B55" s="246"/>
      <c r="C55" s="246"/>
      <c r="D55" s="246"/>
      <c r="E55" s="246"/>
      <c r="F55" s="246"/>
      <c r="G55" s="312" t="s">
        <v>529</v>
      </c>
      <c r="H55" s="313"/>
      <c r="I55" s="321">
        <v>2080945</v>
      </c>
      <c r="J55" s="322">
        <v>30293</v>
      </c>
      <c r="K55" s="323">
        <v>6.3</v>
      </c>
      <c r="L55" s="324">
        <v>66255</v>
      </c>
      <c r="M55" s="325">
        <v>3.6</v>
      </c>
      <c r="N55" s="326">
        <v>2.7</v>
      </c>
    </row>
    <row r="56" spans="1:14">
      <c r="A56" s="250"/>
      <c r="B56" s="246"/>
      <c r="C56" s="246"/>
      <c r="D56" s="246"/>
      <c r="E56" s="246"/>
      <c r="F56" s="246"/>
      <c r="G56" s="327"/>
      <c r="H56" s="328" t="s">
        <v>527</v>
      </c>
      <c r="I56" s="329">
        <v>1240941</v>
      </c>
      <c r="J56" s="330">
        <v>18065</v>
      </c>
      <c r="K56" s="331">
        <v>162</v>
      </c>
      <c r="L56" s="332">
        <v>31822</v>
      </c>
      <c r="M56" s="333">
        <v>8.8000000000000007</v>
      </c>
      <c r="N56" s="334">
        <v>153.19999999999999</v>
      </c>
    </row>
    <row r="57" spans="1:14">
      <c r="A57" s="250"/>
      <c r="B57" s="246"/>
      <c r="C57" s="246"/>
      <c r="D57" s="246"/>
      <c r="E57" s="246"/>
      <c r="F57" s="246"/>
      <c r="G57" s="312" t="s">
        <v>530</v>
      </c>
      <c r="H57" s="313"/>
      <c r="I57" s="321">
        <v>2213304</v>
      </c>
      <c r="J57" s="322">
        <v>32255</v>
      </c>
      <c r="K57" s="323">
        <v>6.5</v>
      </c>
      <c r="L57" s="324">
        <v>54227</v>
      </c>
      <c r="M57" s="325">
        <v>-18.2</v>
      </c>
      <c r="N57" s="326">
        <v>24.7</v>
      </c>
    </row>
    <row r="58" spans="1:14">
      <c r="A58" s="250"/>
      <c r="B58" s="246"/>
      <c r="C58" s="246"/>
      <c r="D58" s="246"/>
      <c r="E58" s="246"/>
      <c r="F58" s="246"/>
      <c r="G58" s="327"/>
      <c r="H58" s="328" t="s">
        <v>527</v>
      </c>
      <c r="I58" s="329">
        <v>914819</v>
      </c>
      <c r="J58" s="330">
        <v>13332</v>
      </c>
      <c r="K58" s="331">
        <v>-26.2</v>
      </c>
      <c r="L58" s="332">
        <v>29694</v>
      </c>
      <c r="M58" s="333">
        <v>-6.7</v>
      </c>
      <c r="N58" s="334">
        <v>-19.5</v>
      </c>
    </row>
    <row r="59" spans="1:14">
      <c r="A59" s="250"/>
      <c r="B59" s="246"/>
      <c r="C59" s="246"/>
      <c r="D59" s="246"/>
      <c r="E59" s="246"/>
      <c r="F59" s="246"/>
      <c r="G59" s="312" t="s">
        <v>531</v>
      </c>
      <c r="H59" s="313"/>
      <c r="I59" s="321">
        <v>2915573</v>
      </c>
      <c r="J59" s="322">
        <v>42620</v>
      </c>
      <c r="K59" s="323">
        <v>32.1</v>
      </c>
      <c r="L59" s="324">
        <v>57295</v>
      </c>
      <c r="M59" s="325">
        <v>5.7</v>
      </c>
      <c r="N59" s="326">
        <v>26.4</v>
      </c>
    </row>
    <row r="60" spans="1:14">
      <c r="A60" s="250"/>
      <c r="B60" s="246"/>
      <c r="C60" s="246"/>
      <c r="D60" s="246"/>
      <c r="E60" s="246"/>
      <c r="F60" s="246"/>
      <c r="G60" s="327"/>
      <c r="H60" s="328" t="s">
        <v>527</v>
      </c>
      <c r="I60" s="335">
        <v>810077</v>
      </c>
      <c r="J60" s="330">
        <v>11842</v>
      </c>
      <c r="K60" s="331">
        <v>-11.2</v>
      </c>
      <c r="L60" s="332">
        <v>32771</v>
      </c>
      <c r="M60" s="333">
        <v>10.4</v>
      </c>
      <c r="N60" s="334">
        <v>-21.6</v>
      </c>
    </row>
    <row r="61" spans="1:14">
      <c r="A61" s="250"/>
      <c r="B61" s="246"/>
      <c r="C61" s="246"/>
      <c r="D61" s="246"/>
      <c r="E61" s="246"/>
      <c r="F61" s="246"/>
      <c r="G61" s="312" t="s">
        <v>532</v>
      </c>
      <c r="H61" s="336"/>
      <c r="I61" s="337">
        <v>2197767</v>
      </c>
      <c r="J61" s="338">
        <v>32041</v>
      </c>
      <c r="K61" s="339">
        <v>7.9</v>
      </c>
      <c r="L61" s="340">
        <v>58523</v>
      </c>
      <c r="M61" s="341">
        <v>4.8</v>
      </c>
      <c r="N61" s="326">
        <v>3.1</v>
      </c>
    </row>
    <row r="62" spans="1:14">
      <c r="A62" s="250"/>
      <c r="B62" s="246"/>
      <c r="C62" s="246"/>
      <c r="D62" s="246"/>
      <c r="E62" s="246"/>
      <c r="F62" s="246"/>
      <c r="G62" s="327"/>
      <c r="H62" s="328" t="s">
        <v>527</v>
      </c>
      <c r="I62" s="329">
        <v>865782</v>
      </c>
      <c r="J62" s="330">
        <v>12620</v>
      </c>
      <c r="K62" s="331">
        <v>13.2</v>
      </c>
      <c r="L62" s="332">
        <v>30081</v>
      </c>
      <c r="M62" s="333">
        <v>4.7</v>
      </c>
      <c r="N62" s="334">
        <v>8.5</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534</v>
      </c>
      <c r="G46" s="8" t="s">
        <v>535</v>
      </c>
      <c r="H46" s="8" t="s">
        <v>536</v>
      </c>
      <c r="I46" s="8" t="s">
        <v>537</v>
      </c>
      <c r="J46" s="9" t="s">
        <v>538</v>
      </c>
    </row>
    <row r="47" spans="2:10" ht="57.75" customHeight="1">
      <c r="B47" s="10"/>
      <c r="C47" s="1178" t="s">
        <v>3</v>
      </c>
      <c r="D47" s="1178"/>
      <c r="E47" s="1179"/>
      <c r="F47" s="11">
        <v>20.59</v>
      </c>
      <c r="G47" s="12">
        <v>25.5</v>
      </c>
      <c r="H47" s="12">
        <v>27.43</v>
      </c>
      <c r="I47" s="12">
        <v>34.93</v>
      </c>
      <c r="J47" s="13">
        <v>30.49</v>
      </c>
    </row>
    <row r="48" spans="2:10" ht="57.75" customHeight="1">
      <c r="B48" s="14"/>
      <c r="C48" s="1180" t="s">
        <v>4</v>
      </c>
      <c r="D48" s="1180"/>
      <c r="E48" s="1181"/>
      <c r="F48" s="15">
        <v>11.43</v>
      </c>
      <c r="G48" s="16">
        <v>8.69</v>
      </c>
      <c r="H48" s="16">
        <v>9.8000000000000007</v>
      </c>
      <c r="I48" s="16">
        <v>4.04</v>
      </c>
      <c r="J48" s="17">
        <v>5.89</v>
      </c>
    </row>
    <row r="49" spans="2:10" ht="57.75" customHeight="1" thickBot="1">
      <c r="B49" s="18"/>
      <c r="C49" s="1182" t="s">
        <v>5</v>
      </c>
      <c r="D49" s="1182"/>
      <c r="E49" s="1183"/>
      <c r="F49" s="19">
        <v>2.8</v>
      </c>
      <c r="G49" s="20">
        <v>2.66</v>
      </c>
      <c r="H49" s="20">
        <v>2.99</v>
      </c>
      <c r="I49" s="20">
        <v>2.27</v>
      </c>
      <c r="J49" s="21" t="s">
        <v>539</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2018-03-02T02:40:09Z</cp:lastPrinted>
  <dcterms:created xsi:type="dcterms:W3CDTF">2018-01-24T05:04:15Z</dcterms:created>
  <dcterms:modified xsi:type="dcterms:W3CDTF">2018-11-27T01:12:57Z</dcterms:modified>
</cp:coreProperties>
</file>