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55" yWindow="570" windowWidth="20610" windowHeight="1164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U37" i="9" l="1"/>
  <c r="AM34" i="9"/>
  <c r="AM35" i="9" s="1"/>
  <c r="BE34" i="9" s="1"/>
  <c r="BE35" i="9" s="1"/>
  <c r="BW34" i="9" l="1"/>
  <c r="BW35" i="9" s="1"/>
  <c r="BW36" i="9" s="1"/>
  <c r="BW37" i="9" s="1"/>
  <c r="BW38" i="9" s="1"/>
  <c r="BW39" i="9" s="1"/>
  <c r="CO34" i="9" l="1"/>
  <c r="CO35" i="9" s="1"/>
</calcChain>
</file>

<file path=xl/sharedStrings.xml><?xml version="1.0" encoding="utf-8"?>
<sst xmlns="http://schemas.openxmlformats.org/spreadsheetml/2006/main" count="1108" uniqueCount="580">
  <si>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</si>
  <si>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</si>
  <si>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</si>
  <si>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</si>
  <si>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</si>
  <si>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</si>
  <si>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</si>
  <si>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</si>
  <si>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</si>
  <si>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</si>
  <si>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</si>
  <si>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</si>
  <si>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</si>
  <si>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</si>
  <si>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</si>
  <si>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</si>
  <si>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</si>
  <si>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</si>
  <si>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</si>
  <si>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</si>
  <si>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</si>
  <si>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</si>
  <si>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</si>
  <si>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</si>
  <si>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</si>
  <si>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</si>
  <si>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</si>
  <si>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</si>
  <si>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</si>
  <si>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</si>
  <si>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</si>
  <si>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</si>
  <si>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</si>
  <si>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</si>
  <si>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</si>
  <si>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</si>
  <si>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</si>
  <si>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</si>
  <si>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</si>
  <si>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</si>
  <si>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</si>
  <si>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</si>
  <si>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</si>
  <si>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</si>
  <si>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</si>
  <si>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</si>
  <si>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</si>
  <si>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</si>
  <si>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</si>
  <si>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</si>
  <si>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</si>
  <si>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</si>
  <si>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</si>
  <si>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</si>
  <si>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</si>
  <si>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</si>
  <si>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</si>
  <si>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</si>
  <si>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</si>
  <si>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</si>
  <si>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</si>
  <si>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</si>
  <si>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</si>
  <si>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</si>
  <si>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</si>
  <si>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</si>
  <si>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</si>
  <si>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</si>
  <si>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</si>
  <si>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</si>
  <si>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</si>
  <si>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</si>
  <si>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</si>
  <si>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</si>
  <si>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</si>
  <si>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</si>
  <si>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</si>
  <si>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</si>
  <si>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</si>
  <si>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</si>
  <si>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</si>
  <si>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</si>
  <si>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</si>
  <si>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</si>
  <si>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</si>
  <si>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</si>
  <si>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</si>
  <si>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</si>
  <si>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</si>
  <si>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</si>
  <si>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</si>
  <si>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</si>
  <si>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</si>
  <si>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</si>
  <si>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</si>
  <si>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</si>
  <si>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</si>
  <si>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</si>
  <si>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</si>
  <si>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</si>
  <si>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</si>
  <si>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</si>
  <si>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</si>
  <si>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</si>
  <si>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</si>
  <si>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</si>
  <si>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</si>
  <si>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</si>
  <si>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</si>
  <si>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</si>
  <si>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</si>
  <si>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</si>
  <si>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</si>
  <si>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</si>
  <si>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</si>
  <si>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</si>
  <si>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</si>
  <si>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</si>
  <si>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</si>
  <si>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</si>
  <si>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</si>
  <si>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</si>
  <si>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</si>
  <si>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</si>
  <si>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</si>
  <si>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</si>
  <si>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</si>
  <si>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</si>
  <si>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</si>
  <si>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</si>
  <si>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</si>
  <si>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</si>
  <si>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</si>
  <si>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</si>
  <si>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</si>
  <si>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</si>
  <si>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</si>
  <si>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</si>
  <si>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</si>
  <si>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</si>
  <si>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</si>
  <si>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</si>
  <si>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</si>
  <si>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</si>
  <si>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</si>
  <si>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</si>
  <si>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</si>
  <si>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</si>
  <si>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</si>
  <si>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</si>
  <si>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</si>
  <si>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</si>
  <si>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</si>
  <si>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</si>
  <si>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</si>
  <si>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</si>
  <si>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</si>
  <si>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</si>
  <si>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</si>
  <si>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</si>
  <si>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</si>
  <si>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</si>
  <si>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</si>
  <si>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</si>
  <si>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</si>
  <si>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</si>
  <si>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</si>
  <si>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</si>
  <si>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</si>
  <si>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</si>
  <si>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</si>
  <si>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</si>
  <si>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</si>
  <si>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</si>
  <si>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</si>
  <si>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</si>
  <si>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</si>
  <si>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</si>
  <si>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</si>
  <si>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</si>
  <si>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</si>
  <si>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</si>
  <si>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</si>
  <si>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</si>
  <si>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</si>
  <si>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</si>
  <si>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</si>
  <si>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</si>
  <si>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</si>
  <si>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</si>
  <si>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</si>
  <si>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</si>
  <si>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</si>
  <si>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</si>
  <si>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</si>
  <si>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</si>
  <si>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</si>
  <si>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岐阜県羽島市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</si>
  <si>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</si>
  <si>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</si>
  <si>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</si>
  <si>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</si>
  <si>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</si>
  <si>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</si>
  <si>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</si>
  <si>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</si>
  <si>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</si>
  <si>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</si>
  <si>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</si>
  <si>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</si>
  <si>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</si>
  <si>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</si>
  <si>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</si>
  <si>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</si>
  <si>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</si>
  <si>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</si>
  <si>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</si>
  <si>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</si>
  <si>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</si>
  <si>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</si>
  <si>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</si>
  <si>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</si>
  <si>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</si>
  <si>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</si>
  <si>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</si>
  <si>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</si>
  <si>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</si>
  <si>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</si>
  <si>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</si>
  <si>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</si>
  <si>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</si>
  <si>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</si>
  <si>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</si>
  <si>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</si>
  <si>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</si>
  <si>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</si>
  <si>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</si>
  <si>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</si>
  <si>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</si>
  <si>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</si>
  <si>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</si>
  <si>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</si>
  <si>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</si>
  <si>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</si>
  <si>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</si>
  <si>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</si>
  <si>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</si>
  <si>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</si>
  <si>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</si>
  <si>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</si>
  <si>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</si>
  <si>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</si>
  <si>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</si>
  <si>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</si>
  <si>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</si>
  <si>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</si>
  <si>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</si>
  <si>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</si>
  <si>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</si>
  <si>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</si>
  <si>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</si>
  <si>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</si>
  <si>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</si>
  <si>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</si>
  <si>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</si>
  <si>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</si>
  <si>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</si>
  <si>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</si>
  <si>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</si>
  <si>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</si>
  <si>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</si>
  <si>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</si>
  <si>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</si>
  <si>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</si>
  <si>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</si>
  <si>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</si>
  <si>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</si>
  <si>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</si>
  <si>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</si>
  <si>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</si>
  <si>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</si>
  <si>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</si>
  <si>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</si>
  <si>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</si>
  <si>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</si>
  <si>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</si>
  <si>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</si>
  <si>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</si>
  <si>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</si>
  <si>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</si>
  <si>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</si>
  <si>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</si>
  <si>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</si>
  <si>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</si>
  <si>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</si>
  <si>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</si>
  <si>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</si>
  <si>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</si>
  <si>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</si>
  <si>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</si>
  <si>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</si>
  <si>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</si>
  <si>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</si>
  <si>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</si>
  <si>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</si>
  <si>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</si>
  <si>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</si>
  <si>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</si>
  <si>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</si>
  <si>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</si>
  <si>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</si>
  <si>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</si>
  <si>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</si>
  <si>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</si>
  <si>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</si>
  <si>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</si>
  <si>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</si>
  <si>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</si>
  <si>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</si>
  <si>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</si>
  <si>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</si>
  <si>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</si>
  <si>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</si>
  <si>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</si>
  <si>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</si>
  <si>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</si>
  <si>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</si>
  <si>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</si>
  <si>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</si>
  <si>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</si>
  <si>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</si>
  <si>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</si>
  <si>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</si>
  <si>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</si>
  <si>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</si>
  <si>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</si>
  <si>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</si>
  <si>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</si>
  <si>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</si>
  <si>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</si>
  <si>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</si>
  <si>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</si>
  <si>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</si>
  <si>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</si>
  <si>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</si>
  <si>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</si>
  <si>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岐阜県羽島市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</si>
  <si>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</si>
  <si>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</si>
  <si>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</si>
  <si>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</si>
  <si>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</si>
  <si>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</si>
  <si>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</si>
  <si>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</si>
  <si>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</si>
  <si>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</si>
  <si>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</si>
  <si>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</si>
  <si>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</si>
  <si>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</si>
  <si>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</si>
  <si>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</si>
  <si>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</si>
  <si>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</si>
  <si>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</si>
  <si>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</si>
  <si>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</si>
  <si>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</si>
  <si>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</si>
  <si>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</si>
  <si>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</si>
  <si>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</si>
  <si>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</si>
  <si>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</si>
  <si>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</si>
  <si>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</si>
  <si>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</si>
  <si>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</si>
  <si>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</si>
  <si>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</si>
  <si>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</si>
  <si>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</si>
  <si>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</si>
  <si>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</si>
  <si>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</si>
  <si>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後期高齢者医療特別会計</t>
    <phoneticPr fontId="5"/>
  </si>
  <si>
    <t>上水道事業会計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</si>
  <si>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</si>
  <si>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</si>
  <si>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</si>
  <si>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</si>
  <si>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</si>
  <si>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</si>
  <si>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</si>
  <si>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</si>
  <si>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</si>
  <si>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</si>
  <si>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</si>
  <si>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</si>
  <si>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</si>
  <si>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</si>
  <si>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</si>
  <si>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</si>
  <si>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</si>
  <si>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</si>
  <si>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</si>
  <si>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</si>
  <si>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</si>
  <si>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</si>
  <si>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</si>
  <si>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</si>
  <si>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</si>
  <si>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</si>
  <si>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</si>
  <si>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</si>
  <si>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</si>
  <si>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</si>
  <si>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</si>
  <si>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</si>
  <si>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</si>
  <si>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</si>
  <si>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</si>
  <si>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</si>
  <si>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</si>
  <si>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</si>
  <si>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</si>
  <si>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</si>
  <si>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</si>
  <si>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</si>
  <si>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</si>
  <si>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</si>
  <si>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</si>
  <si>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</si>
  <si>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</si>
  <si>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</si>
  <si>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</si>
  <si>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</si>
  <si>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</si>
  <si>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</si>
  <si>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</si>
  <si>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</si>
  <si>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</si>
  <si>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</si>
  <si>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</si>
  <si>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</si>
  <si>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</si>
  <si>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</si>
  <si>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</si>
  <si>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</si>
  <si>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</si>
  <si>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</si>
  <si>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</si>
  <si>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</si>
  <si>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</si>
  <si>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t>
    <phoneticPr fontId="5"/>
  </si>
  <si>
    <t>(Ｆ)</t>
    <phoneticPr fontId="5"/>
  </si>
  <si>
    <t>羽島市・羽島郡二町介護認定審査会事業特別会計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</si>
  <si>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</si>
  <si>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</si>
  <si>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</si>
  <si>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</si>
  <si>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</si>
  <si>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</si>
  <si>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</si>
  <si>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</si>
  <si>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</si>
  <si>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</si>
  <si>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</si>
  <si>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</si>
  <si>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</si>
  <si>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</si>
  <si>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</si>
  <si>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</si>
  <si>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</si>
  <si>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</si>
  <si>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</si>
  <si>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</si>
  <si>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</si>
  <si>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</si>
  <si>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</si>
  <si>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</si>
  <si>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</si>
  <si>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</si>
  <si>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</si>
  <si>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</si>
  <si>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</si>
  <si>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</si>
  <si>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</si>
  <si>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</si>
  <si>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</si>
  <si>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</si>
  <si>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</si>
  <si>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</si>
  <si>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</si>
  <si>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</si>
  <si>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</si>
  <si>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</si>
  <si>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</si>
  <si>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</si>
  <si>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</si>
  <si>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</si>
  <si>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</si>
  <si>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</si>
  <si>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</si>
  <si>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</si>
  <si>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</si>
  <si>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</si>
  <si>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</si>
  <si>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</si>
  <si>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</si>
  <si>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</si>
  <si>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</si>
  <si>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</si>
  <si>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</si>
  <si>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</si>
  <si>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</si>
  <si>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</si>
  <si>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</si>
  <si>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</si>
  <si>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</si>
  <si>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</si>
  <si>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</si>
  <si>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</si>
  <si>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</si>
  <si>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</si>
  <si>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</si>
  <si>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</si>
  <si>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</si>
  <si>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</si>
  <si>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</si>
  <si>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</si>
  <si>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</si>
  <si>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</si>
  <si>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</si>
  <si>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</si>
  <si>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</si>
  <si>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</si>
  <si>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</si>
  <si>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2.63</t>
  </si>
  <si>
    <t>病院事業会計</t>
  </si>
  <si>
    <t>上水道事業会計</t>
  </si>
  <si>
    <t>一般会計</t>
  </si>
  <si>
    <t>国民健康保険特別会計</t>
  </si>
  <si>
    <t>介護保険特別会計</t>
  </si>
  <si>
    <t>下水道事業特別会計</t>
  </si>
  <si>
    <t>駅北本郷土地区画整理事業特別会計</t>
  </si>
  <si>
    <t>インター北土地区画整理事業特別会計</t>
  </si>
  <si>
    <t>その他会計（赤字）</t>
  </si>
  <si>
    <t>その他会計（黒字）</t>
  </si>
  <si>
    <t>-</t>
    <phoneticPr fontId="2"/>
  </si>
  <si>
    <t>-</t>
    <phoneticPr fontId="2"/>
  </si>
  <si>
    <t>羽島市土地開発公社</t>
    <rPh sb="0" eb="3">
      <t>ハシマシ</t>
    </rPh>
    <rPh sb="3" eb="5">
      <t>トチ</t>
    </rPh>
    <rPh sb="5" eb="7">
      <t>カイハツ</t>
    </rPh>
    <rPh sb="7" eb="9">
      <t>コウシャ</t>
    </rPh>
    <phoneticPr fontId="30"/>
  </si>
  <si>
    <t>羽島市地域振興公社</t>
    <rPh sb="0" eb="3">
      <t>ハシマシ</t>
    </rPh>
    <rPh sb="3" eb="5">
      <t>チイキ</t>
    </rPh>
    <rPh sb="5" eb="7">
      <t>シンコウ</t>
    </rPh>
    <rPh sb="7" eb="9">
      <t>コウシャ</t>
    </rPh>
    <phoneticPr fontId="30"/>
  </si>
  <si>
    <t>岐阜羽島衛生施設組合</t>
    <rPh sb="0" eb="2">
      <t>ギフ</t>
    </rPh>
    <rPh sb="2" eb="4">
      <t>ハシマ</t>
    </rPh>
    <rPh sb="4" eb="6">
      <t>エイセイ</t>
    </rPh>
    <rPh sb="6" eb="8">
      <t>シセツ</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</si>
  <si>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</si>
  <si>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</si>
  <si>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</si>
  <si>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</si>
  <si>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</si>
  <si>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基金から1,850千円繰入</t>
    <rPh sb="0" eb="2">
      <t>キキン</t>
    </rPh>
    <rPh sb="9" eb="10">
      <t>セン</t>
    </rPh>
    <rPh sb="10" eb="11">
      <t>エン</t>
    </rPh>
    <rPh sb="11" eb="12">
      <t>ク</t>
    </rPh>
    <rPh sb="12" eb="13">
      <t>イ</t>
    </rPh>
    <phoneticPr fontId="2"/>
  </si>
  <si>
    <t>-</t>
    <phoneticPr fontId="2"/>
  </si>
  <si>
    <t>-</t>
    <phoneticPr fontId="2"/>
  </si>
  <si>
    <t>-</t>
    <phoneticPr fontId="2"/>
  </si>
  <si>
    <t>-</t>
    <phoneticPr fontId="2"/>
  </si>
  <si>
    <t>-</t>
    <phoneticPr fontId="2"/>
  </si>
  <si>
    <t>831のうち基金から825繰入</t>
    <rPh sb="6" eb="8">
      <t>キキン</t>
    </rPh>
    <rPh sb="13" eb="14">
      <t>ク</t>
    </rPh>
    <rPh sb="14" eb="15">
      <t>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</si>
  <si>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</si>
  <si>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</si>
  <si>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</si>
  <si>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</si>
  <si>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</si>
  <si>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</si>
  <si>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</si>
  <si>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</si>
  <si>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</si>
  <si>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</si>
  <si>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実質公債費比率は，以前は類似団体と比較して高かったものの，８年連続で公債費を減らすことにより毎年比率を下げてきた。これにより平成２６年度からは類似団体と比較して低い水準となっている。
将来負担比率は，類似団体と比較して低い水準にあるものの，平成２８年度は地方債残高の増加により平成２７年度より比率があがった。
また今後の見通しについて，歳入は普通交付税が前々年度や前年度を割り込んでおり，その他の収入も大幅な増は期待できないこと，歳出は団塊世代職員の大量退職が終わり今後は増加が見込まれる人件費の増をはじめ病院会計への繰り出し等に伴う財政調整基金の取り崩しや，新しいごみ処理施設の整備，老朽化した庁舎の建設といった投資的経費の大幅な増加が見込まれることから，将来負担比率は上昇することが考えら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</si>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</sst>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26538</c:v>
                </c:pt>
                <c:pt idx="1">
                  <c:v>28499</c:v>
                </c:pt>
                <c:pt idx="2">
                  <c:v>30293</c:v>
                </c:pt>
                <c:pt idx="3">
                  <c:v>32255</c:v>
                </c:pt>
                <c:pt idx="4">
                  <c:v>42620</c:v>
                </c:pt>
              </c:numCache>
            </c:numRef>
          </c:val>
          <c:smooth val="0"/>
        </c:ser>
        <c:dLbls>
          <c:showLegendKey val="0"/>
          <c:showVal val="0"/>
          <c:showCatName val="0"/>
          <c:showSerName val="0"/>
          <c:showPercent val="0"/>
          <c:showBubbleSize val="0"/>
        </c:dLbls>
        <c:marker val="1"/>
        <c:smooth val="0"/>
        <c:axId val="110380544"/>
        <c:axId val="110382464"/>
      </c:lineChart>
      <c:catAx>
        <c:axId val="11038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82464"/>
        <c:crosses val="autoZero"/>
        <c:auto val="1"/>
        <c:lblAlgn val="ctr"/>
        <c:lblOffset val="100"/>
        <c:tickLblSkip val="1"/>
        <c:tickMarkSkip val="1"/>
        <c:noMultiLvlLbl val="0"/>
      </c:catAx>
      <c:valAx>
        <c:axId val="110382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8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11.43</c:v>
                </c:pt>
                <c:pt idx="1">
                  <c:v>8.69</c:v>
                </c:pt>
                <c:pt idx="2">
                  <c:v>9.8000000000000007</c:v>
                </c:pt>
                <c:pt idx="3">
                  <c:v>4.04</c:v>
                </c:pt>
                <c:pt idx="4">
                  <c:v>5.89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20.59</c:v>
                </c:pt>
                <c:pt idx="1">
                  <c:v>25.5</c:v>
                </c:pt>
                <c:pt idx="2">
                  <c:v>27.43</c:v>
                </c:pt>
                <c:pt idx="3">
                  <c:v>34.93</c:v>
                </c:pt>
                <c:pt idx="4">
                  <c:v>30.49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276160"/>
        <c:axId val="13127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c:v>
                </c:pt>
                <c:pt idx="1">
                  <c:v>2.66</c:v>
                </c:pt>
                <c:pt idx="2">
                  <c:v>2.99</c:v>
                </c:pt>
                <c:pt idx="3">
                  <c:v>2.27</c:v>
                </c:pt>
                <c:pt idx="4">
                  <c:v>-2.63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276160"/>
        <c:axId val="131278336"/>
      </c:lineChart>
      <c:catAx>
        <c:axId val="1312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78336"/>
        <c:crosses val="autoZero"/>
        <c:auto val="1"/>
        <c:lblAlgn val="ctr"/>
        <c:lblOffset val="100"/>
        <c:tickLblSkip val="1"/>
        <c:tickMarkSkip val="1"/>
        <c:noMultiLvlLbl val="0"/>
      </c:catAx>
      <c:valAx>
        <c:axId val="13127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7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0.09</c:v>
                </c:pt>
                <c:pt idx="4">
                  <c:v>#N/A</c:v>
                </c:pt>
                <c:pt idx="5">
                  <c:v>0.1</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インター北土地区画整理事業特別会計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0.95</c:v>
                </c:pt>
                <c:pt idx="2">
                  <c:v>#N/A</c:v>
                </c:pt>
                <c:pt idx="3">
                  <c:v>0.25</c:v>
                </c:pt>
                <c:pt idx="4">
                  <c:v>#N/A</c:v>
                </c:pt>
                <c:pt idx="5">
                  <c:v>0.06</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駅北本郷土地区画整理事業特別会計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0.41</c:v>
                </c:pt>
                <c:pt idx="2">
                  <c:v>#N/A</c:v>
                </c:pt>
                <c:pt idx="3">
                  <c:v>0.43</c:v>
                </c:pt>
                <c:pt idx="4">
                  <c:v>#N/A</c:v>
                </c:pt>
                <c:pt idx="5">
                  <c:v>0.45</c:v>
                </c:pt>
                <c:pt idx="6">
                  <c:v>#N/A</c:v>
                </c:pt>
                <c:pt idx="7">
                  <c:v>0.1</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0.44</c:v>
                </c:pt>
                <c:pt idx="2">
                  <c:v>#N/A</c:v>
                </c:pt>
                <c:pt idx="3">
                  <c:v>0.57999999999999996</c:v>
                </c:pt>
                <c:pt idx="4">
                  <c:v>#N/A</c:v>
                </c:pt>
                <c:pt idx="5">
                  <c:v>0.45</c:v>
                </c:pt>
                <c:pt idx="6">
                  <c:v>#N/A</c:v>
                </c:pt>
                <c:pt idx="7">
                  <c:v>0.78</c:v>
                </c:pt>
                <c:pt idx="8">
                  <c:v>#N/A</c:v>
                </c:pt>
                <c:pt idx="9">
                  <c:v>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0.47</c:v>
                </c:pt>
                <c:pt idx="4">
                  <c:v>#N/A</c:v>
                </c:pt>
                <c:pt idx="5">
                  <c:v>0.13</c:v>
                </c:pt>
                <c:pt idx="6">
                  <c:v>#N/A</c:v>
                </c:pt>
                <c:pt idx="7">
                  <c:v>0.66</c:v>
                </c:pt>
                <c:pt idx="8">
                  <c:v>#N/A</c:v>
                </c:pt>
                <c:pt idx="9">
                  <c:v>1.34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3.73</c:v>
                </c:pt>
                <c:pt idx="2">
                  <c:v>#N/A</c:v>
                </c:pt>
                <c:pt idx="3">
                  <c:v>3.92</c:v>
                </c:pt>
                <c:pt idx="4">
                  <c:v>#N/A</c:v>
                </c:pt>
                <c:pt idx="5">
                  <c:v>4.41</c:v>
                </c:pt>
                <c:pt idx="6">
                  <c:v>#N/A</c:v>
                </c:pt>
                <c:pt idx="7">
                  <c:v>3.07</c:v>
                </c:pt>
                <c:pt idx="8">
                  <c:v>#N/A</c:v>
                </c:pt>
                <c:pt idx="9">
                  <c:v>3.39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10.220000000000001</c:v>
                </c:pt>
                <c:pt idx="2">
                  <c:v>#N/A</c:v>
                </c:pt>
                <c:pt idx="3">
                  <c:v>7.99</c:v>
                </c:pt>
                <c:pt idx="4">
                  <c:v>#N/A</c:v>
                </c:pt>
                <c:pt idx="5">
                  <c:v>9.2799999999999994</c:v>
                </c:pt>
                <c:pt idx="6">
                  <c:v>#N/A</c:v>
                </c:pt>
                <c:pt idx="7">
                  <c:v>3.75</c:v>
                </c:pt>
                <c:pt idx="8">
                  <c:v>#N/A</c:v>
                </c:pt>
                <c:pt idx="9">
                  <c:v>5.19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5.65</c:v>
                </c:pt>
                <c:pt idx="2">
                  <c:v>#N/A</c:v>
                </c:pt>
                <c:pt idx="3">
                  <c:v>6.08</c:v>
                </c:pt>
                <c:pt idx="4">
                  <c:v>#N/A</c:v>
                </c:pt>
                <c:pt idx="5">
                  <c:v>6.64</c:v>
                </c:pt>
                <c:pt idx="6">
                  <c:v>#N/A</c:v>
                </c:pt>
                <c:pt idx="7">
                  <c:v>6.96</c:v>
                </c:pt>
                <c:pt idx="8">
                  <c:v>#N/A</c:v>
                </c:pt>
                <c:pt idx="9">
                  <c:v>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8.7200000000000006</c:v>
                </c:pt>
                <c:pt idx="2">
                  <c:v>#N/A</c:v>
                </c:pt>
                <c:pt idx="3">
                  <c:v>7.34</c:v>
                </c:pt>
                <c:pt idx="4">
                  <c:v>#N/A</c:v>
                </c:pt>
                <c:pt idx="5">
                  <c:v>3.86</c:v>
                </c:pt>
                <c:pt idx="6">
                  <c:v>#N/A</c:v>
                </c:pt>
                <c:pt idx="7">
                  <c:v>3.99</c:v>
                </c:pt>
                <c:pt idx="8">
                  <c:v>#N/A</c:v>
                </c:pt>
                <c:pt idx="9">
                  <c:v>6.41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27648"/>
        <c:axId val="18029184"/>
      </c:barChart>
      <c:catAx>
        <c:axId val="180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29184"/>
        <c:crosses val="autoZero"/>
        <c:auto val="1"/>
        <c:lblAlgn val="ctr"/>
        <c:lblOffset val="100"/>
        <c:tickLblSkip val="1"/>
        <c:tickMarkSkip val="1"/>
        <c:noMultiLvlLbl val="0"/>
      </c:catAx>
      <c:valAx>
        <c:axId val="1802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2201</c:v>
                </c:pt>
                <c:pt idx="5">
                  <c:v>2270</c:v>
                </c:pt>
                <c:pt idx="8">
                  <c:v>2389</c:v>
                </c:pt>
                <c:pt idx="11">
                  <c:v>2257</c:v>
                </c:pt>
                <c:pt idx="14">
                  <c:v>2315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1094</c:v>
                </c:pt>
                <c:pt idx="3">
                  <c:v>1119</c:v>
                </c:pt>
                <c:pt idx="6">
                  <c:v>1177</c:v>
                </c:pt>
                <c:pt idx="9">
                  <c:v>1193</c:v>
                </c:pt>
                <c:pt idx="12">
                  <c:v>1194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2259</c:v>
                </c:pt>
                <c:pt idx="3">
                  <c:v>2113</c:v>
                </c:pt>
                <c:pt idx="6">
                  <c:v>1910</c:v>
                </c:pt>
                <c:pt idx="9">
                  <c:v>1740</c:v>
                </c:pt>
                <c:pt idx="12">
                  <c:v>1716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449664"/>
        <c:axId val="116451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1158</c:v>
                </c:pt>
                <c:pt idx="2">
                  <c:v>#N/A</c:v>
                </c:pt>
                <c:pt idx="3">
                  <c:v>#N/A</c:v>
                </c:pt>
                <c:pt idx="4">
                  <c:v>962</c:v>
                </c:pt>
                <c:pt idx="5">
                  <c:v>#N/A</c:v>
                </c:pt>
                <c:pt idx="6">
                  <c:v>#N/A</c:v>
                </c:pt>
                <c:pt idx="7">
                  <c:v>698</c:v>
                </c:pt>
                <c:pt idx="8">
                  <c:v>#N/A</c:v>
                </c:pt>
                <c:pt idx="9">
                  <c:v>#N/A</c:v>
                </c:pt>
                <c:pt idx="10">
                  <c:v>676</c:v>
                </c:pt>
                <c:pt idx="11">
                  <c:v>#N/A</c:v>
                </c:pt>
                <c:pt idx="12">
                  <c:v>#N/A</c:v>
                </c:pt>
                <c:pt idx="13">
                  <c:v>595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449664"/>
        <c:axId val="116451584"/>
      </c:lineChart>
      <c:catAx>
        <c:axId val="1164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51584"/>
        <c:crosses val="autoZero"/>
        <c:auto val="1"/>
        <c:lblAlgn val="ctr"/>
        <c:lblOffset val="100"/>
        <c:tickLblSkip val="1"/>
        <c:tickMarkSkip val="1"/>
        <c:noMultiLvlLbl val="0"/>
      </c:catAx>
      <c:valAx>
        <c:axId val="11645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21562</c:v>
                </c:pt>
                <c:pt idx="5">
                  <c:v>21454</c:v>
                </c:pt>
                <c:pt idx="8">
                  <c:v>21187</c:v>
                </c:pt>
                <c:pt idx="11">
                  <c:v>21337</c:v>
                </c:pt>
                <c:pt idx="14">
                  <c:v>20969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4855</c:v>
                </c:pt>
                <c:pt idx="5">
                  <c:v>4625</c:v>
                </c:pt>
                <c:pt idx="8">
                  <c:v>4729</c:v>
                </c:pt>
                <c:pt idx="11">
                  <c:v>4719</c:v>
                </c:pt>
                <c:pt idx="14">
                  <c:v>4827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4482</c:v>
                </c:pt>
                <c:pt idx="5">
                  <c:v>5373</c:v>
                </c:pt>
                <c:pt idx="8">
                  <c:v>5372</c:v>
                </c:pt>
                <c:pt idx="11">
                  <c:v>6663</c:v>
                </c:pt>
                <c:pt idx="14">
                  <c:v>6249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560</c:v>
                </c:pt>
                <c:pt idx="3">
                  <c:v>491</c:v>
                </c:pt>
                <c:pt idx="6">
                  <c:v>356</c:v>
                </c:pt>
                <c:pt idx="9">
                  <c:v>286</c:v>
                </c:pt>
                <c:pt idx="12">
                  <c:v>175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2290</c:v>
                </c:pt>
                <c:pt idx="3">
                  <c:v>2161</c:v>
                </c:pt>
                <c:pt idx="6">
                  <c:v>1923</c:v>
                </c:pt>
                <c:pt idx="9">
                  <c:v>1872</c:v>
                </c:pt>
                <c:pt idx="12">
                  <c:v>1675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16999</c:v>
                </c:pt>
                <c:pt idx="3">
                  <c:v>16562</c:v>
                </c:pt>
                <c:pt idx="6">
                  <c:v>16047</c:v>
                </c:pt>
                <c:pt idx="9">
                  <c:v>15695</c:v>
                </c:pt>
                <c:pt idx="12">
                  <c:v>15168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17219</c:v>
                </c:pt>
                <c:pt idx="3">
                  <c:v>16751</c:v>
                </c:pt>
                <c:pt idx="6">
                  <c:v>16755</c:v>
                </c:pt>
                <c:pt idx="9">
                  <c:v>16818</c:v>
                </c:pt>
                <c:pt idx="12">
                  <c:v>17829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095488"/>
        <c:axId val="1241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6168</c:v>
                </c:pt>
                <c:pt idx="2">
                  <c:v>#N/A</c:v>
                </c:pt>
                <c:pt idx="3">
                  <c:v>#N/A</c:v>
                </c:pt>
                <c:pt idx="4">
                  <c:v>4512</c:v>
                </c:pt>
                <c:pt idx="5">
                  <c:v>#N/A</c:v>
                </c:pt>
                <c:pt idx="6">
                  <c:v>#N/A</c:v>
                </c:pt>
                <c:pt idx="7">
                  <c:v>3793</c:v>
                </c:pt>
                <c:pt idx="8">
                  <c:v>#N/A</c:v>
                </c:pt>
                <c:pt idx="9">
                  <c:v>#N/A</c:v>
                </c:pt>
                <c:pt idx="10">
                  <c:v>1952</c:v>
                </c:pt>
                <c:pt idx="11">
                  <c:v>#N/A</c:v>
                </c:pt>
                <c:pt idx="12">
                  <c:v>#N/A</c:v>
                </c:pt>
                <c:pt idx="13">
                  <c:v>2802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095488"/>
        <c:axId val="124118144"/>
      </c:lineChart>
      <c:catAx>
        <c:axId val="1240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118144"/>
        <c:crosses val="autoZero"/>
        <c:auto val="1"/>
        <c:lblAlgn val="ctr"/>
        <c:lblOffset val="100"/>
        <c:tickLblSkip val="1"/>
        <c:tickMarkSkip val="1"/>
        <c:noMultiLvlLbl val="0"/>
      </c:catAx>
      <c:valAx>
        <c:axId val="1241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9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740032"/>
        <c:axId val="131741952"/>
      </c:scatterChart>
      <c:valAx>
        <c:axId val="131740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41952"/>
        <c:crosses val="autoZero"/>
        <c:crossBetween val="midCat"/>
      </c:valAx>
      <c:valAx>
        <c:axId val="131741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40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10.199999999999999</c:v>
                </c:pt>
                <c:pt idx="2">
                  <c:v>8.5</c:v>
                </c:pt>
                <c:pt idx="3">
                  <c:v>6.9</c:v>
                </c:pt>
                <c:pt idx="4">
                  <c:v>5.8</c:v>
                </c:pt>
              </c:numCache>
            </c:numRef>
          </c:xVal>
          <c:yVal>
            <c:numRef>
              <c:f>公会計指標分析・財政指標組合せ分析表!$K$73:$O$73</c:f>
              <c:numCache>
                <c:formatCode>#,##0.0;"▲ "#,##0.0</c:formatCode>
                <c:ptCount val="5"/>
                <c:pt idx="0">
                  <c:v>56.2</c:v>
                </c:pt>
                <c:pt idx="1">
                  <c:v>40.5</c:v>
                </c:pt>
                <c:pt idx="2">
                  <c:v>34.299999999999997</c:v>
                </c:pt>
                <c:pt idx="3">
                  <c:v>17.2</c:v>
                </c:pt>
                <c:pt idx="4">
                  <c:v>24.8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272512"/>
        <c:axId val="132274432"/>
      </c:scatterChart>
      <c:valAx>
        <c:axId val="132272512"/>
        <c:scaling>
          <c:orientation val="minMax"/>
          <c:max val="11.799999999999999"/>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74432"/>
        <c:crosses val="autoZero"/>
        <c:crossBetween val="midCat"/>
      </c:valAx>
      <c:valAx>
        <c:axId val="132274432"/>
        <c:scaling>
          <c:orientation val="minMax"/>
          <c:max val="6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72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地方債発行を抑制してきた結果、平成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年度以降、「元利償還金」は減少し続けている。</a:t>
          </a:r>
          <a:endParaRPr lang="ja-JP" altLang="ja-JP">
            <a:effectLst/>
          </a:endParaRPr>
        </a:p>
        <a:p>
          <a:pPr rtl="0"/>
          <a:r>
            <a:rPr lang="ja-JP" altLang="ja-JP" sz="1100" b="0" i="0" baseline="0">
              <a:solidFill>
                <a:schemeClr val="dk1"/>
              </a:solidFill>
              <a:effectLst/>
              <a:latin typeface="+mn-lt"/>
              <a:ea typeface="+mn-ea"/>
              <a:cs typeface="+mn-cs"/>
            </a:rPr>
            <a:t>「公営企業債の元利償還に対する繰入金」は、下水道事業の公債費の増加から増加傾向にある。下水道事業の償還額に減少の見込みが無いため、今後の財政状況によっては、公債費の平準化等、単年度負担の削減を図る有効な手段</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検討する。</a:t>
          </a:r>
          <a:endParaRPr lang="ja-JP" altLang="ja-JP">
            <a:effectLst/>
          </a:endParaRPr>
        </a:p>
        <a:p>
          <a:pPr rtl="0"/>
          <a:r>
            <a:rPr lang="ja-JP" altLang="ja-JP" sz="1100" b="0" i="0" baseline="0">
              <a:solidFill>
                <a:schemeClr val="dk1"/>
              </a:solidFill>
              <a:effectLst/>
              <a:latin typeface="+mn-lt"/>
              <a:ea typeface="+mn-ea"/>
              <a:cs typeface="+mn-cs"/>
            </a:rPr>
            <a:t>一方で「算入公債費等」については、平成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年度は一時的に減少したが、臨時財政対策債償還費の増等により増加傾向にある。</a:t>
          </a:r>
          <a:endParaRPr lang="ja-JP" altLang="ja-JP">
            <a:effectLst/>
          </a:endParaRPr>
        </a:p>
        <a:p>
          <a:pPr rtl="0"/>
          <a:r>
            <a:rPr lang="ja-JP" altLang="ja-JP" sz="1100">
              <a:solidFill>
                <a:schemeClr val="dk1"/>
              </a:solidFill>
              <a:effectLst/>
              <a:latin typeface="+mn-lt"/>
              <a:ea typeface="+mn-ea"/>
              <a:cs typeface="+mn-cs"/>
            </a:rPr>
            <a:t>その結果、実質公債費比率の分子は、減少し続けている。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から増加傾向にあり、平成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1,011</a:t>
          </a:r>
          <a:r>
            <a:rPr lang="ja-JP" altLang="en-US" sz="1100" b="0" i="0" baseline="0">
              <a:solidFill>
                <a:schemeClr val="dk1"/>
              </a:solidFill>
              <a:effectLst/>
              <a:latin typeface="+mn-lt"/>
              <a:ea typeface="+mn-ea"/>
              <a:cs typeface="+mn-cs"/>
            </a:rPr>
            <a:t>百万円の増と</a:t>
          </a:r>
          <a:r>
            <a:rPr lang="ja-JP" altLang="ja-JP" sz="1100" b="0" i="0" baseline="0">
              <a:solidFill>
                <a:schemeClr val="dk1"/>
              </a:solidFill>
              <a:effectLst/>
              <a:latin typeface="+mn-lt"/>
              <a:ea typeface="+mn-ea"/>
              <a:cs typeface="+mn-cs"/>
            </a:rPr>
            <a:t>なった。「公営企業債等繰入見込額」は引き続き減少傾向にある。「公営企業債等繰入見込額」は公営企業会計への繰出金の中でも大部分を占める下水道事業特別会計への繰出金のほとんどが、下水道事業債の償還に充てるものとして計上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また、「充当可能基金」については、財政調整基金や公用施設整備基金を繰出したことから、前年度に比べ減少している。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その結果、将来負担比率の分子は、増加している。</a:t>
          </a:r>
          <a:endParaRPr lang="ja-JP" altLang="ja-JP" sz="1400">
            <a:effectLst/>
          </a:endParaRPr>
        </a:p>
        <a:p>
          <a:r>
            <a:rPr lang="ja-JP" altLang="ja-JP" sz="1100" b="0" i="0" baseline="0">
              <a:solidFill>
                <a:schemeClr val="dk1"/>
              </a:solidFill>
              <a:effectLst/>
              <a:latin typeface="+mn-lt"/>
              <a:ea typeface="+mn-ea"/>
              <a:cs typeface="+mn-cs"/>
            </a:rPr>
            <a:t>将来負担比率は減少傾向にあ</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年度は増加に転じた。</a:t>
          </a:r>
          <a:r>
            <a:rPr lang="ja-JP" altLang="ja-JP" sz="1100" b="0" i="0" baseline="0">
              <a:solidFill>
                <a:schemeClr val="dk1"/>
              </a:solidFill>
              <a:effectLst/>
              <a:latin typeface="+mn-lt"/>
              <a:ea typeface="+mn-ea"/>
              <a:cs typeface="+mn-cs"/>
            </a:rPr>
            <a:t>今後新庁舎建設等により増加することが見込まれるため、どのように負担していくかは、実質収支や経常収支比率、実質公債費比率等他の財政指標と絡めて検討していく必要がある。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財政力指数については、前年度から</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上昇して</a:t>
          </a:r>
          <a:r>
            <a:rPr lang="en-US" altLang="ja-JP" sz="1100" b="0" i="0" baseline="0">
              <a:solidFill>
                <a:schemeClr val="dk1"/>
              </a:solidFill>
              <a:effectLst/>
              <a:latin typeface="+mn-lt"/>
              <a:ea typeface="+mn-ea"/>
              <a:cs typeface="+mn-cs"/>
            </a:rPr>
            <a:t>0.74</a:t>
          </a:r>
          <a:r>
            <a:rPr lang="ja-JP" altLang="ja-JP" sz="1100" b="0" i="0" baseline="0">
              <a:solidFill>
                <a:schemeClr val="dk1"/>
              </a:solidFill>
              <a:effectLst/>
              <a:latin typeface="+mn-lt"/>
              <a:ea typeface="+mn-ea"/>
              <a:cs typeface="+mn-cs"/>
            </a:rPr>
            <a:t>となった。普通交付税算定における基準財政需要額は前年度から</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している。その要因としては、</a:t>
          </a:r>
          <a:r>
            <a:rPr lang="ja-JP" altLang="ja-JP" sz="1100" b="0" i="0" baseline="0">
              <a:solidFill>
                <a:schemeClr val="tx1"/>
              </a:solidFill>
              <a:effectLst/>
              <a:latin typeface="+mn-lt"/>
              <a:ea typeface="+mn-ea"/>
              <a:cs typeface="+mn-cs"/>
            </a:rPr>
            <a:t>生活保護費、高齢者保健福祉費等</a:t>
          </a:r>
          <a:r>
            <a:rPr lang="ja-JP" altLang="ja-JP" sz="1100" b="0" i="0" baseline="0">
              <a:solidFill>
                <a:schemeClr val="dk1"/>
              </a:solidFill>
              <a:effectLst/>
              <a:latin typeface="+mn-lt"/>
              <a:ea typeface="+mn-ea"/>
              <a:cs typeface="+mn-cs"/>
            </a:rPr>
            <a:t>の増加が挙げられる。また、基準財政収入額について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度から増加している。その要因としては、市町村民税の増加などが挙げられる。基準財政需要額は増加しているが、基準財政収入額も増加しているため、財政力指数は前年度より上昇する結果となった。今後も企業誘致等による市税の確保を図り財政力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70" name="直線コネクタ 69"/>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3" name="直線コネクタ 72"/>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経常収支比率は、前年度から</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en-US" altLang="ja-JP" sz="1100" b="0" i="0" baseline="0">
              <a:solidFill>
                <a:schemeClr val="dk1"/>
              </a:solidFill>
              <a:effectLst/>
              <a:latin typeface="+mn-lt"/>
              <a:ea typeface="+mn-ea"/>
              <a:cs typeface="+mn-cs"/>
            </a:rPr>
            <a:t>95.4</a:t>
          </a:r>
          <a:r>
            <a:rPr lang="ja-JP" altLang="ja-JP" sz="1100" b="0" i="0" baseline="0">
              <a:solidFill>
                <a:schemeClr val="dk1"/>
              </a:solidFill>
              <a:effectLst/>
              <a:latin typeface="+mn-lt"/>
              <a:ea typeface="+mn-ea"/>
              <a:cs typeface="+mn-cs"/>
            </a:rPr>
            <a:t>％となり類似団体</a:t>
          </a:r>
          <a:r>
            <a:rPr lang="ja-JP" altLang="en-US" sz="1100" b="0" i="0" baseline="0">
              <a:solidFill>
                <a:schemeClr val="dk1"/>
              </a:solidFill>
              <a:effectLst/>
              <a:latin typeface="+mn-lt"/>
              <a:ea typeface="+mn-ea"/>
              <a:cs typeface="+mn-cs"/>
            </a:rPr>
            <a:t>を上回り、県内で一番高い数字となった</a:t>
          </a:r>
          <a:r>
            <a:rPr lang="ja-JP" altLang="ja-JP" sz="1100" b="0" i="0" baseline="0">
              <a:solidFill>
                <a:schemeClr val="dk1"/>
              </a:solidFill>
              <a:effectLst/>
              <a:latin typeface="+mn-lt"/>
              <a:ea typeface="+mn-ea"/>
              <a:cs typeface="+mn-cs"/>
            </a:rPr>
            <a:t>。経常的な歳入は、市町村民税</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億円増加したものの、</a:t>
          </a:r>
          <a:r>
            <a:rPr lang="ja-JP" altLang="ja-JP" sz="1100" b="0" i="0" baseline="0">
              <a:solidFill>
                <a:schemeClr val="dk1"/>
              </a:solidFill>
              <a:effectLst/>
              <a:latin typeface="+mn-lt"/>
              <a:ea typeface="+mn-ea"/>
              <a:cs typeface="+mn-cs"/>
            </a:rPr>
            <a:t>普通交付税が</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、臨時財政対策債が</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億円減少</a:t>
          </a:r>
          <a:r>
            <a:rPr lang="ja-JP" altLang="ja-JP" sz="1100" b="0" i="0" baseline="0">
              <a:solidFill>
                <a:schemeClr val="dk1"/>
              </a:solidFill>
              <a:effectLst/>
              <a:latin typeface="+mn-lt"/>
              <a:ea typeface="+mn-ea"/>
              <a:cs typeface="+mn-cs"/>
            </a:rPr>
            <a:t>したこと等により、歳入全体で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となった。一方で、経常的な歳出は、物件費が</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億円、補助費等が</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、普通建設事業費</a:t>
          </a:r>
          <a:r>
            <a:rPr lang="en-US" altLang="ja-JP" sz="1100" b="0" i="0" baseline="0">
              <a:solidFill>
                <a:schemeClr val="dk1"/>
              </a:solidFill>
              <a:effectLst/>
              <a:latin typeface="+mn-lt"/>
              <a:ea typeface="+mn-ea"/>
              <a:cs typeface="+mn-cs"/>
            </a:rPr>
            <a:t>7.0</a:t>
          </a:r>
          <a:r>
            <a:rPr lang="ja-JP" altLang="en-US" sz="1100" b="0" i="0" baseline="0">
              <a:solidFill>
                <a:schemeClr val="dk1"/>
              </a:solidFill>
              <a:effectLst/>
              <a:latin typeface="+mn-lt"/>
              <a:ea typeface="+mn-ea"/>
              <a:cs typeface="+mn-cs"/>
            </a:rPr>
            <a:t>億円増加した</a:t>
          </a:r>
          <a:r>
            <a:rPr lang="ja-JP" altLang="ja-JP" sz="1100" b="0" i="0" baseline="0">
              <a:solidFill>
                <a:schemeClr val="dk1"/>
              </a:solidFill>
              <a:effectLst/>
              <a:latin typeface="+mn-lt"/>
              <a:ea typeface="+mn-ea"/>
              <a:cs typeface="+mn-cs"/>
            </a:rPr>
            <a:t>こと等により、歳出全体で</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可燃ごみについて、次期ごみ処理施設が稼動するまでの間、積替施設を経由して市外の民間処理施設まで運搬し処理</a:t>
          </a:r>
          <a:r>
            <a:rPr lang="ja-JP" altLang="en-US" sz="1100" b="0" i="0" baseline="0">
              <a:solidFill>
                <a:schemeClr val="dk1"/>
              </a:solidFill>
              <a:effectLst/>
              <a:latin typeface="+mn-lt"/>
              <a:ea typeface="+mn-ea"/>
              <a:cs typeface="+mn-cs"/>
            </a:rPr>
            <a:t>する事業がはじまったこと等により</a:t>
          </a:r>
          <a:r>
            <a:rPr lang="ja-JP" altLang="ja-JP" sz="1100" b="0" i="0" baseline="0">
              <a:solidFill>
                <a:schemeClr val="dk1"/>
              </a:solidFill>
              <a:effectLst/>
              <a:latin typeface="+mn-lt"/>
              <a:ea typeface="+mn-ea"/>
              <a:cs typeface="+mn-cs"/>
            </a:rPr>
            <a:t>経常的経費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していく傾向にある</a:t>
          </a:r>
          <a:r>
            <a:rPr lang="ja-JP" altLang="ja-JP" sz="1100" b="0" i="0" baseline="0">
              <a:solidFill>
                <a:schemeClr val="dk1"/>
              </a:solidFill>
              <a:effectLst/>
              <a:latin typeface="+mn-lt"/>
              <a:ea typeface="+mn-ea"/>
              <a:cs typeface="+mn-cs"/>
            </a:rPr>
            <a:t>。財政の硬直状態も続くことが見込まれるため、事業の優先順位を定める中で選択と集中を進め経常経費の削減に努めていく。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64</xdr:row>
      <xdr:rowOff>39370</xdr:rowOff>
    </xdr:to>
    <xdr:cxnSp macro="">
      <xdr:nvCxnSpPr>
        <xdr:cNvPr id="133" name="直線コネクタ 132"/>
        <xdr:cNvCxnSpPr/>
      </xdr:nvCxnSpPr>
      <xdr:spPr>
        <a:xfrm>
          <a:off x="4114800" y="10666306"/>
          <a:ext cx="8382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63</xdr:row>
      <xdr:rowOff>53975</xdr:rowOff>
    </xdr:to>
    <xdr:cxnSp macro="">
      <xdr:nvCxnSpPr>
        <xdr:cNvPr id="136" name="直線コネクタ 135"/>
        <xdr:cNvCxnSpPr/>
      </xdr:nvCxnSpPr>
      <xdr:spPr>
        <a:xfrm flipV="1">
          <a:off x="3225800" y="1066630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53975</xdr:rowOff>
    </xdr:to>
    <xdr:cxnSp macro="">
      <xdr:nvCxnSpPr>
        <xdr:cNvPr id="139" name="直線コネクタ 138"/>
        <xdr:cNvCxnSpPr/>
      </xdr:nvCxnSpPr>
      <xdr:spPr>
        <a:xfrm>
          <a:off x="2336800" y="108030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13758</xdr:rowOff>
    </xdr:to>
    <xdr:cxnSp macro="">
      <xdr:nvCxnSpPr>
        <xdr:cNvPr id="142" name="直線コネクタ 141"/>
        <xdr:cNvCxnSpPr/>
      </xdr:nvCxnSpPr>
      <xdr:spPr>
        <a:xfrm flipV="1">
          <a:off x="1447800" y="108030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2" name="円/楕円 151"/>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3"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4" name="円/楕円 153"/>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97383</xdr:rowOff>
    </xdr:from>
    <xdr:ext cx="736600" cy="259045"/>
    <xdr:sp macro="" textlink="">
      <xdr:nvSpPr>
        <xdr:cNvPr id="155" name="テキスト ボックス 154"/>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6" name="円/楕円 155"/>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7" name="テキスト ボックス 156"/>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8" name="円/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9" name="テキスト ボックス 158"/>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60" name="円/楕円 159"/>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49335</xdr:rowOff>
    </xdr:from>
    <xdr:ext cx="762000" cy="259045"/>
    <xdr:sp macro="" textlink="">
      <xdr:nvSpPr>
        <xdr:cNvPr id="161" name="テキスト ボックス 160"/>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定員管理の数値目標を上回る水準で達成し、類似団体平均を大きく下回っているものの、職員の大量退職が一段落し、今後は人件費の減少を見込むことができなくなる。一方で、物件費については、指定管理者制度の導入などの公共施設の維持管理経費等</a:t>
          </a:r>
          <a:r>
            <a:rPr lang="ja-JP" altLang="en-US" sz="1100" b="0" i="0" baseline="0">
              <a:solidFill>
                <a:schemeClr val="dk1"/>
              </a:solidFill>
              <a:effectLst/>
              <a:latin typeface="+mn-lt"/>
              <a:ea typeface="+mn-ea"/>
              <a:cs typeface="+mn-cs"/>
            </a:rPr>
            <a:t>や民間委託費、特にごみ処理の委託費はしばらく続くことから</a:t>
          </a:r>
          <a:r>
            <a:rPr lang="ja-JP" altLang="ja-JP" sz="1100" b="0" i="0" baseline="0">
              <a:solidFill>
                <a:schemeClr val="dk1"/>
              </a:solidFill>
              <a:effectLst/>
              <a:latin typeface="+mn-lt"/>
              <a:ea typeface="+mn-ea"/>
              <a:cs typeface="+mn-cs"/>
            </a:rPr>
            <a:t>、大幅な減少は見込まれない。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4583</xdr:rowOff>
    </xdr:from>
    <xdr:to>
      <xdr:col>7</xdr:col>
      <xdr:colOff>152400</xdr:colOff>
      <xdr:row>81</xdr:row>
      <xdr:rowOff>21431</xdr:rowOff>
    </xdr:to>
    <xdr:cxnSp macro="">
      <xdr:nvCxnSpPr>
        <xdr:cNvPr id="197" name="直線コネクタ 196"/>
        <xdr:cNvCxnSpPr/>
      </xdr:nvCxnSpPr>
      <xdr:spPr>
        <a:xfrm>
          <a:off x="4114800" y="13892033"/>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6207</xdr:rowOff>
    </xdr:from>
    <xdr:ext cx="762000" cy="259045"/>
    <xdr:sp macro="" textlink="">
      <xdr:nvSpPr>
        <xdr:cNvPr id="198" name="人件費・物件費等の状況平均値テキスト"/>
        <xdr:cNvSpPr txBox="1"/>
      </xdr:nvSpPr>
      <xdr:spPr>
        <a:xfrm>
          <a:off x="5041900" y="1389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171216</xdr:rowOff>
    </xdr:from>
    <xdr:to>
      <xdr:col>6</xdr:col>
      <xdr:colOff>0</xdr:colOff>
      <xdr:row>81</xdr:row>
      <xdr:rowOff>4583</xdr:rowOff>
    </xdr:to>
    <xdr:cxnSp macro="">
      <xdr:nvCxnSpPr>
        <xdr:cNvPr id="200" name="直線コネクタ 199"/>
        <xdr:cNvCxnSpPr/>
      </xdr:nvCxnSpPr>
      <xdr:spPr>
        <a:xfrm>
          <a:off x="3225800" y="13887216"/>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164302</xdr:rowOff>
    </xdr:from>
    <xdr:to>
      <xdr:col>4</xdr:col>
      <xdr:colOff>482600</xdr:colOff>
      <xdr:row>80</xdr:row>
      <xdr:rowOff>171216</xdr:rowOff>
    </xdr:to>
    <xdr:cxnSp macro="">
      <xdr:nvCxnSpPr>
        <xdr:cNvPr id="203" name="直線コネクタ 202"/>
        <xdr:cNvCxnSpPr/>
      </xdr:nvCxnSpPr>
      <xdr:spPr>
        <a:xfrm>
          <a:off x="2336800" y="1388030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163418</xdr:rowOff>
    </xdr:from>
    <xdr:to>
      <xdr:col>3</xdr:col>
      <xdr:colOff>279400</xdr:colOff>
      <xdr:row>80</xdr:row>
      <xdr:rowOff>164302</xdr:rowOff>
    </xdr:to>
    <xdr:cxnSp macro="">
      <xdr:nvCxnSpPr>
        <xdr:cNvPr id="206" name="直線コネクタ 205"/>
        <xdr:cNvCxnSpPr/>
      </xdr:nvCxnSpPr>
      <xdr:spPr>
        <a:xfrm>
          <a:off x="1447800" y="1387941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142081</xdr:rowOff>
    </xdr:from>
    <xdr:to>
      <xdr:col>7</xdr:col>
      <xdr:colOff>203200</xdr:colOff>
      <xdr:row>81</xdr:row>
      <xdr:rowOff>72231</xdr:rowOff>
    </xdr:to>
    <xdr:sp macro="" textlink="">
      <xdr:nvSpPr>
        <xdr:cNvPr id="216" name="円/楕円 215"/>
        <xdr:cNvSpPr/>
      </xdr:nvSpPr>
      <xdr:spPr>
        <a:xfrm>
          <a:off x="4902200" y="13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63358</xdr:rowOff>
    </xdr:from>
    <xdr:ext cx="762000" cy="259045"/>
    <xdr:sp macro="" textlink="">
      <xdr:nvSpPr>
        <xdr:cNvPr id="217" name="人件費・物件費等の状況該当値テキスト"/>
        <xdr:cNvSpPr txBox="1"/>
      </xdr:nvSpPr>
      <xdr:spPr>
        <a:xfrm>
          <a:off x="5041900" y="1377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125233</xdr:rowOff>
    </xdr:from>
    <xdr:to>
      <xdr:col>6</xdr:col>
      <xdr:colOff>50800</xdr:colOff>
      <xdr:row>81</xdr:row>
      <xdr:rowOff>55383</xdr:rowOff>
    </xdr:to>
    <xdr:sp macro="" textlink="">
      <xdr:nvSpPr>
        <xdr:cNvPr id="218" name="円/楕円 217"/>
        <xdr:cNvSpPr/>
      </xdr:nvSpPr>
      <xdr:spPr>
        <a:xfrm>
          <a:off x="4064000" y="138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65560</xdr:rowOff>
    </xdr:from>
    <xdr:ext cx="736600" cy="259045"/>
    <xdr:sp macro="" textlink="">
      <xdr:nvSpPr>
        <xdr:cNvPr id="219" name="テキスト ボックス 218"/>
        <xdr:cNvSpPr txBox="1"/>
      </xdr:nvSpPr>
      <xdr:spPr>
        <a:xfrm>
          <a:off x="3733800" y="1361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120416</xdr:rowOff>
    </xdr:from>
    <xdr:to>
      <xdr:col>4</xdr:col>
      <xdr:colOff>533400</xdr:colOff>
      <xdr:row>81</xdr:row>
      <xdr:rowOff>50566</xdr:rowOff>
    </xdr:to>
    <xdr:sp macro="" textlink="">
      <xdr:nvSpPr>
        <xdr:cNvPr id="220" name="円/楕円 219"/>
        <xdr:cNvSpPr/>
      </xdr:nvSpPr>
      <xdr:spPr>
        <a:xfrm>
          <a:off x="3175000" y="138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60743</xdr:rowOff>
    </xdr:from>
    <xdr:ext cx="762000" cy="259045"/>
    <xdr:sp macro="" textlink="">
      <xdr:nvSpPr>
        <xdr:cNvPr id="221" name="テキスト ボックス 220"/>
        <xdr:cNvSpPr txBox="1"/>
      </xdr:nvSpPr>
      <xdr:spPr>
        <a:xfrm>
          <a:off x="2844800" y="1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113502</xdr:rowOff>
    </xdr:from>
    <xdr:to>
      <xdr:col>3</xdr:col>
      <xdr:colOff>330200</xdr:colOff>
      <xdr:row>81</xdr:row>
      <xdr:rowOff>43652</xdr:rowOff>
    </xdr:to>
    <xdr:sp macro="" textlink="">
      <xdr:nvSpPr>
        <xdr:cNvPr id="222" name="円/楕円 221"/>
        <xdr:cNvSpPr/>
      </xdr:nvSpPr>
      <xdr:spPr>
        <a:xfrm>
          <a:off x="2286000" y="138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53829</xdr:rowOff>
    </xdr:from>
    <xdr:ext cx="762000" cy="259045"/>
    <xdr:sp macro="" textlink="">
      <xdr:nvSpPr>
        <xdr:cNvPr id="223" name="テキスト ボックス 222"/>
        <xdr:cNvSpPr txBox="1"/>
      </xdr:nvSpPr>
      <xdr:spPr>
        <a:xfrm>
          <a:off x="1955800" y="135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112618</xdr:rowOff>
    </xdr:from>
    <xdr:to>
      <xdr:col>2</xdr:col>
      <xdr:colOff>127000</xdr:colOff>
      <xdr:row>81</xdr:row>
      <xdr:rowOff>42768</xdr:rowOff>
    </xdr:to>
    <xdr:sp macro="" textlink="">
      <xdr:nvSpPr>
        <xdr:cNvPr id="224" name="円/楕円 223"/>
        <xdr:cNvSpPr/>
      </xdr:nvSpPr>
      <xdr:spPr>
        <a:xfrm>
          <a:off x="1397000" y="138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52945</xdr:rowOff>
    </xdr:from>
    <xdr:ext cx="762000" cy="259045"/>
    <xdr:sp macro="" textlink="">
      <xdr:nvSpPr>
        <xdr:cNvPr id="225" name="テキスト ボックス 224"/>
        <xdr:cNvSpPr txBox="1"/>
      </xdr:nvSpPr>
      <xdr:spPr>
        <a:xfrm>
          <a:off x="1066800" y="135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職員の退職などにより、類似団体平均を</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ポイント下回る結果となっている。今後も引き続き給与の適正化に努めていく。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85573</xdr:rowOff>
    </xdr:to>
    <xdr:cxnSp macro="">
      <xdr:nvCxnSpPr>
        <xdr:cNvPr id="261" name="直線コネクタ 260"/>
        <xdr:cNvCxnSpPr/>
      </xdr:nvCxnSpPr>
      <xdr:spPr>
        <a:xfrm>
          <a:off x="16179800" y="139155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38705</xdr:rowOff>
    </xdr:from>
    <xdr:to>
      <xdr:col>23</xdr:col>
      <xdr:colOff>406400</xdr:colOff>
      <xdr:row>81</xdr:row>
      <xdr:rowOff>28121</xdr:rowOff>
    </xdr:to>
    <xdr:cxnSp macro="">
      <xdr:nvCxnSpPr>
        <xdr:cNvPr id="264" name="直線コネクタ 263"/>
        <xdr:cNvCxnSpPr/>
      </xdr:nvCxnSpPr>
      <xdr:spPr>
        <a:xfrm>
          <a:off x="15290800" y="137547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38705</xdr:rowOff>
    </xdr:from>
    <xdr:to>
      <xdr:col>22</xdr:col>
      <xdr:colOff>203200</xdr:colOff>
      <xdr:row>83</xdr:row>
      <xdr:rowOff>6955</xdr:rowOff>
    </xdr:to>
    <xdr:cxnSp macro="">
      <xdr:nvCxnSpPr>
        <xdr:cNvPr id="267" name="直線コネクタ 266"/>
        <xdr:cNvCxnSpPr/>
      </xdr:nvCxnSpPr>
      <xdr:spPr>
        <a:xfrm flipV="1">
          <a:off x="14401800" y="13754705"/>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87</xdr:row>
      <xdr:rowOff>102507</xdr:rowOff>
    </xdr:to>
    <xdr:cxnSp macro="">
      <xdr:nvCxnSpPr>
        <xdr:cNvPr id="270" name="直線コネクタ 269"/>
        <xdr:cNvCxnSpPr/>
      </xdr:nvCxnSpPr>
      <xdr:spPr>
        <a:xfrm flipV="1">
          <a:off x="13512800" y="14237305"/>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34773</xdr:rowOff>
    </xdr:from>
    <xdr:to>
      <xdr:col>24</xdr:col>
      <xdr:colOff>609600</xdr:colOff>
      <xdr:row>81</xdr:row>
      <xdr:rowOff>136373</xdr:rowOff>
    </xdr:to>
    <xdr:sp macro="" textlink="">
      <xdr:nvSpPr>
        <xdr:cNvPr id="280" name="円/楕円 279"/>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127500</xdr:rowOff>
    </xdr:from>
    <xdr:ext cx="762000" cy="259045"/>
    <xdr:sp macro="" textlink="">
      <xdr:nvSpPr>
        <xdr:cNvPr id="281"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148771</xdr:rowOff>
    </xdr:from>
    <xdr:to>
      <xdr:col>23</xdr:col>
      <xdr:colOff>457200</xdr:colOff>
      <xdr:row>81</xdr:row>
      <xdr:rowOff>78921</xdr:rowOff>
    </xdr:to>
    <xdr:sp macro="" textlink="">
      <xdr:nvSpPr>
        <xdr:cNvPr id="282" name="円/楕円 281"/>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89098</xdr:rowOff>
    </xdr:from>
    <xdr:ext cx="736600" cy="259045"/>
    <xdr:sp macro="" textlink="">
      <xdr:nvSpPr>
        <xdr:cNvPr id="283" name="テキスト ボックス 282"/>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159355</xdr:rowOff>
    </xdr:from>
    <xdr:to>
      <xdr:col>22</xdr:col>
      <xdr:colOff>254000</xdr:colOff>
      <xdr:row>80</xdr:row>
      <xdr:rowOff>89505</xdr:rowOff>
    </xdr:to>
    <xdr:sp macro="" textlink="">
      <xdr:nvSpPr>
        <xdr:cNvPr id="284" name="円/楕円 283"/>
        <xdr:cNvSpPr/>
      </xdr:nvSpPr>
      <xdr:spPr>
        <a:xfrm>
          <a:off x="15240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99682</xdr:rowOff>
    </xdr:from>
    <xdr:ext cx="762000" cy="259045"/>
    <xdr:sp macro="" textlink="">
      <xdr:nvSpPr>
        <xdr:cNvPr id="285" name="テキスト ボックス 284"/>
        <xdr:cNvSpPr txBox="1"/>
      </xdr:nvSpPr>
      <xdr:spPr>
        <a:xfrm>
          <a:off x="14909800" y="134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86" name="円/楕円 285"/>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7" name="テキスト ボックス 286"/>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8" name="円/楕円 287"/>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9" name="テキスト ボックス 288"/>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退職者補充の抑制、計画的な新規採用などによる定員適正化計画の推進により、類似団体平均を</a:t>
          </a:r>
          <a:r>
            <a:rPr lang="en-US" altLang="ja-JP" sz="1100" b="0" i="0" baseline="0">
              <a:solidFill>
                <a:schemeClr val="dk1"/>
              </a:solidFill>
              <a:effectLst/>
              <a:latin typeface="+mn-lt"/>
              <a:ea typeface="+mn-ea"/>
              <a:cs typeface="+mn-cs"/>
            </a:rPr>
            <a:t>2.05</a:t>
          </a:r>
          <a:r>
            <a:rPr lang="ja-JP" altLang="ja-JP" sz="1100" b="0" i="0" baseline="0">
              <a:solidFill>
                <a:schemeClr val="dk1"/>
              </a:solidFill>
              <a:effectLst/>
              <a:latin typeface="+mn-lt"/>
              <a:ea typeface="+mn-ea"/>
              <a:cs typeface="+mn-cs"/>
            </a:rPr>
            <a:t>人下回る結果となっている。定員の適正化に向け、今後も民間事業者の活用、組織及び業務の見直し等により、適正な定員管理に努めていく。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110384</xdr:rowOff>
    </xdr:from>
    <xdr:to>
      <xdr:col>24</xdr:col>
      <xdr:colOff>558800</xdr:colOff>
      <xdr:row>59</xdr:row>
      <xdr:rowOff>116417</xdr:rowOff>
    </xdr:to>
    <xdr:cxnSp macro="">
      <xdr:nvCxnSpPr>
        <xdr:cNvPr id="324" name="直線コネクタ 323"/>
        <xdr:cNvCxnSpPr/>
      </xdr:nvCxnSpPr>
      <xdr:spPr>
        <a:xfrm flipV="1">
          <a:off x="16179800" y="1022593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98319</xdr:rowOff>
    </xdr:from>
    <xdr:to>
      <xdr:col>23</xdr:col>
      <xdr:colOff>406400</xdr:colOff>
      <xdr:row>59</xdr:row>
      <xdr:rowOff>116417</xdr:rowOff>
    </xdr:to>
    <xdr:cxnSp macro="">
      <xdr:nvCxnSpPr>
        <xdr:cNvPr id="327" name="直線コネクタ 326"/>
        <xdr:cNvCxnSpPr/>
      </xdr:nvCxnSpPr>
      <xdr:spPr>
        <a:xfrm>
          <a:off x="15290800" y="1021386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82232</xdr:rowOff>
    </xdr:from>
    <xdr:to>
      <xdr:col>22</xdr:col>
      <xdr:colOff>203200</xdr:colOff>
      <xdr:row>59</xdr:row>
      <xdr:rowOff>98319</xdr:rowOff>
    </xdr:to>
    <xdr:cxnSp macro="">
      <xdr:nvCxnSpPr>
        <xdr:cNvPr id="330" name="直線コネクタ 329"/>
        <xdr:cNvCxnSpPr/>
      </xdr:nvCxnSpPr>
      <xdr:spPr>
        <a:xfrm>
          <a:off x="14401800" y="101977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82232</xdr:rowOff>
    </xdr:from>
    <xdr:to>
      <xdr:col>21</xdr:col>
      <xdr:colOff>0</xdr:colOff>
      <xdr:row>59</xdr:row>
      <xdr:rowOff>90276</xdr:rowOff>
    </xdr:to>
    <xdr:cxnSp macro="">
      <xdr:nvCxnSpPr>
        <xdr:cNvPr id="333" name="直線コネクタ 332"/>
        <xdr:cNvCxnSpPr/>
      </xdr:nvCxnSpPr>
      <xdr:spPr>
        <a:xfrm flipV="1">
          <a:off x="13512800" y="101977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59584</xdr:rowOff>
    </xdr:from>
    <xdr:to>
      <xdr:col>24</xdr:col>
      <xdr:colOff>609600</xdr:colOff>
      <xdr:row>59</xdr:row>
      <xdr:rowOff>161184</xdr:rowOff>
    </xdr:to>
    <xdr:sp macro="" textlink="">
      <xdr:nvSpPr>
        <xdr:cNvPr id="343" name="円/楕円 342"/>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152311</xdr:rowOff>
    </xdr:from>
    <xdr:ext cx="762000" cy="259045"/>
    <xdr:sp macro="" textlink="">
      <xdr:nvSpPr>
        <xdr:cNvPr id="344" name="定員管理の状況該当値テキスト"/>
        <xdr:cNvSpPr txBox="1"/>
      </xdr:nvSpPr>
      <xdr:spPr>
        <a:xfrm>
          <a:off x="17106900" y="1009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65617</xdr:rowOff>
    </xdr:from>
    <xdr:to>
      <xdr:col>23</xdr:col>
      <xdr:colOff>457200</xdr:colOff>
      <xdr:row>59</xdr:row>
      <xdr:rowOff>167217</xdr:rowOff>
    </xdr:to>
    <xdr:sp macro="" textlink="">
      <xdr:nvSpPr>
        <xdr:cNvPr id="345" name="円/楕円 344"/>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5944</xdr:rowOff>
    </xdr:from>
    <xdr:ext cx="736600" cy="259045"/>
    <xdr:sp macro="" textlink="">
      <xdr:nvSpPr>
        <xdr:cNvPr id="346" name="テキスト ボックス 345"/>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47519</xdr:rowOff>
    </xdr:from>
    <xdr:to>
      <xdr:col>22</xdr:col>
      <xdr:colOff>254000</xdr:colOff>
      <xdr:row>59</xdr:row>
      <xdr:rowOff>149119</xdr:rowOff>
    </xdr:to>
    <xdr:sp macro="" textlink="">
      <xdr:nvSpPr>
        <xdr:cNvPr id="347" name="円/楕円 346"/>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159296</xdr:rowOff>
    </xdr:from>
    <xdr:ext cx="762000" cy="259045"/>
    <xdr:sp macro="" textlink="">
      <xdr:nvSpPr>
        <xdr:cNvPr id="348" name="テキスト ボックス 347"/>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31432</xdr:rowOff>
    </xdr:from>
    <xdr:to>
      <xdr:col>21</xdr:col>
      <xdr:colOff>50800</xdr:colOff>
      <xdr:row>59</xdr:row>
      <xdr:rowOff>133032</xdr:rowOff>
    </xdr:to>
    <xdr:sp macro="" textlink="">
      <xdr:nvSpPr>
        <xdr:cNvPr id="349" name="円/楕円 348"/>
        <xdr:cNvSpPr/>
      </xdr:nvSpPr>
      <xdr:spPr>
        <a:xfrm>
          <a:off x="14351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143209</xdr:rowOff>
    </xdr:from>
    <xdr:ext cx="762000" cy="259045"/>
    <xdr:sp macro="" textlink="">
      <xdr:nvSpPr>
        <xdr:cNvPr id="350" name="テキスト ボックス 349"/>
        <xdr:cNvSpPr txBox="1"/>
      </xdr:nvSpPr>
      <xdr:spPr>
        <a:xfrm>
          <a:off x="14020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39476</xdr:rowOff>
    </xdr:from>
    <xdr:to>
      <xdr:col>19</xdr:col>
      <xdr:colOff>533400</xdr:colOff>
      <xdr:row>59</xdr:row>
      <xdr:rowOff>141076</xdr:rowOff>
    </xdr:to>
    <xdr:sp macro="" textlink="">
      <xdr:nvSpPr>
        <xdr:cNvPr id="351" name="円/楕円 350"/>
        <xdr:cNvSpPr/>
      </xdr:nvSpPr>
      <xdr:spPr>
        <a:xfrm>
          <a:off x="13462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151253</xdr:rowOff>
    </xdr:from>
    <xdr:ext cx="762000" cy="259045"/>
    <xdr:sp macro="" textlink="">
      <xdr:nvSpPr>
        <xdr:cNvPr id="352" name="テキスト ボックス 351"/>
        <xdr:cNvSpPr txBox="1"/>
      </xdr:nvSpPr>
      <xdr:spPr>
        <a:xfrm>
          <a:off x="13131800" y="99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臨時財政対策債発行可能額は減少しているが、標準税収入額等は増額しているため、標準財政規模は増加している。また、実質的な公債費相当額については、普通会計債の元利償還金の額が減少している。その結果</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年度実質公債費比率は前年度比で</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％となった。今後も地方債の発行に際しては、交付税措置や利率の多寡等を判断材料とし、有利なものを選定するよう努める。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9797</xdr:rowOff>
    </xdr:from>
    <xdr:to>
      <xdr:col>24</xdr:col>
      <xdr:colOff>558800</xdr:colOff>
      <xdr:row>40</xdr:row>
      <xdr:rowOff>85634</xdr:rowOff>
    </xdr:to>
    <xdr:cxnSp macro="">
      <xdr:nvCxnSpPr>
        <xdr:cNvPr id="387" name="直線コネクタ 386"/>
        <xdr:cNvCxnSpPr/>
      </xdr:nvCxnSpPr>
      <xdr:spPr>
        <a:xfrm flipV="1">
          <a:off x="16179800" y="686779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85634</xdr:rowOff>
    </xdr:from>
    <xdr:to>
      <xdr:col>23</xdr:col>
      <xdr:colOff>406400</xdr:colOff>
      <xdr:row>41</xdr:row>
      <xdr:rowOff>24493</xdr:rowOff>
    </xdr:to>
    <xdr:cxnSp macro="">
      <xdr:nvCxnSpPr>
        <xdr:cNvPr id="390" name="直線コネクタ 389"/>
        <xdr:cNvCxnSpPr/>
      </xdr:nvCxnSpPr>
      <xdr:spPr>
        <a:xfrm flipV="1">
          <a:off x="15290800" y="694363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141696</xdr:rowOff>
    </xdr:to>
    <xdr:cxnSp macro="">
      <xdr:nvCxnSpPr>
        <xdr:cNvPr id="393" name="直線コネクタ 392"/>
        <xdr:cNvCxnSpPr/>
      </xdr:nvCxnSpPr>
      <xdr:spPr>
        <a:xfrm flipV="1">
          <a:off x="14401800" y="705394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141696</xdr:rowOff>
    </xdr:from>
    <xdr:to>
      <xdr:col>21</xdr:col>
      <xdr:colOff>0</xdr:colOff>
      <xdr:row>42</xdr:row>
      <xdr:rowOff>46083</xdr:rowOff>
    </xdr:to>
    <xdr:cxnSp macro="">
      <xdr:nvCxnSpPr>
        <xdr:cNvPr id="396" name="直線コネクタ 395"/>
        <xdr:cNvCxnSpPr/>
      </xdr:nvCxnSpPr>
      <xdr:spPr>
        <a:xfrm flipV="1">
          <a:off x="13512800" y="71711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130447</xdr:rowOff>
    </xdr:from>
    <xdr:to>
      <xdr:col>24</xdr:col>
      <xdr:colOff>609600</xdr:colOff>
      <xdr:row>40</xdr:row>
      <xdr:rowOff>60597</xdr:rowOff>
    </xdr:to>
    <xdr:sp macro="" textlink="">
      <xdr:nvSpPr>
        <xdr:cNvPr id="406" name="円/楕円 405"/>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146974</xdr:rowOff>
    </xdr:from>
    <xdr:ext cx="762000" cy="259045"/>
    <xdr:sp macro="" textlink="">
      <xdr:nvSpPr>
        <xdr:cNvPr id="407" name="公債費負担の状況該当値テキスト"/>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34834</xdr:rowOff>
    </xdr:from>
    <xdr:to>
      <xdr:col>23</xdr:col>
      <xdr:colOff>457200</xdr:colOff>
      <xdr:row>40</xdr:row>
      <xdr:rowOff>136434</xdr:rowOff>
    </xdr:to>
    <xdr:sp macro="" textlink="">
      <xdr:nvSpPr>
        <xdr:cNvPr id="408" name="円/楕円 407"/>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146611</xdr:rowOff>
    </xdr:from>
    <xdr:ext cx="736600" cy="259045"/>
    <xdr:sp macro="" textlink="">
      <xdr:nvSpPr>
        <xdr:cNvPr id="409" name="テキスト ボックス 408"/>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10" name="円/楕円 409"/>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11" name="テキスト ボックス 41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90896</xdr:rowOff>
    </xdr:from>
    <xdr:to>
      <xdr:col>21</xdr:col>
      <xdr:colOff>50800</xdr:colOff>
      <xdr:row>42</xdr:row>
      <xdr:rowOff>21046</xdr:rowOff>
    </xdr:to>
    <xdr:sp macro="" textlink="">
      <xdr:nvSpPr>
        <xdr:cNvPr id="412" name="円/楕円 411"/>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5823</xdr:rowOff>
    </xdr:from>
    <xdr:ext cx="762000" cy="259045"/>
    <xdr:sp macro="" textlink="">
      <xdr:nvSpPr>
        <xdr:cNvPr id="413" name="テキスト ボックス 412"/>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414" name="円/楕円 413"/>
        <xdr:cNvSpPr/>
      </xdr:nvSpPr>
      <xdr:spPr>
        <a:xfrm>
          <a:off x="13462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15" name="テキスト ボックス 414"/>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公営企業債等繰入見込額、退職手当負担見込額及び設立法人の負債額等負担見込額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したが、地方債残高が増加し充当可能基金も減少したことから、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悪化し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また、新しいごみ処理施設の整備、新庁舎の建設といった投資的経費の大幅な増加が見込まれるため、</a:t>
          </a:r>
          <a:r>
            <a:rPr lang="ja-JP" altLang="ja-JP" sz="1100" b="0" i="0" baseline="0">
              <a:solidFill>
                <a:schemeClr val="dk1"/>
              </a:solidFill>
              <a:effectLst/>
              <a:latin typeface="+mn-lt"/>
              <a:ea typeface="+mn-ea"/>
              <a:cs typeface="+mn-cs"/>
            </a:rPr>
            <a:t>引き続き継続的な行財政改革を推進するとともに、計画的な地方債の発行に努める。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108712</xdr:rowOff>
    </xdr:from>
    <xdr:to>
      <xdr:col>24</xdr:col>
      <xdr:colOff>558800</xdr:colOff>
      <xdr:row>14</xdr:row>
      <xdr:rowOff>169841</xdr:rowOff>
    </xdr:to>
    <xdr:cxnSp macro="">
      <xdr:nvCxnSpPr>
        <xdr:cNvPr id="449" name="直線コネクタ 448"/>
        <xdr:cNvCxnSpPr/>
      </xdr:nvCxnSpPr>
      <xdr:spPr>
        <a:xfrm>
          <a:off x="16179800" y="2509012"/>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108712</xdr:rowOff>
    </xdr:from>
    <xdr:to>
      <xdr:col>23</xdr:col>
      <xdr:colOff>406400</xdr:colOff>
      <xdr:row>15</xdr:row>
      <xdr:rowOff>74803</xdr:rowOff>
    </xdr:to>
    <xdr:cxnSp macro="">
      <xdr:nvCxnSpPr>
        <xdr:cNvPr id="452" name="直線コネクタ 451"/>
        <xdr:cNvCxnSpPr/>
      </xdr:nvCxnSpPr>
      <xdr:spPr>
        <a:xfrm flipV="1">
          <a:off x="15290800" y="250901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74803</xdr:rowOff>
    </xdr:from>
    <xdr:to>
      <xdr:col>22</xdr:col>
      <xdr:colOff>203200</xdr:colOff>
      <xdr:row>15</xdr:row>
      <xdr:rowOff>124672</xdr:rowOff>
    </xdr:to>
    <xdr:cxnSp macro="">
      <xdr:nvCxnSpPr>
        <xdr:cNvPr id="455" name="直線コネクタ 454"/>
        <xdr:cNvCxnSpPr/>
      </xdr:nvCxnSpPr>
      <xdr:spPr>
        <a:xfrm flipV="1">
          <a:off x="14401800" y="264655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124672</xdr:rowOff>
    </xdr:from>
    <xdr:to>
      <xdr:col>21</xdr:col>
      <xdr:colOff>0</xdr:colOff>
      <xdr:row>16</xdr:row>
      <xdr:rowOff>79502</xdr:rowOff>
    </xdr:to>
    <xdr:cxnSp macro="">
      <xdr:nvCxnSpPr>
        <xdr:cNvPr id="458" name="直線コネクタ 457"/>
        <xdr:cNvCxnSpPr/>
      </xdr:nvCxnSpPr>
      <xdr:spPr>
        <a:xfrm flipV="1">
          <a:off x="13512800" y="2696422"/>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119041</xdr:rowOff>
    </xdr:from>
    <xdr:to>
      <xdr:col>24</xdr:col>
      <xdr:colOff>609600</xdr:colOff>
      <xdr:row>15</xdr:row>
      <xdr:rowOff>49191</xdr:rowOff>
    </xdr:to>
    <xdr:sp macro="" textlink="">
      <xdr:nvSpPr>
        <xdr:cNvPr id="468" name="円/楕円 467"/>
        <xdr:cNvSpPr/>
      </xdr:nvSpPr>
      <xdr:spPr>
        <a:xfrm>
          <a:off x="169672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135568</xdr:rowOff>
    </xdr:from>
    <xdr:ext cx="762000" cy="259045"/>
    <xdr:sp macro="" textlink="">
      <xdr:nvSpPr>
        <xdr:cNvPr id="469" name="将来負担の状況該当値テキスト"/>
        <xdr:cNvSpPr txBox="1"/>
      </xdr:nvSpPr>
      <xdr:spPr>
        <a:xfrm>
          <a:off x="17106900" y="23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57912</xdr:rowOff>
    </xdr:from>
    <xdr:to>
      <xdr:col>23</xdr:col>
      <xdr:colOff>457200</xdr:colOff>
      <xdr:row>14</xdr:row>
      <xdr:rowOff>159512</xdr:rowOff>
    </xdr:to>
    <xdr:sp macro="" textlink="">
      <xdr:nvSpPr>
        <xdr:cNvPr id="470" name="円/楕円 469"/>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169689</xdr:rowOff>
    </xdr:from>
    <xdr:ext cx="736600" cy="259045"/>
    <xdr:sp macro="" textlink="">
      <xdr:nvSpPr>
        <xdr:cNvPr id="471" name="テキスト ボックス 470"/>
        <xdr:cNvSpPr txBox="1"/>
      </xdr:nvSpPr>
      <xdr:spPr>
        <a:xfrm>
          <a:off x="15798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24003</xdr:rowOff>
    </xdr:from>
    <xdr:to>
      <xdr:col>22</xdr:col>
      <xdr:colOff>254000</xdr:colOff>
      <xdr:row>15</xdr:row>
      <xdr:rowOff>125603</xdr:rowOff>
    </xdr:to>
    <xdr:sp macro="" textlink="">
      <xdr:nvSpPr>
        <xdr:cNvPr id="472" name="円/楕円 471"/>
        <xdr:cNvSpPr/>
      </xdr:nvSpPr>
      <xdr:spPr>
        <a:xfrm>
          <a:off x="15240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135780</xdr:rowOff>
    </xdr:from>
    <xdr:ext cx="762000" cy="259045"/>
    <xdr:sp macro="" textlink="">
      <xdr:nvSpPr>
        <xdr:cNvPr id="473" name="テキスト ボックス 472"/>
        <xdr:cNvSpPr txBox="1"/>
      </xdr:nvSpPr>
      <xdr:spPr>
        <a:xfrm>
          <a:off x="14909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73872</xdr:rowOff>
    </xdr:from>
    <xdr:to>
      <xdr:col>21</xdr:col>
      <xdr:colOff>50800</xdr:colOff>
      <xdr:row>16</xdr:row>
      <xdr:rowOff>4022</xdr:rowOff>
    </xdr:to>
    <xdr:sp macro="" textlink="">
      <xdr:nvSpPr>
        <xdr:cNvPr id="474" name="円/楕円 473"/>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14199</xdr:rowOff>
    </xdr:from>
    <xdr:ext cx="762000" cy="259045"/>
    <xdr:sp macro="" textlink="">
      <xdr:nvSpPr>
        <xdr:cNvPr id="475" name="テキスト ボックス 474"/>
        <xdr:cNvSpPr txBox="1"/>
      </xdr:nvSpPr>
      <xdr:spPr>
        <a:xfrm>
          <a:off x="14020800" y="24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28702</xdr:rowOff>
    </xdr:from>
    <xdr:to>
      <xdr:col>19</xdr:col>
      <xdr:colOff>533400</xdr:colOff>
      <xdr:row>16</xdr:row>
      <xdr:rowOff>130302</xdr:rowOff>
    </xdr:to>
    <xdr:sp macro="" textlink="">
      <xdr:nvSpPr>
        <xdr:cNvPr id="476" name="円/楕円 475"/>
        <xdr:cNvSpPr/>
      </xdr:nvSpPr>
      <xdr:spPr>
        <a:xfrm>
          <a:off x="13462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140479</xdr:rowOff>
    </xdr:from>
    <xdr:ext cx="762000" cy="259045"/>
    <xdr:sp macro="" textlink="">
      <xdr:nvSpPr>
        <xdr:cNvPr id="477" name="テキスト ボックス 476"/>
        <xdr:cNvSpPr txBox="1"/>
      </xdr:nvSpPr>
      <xdr:spPr>
        <a:xfrm>
          <a:off x="13131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これまでも退職者補充の抑制、計画的な新規採用などにより定員管理の数値目標を上回る水準で達成し、類似団体平均を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ポイント下回るなど人件費の抑制効果が表れている。適正な定員管理を行いつつ、今後も引き続き総人件費の抑制に努めていく。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115570</xdr:rowOff>
    </xdr:to>
    <xdr:cxnSp macro="">
      <xdr:nvCxnSpPr>
        <xdr:cNvPr id="66" name="直線コネクタ 65"/>
        <xdr:cNvCxnSpPr/>
      </xdr:nvCxnSpPr>
      <xdr:spPr>
        <a:xfrm>
          <a:off x="3987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5080</xdr:rowOff>
    </xdr:to>
    <xdr:cxnSp macro="">
      <xdr:nvCxnSpPr>
        <xdr:cNvPr id="69" name="直線コネクタ 68"/>
        <xdr:cNvCxnSpPr/>
      </xdr:nvCxnSpPr>
      <xdr:spPr>
        <a:xfrm flipV="1">
          <a:off x="3098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5080</xdr:rowOff>
    </xdr:to>
    <xdr:cxnSp macro="">
      <xdr:nvCxnSpPr>
        <xdr:cNvPr id="72" name="直線コネクタ 71"/>
        <xdr:cNvCxnSpPr/>
      </xdr:nvCxnSpPr>
      <xdr:spPr>
        <a:xfrm>
          <a:off x="2209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5080</xdr:rowOff>
    </xdr:to>
    <xdr:cxnSp macro="">
      <xdr:nvCxnSpPr>
        <xdr:cNvPr id="75" name="直線コネクタ 74"/>
        <xdr:cNvCxnSpPr/>
      </xdr:nvCxnSpPr>
      <xdr:spPr>
        <a:xfrm flipV="1">
          <a:off x="1320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22.0</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主な理由は、</a:t>
          </a:r>
          <a:r>
            <a:rPr lang="ja-JP" altLang="ja-JP" sz="1100" b="0" i="0" baseline="0">
              <a:solidFill>
                <a:schemeClr val="dk1"/>
              </a:solidFill>
              <a:effectLst/>
              <a:latin typeface="+mn-lt"/>
              <a:ea typeface="+mn-ea"/>
              <a:cs typeface="+mn-cs"/>
            </a:rPr>
            <a:t>可燃ごみについて、次期ごみ処理施設が稼動するまでの間、積替施設を経由して市外の民間処理施設まで運搬し処理するため</a:t>
          </a:r>
          <a:r>
            <a:rPr lang="ja-JP" altLang="en-US" sz="1100" b="0" i="0" baseline="0">
              <a:solidFill>
                <a:schemeClr val="dk1"/>
              </a:solidFill>
              <a:effectLst/>
              <a:latin typeface="+mn-lt"/>
              <a:ea typeface="+mn-ea"/>
              <a:cs typeface="+mn-cs"/>
            </a:rPr>
            <a:t>である。今後も</a:t>
          </a:r>
          <a:r>
            <a:rPr lang="ja-JP" altLang="ja-JP" sz="1100" b="0" i="0" baseline="0">
              <a:solidFill>
                <a:schemeClr val="dk1"/>
              </a:solidFill>
              <a:effectLst/>
              <a:latin typeface="+mn-lt"/>
              <a:ea typeface="+mn-ea"/>
              <a:cs typeface="+mn-cs"/>
            </a:rPr>
            <a:t>物件費の増加が予想される。そのため、引き続き必要性や効果等を検討した事務事業の見直しを行い経費節減に努める。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20</xdr:row>
      <xdr:rowOff>88900</xdr:rowOff>
    </xdr:to>
    <xdr:cxnSp macro="">
      <xdr:nvCxnSpPr>
        <xdr:cNvPr id="127" name="直線コネクタ 126"/>
        <xdr:cNvCxnSpPr/>
      </xdr:nvCxnSpPr>
      <xdr:spPr>
        <a:xfrm>
          <a:off x="15671800" y="3136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66040</xdr:rowOff>
    </xdr:to>
    <xdr:cxnSp macro="">
      <xdr:nvCxnSpPr>
        <xdr:cNvPr id="130" name="直線コネクタ 129"/>
        <xdr:cNvCxnSpPr/>
      </xdr:nvCxnSpPr>
      <xdr:spPr>
        <a:xfrm flipV="1">
          <a:off x="14782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66040</xdr:rowOff>
    </xdr:to>
    <xdr:cxnSp macro="">
      <xdr:nvCxnSpPr>
        <xdr:cNvPr id="133" name="直線コネクタ 132"/>
        <xdr:cNvCxnSpPr/>
      </xdr:nvCxnSpPr>
      <xdr:spPr>
        <a:xfrm>
          <a:off x="13893800" y="3068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153670</xdr:rowOff>
    </xdr:to>
    <xdr:cxnSp macro="">
      <xdr:nvCxnSpPr>
        <xdr:cNvPr id="136" name="直線コネクタ 135"/>
        <xdr:cNvCxnSpPr/>
      </xdr:nvCxnSpPr>
      <xdr:spPr>
        <a:xfrm>
          <a:off x="13004800" y="300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6" name="円/楕円 145"/>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7"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8" name="円/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xdr:rowOff>
    </xdr:from>
    <xdr:to>
      <xdr:col>21</xdr:col>
      <xdr:colOff>412750</xdr:colOff>
      <xdr:row>18</xdr:row>
      <xdr:rowOff>116840</xdr:rowOff>
    </xdr:to>
    <xdr:sp macro="" textlink="">
      <xdr:nvSpPr>
        <xdr:cNvPr id="150" name="円/楕円 149"/>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51" name="テキスト ボックス 15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2" name="円/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4" name="円/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年度は、前年度から</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％となった。生活保護費</a:t>
          </a:r>
          <a:r>
            <a:rPr lang="ja-JP" altLang="en-US" sz="1100" b="0" i="0" baseline="0">
              <a:solidFill>
                <a:schemeClr val="dk1"/>
              </a:solidFill>
              <a:effectLst/>
              <a:latin typeface="+mn-lt"/>
              <a:ea typeface="+mn-ea"/>
              <a:cs typeface="+mn-cs"/>
            </a:rPr>
            <a:t>や障害者自立支援のための訓練等給付費、後期高齢者への医療給付費の</a:t>
          </a:r>
          <a:r>
            <a:rPr lang="ja-JP" altLang="ja-JP" sz="1100" b="0" i="0" baseline="0">
              <a:solidFill>
                <a:schemeClr val="dk1"/>
              </a:solidFill>
              <a:effectLst/>
              <a:latin typeface="+mn-lt"/>
              <a:ea typeface="+mn-ea"/>
              <a:cs typeface="+mn-cs"/>
            </a:rPr>
            <a:t>増加傾向は続いており、ここ数年も、類似団体の平均を上回っている。これは、少子化対策や子育てしやすいまちづくり政策を推し進めてきた結果とも言える。しかしながら、歳出において比重の大きい経費でもあるため、継続可能な財政運営上、適正な経費配分の検討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88900</xdr:rowOff>
    </xdr:to>
    <xdr:cxnSp macro="">
      <xdr:nvCxnSpPr>
        <xdr:cNvPr id="190" name="直線コネクタ 189"/>
        <xdr:cNvCxnSpPr/>
      </xdr:nvCxnSpPr>
      <xdr:spPr>
        <a:xfrm>
          <a:off x="3987800" y="953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23585</xdr:rowOff>
    </xdr:to>
    <xdr:cxnSp macro="">
      <xdr:nvCxnSpPr>
        <xdr:cNvPr id="193" name="直線コネクタ 192"/>
        <xdr:cNvCxnSpPr/>
      </xdr:nvCxnSpPr>
      <xdr:spPr>
        <a:xfrm flipV="1">
          <a:off x="3098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23585</xdr:rowOff>
    </xdr:to>
    <xdr:cxnSp macro="">
      <xdr:nvCxnSpPr>
        <xdr:cNvPr id="196" name="直線コネクタ 195"/>
        <xdr:cNvCxnSpPr/>
      </xdr:nvCxnSpPr>
      <xdr:spPr>
        <a:xfrm>
          <a:off x="2209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118835</xdr:rowOff>
    </xdr:to>
    <xdr:cxnSp macro="">
      <xdr:nvCxnSpPr>
        <xdr:cNvPr id="199" name="直線コネクタ 198"/>
        <xdr:cNvCxnSpPr/>
      </xdr:nvCxnSpPr>
      <xdr:spPr>
        <a:xfrm>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3" name="円/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7" name="円/楕円 216"/>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18" name="テキスト ボックス 217"/>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20.2</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類似団体を上回っ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数年来一般会計の大きな負担となっている下水道事業特別会計繰出金以外に、後期高齢者医療特別会計と介護保険特別会計への繰出金が増加している。今後、健全経営のあり方を検討し、普通会計の負担額を減らし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132443</xdr:rowOff>
    </xdr:from>
    <xdr:to>
      <xdr:col>24</xdr:col>
      <xdr:colOff>31750</xdr:colOff>
      <xdr:row>61</xdr:row>
      <xdr:rowOff>113393</xdr:rowOff>
    </xdr:to>
    <xdr:cxnSp macro="">
      <xdr:nvCxnSpPr>
        <xdr:cNvPr id="253" name="直線コネクタ 252"/>
        <xdr:cNvCxnSpPr/>
      </xdr:nvCxnSpPr>
      <xdr:spPr>
        <a:xfrm>
          <a:off x="15671800" y="104194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132443</xdr:rowOff>
    </xdr:from>
    <xdr:to>
      <xdr:col>22</xdr:col>
      <xdr:colOff>565150</xdr:colOff>
      <xdr:row>60</xdr:row>
      <xdr:rowOff>132443</xdr:rowOff>
    </xdr:to>
    <xdr:cxnSp macro="">
      <xdr:nvCxnSpPr>
        <xdr:cNvPr id="256" name="直線コネクタ 255"/>
        <xdr:cNvCxnSpPr/>
      </xdr:nvCxnSpPr>
      <xdr:spPr>
        <a:xfrm>
          <a:off x="14782800" y="1041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78015</xdr:rowOff>
    </xdr:from>
    <xdr:to>
      <xdr:col>21</xdr:col>
      <xdr:colOff>361950</xdr:colOff>
      <xdr:row>60</xdr:row>
      <xdr:rowOff>132443</xdr:rowOff>
    </xdr:to>
    <xdr:cxnSp macro="">
      <xdr:nvCxnSpPr>
        <xdr:cNvPr id="259" name="直線コネクタ 258"/>
        <xdr:cNvCxnSpPr/>
      </xdr:nvCxnSpPr>
      <xdr:spPr>
        <a:xfrm>
          <a:off x="13893800" y="1036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60</xdr:row>
      <xdr:rowOff>78015</xdr:rowOff>
    </xdr:to>
    <xdr:cxnSp macro="">
      <xdr:nvCxnSpPr>
        <xdr:cNvPr id="262" name="直線コネクタ 261"/>
        <xdr:cNvCxnSpPr/>
      </xdr:nvCxnSpPr>
      <xdr:spPr>
        <a:xfrm>
          <a:off x="13004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62593</xdr:rowOff>
    </xdr:from>
    <xdr:to>
      <xdr:col>24</xdr:col>
      <xdr:colOff>82550</xdr:colOff>
      <xdr:row>61</xdr:row>
      <xdr:rowOff>164193</xdr:rowOff>
    </xdr:to>
    <xdr:sp macro="" textlink="">
      <xdr:nvSpPr>
        <xdr:cNvPr id="272" name="円/楕円 271"/>
        <xdr:cNvSpPr/>
      </xdr:nvSpPr>
      <xdr:spPr>
        <a:xfrm>
          <a:off x="164592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34670</xdr:rowOff>
    </xdr:from>
    <xdr:ext cx="762000" cy="259045"/>
    <xdr:sp macro="" textlink="">
      <xdr:nvSpPr>
        <xdr:cNvPr id="273" name="その他該当値テキスト"/>
        <xdr:cNvSpPr txBox="1"/>
      </xdr:nvSpPr>
      <xdr:spPr>
        <a:xfrm>
          <a:off x="16598900" y="104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81643</xdr:rowOff>
    </xdr:from>
    <xdr:to>
      <xdr:col>22</xdr:col>
      <xdr:colOff>615950</xdr:colOff>
      <xdr:row>61</xdr:row>
      <xdr:rowOff>11793</xdr:rowOff>
    </xdr:to>
    <xdr:sp macro="" textlink="">
      <xdr:nvSpPr>
        <xdr:cNvPr id="274" name="円/楕円 273"/>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168020</xdr:rowOff>
    </xdr:from>
    <xdr:ext cx="736600" cy="259045"/>
    <xdr:sp macro="" textlink="">
      <xdr:nvSpPr>
        <xdr:cNvPr id="275" name="テキスト ボックス 274"/>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81643</xdr:rowOff>
    </xdr:from>
    <xdr:to>
      <xdr:col>21</xdr:col>
      <xdr:colOff>412750</xdr:colOff>
      <xdr:row>61</xdr:row>
      <xdr:rowOff>11793</xdr:rowOff>
    </xdr:to>
    <xdr:sp macro="" textlink="">
      <xdr:nvSpPr>
        <xdr:cNvPr id="276" name="円/楕円 275"/>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168020</xdr:rowOff>
    </xdr:from>
    <xdr:ext cx="762000" cy="259045"/>
    <xdr:sp macro="" textlink="">
      <xdr:nvSpPr>
        <xdr:cNvPr id="277" name="テキスト ボックス 276"/>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27215</xdr:rowOff>
    </xdr:from>
    <xdr:to>
      <xdr:col>20</xdr:col>
      <xdr:colOff>209550</xdr:colOff>
      <xdr:row>60</xdr:row>
      <xdr:rowOff>128815</xdr:rowOff>
    </xdr:to>
    <xdr:sp macro="" textlink="">
      <xdr:nvSpPr>
        <xdr:cNvPr id="278" name="円/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100693</xdr:rowOff>
    </xdr:from>
    <xdr:to>
      <xdr:col>19</xdr:col>
      <xdr:colOff>6350</xdr:colOff>
      <xdr:row>60</xdr:row>
      <xdr:rowOff>30843</xdr:rowOff>
    </xdr:to>
    <xdr:sp macro="" textlink="">
      <xdr:nvSpPr>
        <xdr:cNvPr id="280" name="円/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年度の補助費等は、前年度と比較し</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％となった。補助費等の大部分を占める病院会計負担金</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が要因である。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病院運営改革に努める。また、市単独補助金については、今後も金額や期間・効果を</a:t>
          </a:r>
          <a:r>
            <a:rPr lang="ja-JP" altLang="en-US" sz="1100" b="0" i="0" baseline="0">
              <a:solidFill>
                <a:schemeClr val="dk1"/>
              </a:solidFill>
              <a:effectLst/>
              <a:latin typeface="+mn-lt"/>
              <a:ea typeface="+mn-ea"/>
              <a:cs typeface="+mn-cs"/>
            </a:rPr>
            <a:t>見極め</a:t>
          </a:r>
          <a:r>
            <a:rPr lang="ja-JP" altLang="ja-JP" sz="1100" b="0" i="0" baseline="0">
              <a:solidFill>
                <a:schemeClr val="dk1"/>
              </a:solidFill>
              <a:effectLst/>
              <a:latin typeface="+mn-lt"/>
              <a:ea typeface="+mn-ea"/>
              <a:cs typeface="+mn-cs"/>
            </a:rPr>
            <a:t>、また、補助要件の見直し等も行い、適切に執行されるよう努める。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69850</xdr:rowOff>
    </xdr:to>
    <xdr:cxnSp macro="">
      <xdr:nvCxnSpPr>
        <xdr:cNvPr id="309" name="直線コネクタ 308"/>
        <xdr:cNvCxnSpPr/>
      </xdr:nvCxnSpPr>
      <xdr:spPr>
        <a:xfrm>
          <a:off x="15671800" y="6207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104140</xdr:rowOff>
    </xdr:to>
    <xdr:cxnSp macro="">
      <xdr:nvCxnSpPr>
        <xdr:cNvPr id="312" name="直線コネクタ 311"/>
        <xdr:cNvCxnSpPr/>
      </xdr:nvCxnSpPr>
      <xdr:spPr>
        <a:xfrm flipV="1">
          <a:off x="14782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109855</xdr:rowOff>
    </xdr:to>
    <xdr:cxnSp macro="">
      <xdr:nvCxnSpPr>
        <xdr:cNvPr id="315" name="直線コネクタ 314"/>
        <xdr:cNvCxnSpPr/>
      </xdr:nvCxnSpPr>
      <xdr:spPr>
        <a:xfrm flipV="1">
          <a:off x="13893800" y="6276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109855</xdr:rowOff>
    </xdr:from>
    <xdr:to>
      <xdr:col>20</xdr:col>
      <xdr:colOff>158750</xdr:colOff>
      <xdr:row>36</xdr:row>
      <xdr:rowOff>149860</xdr:rowOff>
    </xdr:to>
    <xdr:cxnSp macro="">
      <xdr:nvCxnSpPr>
        <xdr:cNvPr id="318" name="直線コネクタ 317"/>
        <xdr:cNvCxnSpPr/>
      </xdr:nvCxnSpPr>
      <xdr:spPr>
        <a:xfrm flipV="1">
          <a:off x="13004800" y="6282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19050</xdr:rowOff>
    </xdr:from>
    <xdr:to>
      <xdr:col>24</xdr:col>
      <xdr:colOff>82550</xdr:colOff>
      <xdr:row>36</xdr:row>
      <xdr:rowOff>120650</xdr:rowOff>
    </xdr:to>
    <xdr:sp macro="" textlink="">
      <xdr:nvSpPr>
        <xdr:cNvPr id="328" name="円/楕円 327"/>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35577</xdr:rowOff>
    </xdr:from>
    <xdr:ext cx="762000" cy="259045"/>
    <xdr:sp macro="" textlink="">
      <xdr:nvSpPr>
        <xdr:cNvPr id="329" name="補助費等該当値テキスト"/>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59055</xdr:rowOff>
    </xdr:from>
    <xdr:to>
      <xdr:col>20</xdr:col>
      <xdr:colOff>209550</xdr:colOff>
      <xdr:row>36</xdr:row>
      <xdr:rowOff>160655</xdr:rowOff>
    </xdr:to>
    <xdr:sp macro="" textlink="">
      <xdr:nvSpPr>
        <xdr:cNvPr id="334" name="円/楕円 333"/>
        <xdr:cNvSpPr/>
      </xdr:nvSpPr>
      <xdr:spPr>
        <a:xfrm>
          <a:off x="13843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170832</xdr:rowOff>
    </xdr:from>
    <xdr:ext cx="762000" cy="259045"/>
    <xdr:sp macro="" textlink="">
      <xdr:nvSpPr>
        <xdr:cNvPr id="335" name="テキスト ボックス 334"/>
        <xdr:cNvSpPr txBox="1"/>
      </xdr:nvSpPr>
      <xdr:spPr>
        <a:xfrm>
          <a:off x="13512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数年来、事業の必要性・効果等を検討し公債費を抑制してきた結果、類似団体内平均値を下回っている。元金償還の想定から今後数年間は減少していくものと見込まれる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中長期</a:t>
          </a:r>
          <a:r>
            <a:rPr lang="ja-JP" altLang="ja-JP" sz="1100" b="0" i="0" baseline="0">
              <a:solidFill>
                <a:schemeClr val="dk1"/>
              </a:solidFill>
              <a:effectLst/>
              <a:latin typeface="+mn-lt"/>
              <a:ea typeface="+mn-ea"/>
              <a:cs typeface="+mn-cs"/>
            </a:rPr>
            <a:t>的には</a:t>
          </a:r>
          <a:r>
            <a:rPr lang="ja-JP" altLang="en-US" sz="1100" b="0" i="0" baseline="0">
              <a:solidFill>
                <a:schemeClr val="dk1"/>
              </a:solidFill>
              <a:effectLst/>
              <a:latin typeface="+mn-lt"/>
              <a:ea typeface="+mn-ea"/>
              <a:cs typeface="+mn-cs"/>
            </a:rPr>
            <a:t>新庁舎建設等により</a:t>
          </a:r>
          <a:r>
            <a:rPr lang="ja-JP" altLang="ja-JP" sz="1100" b="0" i="0" baseline="0">
              <a:solidFill>
                <a:schemeClr val="dk1"/>
              </a:solidFill>
              <a:effectLst/>
              <a:latin typeface="+mn-lt"/>
              <a:ea typeface="+mn-ea"/>
              <a:cs typeface="+mn-cs"/>
            </a:rPr>
            <a:t>増加に転じる見込みである。また、償還の内訳における臨時財政対策債の比率が年々重くなってきており、今後も安易にこれを発行することで、他の必要な投資の妨げや公債費の増大とならないよう注視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76</xdr:row>
      <xdr:rowOff>149861</xdr:rowOff>
    </xdr:to>
    <xdr:cxnSp macro="">
      <xdr:nvCxnSpPr>
        <xdr:cNvPr id="367" name="直線コネクタ 366"/>
        <xdr:cNvCxnSpPr/>
      </xdr:nvCxnSpPr>
      <xdr:spPr>
        <a:xfrm>
          <a:off x="3987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46989</xdr:rowOff>
    </xdr:to>
    <xdr:cxnSp macro="">
      <xdr:nvCxnSpPr>
        <xdr:cNvPr id="370" name="直線コネクタ 369"/>
        <xdr:cNvCxnSpPr/>
      </xdr:nvCxnSpPr>
      <xdr:spPr>
        <a:xfrm flipV="1">
          <a:off x="3098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97282</xdr:rowOff>
    </xdr:to>
    <xdr:cxnSp macro="">
      <xdr:nvCxnSpPr>
        <xdr:cNvPr id="373" name="直線コネクタ 372"/>
        <xdr:cNvCxnSpPr/>
      </xdr:nvCxnSpPr>
      <xdr:spPr>
        <a:xfrm flipV="1">
          <a:off x="2209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156718</xdr:rowOff>
    </xdr:to>
    <xdr:cxnSp macro="">
      <xdr:nvCxnSpPr>
        <xdr:cNvPr id="376" name="直線コネクタ 375"/>
        <xdr:cNvCxnSpPr/>
      </xdr:nvCxnSpPr>
      <xdr:spPr>
        <a:xfrm flipV="1">
          <a:off x="1320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6" name="円/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7"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8" name="円/楕円 387"/>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9" name="テキスト ボックス 388"/>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0" name="円/楕円 38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1" name="テキスト ボックス 39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2" name="円/楕円 391"/>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93" name="テキスト ボックス 392"/>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4" name="円/楕円 393"/>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5" name="テキスト ボックス 394"/>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人件費は減少を続けてきているが、団塊の世代の大量退職も終わり増加傾向にある。また、行政運営経常経費である物件費の抑制にも限界があ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一方で、扶助費のような社会保障費は増加の一途であ</a:t>
          </a:r>
          <a:r>
            <a:rPr lang="ja-JP" altLang="en-US" sz="1100" b="0" i="0" baseline="0">
              <a:solidFill>
                <a:schemeClr val="dk1"/>
              </a:solidFill>
              <a:effectLst/>
              <a:latin typeface="+mn-lt"/>
              <a:ea typeface="+mn-ea"/>
              <a:cs typeface="+mn-cs"/>
            </a:rPr>
            <a:t>り、新庁舎建設をはじめ、各公共施設等の維持管理費等も増加することが見込まれる。</a:t>
          </a:r>
          <a:r>
            <a:rPr lang="ja-JP" altLang="ja-JP" sz="1100" b="0" i="0" baseline="0">
              <a:solidFill>
                <a:schemeClr val="dk1"/>
              </a:solidFill>
              <a:effectLst/>
              <a:latin typeface="+mn-lt"/>
              <a:ea typeface="+mn-ea"/>
              <a:cs typeface="+mn-cs"/>
            </a:rPr>
            <a:t>今後は各特別会計の財政基盤の強化を図り、普通会計の負担額を減らしていく必要がある。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161289</xdr:rowOff>
    </xdr:to>
    <xdr:cxnSp macro="">
      <xdr:nvCxnSpPr>
        <xdr:cNvPr id="428" name="直線コネクタ 427"/>
        <xdr:cNvCxnSpPr/>
      </xdr:nvCxnSpPr>
      <xdr:spPr>
        <a:xfrm>
          <a:off x="15671800" y="13042900"/>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127000</xdr:rowOff>
    </xdr:to>
    <xdr:cxnSp macro="">
      <xdr:nvCxnSpPr>
        <xdr:cNvPr id="431" name="直線コネクタ 430"/>
        <xdr:cNvCxnSpPr/>
      </xdr:nvCxnSpPr>
      <xdr:spPr>
        <a:xfrm flipV="1">
          <a:off x="14782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127000</xdr:rowOff>
    </xdr:to>
    <xdr:cxnSp macro="">
      <xdr:nvCxnSpPr>
        <xdr:cNvPr id="434" name="直線コネクタ 433"/>
        <xdr:cNvCxnSpPr/>
      </xdr:nvCxnSpPr>
      <xdr:spPr>
        <a:xfrm>
          <a:off x="13893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35561</xdr:rowOff>
    </xdr:to>
    <xdr:cxnSp macro="">
      <xdr:nvCxnSpPr>
        <xdr:cNvPr id="437" name="直線コネクタ 436"/>
        <xdr:cNvCxnSpPr/>
      </xdr:nvCxnSpPr>
      <xdr:spPr>
        <a:xfrm>
          <a:off x="13004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7" name="円/楕円 44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9" name="円/楕円 448"/>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50" name="テキスト ボックス 449"/>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1" name="円/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52" name="テキスト ボックス 451"/>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4" name="テキスト ボックス 453"/>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5" name="円/楕円 454"/>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56" name="テキスト ボックス 455"/>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岐阜県羽島市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142111</xdr:rowOff>
    </xdr:from>
    <xdr:ext cx="762000" cy="259045"/>
    <xdr:sp macro="" textlink="">
      <xdr:nvSpPr>
        <xdr:cNvPr id="46" name="人口1人当たり決算額の推移最小値テキスト130"/>
        <xdr:cNvSpPr txBox="1"/>
      </xdr:nvSpPr>
      <xdr:spPr>
        <a:xfrm>
          <a:off x="5740400" y="34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109436</xdr:rowOff>
    </xdr:from>
    <xdr:to>
      <xdr:col>4</xdr:col>
      <xdr:colOff>1117600</xdr:colOff>
      <xdr:row>19</xdr:row>
      <xdr:rowOff>131934</xdr:rowOff>
    </xdr:to>
    <xdr:cxnSp macro="">
      <xdr:nvCxnSpPr>
        <xdr:cNvPr id="50" name="直線コネクタ 49"/>
        <xdr:cNvCxnSpPr/>
      </xdr:nvCxnSpPr>
      <xdr:spPr bwMode="auto">
        <a:xfrm>
          <a:off x="5003800" y="3414611"/>
          <a:ext cx="647700" cy="2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109436</xdr:rowOff>
    </xdr:from>
    <xdr:to>
      <xdr:col>4</xdr:col>
      <xdr:colOff>469900</xdr:colOff>
      <xdr:row>19</xdr:row>
      <xdr:rowOff>120980</xdr:rowOff>
    </xdr:to>
    <xdr:cxnSp macro="">
      <xdr:nvCxnSpPr>
        <xdr:cNvPr id="53" name="直線コネクタ 52"/>
        <xdr:cNvCxnSpPr/>
      </xdr:nvCxnSpPr>
      <xdr:spPr bwMode="auto">
        <a:xfrm flipV="1">
          <a:off x="4305300" y="3414611"/>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120980</xdr:rowOff>
    </xdr:from>
    <xdr:to>
      <xdr:col>3</xdr:col>
      <xdr:colOff>904875</xdr:colOff>
      <xdr:row>19</xdr:row>
      <xdr:rowOff>144240</xdr:rowOff>
    </xdr:to>
    <xdr:cxnSp macro="">
      <xdr:nvCxnSpPr>
        <xdr:cNvPr id="56" name="直線コネクタ 55"/>
        <xdr:cNvCxnSpPr/>
      </xdr:nvCxnSpPr>
      <xdr:spPr bwMode="auto">
        <a:xfrm flipV="1">
          <a:off x="3606800" y="3426155"/>
          <a:ext cx="698500" cy="2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117475</xdr:rowOff>
    </xdr:from>
    <xdr:to>
      <xdr:col>3</xdr:col>
      <xdr:colOff>206375</xdr:colOff>
      <xdr:row>19</xdr:row>
      <xdr:rowOff>144240</xdr:rowOff>
    </xdr:to>
    <xdr:cxnSp macro="">
      <xdr:nvCxnSpPr>
        <xdr:cNvPr id="59" name="直線コネクタ 58"/>
        <xdr:cNvCxnSpPr/>
      </xdr:nvCxnSpPr>
      <xdr:spPr bwMode="auto">
        <a:xfrm>
          <a:off x="2908300" y="3422650"/>
          <a:ext cx="6985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81134</xdr:rowOff>
    </xdr:from>
    <xdr:to>
      <xdr:col>5</xdr:col>
      <xdr:colOff>34925</xdr:colOff>
      <xdr:row>20</xdr:row>
      <xdr:rowOff>11284</xdr:rowOff>
    </xdr:to>
    <xdr:sp macro="" textlink="">
      <xdr:nvSpPr>
        <xdr:cNvPr id="69" name="円/楕円 68"/>
        <xdr:cNvSpPr/>
      </xdr:nvSpPr>
      <xdr:spPr bwMode="auto">
        <a:xfrm>
          <a:off x="5600700" y="338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161161</xdr:rowOff>
    </xdr:from>
    <xdr:ext cx="762000" cy="259045"/>
    <xdr:sp macro="" textlink="">
      <xdr:nvSpPr>
        <xdr:cNvPr id="70" name="人口1人当たり決算額の推移該当値テキスト130"/>
        <xdr:cNvSpPr txBox="1"/>
      </xdr:nvSpPr>
      <xdr:spPr>
        <a:xfrm>
          <a:off x="5740400" y="329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46,241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58636</xdr:rowOff>
    </xdr:from>
    <xdr:to>
      <xdr:col>4</xdr:col>
      <xdr:colOff>520700</xdr:colOff>
      <xdr:row>19</xdr:row>
      <xdr:rowOff>160236</xdr:rowOff>
    </xdr:to>
    <xdr:sp macro="" textlink="">
      <xdr:nvSpPr>
        <xdr:cNvPr id="71" name="円/楕円 70"/>
        <xdr:cNvSpPr/>
      </xdr:nvSpPr>
      <xdr:spPr bwMode="auto">
        <a:xfrm>
          <a:off x="4953000" y="336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145013</xdr:rowOff>
    </xdr:from>
    <xdr:ext cx="736600" cy="259045"/>
    <xdr:sp macro="" textlink="">
      <xdr:nvSpPr>
        <xdr:cNvPr id="72" name="テキスト ボックス 71"/>
        <xdr:cNvSpPr txBox="1"/>
      </xdr:nvSpPr>
      <xdr:spPr>
        <a:xfrm>
          <a:off x="4622800" y="345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47,422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70180</xdr:rowOff>
    </xdr:from>
    <xdr:to>
      <xdr:col>3</xdr:col>
      <xdr:colOff>955675</xdr:colOff>
      <xdr:row>20</xdr:row>
      <xdr:rowOff>330</xdr:rowOff>
    </xdr:to>
    <xdr:sp macro="" textlink="">
      <xdr:nvSpPr>
        <xdr:cNvPr id="73" name="円/楕円 72"/>
        <xdr:cNvSpPr/>
      </xdr:nvSpPr>
      <xdr:spPr bwMode="auto">
        <a:xfrm>
          <a:off x="4254500" y="33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156557</xdr:rowOff>
    </xdr:from>
    <xdr:ext cx="762000" cy="259045"/>
    <xdr:sp macro="" textlink="">
      <xdr:nvSpPr>
        <xdr:cNvPr id="74" name="テキスト ボックス 73"/>
        <xdr:cNvSpPr txBox="1"/>
      </xdr:nvSpPr>
      <xdr:spPr>
        <a:xfrm>
          <a:off x="3924300" y="34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46,816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93440</xdr:rowOff>
    </xdr:from>
    <xdr:to>
      <xdr:col>3</xdr:col>
      <xdr:colOff>257175</xdr:colOff>
      <xdr:row>20</xdr:row>
      <xdr:rowOff>23590</xdr:rowOff>
    </xdr:to>
    <xdr:sp macro="" textlink="">
      <xdr:nvSpPr>
        <xdr:cNvPr id="75" name="円/楕円 74"/>
        <xdr:cNvSpPr/>
      </xdr:nvSpPr>
      <xdr:spPr bwMode="auto">
        <a:xfrm>
          <a:off x="3556000" y="33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8367</xdr:rowOff>
    </xdr:from>
    <xdr:ext cx="762000" cy="259045"/>
    <xdr:sp macro="" textlink="">
      <xdr:nvSpPr>
        <xdr:cNvPr id="76" name="テキスト ボックス 75"/>
        <xdr:cNvSpPr txBox="1"/>
      </xdr:nvSpPr>
      <xdr:spPr>
        <a:xfrm>
          <a:off x="3225800" y="34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66675</xdr:rowOff>
    </xdr:from>
    <xdr:to>
      <xdr:col>2</xdr:col>
      <xdr:colOff>692150</xdr:colOff>
      <xdr:row>19</xdr:row>
      <xdr:rowOff>168275</xdr:rowOff>
    </xdr:to>
    <xdr:sp macro="" textlink="">
      <xdr:nvSpPr>
        <xdr:cNvPr id="77" name="円/楕円 76"/>
        <xdr:cNvSpPr/>
      </xdr:nvSpPr>
      <xdr:spPr bwMode="auto">
        <a:xfrm>
          <a:off x="2857500" y="33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153052</xdr:rowOff>
    </xdr:from>
    <xdr:ext cx="762000" cy="259045"/>
    <xdr:sp macro="" textlink="">
      <xdr:nvSpPr>
        <xdr:cNvPr id="78" name="テキスト ボックス 77"/>
        <xdr:cNvSpPr txBox="1"/>
      </xdr:nvSpPr>
      <xdr:spPr>
        <a:xfrm>
          <a:off x="25273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9434</xdr:rowOff>
    </xdr:from>
    <xdr:to>
      <xdr:col>4</xdr:col>
      <xdr:colOff>1117600</xdr:colOff>
      <xdr:row>36</xdr:row>
      <xdr:rowOff>46990</xdr:rowOff>
    </xdr:to>
    <xdr:cxnSp macro="">
      <xdr:nvCxnSpPr>
        <xdr:cNvPr id="113" name="直線コネクタ 112"/>
        <xdr:cNvCxnSpPr/>
      </xdr:nvCxnSpPr>
      <xdr:spPr bwMode="auto">
        <a:xfrm>
          <a:off x="5003800" y="6962684"/>
          <a:ext cx="647700" cy="3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341982</xdr:rowOff>
    </xdr:from>
    <xdr:to>
      <xdr:col>4</xdr:col>
      <xdr:colOff>469900</xdr:colOff>
      <xdr:row>36</xdr:row>
      <xdr:rowOff>9434</xdr:rowOff>
    </xdr:to>
    <xdr:cxnSp macro="">
      <xdr:nvCxnSpPr>
        <xdr:cNvPr id="116" name="直線コネクタ 115"/>
        <xdr:cNvCxnSpPr/>
      </xdr:nvCxnSpPr>
      <xdr:spPr bwMode="auto">
        <a:xfrm>
          <a:off x="4305300" y="6952332"/>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217003</xdr:rowOff>
    </xdr:from>
    <xdr:to>
      <xdr:col>3</xdr:col>
      <xdr:colOff>904875</xdr:colOff>
      <xdr:row>35</xdr:row>
      <xdr:rowOff>341982</xdr:rowOff>
    </xdr:to>
    <xdr:cxnSp macro="">
      <xdr:nvCxnSpPr>
        <xdr:cNvPr id="119" name="直線コネクタ 118"/>
        <xdr:cNvCxnSpPr/>
      </xdr:nvCxnSpPr>
      <xdr:spPr bwMode="auto">
        <a:xfrm>
          <a:off x="3606800" y="6827353"/>
          <a:ext cx="698500" cy="12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122493</xdr:rowOff>
    </xdr:from>
    <xdr:to>
      <xdr:col>3</xdr:col>
      <xdr:colOff>206375</xdr:colOff>
      <xdr:row>35</xdr:row>
      <xdr:rowOff>217003</xdr:rowOff>
    </xdr:to>
    <xdr:cxnSp macro="">
      <xdr:nvCxnSpPr>
        <xdr:cNvPr id="122" name="直線コネクタ 121"/>
        <xdr:cNvCxnSpPr/>
      </xdr:nvCxnSpPr>
      <xdr:spPr bwMode="auto">
        <a:xfrm>
          <a:off x="2908300" y="6732843"/>
          <a:ext cx="698500" cy="9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339090</xdr:rowOff>
    </xdr:from>
    <xdr:to>
      <xdr:col>5</xdr:col>
      <xdr:colOff>34925</xdr:colOff>
      <xdr:row>36</xdr:row>
      <xdr:rowOff>97790</xdr:rowOff>
    </xdr:to>
    <xdr:sp macro="" textlink="">
      <xdr:nvSpPr>
        <xdr:cNvPr id="132" name="円/楕円 131"/>
        <xdr:cNvSpPr/>
      </xdr:nvSpPr>
      <xdr:spPr bwMode="auto">
        <a:xfrm>
          <a:off x="5600700" y="6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311167</xdr:rowOff>
    </xdr:from>
    <xdr:ext cx="762000" cy="259045"/>
    <xdr:sp macro="" textlink="">
      <xdr:nvSpPr>
        <xdr:cNvPr id="133" name="人口1人当たり決算額の推移該当値テキスト445"/>
        <xdr:cNvSpPr txBox="1"/>
      </xdr:nvSpPr>
      <xdr:spPr>
        <a:xfrm>
          <a:off x="57404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301534</xdr:rowOff>
    </xdr:from>
    <xdr:to>
      <xdr:col>4</xdr:col>
      <xdr:colOff>520700</xdr:colOff>
      <xdr:row>36</xdr:row>
      <xdr:rowOff>60234</xdr:rowOff>
    </xdr:to>
    <xdr:sp macro="" textlink="">
      <xdr:nvSpPr>
        <xdr:cNvPr id="134" name="円/楕円 133"/>
        <xdr:cNvSpPr/>
      </xdr:nvSpPr>
      <xdr:spPr bwMode="auto">
        <a:xfrm>
          <a:off x="4953000" y="691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45011</xdr:rowOff>
    </xdr:from>
    <xdr:ext cx="736600" cy="259045"/>
    <xdr:sp macro="" textlink="">
      <xdr:nvSpPr>
        <xdr:cNvPr id="135" name="テキスト ボックス 134"/>
        <xdr:cNvSpPr txBox="1"/>
      </xdr:nvSpPr>
      <xdr:spPr>
        <a:xfrm>
          <a:off x="4622800" y="699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291182</xdr:rowOff>
    </xdr:from>
    <xdr:to>
      <xdr:col>3</xdr:col>
      <xdr:colOff>955675</xdr:colOff>
      <xdr:row>36</xdr:row>
      <xdr:rowOff>49882</xdr:rowOff>
    </xdr:to>
    <xdr:sp macro="" textlink="">
      <xdr:nvSpPr>
        <xdr:cNvPr id="136" name="円/楕円 135"/>
        <xdr:cNvSpPr/>
      </xdr:nvSpPr>
      <xdr:spPr bwMode="auto">
        <a:xfrm>
          <a:off x="4254500" y="690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34659</xdr:rowOff>
    </xdr:from>
    <xdr:ext cx="762000" cy="259045"/>
    <xdr:sp macro="" textlink="">
      <xdr:nvSpPr>
        <xdr:cNvPr id="137" name="テキスト ボックス 136"/>
        <xdr:cNvSpPr txBox="1"/>
      </xdr:nvSpPr>
      <xdr:spPr>
        <a:xfrm>
          <a:off x="3924300" y="69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166203</xdr:rowOff>
    </xdr:from>
    <xdr:to>
      <xdr:col>3</xdr:col>
      <xdr:colOff>257175</xdr:colOff>
      <xdr:row>35</xdr:row>
      <xdr:rowOff>267803</xdr:rowOff>
    </xdr:to>
    <xdr:sp macro="" textlink="">
      <xdr:nvSpPr>
        <xdr:cNvPr id="138" name="円/楕円 137"/>
        <xdr:cNvSpPr/>
      </xdr:nvSpPr>
      <xdr:spPr bwMode="auto">
        <a:xfrm>
          <a:off x="3556000" y="677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252580</xdr:rowOff>
    </xdr:from>
    <xdr:ext cx="762000" cy="259045"/>
    <xdr:sp macro="" textlink="">
      <xdr:nvSpPr>
        <xdr:cNvPr id="139" name="テキスト ボックス 138"/>
        <xdr:cNvSpPr txBox="1"/>
      </xdr:nvSpPr>
      <xdr:spPr>
        <a:xfrm>
          <a:off x="3225800" y="686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71693</xdr:rowOff>
    </xdr:from>
    <xdr:to>
      <xdr:col>2</xdr:col>
      <xdr:colOff>692150</xdr:colOff>
      <xdr:row>35</xdr:row>
      <xdr:rowOff>173293</xdr:rowOff>
    </xdr:to>
    <xdr:sp macro="" textlink="">
      <xdr:nvSpPr>
        <xdr:cNvPr id="140" name="円/楕円 139"/>
        <xdr:cNvSpPr/>
      </xdr:nvSpPr>
      <xdr:spPr bwMode="auto">
        <a:xfrm>
          <a:off x="28575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158070</xdr:rowOff>
    </xdr:from>
    <xdr:ext cx="762000" cy="259045"/>
    <xdr:sp macro="" textlink="">
      <xdr:nvSpPr>
        <xdr:cNvPr id="141" name="テキスト ボックス 140"/>
        <xdr:cNvSpPr txBox="1"/>
      </xdr:nvSpPr>
      <xdr:spPr>
        <a:xfrm>
          <a:off x="2527300" y="67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46157</xdr:rowOff>
    </xdr:from>
    <xdr:to>
      <xdr:col>6</xdr:col>
      <xdr:colOff>511175</xdr:colOff>
      <xdr:row>38</xdr:row>
      <xdr:rowOff>62822</xdr:rowOff>
    </xdr:to>
    <xdr:cxnSp macro="">
      <xdr:nvCxnSpPr>
        <xdr:cNvPr id="59" name="直線コネクタ 58"/>
        <xdr:cNvCxnSpPr/>
      </xdr:nvCxnSpPr>
      <xdr:spPr>
        <a:xfrm>
          <a:off x="3797300" y="6561257"/>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46157</xdr:rowOff>
    </xdr:from>
    <xdr:to>
      <xdr:col>5</xdr:col>
      <xdr:colOff>358775</xdr:colOff>
      <xdr:row>38</xdr:row>
      <xdr:rowOff>48214</xdr:rowOff>
    </xdr:to>
    <xdr:cxnSp macro="">
      <xdr:nvCxnSpPr>
        <xdr:cNvPr id="62" name="直線コネクタ 61"/>
        <xdr:cNvCxnSpPr/>
      </xdr:nvCxnSpPr>
      <xdr:spPr>
        <a:xfrm flipV="1">
          <a:off x="2908300" y="656125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48214</xdr:rowOff>
    </xdr:from>
    <xdr:to>
      <xdr:col>4</xdr:col>
      <xdr:colOff>155575</xdr:colOff>
      <xdr:row>38</xdr:row>
      <xdr:rowOff>80356</xdr:rowOff>
    </xdr:to>
    <xdr:cxnSp macro="">
      <xdr:nvCxnSpPr>
        <xdr:cNvPr id="65" name="直線コネクタ 64"/>
        <xdr:cNvCxnSpPr/>
      </xdr:nvCxnSpPr>
      <xdr:spPr>
        <a:xfrm flipV="1">
          <a:off x="2019300" y="6563314"/>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45974</xdr:rowOff>
    </xdr:from>
    <xdr:to>
      <xdr:col>2</xdr:col>
      <xdr:colOff>638175</xdr:colOff>
      <xdr:row>38</xdr:row>
      <xdr:rowOff>80356</xdr:rowOff>
    </xdr:to>
    <xdr:cxnSp macro="">
      <xdr:nvCxnSpPr>
        <xdr:cNvPr id="68" name="直線コネクタ 67"/>
        <xdr:cNvCxnSpPr/>
      </xdr:nvCxnSpPr>
      <xdr:spPr>
        <a:xfrm>
          <a:off x="1130300" y="6561074"/>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12022</xdr:rowOff>
    </xdr:from>
    <xdr:to>
      <xdr:col>6</xdr:col>
      <xdr:colOff>561975</xdr:colOff>
      <xdr:row>38</xdr:row>
      <xdr:rowOff>113622</xdr:rowOff>
    </xdr:to>
    <xdr:sp macro="" textlink="">
      <xdr:nvSpPr>
        <xdr:cNvPr id="78" name="円/楕円 77"/>
        <xdr:cNvSpPr/>
      </xdr:nvSpPr>
      <xdr:spPr>
        <a:xfrm>
          <a:off x="4584700" y="65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98399</xdr:rowOff>
    </xdr:from>
    <xdr:ext cx="534377" cy="259045"/>
    <xdr:sp macro="" textlink="">
      <xdr:nvSpPr>
        <xdr:cNvPr id="79" name="人件費該当値テキスト"/>
        <xdr:cNvSpPr txBox="1"/>
      </xdr:nvSpPr>
      <xdr:spPr>
        <a:xfrm>
          <a:off x="4686300" y="64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166807</xdr:rowOff>
    </xdr:from>
    <xdr:to>
      <xdr:col>5</xdr:col>
      <xdr:colOff>409575</xdr:colOff>
      <xdr:row>38</xdr:row>
      <xdr:rowOff>96957</xdr:rowOff>
    </xdr:to>
    <xdr:sp macro="" textlink="">
      <xdr:nvSpPr>
        <xdr:cNvPr id="80" name="円/楕円 79"/>
        <xdr:cNvSpPr/>
      </xdr:nvSpPr>
      <xdr:spPr>
        <a:xfrm>
          <a:off x="3746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88084</xdr:rowOff>
    </xdr:from>
    <xdr:ext cx="534377" cy="259045"/>
    <xdr:sp macro="" textlink="">
      <xdr:nvSpPr>
        <xdr:cNvPr id="81" name="テキスト ボックス 80"/>
        <xdr:cNvSpPr txBox="1"/>
      </xdr:nvSpPr>
      <xdr:spPr>
        <a:xfrm>
          <a:off x="3530111" y="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168864</xdr:rowOff>
    </xdr:from>
    <xdr:to>
      <xdr:col>4</xdr:col>
      <xdr:colOff>206375</xdr:colOff>
      <xdr:row>38</xdr:row>
      <xdr:rowOff>99014</xdr:rowOff>
    </xdr:to>
    <xdr:sp macro="" textlink="">
      <xdr:nvSpPr>
        <xdr:cNvPr id="82" name="円/楕円 81"/>
        <xdr:cNvSpPr/>
      </xdr:nvSpPr>
      <xdr:spPr>
        <a:xfrm>
          <a:off x="2857500" y="65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90141</xdr:rowOff>
    </xdr:from>
    <xdr:ext cx="534377" cy="259045"/>
    <xdr:sp macro="" textlink="">
      <xdr:nvSpPr>
        <xdr:cNvPr id="83" name="テキスト ボックス 82"/>
        <xdr:cNvSpPr txBox="1"/>
      </xdr:nvSpPr>
      <xdr:spPr>
        <a:xfrm>
          <a:off x="2641111" y="66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29556</xdr:rowOff>
    </xdr:from>
    <xdr:to>
      <xdr:col>3</xdr:col>
      <xdr:colOff>3175</xdr:colOff>
      <xdr:row>38</xdr:row>
      <xdr:rowOff>131156</xdr:rowOff>
    </xdr:to>
    <xdr:sp macro="" textlink="">
      <xdr:nvSpPr>
        <xdr:cNvPr id="84" name="円/楕円 83"/>
        <xdr:cNvSpPr/>
      </xdr:nvSpPr>
      <xdr:spPr>
        <a:xfrm>
          <a:off x="1968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122283</xdr:rowOff>
    </xdr:from>
    <xdr:ext cx="534377" cy="259045"/>
    <xdr:sp macro="" textlink="">
      <xdr:nvSpPr>
        <xdr:cNvPr id="85" name="テキスト ボックス 84"/>
        <xdr:cNvSpPr txBox="1"/>
      </xdr:nvSpPr>
      <xdr:spPr>
        <a:xfrm>
          <a:off x="1752111" y="66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166624</xdr:rowOff>
    </xdr:from>
    <xdr:to>
      <xdr:col>1</xdr:col>
      <xdr:colOff>485775</xdr:colOff>
      <xdr:row>38</xdr:row>
      <xdr:rowOff>96774</xdr:rowOff>
    </xdr:to>
    <xdr:sp macro="" textlink="">
      <xdr:nvSpPr>
        <xdr:cNvPr id="86" name="円/楕円 85"/>
        <xdr:cNvSpPr/>
      </xdr:nvSpPr>
      <xdr:spPr>
        <a:xfrm>
          <a:off x="107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87901</xdr:rowOff>
    </xdr:from>
    <xdr:ext cx="534377" cy="259045"/>
    <xdr:sp macro="" textlink="">
      <xdr:nvSpPr>
        <xdr:cNvPr id="87" name="テキスト ボックス 86"/>
        <xdr:cNvSpPr txBox="1"/>
      </xdr:nvSpPr>
      <xdr:spPr>
        <a:xfrm>
          <a:off x="863111" y="66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13235</xdr:rowOff>
    </xdr:from>
    <xdr:to>
      <xdr:col>6</xdr:col>
      <xdr:colOff>511175</xdr:colOff>
      <xdr:row>59</xdr:row>
      <xdr:rowOff>28705</xdr:rowOff>
    </xdr:to>
    <xdr:cxnSp macro="">
      <xdr:nvCxnSpPr>
        <xdr:cNvPr id="118" name="直線コネクタ 117"/>
        <xdr:cNvCxnSpPr/>
      </xdr:nvCxnSpPr>
      <xdr:spPr>
        <a:xfrm flipV="1">
          <a:off x="3797300" y="10128785"/>
          <a:ext cx="8382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28705</xdr:rowOff>
    </xdr:from>
    <xdr:to>
      <xdr:col>5</xdr:col>
      <xdr:colOff>358775</xdr:colOff>
      <xdr:row>59</xdr:row>
      <xdr:rowOff>31669</xdr:rowOff>
    </xdr:to>
    <xdr:cxnSp macro="">
      <xdr:nvCxnSpPr>
        <xdr:cNvPr id="121" name="直線コネクタ 120"/>
        <xdr:cNvCxnSpPr/>
      </xdr:nvCxnSpPr>
      <xdr:spPr>
        <a:xfrm flipV="1">
          <a:off x="2908300" y="10144255"/>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31669</xdr:rowOff>
    </xdr:from>
    <xdr:to>
      <xdr:col>4</xdr:col>
      <xdr:colOff>155575</xdr:colOff>
      <xdr:row>59</xdr:row>
      <xdr:rowOff>35724</xdr:rowOff>
    </xdr:to>
    <xdr:cxnSp macro="">
      <xdr:nvCxnSpPr>
        <xdr:cNvPr id="124" name="直線コネクタ 123"/>
        <xdr:cNvCxnSpPr/>
      </xdr:nvCxnSpPr>
      <xdr:spPr>
        <a:xfrm flipV="1">
          <a:off x="2019300" y="10147219"/>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35724</xdr:rowOff>
    </xdr:from>
    <xdr:to>
      <xdr:col>2</xdr:col>
      <xdr:colOff>638175</xdr:colOff>
      <xdr:row>59</xdr:row>
      <xdr:rowOff>38804</xdr:rowOff>
    </xdr:to>
    <xdr:cxnSp macro="">
      <xdr:nvCxnSpPr>
        <xdr:cNvPr id="127" name="直線コネクタ 126"/>
        <xdr:cNvCxnSpPr/>
      </xdr:nvCxnSpPr>
      <xdr:spPr>
        <a:xfrm flipV="1">
          <a:off x="1130300" y="1015127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133885</xdr:rowOff>
    </xdr:from>
    <xdr:to>
      <xdr:col>6</xdr:col>
      <xdr:colOff>561975</xdr:colOff>
      <xdr:row>59</xdr:row>
      <xdr:rowOff>64035</xdr:rowOff>
    </xdr:to>
    <xdr:sp macro="" textlink="">
      <xdr:nvSpPr>
        <xdr:cNvPr id="137" name="円/楕円 136"/>
        <xdr:cNvSpPr/>
      </xdr:nvSpPr>
      <xdr:spPr>
        <a:xfrm>
          <a:off x="4584700" y="100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149355</xdr:rowOff>
    </xdr:from>
    <xdr:to>
      <xdr:col>5</xdr:col>
      <xdr:colOff>409575</xdr:colOff>
      <xdr:row>59</xdr:row>
      <xdr:rowOff>79505</xdr:rowOff>
    </xdr:to>
    <xdr:sp macro="" textlink="">
      <xdr:nvSpPr>
        <xdr:cNvPr id="139" name="円/楕円 138"/>
        <xdr:cNvSpPr/>
      </xdr:nvSpPr>
      <xdr:spPr>
        <a:xfrm>
          <a:off x="3746500" y="100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70632</xdr:rowOff>
    </xdr:from>
    <xdr:ext cx="534377" cy="259045"/>
    <xdr:sp macro="" textlink="">
      <xdr:nvSpPr>
        <xdr:cNvPr id="140" name="テキスト ボックス 139"/>
        <xdr:cNvSpPr txBox="1"/>
      </xdr:nvSpPr>
      <xdr:spPr>
        <a:xfrm>
          <a:off x="3530111" y="101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152319</xdr:rowOff>
    </xdr:from>
    <xdr:to>
      <xdr:col>4</xdr:col>
      <xdr:colOff>206375</xdr:colOff>
      <xdr:row>59</xdr:row>
      <xdr:rowOff>82469</xdr:rowOff>
    </xdr:to>
    <xdr:sp macro="" textlink="">
      <xdr:nvSpPr>
        <xdr:cNvPr id="141" name="円/楕円 140"/>
        <xdr:cNvSpPr/>
      </xdr:nvSpPr>
      <xdr:spPr>
        <a:xfrm>
          <a:off x="2857500" y="100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73596</xdr:rowOff>
    </xdr:from>
    <xdr:ext cx="534377" cy="259045"/>
    <xdr:sp macro="" textlink="">
      <xdr:nvSpPr>
        <xdr:cNvPr id="142" name="テキスト ボックス 141"/>
        <xdr:cNvSpPr txBox="1"/>
      </xdr:nvSpPr>
      <xdr:spPr>
        <a:xfrm>
          <a:off x="2641111" y="101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156374</xdr:rowOff>
    </xdr:from>
    <xdr:to>
      <xdr:col>3</xdr:col>
      <xdr:colOff>3175</xdr:colOff>
      <xdr:row>59</xdr:row>
      <xdr:rowOff>86524</xdr:rowOff>
    </xdr:to>
    <xdr:sp macro="" textlink="">
      <xdr:nvSpPr>
        <xdr:cNvPr id="143" name="円/楕円 142"/>
        <xdr:cNvSpPr/>
      </xdr:nvSpPr>
      <xdr:spPr>
        <a:xfrm>
          <a:off x="1968500" y="101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77651</xdr:rowOff>
    </xdr:from>
    <xdr:ext cx="534377" cy="259045"/>
    <xdr:sp macro="" textlink="">
      <xdr:nvSpPr>
        <xdr:cNvPr id="144" name="テキスト ボックス 143"/>
        <xdr:cNvSpPr txBox="1"/>
      </xdr:nvSpPr>
      <xdr:spPr>
        <a:xfrm>
          <a:off x="1752111" y="101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159454</xdr:rowOff>
    </xdr:from>
    <xdr:to>
      <xdr:col>1</xdr:col>
      <xdr:colOff>485775</xdr:colOff>
      <xdr:row>59</xdr:row>
      <xdr:rowOff>89604</xdr:rowOff>
    </xdr:to>
    <xdr:sp macro="" textlink="">
      <xdr:nvSpPr>
        <xdr:cNvPr id="145" name="円/楕円 144"/>
        <xdr:cNvSpPr/>
      </xdr:nvSpPr>
      <xdr:spPr>
        <a:xfrm>
          <a:off x="1079500" y="101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80731</xdr:rowOff>
    </xdr:from>
    <xdr:ext cx="534377" cy="259045"/>
    <xdr:sp macro="" textlink="">
      <xdr:nvSpPr>
        <xdr:cNvPr id="146" name="テキスト ボックス 145"/>
        <xdr:cNvSpPr txBox="1"/>
      </xdr:nvSpPr>
      <xdr:spPr>
        <a:xfrm>
          <a:off x="863111" y="101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164302</xdr:rowOff>
    </xdr:from>
    <xdr:to>
      <xdr:col>6</xdr:col>
      <xdr:colOff>511175</xdr:colOff>
      <xdr:row>78</xdr:row>
      <xdr:rowOff>84510</xdr:rowOff>
    </xdr:to>
    <xdr:cxnSp macro="">
      <xdr:nvCxnSpPr>
        <xdr:cNvPr id="177" name="直線コネクタ 176"/>
        <xdr:cNvCxnSpPr/>
      </xdr:nvCxnSpPr>
      <xdr:spPr>
        <a:xfrm flipV="1">
          <a:off x="3797300" y="13365952"/>
          <a:ext cx="838200" cy="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84510</xdr:rowOff>
    </xdr:from>
    <xdr:to>
      <xdr:col>5</xdr:col>
      <xdr:colOff>358775</xdr:colOff>
      <xdr:row>78</xdr:row>
      <xdr:rowOff>160057</xdr:rowOff>
    </xdr:to>
    <xdr:cxnSp macro="">
      <xdr:nvCxnSpPr>
        <xdr:cNvPr id="180" name="直線コネクタ 179"/>
        <xdr:cNvCxnSpPr/>
      </xdr:nvCxnSpPr>
      <xdr:spPr>
        <a:xfrm flipV="1">
          <a:off x="2908300" y="13457610"/>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160057</xdr:rowOff>
    </xdr:from>
    <xdr:to>
      <xdr:col>4</xdr:col>
      <xdr:colOff>155575</xdr:colOff>
      <xdr:row>78</xdr:row>
      <xdr:rowOff>168982</xdr:rowOff>
    </xdr:to>
    <xdr:cxnSp macro="">
      <xdr:nvCxnSpPr>
        <xdr:cNvPr id="183" name="直線コネクタ 182"/>
        <xdr:cNvCxnSpPr/>
      </xdr:nvCxnSpPr>
      <xdr:spPr>
        <a:xfrm flipV="1">
          <a:off x="2019300" y="13533157"/>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168982</xdr:rowOff>
    </xdr:from>
    <xdr:to>
      <xdr:col>2</xdr:col>
      <xdr:colOff>638175</xdr:colOff>
      <xdr:row>79</xdr:row>
      <xdr:rowOff>11357</xdr:rowOff>
    </xdr:to>
    <xdr:cxnSp macro="">
      <xdr:nvCxnSpPr>
        <xdr:cNvPr id="186" name="直線コネクタ 185"/>
        <xdr:cNvCxnSpPr/>
      </xdr:nvCxnSpPr>
      <xdr:spPr>
        <a:xfrm flipV="1">
          <a:off x="1130300" y="13542082"/>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113502</xdr:rowOff>
    </xdr:from>
    <xdr:to>
      <xdr:col>6</xdr:col>
      <xdr:colOff>561975</xdr:colOff>
      <xdr:row>78</xdr:row>
      <xdr:rowOff>43652</xdr:rowOff>
    </xdr:to>
    <xdr:sp macro="" textlink="">
      <xdr:nvSpPr>
        <xdr:cNvPr id="196" name="円/楕円 195"/>
        <xdr:cNvSpPr/>
      </xdr:nvSpPr>
      <xdr:spPr>
        <a:xfrm>
          <a:off x="4584700" y="133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91929</xdr:rowOff>
    </xdr:from>
    <xdr:ext cx="469744" cy="259045"/>
    <xdr:sp macro="" textlink="">
      <xdr:nvSpPr>
        <xdr:cNvPr id="197" name="維持補修費該当値テキスト"/>
        <xdr:cNvSpPr txBox="1"/>
      </xdr:nvSpPr>
      <xdr:spPr>
        <a:xfrm>
          <a:off x="4686300" y="132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33710</xdr:rowOff>
    </xdr:from>
    <xdr:to>
      <xdr:col>5</xdr:col>
      <xdr:colOff>409575</xdr:colOff>
      <xdr:row>78</xdr:row>
      <xdr:rowOff>135310</xdr:rowOff>
    </xdr:to>
    <xdr:sp macro="" textlink="">
      <xdr:nvSpPr>
        <xdr:cNvPr id="198" name="円/楕円 197"/>
        <xdr:cNvSpPr/>
      </xdr:nvSpPr>
      <xdr:spPr>
        <a:xfrm>
          <a:off x="3746500" y="134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126437</xdr:rowOff>
    </xdr:from>
    <xdr:ext cx="469744" cy="259045"/>
    <xdr:sp macro="" textlink="">
      <xdr:nvSpPr>
        <xdr:cNvPr id="199" name="テキスト ボックス 198"/>
        <xdr:cNvSpPr txBox="1"/>
      </xdr:nvSpPr>
      <xdr:spPr>
        <a:xfrm>
          <a:off x="3562427" y="1349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109257</xdr:rowOff>
    </xdr:from>
    <xdr:to>
      <xdr:col>4</xdr:col>
      <xdr:colOff>206375</xdr:colOff>
      <xdr:row>79</xdr:row>
      <xdr:rowOff>39407</xdr:rowOff>
    </xdr:to>
    <xdr:sp macro="" textlink="">
      <xdr:nvSpPr>
        <xdr:cNvPr id="200" name="円/楕円 199"/>
        <xdr:cNvSpPr/>
      </xdr:nvSpPr>
      <xdr:spPr>
        <a:xfrm>
          <a:off x="2857500" y="134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30534</xdr:rowOff>
    </xdr:from>
    <xdr:ext cx="469744" cy="259045"/>
    <xdr:sp macro="" textlink="">
      <xdr:nvSpPr>
        <xdr:cNvPr id="201" name="テキスト ボックス 200"/>
        <xdr:cNvSpPr txBox="1"/>
      </xdr:nvSpPr>
      <xdr:spPr>
        <a:xfrm>
          <a:off x="2673427" y="1357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118182</xdr:rowOff>
    </xdr:from>
    <xdr:to>
      <xdr:col>3</xdr:col>
      <xdr:colOff>3175</xdr:colOff>
      <xdr:row>79</xdr:row>
      <xdr:rowOff>48332</xdr:rowOff>
    </xdr:to>
    <xdr:sp macro="" textlink="">
      <xdr:nvSpPr>
        <xdr:cNvPr id="202" name="円/楕円 201"/>
        <xdr:cNvSpPr/>
      </xdr:nvSpPr>
      <xdr:spPr>
        <a:xfrm>
          <a:off x="1968500" y="134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39459</xdr:rowOff>
    </xdr:from>
    <xdr:ext cx="378565" cy="259045"/>
    <xdr:sp macro="" textlink="">
      <xdr:nvSpPr>
        <xdr:cNvPr id="203" name="テキスト ボックス 202"/>
        <xdr:cNvSpPr txBox="1"/>
      </xdr:nvSpPr>
      <xdr:spPr>
        <a:xfrm>
          <a:off x="1830017" y="13584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132007</xdr:rowOff>
    </xdr:from>
    <xdr:to>
      <xdr:col>1</xdr:col>
      <xdr:colOff>485775</xdr:colOff>
      <xdr:row>79</xdr:row>
      <xdr:rowOff>62157</xdr:rowOff>
    </xdr:to>
    <xdr:sp macro="" textlink="">
      <xdr:nvSpPr>
        <xdr:cNvPr id="204" name="円/楕円 203"/>
        <xdr:cNvSpPr/>
      </xdr:nvSpPr>
      <xdr:spPr>
        <a:xfrm>
          <a:off x="1079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53284</xdr:rowOff>
    </xdr:from>
    <xdr:ext cx="378565" cy="259045"/>
    <xdr:sp macro="" textlink="">
      <xdr:nvSpPr>
        <xdr:cNvPr id="205" name="テキスト ボックス 204"/>
        <xdr:cNvSpPr txBox="1"/>
      </xdr:nvSpPr>
      <xdr:spPr>
        <a:xfrm>
          <a:off x="941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163373</xdr:rowOff>
    </xdr:from>
    <xdr:to>
      <xdr:col>6</xdr:col>
      <xdr:colOff>511175</xdr:colOff>
      <xdr:row>96</xdr:row>
      <xdr:rowOff>4039</xdr:rowOff>
    </xdr:to>
    <xdr:cxnSp macro="">
      <xdr:nvCxnSpPr>
        <xdr:cNvPr id="235" name="直線コネクタ 234"/>
        <xdr:cNvCxnSpPr/>
      </xdr:nvCxnSpPr>
      <xdr:spPr>
        <a:xfrm flipV="1">
          <a:off x="3797300" y="16451123"/>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4039</xdr:rowOff>
    </xdr:from>
    <xdr:to>
      <xdr:col>5</xdr:col>
      <xdr:colOff>358775</xdr:colOff>
      <xdr:row>96</xdr:row>
      <xdr:rowOff>16497</xdr:rowOff>
    </xdr:to>
    <xdr:cxnSp macro="">
      <xdr:nvCxnSpPr>
        <xdr:cNvPr id="238" name="直線コネクタ 237"/>
        <xdr:cNvCxnSpPr/>
      </xdr:nvCxnSpPr>
      <xdr:spPr>
        <a:xfrm flipV="1">
          <a:off x="2908300" y="16463239"/>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16497</xdr:rowOff>
    </xdr:from>
    <xdr:to>
      <xdr:col>4</xdr:col>
      <xdr:colOff>155575</xdr:colOff>
      <xdr:row>96</xdr:row>
      <xdr:rowOff>92748</xdr:rowOff>
    </xdr:to>
    <xdr:cxnSp macro="">
      <xdr:nvCxnSpPr>
        <xdr:cNvPr id="241" name="直線コネクタ 240"/>
        <xdr:cNvCxnSpPr/>
      </xdr:nvCxnSpPr>
      <xdr:spPr>
        <a:xfrm flipV="1">
          <a:off x="2019300" y="16475697"/>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92748</xdr:rowOff>
    </xdr:from>
    <xdr:to>
      <xdr:col>2</xdr:col>
      <xdr:colOff>638175</xdr:colOff>
      <xdr:row>96</xdr:row>
      <xdr:rowOff>101764</xdr:rowOff>
    </xdr:to>
    <xdr:cxnSp macro="">
      <xdr:nvCxnSpPr>
        <xdr:cNvPr id="244" name="直線コネクタ 243"/>
        <xdr:cNvCxnSpPr/>
      </xdr:nvCxnSpPr>
      <xdr:spPr>
        <a:xfrm flipV="1">
          <a:off x="1130300" y="16551948"/>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112573</xdr:rowOff>
    </xdr:from>
    <xdr:to>
      <xdr:col>6</xdr:col>
      <xdr:colOff>561975</xdr:colOff>
      <xdr:row>96</xdr:row>
      <xdr:rowOff>42723</xdr:rowOff>
    </xdr:to>
    <xdr:sp macro="" textlink="">
      <xdr:nvSpPr>
        <xdr:cNvPr id="254" name="円/楕円 253"/>
        <xdr:cNvSpPr/>
      </xdr:nvSpPr>
      <xdr:spPr>
        <a:xfrm>
          <a:off x="4584700" y="164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91000</xdr:rowOff>
    </xdr:from>
    <xdr:ext cx="534377" cy="259045"/>
    <xdr:sp macro="" textlink="">
      <xdr:nvSpPr>
        <xdr:cNvPr id="255" name="扶助費該当値テキスト"/>
        <xdr:cNvSpPr txBox="1"/>
      </xdr:nvSpPr>
      <xdr:spPr>
        <a:xfrm>
          <a:off x="4686300" y="163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124689</xdr:rowOff>
    </xdr:from>
    <xdr:to>
      <xdr:col>5</xdr:col>
      <xdr:colOff>409575</xdr:colOff>
      <xdr:row>96</xdr:row>
      <xdr:rowOff>54839</xdr:rowOff>
    </xdr:to>
    <xdr:sp macro="" textlink="">
      <xdr:nvSpPr>
        <xdr:cNvPr id="256" name="円/楕円 255"/>
        <xdr:cNvSpPr/>
      </xdr:nvSpPr>
      <xdr:spPr>
        <a:xfrm>
          <a:off x="3746500" y="164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45966</xdr:rowOff>
    </xdr:from>
    <xdr:ext cx="534377" cy="259045"/>
    <xdr:sp macro="" textlink="">
      <xdr:nvSpPr>
        <xdr:cNvPr id="257" name="テキスト ボックス 256"/>
        <xdr:cNvSpPr txBox="1"/>
      </xdr:nvSpPr>
      <xdr:spPr>
        <a:xfrm>
          <a:off x="3530111" y="165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137147</xdr:rowOff>
    </xdr:from>
    <xdr:to>
      <xdr:col>4</xdr:col>
      <xdr:colOff>206375</xdr:colOff>
      <xdr:row>96</xdr:row>
      <xdr:rowOff>67297</xdr:rowOff>
    </xdr:to>
    <xdr:sp macro="" textlink="">
      <xdr:nvSpPr>
        <xdr:cNvPr id="258" name="円/楕円 257"/>
        <xdr:cNvSpPr/>
      </xdr:nvSpPr>
      <xdr:spPr>
        <a:xfrm>
          <a:off x="2857500" y="164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58424</xdr:rowOff>
    </xdr:from>
    <xdr:ext cx="534377" cy="259045"/>
    <xdr:sp macro="" textlink="">
      <xdr:nvSpPr>
        <xdr:cNvPr id="259" name="テキスト ボックス 258"/>
        <xdr:cNvSpPr txBox="1"/>
      </xdr:nvSpPr>
      <xdr:spPr>
        <a:xfrm>
          <a:off x="2641111" y="165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41948</xdr:rowOff>
    </xdr:from>
    <xdr:to>
      <xdr:col>3</xdr:col>
      <xdr:colOff>3175</xdr:colOff>
      <xdr:row>96</xdr:row>
      <xdr:rowOff>143548</xdr:rowOff>
    </xdr:to>
    <xdr:sp macro="" textlink="">
      <xdr:nvSpPr>
        <xdr:cNvPr id="260" name="円/楕円 259"/>
        <xdr:cNvSpPr/>
      </xdr:nvSpPr>
      <xdr:spPr>
        <a:xfrm>
          <a:off x="1968500" y="165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134675</xdr:rowOff>
    </xdr:from>
    <xdr:ext cx="534377" cy="259045"/>
    <xdr:sp macro="" textlink="">
      <xdr:nvSpPr>
        <xdr:cNvPr id="261" name="テキスト ボックス 260"/>
        <xdr:cNvSpPr txBox="1"/>
      </xdr:nvSpPr>
      <xdr:spPr>
        <a:xfrm>
          <a:off x="1752111" y="165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50964</xdr:rowOff>
    </xdr:from>
    <xdr:to>
      <xdr:col>1</xdr:col>
      <xdr:colOff>485775</xdr:colOff>
      <xdr:row>96</xdr:row>
      <xdr:rowOff>152564</xdr:rowOff>
    </xdr:to>
    <xdr:sp macro="" textlink="">
      <xdr:nvSpPr>
        <xdr:cNvPr id="262" name="円/楕円 261"/>
        <xdr:cNvSpPr/>
      </xdr:nvSpPr>
      <xdr:spPr>
        <a:xfrm>
          <a:off x="1079500" y="165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143691</xdr:rowOff>
    </xdr:from>
    <xdr:ext cx="534377" cy="259045"/>
    <xdr:sp macro="" textlink="">
      <xdr:nvSpPr>
        <xdr:cNvPr id="263" name="テキスト ボックス 262"/>
        <xdr:cNvSpPr txBox="1"/>
      </xdr:nvSpPr>
      <xdr:spPr>
        <a:xfrm>
          <a:off x="863111"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160465</xdr:rowOff>
    </xdr:from>
    <xdr:to>
      <xdr:col>15</xdr:col>
      <xdr:colOff>180975</xdr:colOff>
      <xdr:row>37</xdr:row>
      <xdr:rowOff>60185</xdr:rowOff>
    </xdr:to>
    <xdr:cxnSp macro="">
      <xdr:nvCxnSpPr>
        <xdr:cNvPr id="292" name="直線コネクタ 291"/>
        <xdr:cNvCxnSpPr/>
      </xdr:nvCxnSpPr>
      <xdr:spPr>
        <a:xfrm flipV="1">
          <a:off x="9639300" y="6332665"/>
          <a:ext cx="8382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60185</xdr:rowOff>
    </xdr:from>
    <xdr:to>
      <xdr:col>14</xdr:col>
      <xdr:colOff>28575</xdr:colOff>
      <xdr:row>37</xdr:row>
      <xdr:rowOff>86957</xdr:rowOff>
    </xdr:to>
    <xdr:cxnSp macro="">
      <xdr:nvCxnSpPr>
        <xdr:cNvPr id="295" name="直線コネクタ 294"/>
        <xdr:cNvCxnSpPr/>
      </xdr:nvCxnSpPr>
      <xdr:spPr>
        <a:xfrm flipV="1">
          <a:off x="8750300" y="6403835"/>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86093</xdr:rowOff>
    </xdr:from>
    <xdr:to>
      <xdr:col>12</xdr:col>
      <xdr:colOff>511175</xdr:colOff>
      <xdr:row>37</xdr:row>
      <xdr:rowOff>86957</xdr:rowOff>
    </xdr:to>
    <xdr:cxnSp macro="">
      <xdr:nvCxnSpPr>
        <xdr:cNvPr id="298" name="直線コネクタ 297"/>
        <xdr:cNvCxnSpPr/>
      </xdr:nvCxnSpPr>
      <xdr:spPr>
        <a:xfrm>
          <a:off x="7861300" y="642974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73203</xdr:rowOff>
    </xdr:from>
    <xdr:to>
      <xdr:col>11</xdr:col>
      <xdr:colOff>307975</xdr:colOff>
      <xdr:row>37</xdr:row>
      <xdr:rowOff>86093</xdr:rowOff>
    </xdr:to>
    <xdr:cxnSp macro="">
      <xdr:nvCxnSpPr>
        <xdr:cNvPr id="301" name="直線コネクタ 300"/>
        <xdr:cNvCxnSpPr/>
      </xdr:nvCxnSpPr>
      <xdr:spPr>
        <a:xfrm>
          <a:off x="6972300" y="6416853"/>
          <a:ext cx="8890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109665</xdr:rowOff>
    </xdr:from>
    <xdr:to>
      <xdr:col>15</xdr:col>
      <xdr:colOff>231775</xdr:colOff>
      <xdr:row>37</xdr:row>
      <xdr:rowOff>39815</xdr:rowOff>
    </xdr:to>
    <xdr:sp macro="" textlink="">
      <xdr:nvSpPr>
        <xdr:cNvPr id="311" name="円/楕円 310"/>
        <xdr:cNvSpPr/>
      </xdr:nvSpPr>
      <xdr:spPr>
        <a:xfrm>
          <a:off x="10426700" y="62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88092</xdr:rowOff>
    </xdr:from>
    <xdr:ext cx="534377" cy="259045"/>
    <xdr:sp macro="" textlink="">
      <xdr:nvSpPr>
        <xdr:cNvPr id="312" name="補助費等該当値テキスト"/>
        <xdr:cNvSpPr txBox="1"/>
      </xdr:nvSpPr>
      <xdr:spPr>
        <a:xfrm>
          <a:off x="10528300" y="62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9385</xdr:rowOff>
    </xdr:from>
    <xdr:to>
      <xdr:col>14</xdr:col>
      <xdr:colOff>79375</xdr:colOff>
      <xdr:row>37</xdr:row>
      <xdr:rowOff>110985</xdr:rowOff>
    </xdr:to>
    <xdr:sp macro="" textlink="">
      <xdr:nvSpPr>
        <xdr:cNvPr id="313" name="円/楕円 312"/>
        <xdr:cNvSpPr/>
      </xdr:nvSpPr>
      <xdr:spPr>
        <a:xfrm>
          <a:off x="9588500" y="6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102112</xdr:rowOff>
    </xdr:from>
    <xdr:ext cx="534377" cy="259045"/>
    <xdr:sp macro="" textlink="">
      <xdr:nvSpPr>
        <xdr:cNvPr id="314" name="テキスト ボックス 313"/>
        <xdr:cNvSpPr txBox="1"/>
      </xdr:nvSpPr>
      <xdr:spPr>
        <a:xfrm>
          <a:off x="9372111" y="64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36157</xdr:rowOff>
    </xdr:from>
    <xdr:to>
      <xdr:col>12</xdr:col>
      <xdr:colOff>561975</xdr:colOff>
      <xdr:row>37</xdr:row>
      <xdr:rowOff>137757</xdr:rowOff>
    </xdr:to>
    <xdr:sp macro="" textlink="">
      <xdr:nvSpPr>
        <xdr:cNvPr id="315" name="円/楕円 314"/>
        <xdr:cNvSpPr/>
      </xdr:nvSpPr>
      <xdr:spPr>
        <a:xfrm>
          <a:off x="8699500" y="63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128884</xdr:rowOff>
    </xdr:from>
    <xdr:ext cx="534377" cy="259045"/>
    <xdr:sp macro="" textlink="">
      <xdr:nvSpPr>
        <xdr:cNvPr id="316" name="テキスト ボックス 315"/>
        <xdr:cNvSpPr txBox="1"/>
      </xdr:nvSpPr>
      <xdr:spPr>
        <a:xfrm>
          <a:off x="8483111" y="64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35293</xdr:rowOff>
    </xdr:from>
    <xdr:to>
      <xdr:col>11</xdr:col>
      <xdr:colOff>358775</xdr:colOff>
      <xdr:row>37</xdr:row>
      <xdr:rowOff>136893</xdr:rowOff>
    </xdr:to>
    <xdr:sp macro="" textlink="">
      <xdr:nvSpPr>
        <xdr:cNvPr id="317" name="円/楕円 316"/>
        <xdr:cNvSpPr/>
      </xdr:nvSpPr>
      <xdr:spPr>
        <a:xfrm>
          <a:off x="78105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128020</xdr:rowOff>
    </xdr:from>
    <xdr:ext cx="534377" cy="259045"/>
    <xdr:sp macro="" textlink="">
      <xdr:nvSpPr>
        <xdr:cNvPr id="318" name="テキスト ボックス 317"/>
        <xdr:cNvSpPr txBox="1"/>
      </xdr:nvSpPr>
      <xdr:spPr>
        <a:xfrm>
          <a:off x="7594111" y="64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22403</xdr:rowOff>
    </xdr:from>
    <xdr:to>
      <xdr:col>10</xdr:col>
      <xdr:colOff>155575</xdr:colOff>
      <xdr:row>37</xdr:row>
      <xdr:rowOff>124003</xdr:rowOff>
    </xdr:to>
    <xdr:sp macro="" textlink="">
      <xdr:nvSpPr>
        <xdr:cNvPr id="319" name="円/楕円 318"/>
        <xdr:cNvSpPr/>
      </xdr:nvSpPr>
      <xdr:spPr>
        <a:xfrm>
          <a:off x="6921500" y="63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115130</xdr:rowOff>
    </xdr:from>
    <xdr:ext cx="534377" cy="259045"/>
    <xdr:sp macro="" textlink="">
      <xdr:nvSpPr>
        <xdr:cNvPr id="320" name="テキスト ボックス 319"/>
        <xdr:cNvSpPr txBox="1"/>
      </xdr:nvSpPr>
      <xdr:spPr>
        <a:xfrm>
          <a:off x="6705111" y="64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52484</xdr:rowOff>
    </xdr:from>
    <xdr:to>
      <xdr:col>15</xdr:col>
      <xdr:colOff>180975</xdr:colOff>
      <xdr:row>59</xdr:row>
      <xdr:rowOff>63767</xdr:rowOff>
    </xdr:to>
    <xdr:cxnSp macro="">
      <xdr:nvCxnSpPr>
        <xdr:cNvPr id="351" name="直線コネクタ 350"/>
        <xdr:cNvCxnSpPr/>
      </xdr:nvCxnSpPr>
      <xdr:spPr>
        <a:xfrm flipV="1">
          <a:off x="9639300" y="10168034"/>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63767</xdr:rowOff>
    </xdr:from>
    <xdr:to>
      <xdr:col>14</xdr:col>
      <xdr:colOff>28575</xdr:colOff>
      <xdr:row>59</xdr:row>
      <xdr:rowOff>65902</xdr:rowOff>
    </xdr:to>
    <xdr:cxnSp macro="">
      <xdr:nvCxnSpPr>
        <xdr:cNvPr id="354" name="直線コネクタ 353"/>
        <xdr:cNvCxnSpPr/>
      </xdr:nvCxnSpPr>
      <xdr:spPr>
        <a:xfrm flipV="1">
          <a:off x="8750300" y="1017931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65902</xdr:rowOff>
    </xdr:from>
    <xdr:to>
      <xdr:col>12</xdr:col>
      <xdr:colOff>511175</xdr:colOff>
      <xdr:row>59</xdr:row>
      <xdr:rowOff>67856</xdr:rowOff>
    </xdr:to>
    <xdr:cxnSp macro="">
      <xdr:nvCxnSpPr>
        <xdr:cNvPr id="357" name="直線コネクタ 356"/>
        <xdr:cNvCxnSpPr/>
      </xdr:nvCxnSpPr>
      <xdr:spPr>
        <a:xfrm flipV="1">
          <a:off x="7861300" y="1018145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67856</xdr:rowOff>
    </xdr:from>
    <xdr:to>
      <xdr:col>11</xdr:col>
      <xdr:colOff>307975</xdr:colOff>
      <xdr:row>59</xdr:row>
      <xdr:rowOff>69990</xdr:rowOff>
    </xdr:to>
    <xdr:cxnSp macro="">
      <xdr:nvCxnSpPr>
        <xdr:cNvPr id="360" name="直線コネクタ 359"/>
        <xdr:cNvCxnSpPr/>
      </xdr:nvCxnSpPr>
      <xdr:spPr>
        <a:xfrm flipV="1">
          <a:off x="6972300" y="1018340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1684</xdr:rowOff>
    </xdr:from>
    <xdr:to>
      <xdr:col>15</xdr:col>
      <xdr:colOff>231775</xdr:colOff>
      <xdr:row>59</xdr:row>
      <xdr:rowOff>103284</xdr:rowOff>
    </xdr:to>
    <xdr:sp macro="" textlink="">
      <xdr:nvSpPr>
        <xdr:cNvPr id="370" name="円/楕円 369"/>
        <xdr:cNvSpPr/>
      </xdr:nvSpPr>
      <xdr:spPr>
        <a:xfrm>
          <a:off x="10426700" y="10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12967</xdr:rowOff>
    </xdr:from>
    <xdr:to>
      <xdr:col>14</xdr:col>
      <xdr:colOff>79375</xdr:colOff>
      <xdr:row>59</xdr:row>
      <xdr:rowOff>114567</xdr:rowOff>
    </xdr:to>
    <xdr:sp macro="" textlink="">
      <xdr:nvSpPr>
        <xdr:cNvPr id="372" name="円/楕円 371"/>
        <xdr:cNvSpPr/>
      </xdr:nvSpPr>
      <xdr:spPr>
        <a:xfrm>
          <a:off x="9588500" y="101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105694</xdr:rowOff>
    </xdr:from>
    <xdr:ext cx="534377" cy="259045"/>
    <xdr:sp macro="" textlink="">
      <xdr:nvSpPr>
        <xdr:cNvPr id="373" name="テキスト ボックス 372"/>
        <xdr:cNvSpPr txBox="1"/>
      </xdr:nvSpPr>
      <xdr:spPr>
        <a:xfrm>
          <a:off x="9372111" y="102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15102</xdr:rowOff>
    </xdr:from>
    <xdr:to>
      <xdr:col>12</xdr:col>
      <xdr:colOff>561975</xdr:colOff>
      <xdr:row>59</xdr:row>
      <xdr:rowOff>116702</xdr:rowOff>
    </xdr:to>
    <xdr:sp macro="" textlink="">
      <xdr:nvSpPr>
        <xdr:cNvPr id="374" name="円/楕円 373"/>
        <xdr:cNvSpPr/>
      </xdr:nvSpPr>
      <xdr:spPr>
        <a:xfrm>
          <a:off x="8699500" y="101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107829</xdr:rowOff>
    </xdr:from>
    <xdr:ext cx="534377" cy="259045"/>
    <xdr:sp macro="" textlink="">
      <xdr:nvSpPr>
        <xdr:cNvPr id="375" name="テキスト ボックス 374"/>
        <xdr:cNvSpPr txBox="1"/>
      </xdr:nvSpPr>
      <xdr:spPr>
        <a:xfrm>
          <a:off x="8483111" y="1022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17056</xdr:rowOff>
    </xdr:from>
    <xdr:to>
      <xdr:col>11</xdr:col>
      <xdr:colOff>358775</xdr:colOff>
      <xdr:row>59</xdr:row>
      <xdr:rowOff>118656</xdr:rowOff>
    </xdr:to>
    <xdr:sp macro="" textlink="">
      <xdr:nvSpPr>
        <xdr:cNvPr id="376" name="円/楕円 375"/>
        <xdr:cNvSpPr/>
      </xdr:nvSpPr>
      <xdr:spPr>
        <a:xfrm>
          <a:off x="7810500" y="101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109783</xdr:rowOff>
    </xdr:from>
    <xdr:ext cx="534377" cy="259045"/>
    <xdr:sp macro="" textlink="">
      <xdr:nvSpPr>
        <xdr:cNvPr id="377" name="テキスト ボックス 376"/>
        <xdr:cNvSpPr txBox="1"/>
      </xdr:nvSpPr>
      <xdr:spPr>
        <a:xfrm>
          <a:off x="7594111" y="102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19190</xdr:rowOff>
    </xdr:from>
    <xdr:to>
      <xdr:col>10</xdr:col>
      <xdr:colOff>155575</xdr:colOff>
      <xdr:row>59</xdr:row>
      <xdr:rowOff>120790</xdr:rowOff>
    </xdr:to>
    <xdr:sp macro="" textlink="">
      <xdr:nvSpPr>
        <xdr:cNvPr id="378" name="円/楕円 377"/>
        <xdr:cNvSpPr/>
      </xdr:nvSpPr>
      <xdr:spPr>
        <a:xfrm>
          <a:off x="6921500" y="101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111917</xdr:rowOff>
    </xdr:from>
    <xdr:ext cx="534377" cy="259045"/>
    <xdr:sp macro="" textlink="">
      <xdr:nvSpPr>
        <xdr:cNvPr id="379" name="テキスト ボックス 378"/>
        <xdr:cNvSpPr txBox="1"/>
      </xdr:nvSpPr>
      <xdr:spPr>
        <a:xfrm>
          <a:off x="6705111" y="102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4414</xdr:rowOff>
    </xdr:from>
    <xdr:to>
      <xdr:col>15</xdr:col>
      <xdr:colOff>180975</xdr:colOff>
      <xdr:row>79</xdr:row>
      <xdr:rowOff>28077</xdr:rowOff>
    </xdr:to>
    <xdr:cxnSp macro="">
      <xdr:nvCxnSpPr>
        <xdr:cNvPr id="408" name="直線コネクタ 407"/>
        <xdr:cNvCxnSpPr/>
      </xdr:nvCxnSpPr>
      <xdr:spPr>
        <a:xfrm flipV="1">
          <a:off x="9639300" y="13548964"/>
          <a:ext cx="8382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25682</xdr:rowOff>
    </xdr:from>
    <xdr:to>
      <xdr:col>14</xdr:col>
      <xdr:colOff>28575</xdr:colOff>
      <xdr:row>79</xdr:row>
      <xdr:rowOff>28077</xdr:rowOff>
    </xdr:to>
    <xdr:cxnSp macro="">
      <xdr:nvCxnSpPr>
        <xdr:cNvPr id="411" name="直線コネクタ 410"/>
        <xdr:cNvCxnSpPr/>
      </xdr:nvCxnSpPr>
      <xdr:spPr>
        <a:xfrm>
          <a:off x="8750300" y="13570232"/>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125064</xdr:rowOff>
    </xdr:from>
    <xdr:to>
      <xdr:col>15</xdr:col>
      <xdr:colOff>231775</xdr:colOff>
      <xdr:row>79</xdr:row>
      <xdr:rowOff>55214</xdr:rowOff>
    </xdr:to>
    <xdr:sp macro="" textlink="">
      <xdr:nvSpPr>
        <xdr:cNvPr id="421" name="円/楕円 420"/>
        <xdr:cNvSpPr/>
      </xdr:nvSpPr>
      <xdr:spPr>
        <a:xfrm>
          <a:off x="10426700" y="134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84441</xdr:rowOff>
    </xdr:from>
    <xdr:ext cx="534377" cy="259045"/>
    <xdr:sp macro="" textlink="">
      <xdr:nvSpPr>
        <xdr:cNvPr id="422" name="普通建設事業費 （ うち新規整備　）該当値テキスト"/>
        <xdr:cNvSpPr txBox="1"/>
      </xdr:nvSpPr>
      <xdr:spPr>
        <a:xfrm>
          <a:off x="10528300" y="132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148727</xdr:rowOff>
    </xdr:from>
    <xdr:to>
      <xdr:col>14</xdr:col>
      <xdr:colOff>79375</xdr:colOff>
      <xdr:row>79</xdr:row>
      <xdr:rowOff>78877</xdr:rowOff>
    </xdr:to>
    <xdr:sp macro="" textlink="">
      <xdr:nvSpPr>
        <xdr:cNvPr id="423" name="円/楕円 422"/>
        <xdr:cNvSpPr/>
      </xdr:nvSpPr>
      <xdr:spPr>
        <a:xfrm>
          <a:off x="9588500" y="135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70004</xdr:rowOff>
    </xdr:from>
    <xdr:ext cx="534377" cy="259045"/>
    <xdr:sp macro="" textlink="">
      <xdr:nvSpPr>
        <xdr:cNvPr id="424" name="テキスト ボックス 423"/>
        <xdr:cNvSpPr txBox="1"/>
      </xdr:nvSpPr>
      <xdr:spPr>
        <a:xfrm>
          <a:off x="9372111" y="136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146332</xdr:rowOff>
    </xdr:from>
    <xdr:to>
      <xdr:col>12</xdr:col>
      <xdr:colOff>561975</xdr:colOff>
      <xdr:row>79</xdr:row>
      <xdr:rowOff>76482</xdr:rowOff>
    </xdr:to>
    <xdr:sp macro="" textlink="">
      <xdr:nvSpPr>
        <xdr:cNvPr id="425" name="円/楕円 424"/>
        <xdr:cNvSpPr/>
      </xdr:nvSpPr>
      <xdr:spPr>
        <a:xfrm>
          <a:off x="8699500" y="135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67609</xdr:rowOff>
    </xdr:from>
    <xdr:ext cx="534377" cy="259045"/>
    <xdr:sp macro="" textlink="">
      <xdr:nvSpPr>
        <xdr:cNvPr id="426" name="テキスト ボックス 425"/>
        <xdr:cNvSpPr txBox="1"/>
      </xdr:nvSpPr>
      <xdr:spPr>
        <a:xfrm>
          <a:off x="8483111" y="136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27839</xdr:rowOff>
    </xdr:from>
    <xdr:to>
      <xdr:col>15</xdr:col>
      <xdr:colOff>180975</xdr:colOff>
      <xdr:row>98</xdr:row>
      <xdr:rowOff>113652</xdr:rowOff>
    </xdr:to>
    <xdr:cxnSp macro="">
      <xdr:nvCxnSpPr>
        <xdr:cNvPr id="455" name="直線コネクタ 454"/>
        <xdr:cNvCxnSpPr/>
      </xdr:nvCxnSpPr>
      <xdr:spPr>
        <a:xfrm>
          <a:off x="9639300" y="16829939"/>
          <a:ext cx="838200" cy="8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27839</xdr:rowOff>
    </xdr:from>
    <xdr:to>
      <xdr:col>14</xdr:col>
      <xdr:colOff>28575</xdr:colOff>
      <xdr:row>98</xdr:row>
      <xdr:rowOff>108775</xdr:rowOff>
    </xdr:to>
    <xdr:cxnSp macro="">
      <xdr:nvCxnSpPr>
        <xdr:cNvPr id="458" name="直線コネクタ 457"/>
        <xdr:cNvCxnSpPr/>
      </xdr:nvCxnSpPr>
      <xdr:spPr>
        <a:xfrm flipV="1">
          <a:off x="8750300" y="16829939"/>
          <a:ext cx="889000" cy="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62852</xdr:rowOff>
    </xdr:from>
    <xdr:to>
      <xdr:col>15</xdr:col>
      <xdr:colOff>231775</xdr:colOff>
      <xdr:row>98</xdr:row>
      <xdr:rowOff>164452</xdr:rowOff>
    </xdr:to>
    <xdr:sp macro="" textlink="">
      <xdr:nvSpPr>
        <xdr:cNvPr id="468" name="円/楕円 467"/>
        <xdr:cNvSpPr/>
      </xdr:nvSpPr>
      <xdr:spPr>
        <a:xfrm>
          <a:off x="10426700" y="16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149229</xdr:rowOff>
    </xdr:from>
    <xdr:ext cx="469744" cy="259045"/>
    <xdr:sp macro="" textlink="">
      <xdr:nvSpPr>
        <xdr:cNvPr id="469" name="普通建設事業費 （ うち更新整備　）該当値テキスト"/>
        <xdr:cNvSpPr txBox="1"/>
      </xdr:nvSpPr>
      <xdr:spPr>
        <a:xfrm>
          <a:off x="10528300" y="167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148489</xdr:rowOff>
    </xdr:from>
    <xdr:to>
      <xdr:col>14</xdr:col>
      <xdr:colOff>79375</xdr:colOff>
      <xdr:row>98</xdr:row>
      <xdr:rowOff>78639</xdr:rowOff>
    </xdr:to>
    <xdr:sp macro="" textlink="">
      <xdr:nvSpPr>
        <xdr:cNvPr id="470" name="円/楕円 469"/>
        <xdr:cNvSpPr/>
      </xdr:nvSpPr>
      <xdr:spPr>
        <a:xfrm>
          <a:off x="95885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69766</xdr:rowOff>
    </xdr:from>
    <xdr:ext cx="534377" cy="259045"/>
    <xdr:sp macro="" textlink="">
      <xdr:nvSpPr>
        <xdr:cNvPr id="471" name="テキスト ボックス 470"/>
        <xdr:cNvSpPr txBox="1"/>
      </xdr:nvSpPr>
      <xdr:spPr>
        <a:xfrm>
          <a:off x="9372111" y="168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57975</xdr:rowOff>
    </xdr:from>
    <xdr:to>
      <xdr:col>12</xdr:col>
      <xdr:colOff>561975</xdr:colOff>
      <xdr:row>98</xdr:row>
      <xdr:rowOff>159575</xdr:rowOff>
    </xdr:to>
    <xdr:sp macro="" textlink="">
      <xdr:nvSpPr>
        <xdr:cNvPr id="472" name="円/楕円 471"/>
        <xdr:cNvSpPr/>
      </xdr:nvSpPr>
      <xdr:spPr>
        <a:xfrm>
          <a:off x="8699500" y="168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150702</xdr:rowOff>
    </xdr:from>
    <xdr:ext cx="469744" cy="259045"/>
    <xdr:sp macro="" textlink="">
      <xdr:nvSpPr>
        <xdr:cNvPr id="473" name="テキスト ボックス 472"/>
        <xdr:cNvSpPr txBox="1"/>
      </xdr:nvSpPr>
      <xdr:spPr>
        <a:xfrm>
          <a:off x="8515427" y="169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27719</xdr:rowOff>
    </xdr:from>
    <xdr:to>
      <xdr:col>23</xdr:col>
      <xdr:colOff>517525</xdr:colOff>
      <xdr:row>77</xdr:row>
      <xdr:rowOff>32209</xdr:rowOff>
    </xdr:to>
    <xdr:cxnSp macro="">
      <xdr:nvCxnSpPr>
        <xdr:cNvPr id="610" name="直線コネクタ 609"/>
        <xdr:cNvCxnSpPr/>
      </xdr:nvCxnSpPr>
      <xdr:spPr>
        <a:xfrm>
          <a:off x="15481300" y="13229369"/>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159164</xdr:rowOff>
    </xdr:from>
    <xdr:to>
      <xdr:col>22</xdr:col>
      <xdr:colOff>365125</xdr:colOff>
      <xdr:row>77</xdr:row>
      <xdr:rowOff>27719</xdr:rowOff>
    </xdr:to>
    <xdr:cxnSp macro="">
      <xdr:nvCxnSpPr>
        <xdr:cNvPr id="613" name="直線コネクタ 612"/>
        <xdr:cNvCxnSpPr/>
      </xdr:nvCxnSpPr>
      <xdr:spPr>
        <a:xfrm>
          <a:off x="14592300" y="1318936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134491</xdr:rowOff>
    </xdr:from>
    <xdr:to>
      <xdr:col>21</xdr:col>
      <xdr:colOff>161925</xdr:colOff>
      <xdr:row>76</xdr:row>
      <xdr:rowOff>159164</xdr:rowOff>
    </xdr:to>
    <xdr:cxnSp macro="">
      <xdr:nvCxnSpPr>
        <xdr:cNvPr id="616" name="直線コネクタ 615"/>
        <xdr:cNvCxnSpPr/>
      </xdr:nvCxnSpPr>
      <xdr:spPr>
        <a:xfrm>
          <a:off x="13703300" y="13164691"/>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86762</xdr:rowOff>
    </xdr:from>
    <xdr:to>
      <xdr:col>19</xdr:col>
      <xdr:colOff>644525</xdr:colOff>
      <xdr:row>76</xdr:row>
      <xdr:rowOff>134491</xdr:rowOff>
    </xdr:to>
    <xdr:cxnSp macro="">
      <xdr:nvCxnSpPr>
        <xdr:cNvPr id="619" name="直線コネクタ 618"/>
        <xdr:cNvCxnSpPr/>
      </xdr:nvCxnSpPr>
      <xdr:spPr>
        <a:xfrm>
          <a:off x="12814300" y="13116962"/>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152859</xdr:rowOff>
    </xdr:from>
    <xdr:to>
      <xdr:col>23</xdr:col>
      <xdr:colOff>568325</xdr:colOff>
      <xdr:row>77</xdr:row>
      <xdr:rowOff>83009</xdr:rowOff>
    </xdr:to>
    <xdr:sp macro="" textlink="">
      <xdr:nvSpPr>
        <xdr:cNvPr id="629" name="円/楕円 628"/>
        <xdr:cNvSpPr/>
      </xdr:nvSpPr>
      <xdr:spPr>
        <a:xfrm>
          <a:off x="16268700" y="131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131286</xdr:rowOff>
    </xdr:from>
    <xdr:ext cx="534377" cy="259045"/>
    <xdr:sp macro="" textlink="">
      <xdr:nvSpPr>
        <xdr:cNvPr id="630" name="公債費該当値テキスト"/>
        <xdr:cNvSpPr txBox="1"/>
      </xdr:nvSpPr>
      <xdr:spPr>
        <a:xfrm>
          <a:off x="16370300" y="131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148369</xdr:rowOff>
    </xdr:from>
    <xdr:to>
      <xdr:col>22</xdr:col>
      <xdr:colOff>415925</xdr:colOff>
      <xdr:row>77</xdr:row>
      <xdr:rowOff>78519</xdr:rowOff>
    </xdr:to>
    <xdr:sp macro="" textlink="">
      <xdr:nvSpPr>
        <xdr:cNvPr id="631" name="円/楕円 630"/>
        <xdr:cNvSpPr/>
      </xdr:nvSpPr>
      <xdr:spPr>
        <a:xfrm>
          <a:off x="15430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69646</xdr:rowOff>
    </xdr:from>
    <xdr:ext cx="534377" cy="259045"/>
    <xdr:sp macro="" textlink="">
      <xdr:nvSpPr>
        <xdr:cNvPr id="632" name="テキスト ボックス 631"/>
        <xdr:cNvSpPr txBox="1"/>
      </xdr:nvSpPr>
      <xdr:spPr>
        <a:xfrm>
          <a:off x="15214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108364</xdr:rowOff>
    </xdr:from>
    <xdr:to>
      <xdr:col>21</xdr:col>
      <xdr:colOff>212725</xdr:colOff>
      <xdr:row>77</xdr:row>
      <xdr:rowOff>38514</xdr:rowOff>
    </xdr:to>
    <xdr:sp macro="" textlink="">
      <xdr:nvSpPr>
        <xdr:cNvPr id="633" name="円/楕円 632"/>
        <xdr:cNvSpPr/>
      </xdr:nvSpPr>
      <xdr:spPr>
        <a:xfrm>
          <a:off x="14541500" y="131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29641</xdr:rowOff>
    </xdr:from>
    <xdr:ext cx="534377" cy="259045"/>
    <xdr:sp macro="" textlink="">
      <xdr:nvSpPr>
        <xdr:cNvPr id="634" name="テキスト ボックス 633"/>
        <xdr:cNvSpPr txBox="1"/>
      </xdr:nvSpPr>
      <xdr:spPr>
        <a:xfrm>
          <a:off x="14325111" y="132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83691</xdr:rowOff>
    </xdr:from>
    <xdr:to>
      <xdr:col>20</xdr:col>
      <xdr:colOff>9525</xdr:colOff>
      <xdr:row>77</xdr:row>
      <xdr:rowOff>13841</xdr:rowOff>
    </xdr:to>
    <xdr:sp macro="" textlink="">
      <xdr:nvSpPr>
        <xdr:cNvPr id="635" name="円/楕円 634"/>
        <xdr:cNvSpPr/>
      </xdr:nvSpPr>
      <xdr:spPr>
        <a:xfrm>
          <a:off x="13652500" y="131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4968</xdr:rowOff>
    </xdr:from>
    <xdr:ext cx="534377" cy="259045"/>
    <xdr:sp macro="" textlink="">
      <xdr:nvSpPr>
        <xdr:cNvPr id="636" name="テキスト ボックス 635"/>
        <xdr:cNvSpPr txBox="1"/>
      </xdr:nvSpPr>
      <xdr:spPr>
        <a:xfrm>
          <a:off x="13436111" y="132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35962</xdr:rowOff>
    </xdr:from>
    <xdr:to>
      <xdr:col>18</xdr:col>
      <xdr:colOff>492125</xdr:colOff>
      <xdr:row>76</xdr:row>
      <xdr:rowOff>137562</xdr:rowOff>
    </xdr:to>
    <xdr:sp macro="" textlink="">
      <xdr:nvSpPr>
        <xdr:cNvPr id="637" name="円/楕円 636"/>
        <xdr:cNvSpPr/>
      </xdr:nvSpPr>
      <xdr:spPr>
        <a:xfrm>
          <a:off x="12763500" y="13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128689</xdr:rowOff>
    </xdr:from>
    <xdr:ext cx="534377" cy="259045"/>
    <xdr:sp macro="" textlink="">
      <xdr:nvSpPr>
        <xdr:cNvPr id="638" name="テキスト ボックス 637"/>
        <xdr:cNvSpPr txBox="1"/>
      </xdr:nvSpPr>
      <xdr:spPr>
        <a:xfrm>
          <a:off x="12547111" y="131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146295</xdr:rowOff>
    </xdr:from>
    <xdr:to>
      <xdr:col>23</xdr:col>
      <xdr:colOff>517525</xdr:colOff>
      <xdr:row>99</xdr:row>
      <xdr:rowOff>23202</xdr:rowOff>
    </xdr:to>
    <xdr:cxnSp macro="">
      <xdr:nvCxnSpPr>
        <xdr:cNvPr id="667" name="直線コネクタ 666"/>
        <xdr:cNvCxnSpPr/>
      </xdr:nvCxnSpPr>
      <xdr:spPr>
        <a:xfrm>
          <a:off x="15481300" y="16948395"/>
          <a:ext cx="838200" cy="4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146295</xdr:rowOff>
    </xdr:from>
    <xdr:to>
      <xdr:col>22</xdr:col>
      <xdr:colOff>365125</xdr:colOff>
      <xdr:row>99</xdr:row>
      <xdr:rowOff>3073</xdr:rowOff>
    </xdr:to>
    <xdr:cxnSp macro="">
      <xdr:nvCxnSpPr>
        <xdr:cNvPr id="670" name="直線コネクタ 669"/>
        <xdr:cNvCxnSpPr/>
      </xdr:nvCxnSpPr>
      <xdr:spPr>
        <a:xfrm flipV="1">
          <a:off x="14592300" y="16948395"/>
          <a:ext cx="8890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150741</xdr:rowOff>
    </xdr:from>
    <xdr:to>
      <xdr:col>21</xdr:col>
      <xdr:colOff>161925</xdr:colOff>
      <xdr:row>99</xdr:row>
      <xdr:rowOff>3073</xdr:rowOff>
    </xdr:to>
    <xdr:cxnSp macro="">
      <xdr:nvCxnSpPr>
        <xdr:cNvPr id="673" name="直線コネクタ 672"/>
        <xdr:cNvCxnSpPr/>
      </xdr:nvCxnSpPr>
      <xdr:spPr>
        <a:xfrm>
          <a:off x="13703300" y="16952841"/>
          <a:ext cx="889000" cy="2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150741</xdr:rowOff>
    </xdr:from>
    <xdr:to>
      <xdr:col>19</xdr:col>
      <xdr:colOff>644525</xdr:colOff>
      <xdr:row>99</xdr:row>
      <xdr:rowOff>19982</xdr:rowOff>
    </xdr:to>
    <xdr:cxnSp macro="">
      <xdr:nvCxnSpPr>
        <xdr:cNvPr id="676" name="直線コネクタ 675"/>
        <xdr:cNvCxnSpPr/>
      </xdr:nvCxnSpPr>
      <xdr:spPr>
        <a:xfrm flipV="1">
          <a:off x="12814300" y="16952841"/>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143852</xdr:rowOff>
    </xdr:from>
    <xdr:to>
      <xdr:col>23</xdr:col>
      <xdr:colOff>568325</xdr:colOff>
      <xdr:row>99</xdr:row>
      <xdr:rowOff>74002</xdr:rowOff>
    </xdr:to>
    <xdr:sp macro="" textlink="">
      <xdr:nvSpPr>
        <xdr:cNvPr id="686" name="円/楕円 685"/>
        <xdr:cNvSpPr/>
      </xdr:nvSpPr>
      <xdr:spPr>
        <a:xfrm>
          <a:off x="16268700" y="169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95495</xdr:rowOff>
    </xdr:from>
    <xdr:to>
      <xdr:col>22</xdr:col>
      <xdr:colOff>415925</xdr:colOff>
      <xdr:row>99</xdr:row>
      <xdr:rowOff>25645</xdr:rowOff>
    </xdr:to>
    <xdr:sp macro="" textlink="">
      <xdr:nvSpPr>
        <xdr:cNvPr id="688" name="円/楕円 687"/>
        <xdr:cNvSpPr/>
      </xdr:nvSpPr>
      <xdr:spPr>
        <a:xfrm>
          <a:off x="15430500" y="168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42172</xdr:rowOff>
    </xdr:from>
    <xdr:ext cx="534377" cy="259045"/>
    <xdr:sp macro="" textlink="">
      <xdr:nvSpPr>
        <xdr:cNvPr id="689" name="テキスト ボックス 688"/>
        <xdr:cNvSpPr txBox="1"/>
      </xdr:nvSpPr>
      <xdr:spPr>
        <a:xfrm>
          <a:off x="15214111" y="166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123723</xdr:rowOff>
    </xdr:from>
    <xdr:to>
      <xdr:col>21</xdr:col>
      <xdr:colOff>212725</xdr:colOff>
      <xdr:row>99</xdr:row>
      <xdr:rowOff>53873</xdr:rowOff>
    </xdr:to>
    <xdr:sp macro="" textlink="">
      <xdr:nvSpPr>
        <xdr:cNvPr id="690" name="円/楕円 689"/>
        <xdr:cNvSpPr/>
      </xdr:nvSpPr>
      <xdr:spPr>
        <a:xfrm>
          <a:off x="14541500" y="169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45000</xdr:rowOff>
    </xdr:from>
    <xdr:ext cx="534377" cy="259045"/>
    <xdr:sp macro="" textlink="">
      <xdr:nvSpPr>
        <xdr:cNvPr id="691" name="テキスト ボックス 690"/>
        <xdr:cNvSpPr txBox="1"/>
      </xdr:nvSpPr>
      <xdr:spPr>
        <a:xfrm>
          <a:off x="14325111" y="170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99941</xdr:rowOff>
    </xdr:from>
    <xdr:to>
      <xdr:col>20</xdr:col>
      <xdr:colOff>9525</xdr:colOff>
      <xdr:row>99</xdr:row>
      <xdr:rowOff>30091</xdr:rowOff>
    </xdr:to>
    <xdr:sp macro="" textlink="">
      <xdr:nvSpPr>
        <xdr:cNvPr id="692" name="円/楕円 691"/>
        <xdr:cNvSpPr/>
      </xdr:nvSpPr>
      <xdr:spPr>
        <a:xfrm>
          <a:off x="13652500" y="169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21218</xdr:rowOff>
    </xdr:from>
    <xdr:ext cx="534377" cy="259045"/>
    <xdr:sp macro="" textlink="">
      <xdr:nvSpPr>
        <xdr:cNvPr id="693" name="テキスト ボックス 692"/>
        <xdr:cNvSpPr txBox="1"/>
      </xdr:nvSpPr>
      <xdr:spPr>
        <a:xfrm>
          <a:off x="13436111" y="1699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140632</xdr:rowOff>
    </xdr:from>
    <xdr:to>
      <xdr:col>18</xdr:col>
      <xdr:colOff>492125</xdr:colOff>
      <xdr:row>99</xdr:row>
      <xdr:rowOff>70782</xdr:rowOff>
    </xdr:to>
    <xdr:sp macro="" textlink="">
      <xdr:nvSpPr>
        <xdr:cNvPr id="694" name="円/楕円 693"/>
        <xdr:cNvSpPr/>
      </xdr:nvSpPr>
      <xdr:spPr>
        <a:xfrm>
          <a:off x="12763500" y="169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61909</xdr:rowOff>
    </xdr:from>
    <xdr:ext cx="469744" cy="259045"/>
    <xdr:sp macro="" textlink="">
      <xdr:nvSpPr>
        <xdr:cNvPr id="695" name="テキスト ボックス 694"/>
        <xdr:cNvSpPr txBox="1"/>
      </xdr:nvSpPr>
      <xdr:spPr>
        <a:xfrm>
          <a:off x="12579427" y="1703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47737</xdr:rowOff>
    </xdr:from>
    <xdr:to>
      <xdr:col>32</xdr:col>
      <xdr:colOff>187325</xdr:colOff>
      <xdr:row>39</xdr:row>
      <xdr:rowOff>53518</xdr:rowOff>
    </xdr:to>
    <xdr:cxnSp macro="">
      <xdr:nvCxnSpPr>
        <xdr:cNvPr id="726" name="直線コネクタ 725"/>
        <xdr:cNvCxnSpPr/>
      </xdr:nvCxnSpPr>
      <xdr:spPr>
        <a:xfrm flipV="1">
          <a:off x="21323300" y="6734287"/>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49664</xdr:rowOff>
    </xdr:from>
    <xdr:to>
      <xdr:col>31</xdr:col>
      <xdr:colOff>34925</xdr:colOff>
      <xdr:row>39</xdr:row>
      <xdr:rowOff>53518</xdr:rowOff>
    </xdr:to>
    <xdr:cxnSp macro="">
      <xdr:nvCxnSpPr>
        <xdr:cNvPr id="729" name="直線コネクタ 728"/>
        <xdr:cNvCxnSpPr/>
      </xdr:nvCxnSpPr>
      <xdr:spPr>
        <a:xfrm>
          <a:off x="20434300" y="673621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49664</xdr:rowOff>
    </xdr:from>
    <xdr:to>
      <xdr:col>29</xdr:col>
      <xdr:colOff>517525</xdr:colOff>
      <xdr:row>39</xdr:row>
      <xdr:rowOff>73504</xdr:rowOff>
    </xdr:to>
    <xdr:cxnSp macro="">
      <xdr:nvCxnSpPr>
        <xdr:cNvPr id="732" name="直線コネクタ 731"/>
        <xdr:cNvCxnSpPr/>
      </xdr:nvCxnSpPr>
      <xdr:spPr>
        <a:xfrm flipV="1">
          <a:off x="19545300" y="673621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73504</xdr:rowOff>
    </xdr:from>
    <xdr:to>
      <xdr:col>28</xdr:col>
      <xdr:colOff>314325</xdr:colOff>
      <xdr:row>39</xdr:row>
      <xdr:rowOff>87743</xdr:rowOff>
    </xdr:to>
    <xdr:cxnSp macro="">
      <xdr:nvCxnSpPr>
        <xdr:cNvPr id="735" name="直線コネクタ 734"/>
        <xdr:cNvCxnSpPr/>
      </xdr:nvCxnSpPr>
      <xdr:spPr>
        <a:xfrm flipV="1">
          <a:off x="18656300" y="6760054"/>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168387</xdr:rowOff>
    </xdr:from>
    <xdr:to>
      <xdr:col>32</xdr:col>
      <xdr:colOff>238125</xdr:colOff>
      <xdr:row>39</xdr:row>
      <xdr:rowOff>98537</xdr:rowOff>
    </xdr:to>
    <xdr:sp macro="" textlink="">
      <xdr:nvSpPr>
        <xdr:cNvPr id="745" name="円/楕円 744"/>
        <xdr:cNvSpPr/>
      </xdr:nvSpPr>
      <xdr:spPr>
        <a:xfrm>
          <a:off x="22110700" y="6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469744" cy="259045"/>
    <xdr:sp macro="" textlink="">
      <xdr:nvSpPr>
        <xdr:cNvPr id="746" name="投資及び出資金該当値テキスト"/>
        <xdr:cNvSpPr txBox="1"/>
      </xdr:nvSpPr>
      <xdr:spPr>
        <a:xfrm>
          <a:off x="22212300" y="66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2718</xdr:rowOff>
    </xdr:from>
    <xdr:to>
      <xdr:col>31</xdr:col>
      <xdr:colOff>85725</xdr:colOff>
      <xdr:row>39</xdr:row>
      <xdr:rowOff>104318</xdr:rowOff>
    </xdr:to>
    <xdr:sp macro="" textlink="">
      <xdr:nvSpPr>
        <xdr:cNvPr id="747" name="円/楕円 746"/>
        <xdr:cNvSpPr/>
      </xdr:nvSpPr>
      <xdr:spPr>
        <a:xfrm>
          <a:off x="21272500" y="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95445</xdr:rowOff>
    </xdr:from>
    <xdr:ext cx="469744" cy="259045"/>
    <xdr:sp macro="" textlink="">
      <xdr:nvSpPr>
        <xdr:cNvPr id="748" name="テキスト ボックス 747"/>
        <xdr:cNvSpPr txBox="1"/>
      </xdr:nvSpPr>
      <xdr:spPr>
        <a:xfrm>
          <a:off x="21088427" y="6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170314</xdr:rowOff>
    </xdr:from>
    <xdr:to>
      <xdr:col>29</xdr:col>
      <xdr:colOff>568325</xdr:colOff>
      <xdr:row>39</xdr:row>
      <xdr:rowOff>100464</xdr:rowOff>
    </xdr:to>
    <xdr:sp macro="" textlink="">
      <xdr:nvSpPr>
        <xdr:cNvPr id="749" name="円/楕円 748"/>
        <xdr:cNvSpPr/>
      </xdr:nvSpPr>
      <xdr:spPr>
        <a:xfrm>
          <a:off x="20383500" y="66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116991</xdr:rowOff>
    </xdr:from>
    <xdr:ext cx="469744" cy="259045"/>
    <xdr:sp macro="" textlink="">
      <xdr:nvSpPr>
        <xdr:cNvPr id="750" name="テキスト ボックス 749"/>
        <xdr:cNvSpPr txBox="1"/>
      </xdr:nvSpPr>
      <xdr:spPr>
        <a:xfrm>
          <a:off x="20199427" y="646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22704</xdr:rowOff>
    </xdr:from>
    <xdr:to>
      <xdr:col>28</xdr:col>
      <xdr:colOff>365125</xdr:colOff>
      <xdr:row>39</xdr:row>
      <xdr:rowOff>124304</xdr:rowOff>
    </xdr:to>
    <xdr:sp macro="" textlink="">
      <xdr:nvSpPr>
        <xdr:cNvPr id="751" name="円/楕円 750"/>
        <xdr:cNvSpPr/>
      </xdr:nvSpPr>
      <xdr:spPr>
        <a:xfrm>
          <a:off x="19494500" y="67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115431</xdr:rowOff>
    </xdr:from>
    <xdr:ext cx="378565" cy="259045"/>
    <xdr:sp macro="" textlink="">
      <xdr:nvSpPr>
        <xdr:cNvPr id="752" name="テキスト ボックス 751"/>
        <xdr:cNvSpPr txBox="1"/>
      </xdr:nvSpPr>
      <xdr:spPr>
        <a:xfrm>
          <a:off x="19356017" y="680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36943</xdr:rowOff>
    </xdr:from>
    <xdr:to>
      <xdr:col>27</xdr:col>
      <xdr:colOff>161925</xdr:colOff>
      <xdr:row>39</xdr:row>
      <xdr:rowOff>138543</xdr:rowOff>
    </xdr:to>
    <xdr:sp macro="" textlink="">
      <xdr:nvSpPr>
        <xdr:cNvPr id="753" name="円/楕円 752"/>
        <xdr:cNvSpPr/>
      </xdr:nvSpPr>
      <xdr:spPr>
        <a:xfrm>
          <a:off x="186055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129670</xdr:rowOff>
    </xdr:from>
    <xdr:ext cx="378565" cy="259045"/>
    <xdr:sp macro="" textlink="">
      <xdr:nvSpPr>
        <xdr:cNvPr id="754" name="テキスト ボックス 753"/>
        <xdr:cNvSpPr txBox="1"/>
      </xdr:nvSpPr>
      <xdr:spPr>
        <a:xfrm>
          <a:off x="18467017" y="681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85652</xdr:rowOff>
    </xdr:from>
    <xdr:to>
      <xdr:col>32</xdr:col>
      <xdr:colOff>187325</xdr:colOff>
      <xdr:row>59</xdr:row>
      <xdr:rowOff>86208</xdr:rowOff>
    </xdr:to>
    <xdr:cxnSp macro="">
      <xdr:nvCxnSpPr>
        <xdr:cNvPr id="785" name="直線コネクタ 784"/>
        <xdr:cNvCxnSpPr/>
      </xdr:nvCxnSpPr>
      <xdr:spPr>
        <a:xfrm>
          <a:off x="21323300" y="10201202"/>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85652</xdr:rowOff>
    </xdr:from>
    <xdr:to>
      <xdr:col>31</xdr:col>
      <xdr:colOff>34925</xdr:colOff>
      <xdr:row>59</xdr:row>
      <xdr:rowOff>85783</xdr:rowOff>
    </xdr:to>
    <xdr:cxnSp macro="">
      <xdr:nvCxnSpPr>
        <xdr:cNvPr id="788" name="直線コネクタ 787"/>
        <xdr:cNvCxnSpPr/>
      </xdr:nvCxnSpPr>
      <xdr:spPr>
        <a:xfrm flipV="1">
          <a:off x="20434300" y="1020120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116840</xdr:rowOff>
    </xdr:from>
    <xdr:to>
      <xdr:col>29</xdr:col>
      <xdr:colOff>517525</xdr:colOff>
      <xdr:row>59</xdr:row>
      <xdr:rowOff>85783</xdr:rowOff>
    </xdr:to>
    <xdr:cxnSp macro="">
      <xdr:nvCxnSpPr>
        <xdr:cNvPr id="791" name="直線コネクタ 790"/>
        <xdr:cNvCxnSpPr/>
      </xdr:nvCxnSpPr>
      <xdr:spPr>
        <a:xfrm>
          <a:off x="19545300" y="10060940"/>
          <a:ext cx="8890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116840</xdr:rowOff>
    </xdr:from>
    <xdr:to>
      <xdr:col>28</xdr:col>
      <xdr:colOff>314325</xdr:colOff>
      <xdr:row>59</xdr:row>
      <xdr:rowOff>86861</xdr:rowOff>
    </xdr:to>
    <xdr:cxnSp macro="">
      <xdr:nvCxnSpPr>
        <xdr:cNvPr id="794" name="直線コネクタ 793"/>
        <xdr:cNvCxnSpPr/>
      </xdr:nvCxnSpPr>
      <xdr:spPr>
        <a:xfrm flipV="1">
          <a:off x="18656300" y="10060940"/>
          <a:ext cx="889000" cy="1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35408</xdr:rowOff>
    </xdr:from>
    <xdr:to>
      <xdr:col>32</xdr:col>
      <xdr:colOff>238125</xdr:colOff>
      <xdr:row>59</xdr:row>
      <xdr:rowOff>137008</xdr:rowOff>
    </xdr:to>
    <xdr:sp macro="" textlink="">
      <xdr:nvSpPr>
        <xdr:cNvPr id="804" name="円/楕円 803"/>
        <xdr:cNvSpPr/>
      </xdr:nvSpPr>
      <xdr:spPr>
        <a:xfrm>
          <a:off x="22110700" y="101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121785</xdr:rowOff>
    </xdr:from>
    <xdr:ext cx="378565" cy="259045"/>
    <xdr:sp macro="" textlink="">
      <xdr:nvSpPr>
        <xdr:cNvPr id="805" name="貸付金該当値テキスト"/>
        <xdr:cNvSpPr txBox="1"/>
      </xdr:nvSpPr>
      <xdr:spPr>
        <a:xfrm>
          <a:off x="22212300" y="1006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34852</xdr:rowOff>
    </xdr:from>
    <xdr:to>
      <xdr:col>31</xdr:col>
      <xdr:colOff>85725</xdr:colOff>
      <xdr:row>59</xdr:row>
      <xdr:rowOff>136452</xdr:rowOff>
    </xdr:to>
    <xdr:sp macro="" textlink="">
      <xdr:nvSpPr>
        <xdr:cNvPr id="806" name="円/楕円 805"/>
        <xdr:cNvSpPr/>
      </xdr:nvSpPr>
      <xdr:spPr>
        <a:xfrm>
          <a:off x="21272500" y="101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127579</xdr:rowOff>
    </xdr:from>
    <xdr:ext cx="378565" cy="259045"/>
    <xdr:sp macro="" textlink="">
      <xdr:nvSpPr>
        <xdr:cNvPr id="807" name="テキスト ボックス 806"/>
        <xdr:cNvSpPr txBox="1"/>
      </xdr:nvSpPr>
      <xdr:spPr>
        <a:xfrm>
          <a:off x="21134017" y="1024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34983</xdr:rowOff>
    </xdr:from>
    <xdr:to>
      <xdr:col>29</xdr:col>
      <xdr:colOff>568325</xdr:colOff>
      <xdr:row>59</xdr:row>
      <xdr:rowOff>136583</xdr:rowOff>
    </xdr:to>
    <xdr:sp macro="" textlink="">
      <xdr:nvSpPr>
        <xdr:cNvPr id="808" name="円/楕円 807"/>
        <xdr:cNvSpPr/>
      </xdr:nvSpPr>
      <xdr:spPr>
        <a:xfrm>
          <a:off x="20383500" y="101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127710</xdr:rowOff>
    </xdr:from>
    <xdr:ext cx="378565" cy="259045"/>
    <xdr:sp macro="" textlink="">
      <xdr:nvSpPr>
        <xdr:cNvPr id="809" name="テキスト ボックス 808"/>
        <xdr:cNvSpPr txBox="1"/>
      </xdr:nvSpPr>
      <xdr:spPr>
        <a:xfrm>
          <a:off x="20245017" y="1024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66040</xdr:rowOff>
    </xdr:from>
    <xdr:to>
      <xdr:col>28</xdr:col>
      <xdr:colOff>365125</xdr:colOff>
      <xdr:row>58</xdr:row>
      <xdr:rowOff>167640</xdr:rowOff>
    </xdr:to>
    <xdr:sp macro="" textlink="">
      <xdr:nvSpPr>
        <xdr:cNvPr id="810" name="円/楕円 809"/>
        <xdr:cNvSpPr/>
      </xdr:nvSpPr>
      <xdr:spPr>
        <a:xfrm>
          <a:off x="19494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158767</xdr:rowOff>
    </xdr:from>
    <xdr:ext cx="469744" cy="259045"/>
    <xdr:sp macro="" textlink="">
      <xdr:nvSpPr>
        <xdr:cNvPr id="811" name="テキスト ボックス 810"/>
        <xdr:cNvSpPr txBox="1"/>
      </xdr:nvSpPr>
      <xdr:spPr>
        <a:xfrm>
          <a:off x="19310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36061</xdr:rowOff>
    </xdr:from>
    <xdr:to>
      <xdr:col>27</xdr:col>
      <xdr:colOff>161925</xdr:colOff>
      <xdr:row>59</xdr:row>
      <xdr:rowOff>137661</xdr:rowOff>
    </xdr:to>
    <xdr:sp macro="" textlink="">
      <xdr:nvSpPr>
        <xdr:cNvPr id="812" name="円/楕円 811"/>
        <xdr:cNvSpPr/>
      </xdr:nvSpPr>
      <xdr:spPr>
        <a:xfrm>
          <a:off x="18605500" y="10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128788</xdr:rowOff>
    </xdr:from>
    <xdr:ext cx="378565" cy="259045"/>
    <xdr:sp macro="" textlink="">
      <xdr:nvSpPr>
        <xdr:cNvPr id="813" name="テキスト ボックス 812"/>
        <xdr:cNvSpPr txBox="1"/>
      </xdr:nvSpPr>
      <xdr:spPr>
        <a:xfrm>
          <a:off x="18467017" y="1024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69214</xdr:rowOff>
    </xdr:from>
    <xdr:to>
      <xdr:col>32</xdr:col>
      <xdr:colOff>187325</xdr:colOff>
      <xdr:row>76</xdr:row>
      <xdr:rowOff>72206</xdr:rowOff>
    </xdr:to>
    <xdr:cxnSp macro="">
      <xdr:nvCxnSpPr>
        <xdr:cNvPr id="843" name="直線コネクタ 842"/>
        <xdr:cNvCxnSpPr/>
      </xdr:nvCxnSpPr>
      <xdr:spPr>
        <a:xfrm flipV="1">
          <a:off x="21323300" y="13099414"/>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72206</xdr:rowOff>
    </xdr:from>
    <xdr:to>
      <xdr:col>31</xdr:col>
      <xdr:colOff>34925</xdr:colOff>
      <xdr:row>76</xdr:row>
      <xdr:rowOff>131908</xdr:rowOff>
    </xdr:to>
    <xdr:cxnSp macro="">
      <xdr:nvCxnSpPr>
        <xdr:cNvPr id="846" name="直線コネクタ 845"/>
        <xdr:cNvCxnSpPr/>
      </xdr:nvCxnSpPr>
      <xdr:spPr>
        <a:xfrm flipV="1">
          <a:off x="20434300" y="13102406"/>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131908</xdr:rowOff>
    </xdr:from>
    <xdr:to>
      <xdr:col>29</xdr:col>
      <xdr:colOff>517525</xdr:colOff>
      <xdr:row>76</xdr:row>
      <xdr:rowOff>141300</xdr:rowOff>
    </xdr:to>
    <xdr:cxnSp macro="">
      <xdr:nvCxnSpPr>
        <xdr:cNvPr id="849" name="直線コネクタ 848"/>
        <xdr:cNvCxnSpPr/>
      </xdr:nvCxnSpPr>
      <xdr:spPr>
        <a:xfrm flipV="1">
          <a:off x="19545300" y="13162108"/>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141300</xdr:rowOff>
    </xdr:from>
    <xdr:to>
      <xdr:col>28</xdr:col>
      <xdr:colOff>314325</xdr:colOff>
      <xdr:row>77</xdr:row>
      <xdr:rowOff>13303</xdr:rowOff>
    </xdr:to>
    <xdr:cxnSp macro="">
      <xdr:nvCxnSpPr>
        <xdr:cNvPr id="852" name="直線コネクタ 851"/>
        <xdr:cNvCxnSpPr/>
      </xdr:nvCxnSpPr>
      <xdr:spPr>
        <a:xfrm flipV="1">
          <a:off x="18656300" y="1317150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18414</xdr:rowOff>
    </xdr:from>
    <xdr:to>
      <xdr:col>32</xdr:col>
      <xdr:colOff>238125</xdr:colOff>
      <xdr:row>76</xdr:row>
      <xdr:rowOff>120014</xdr:rowOff>
    </xdr:to>
    <xdr:sp macro="" textlink="">
      <xdr:nvSpPr>
        <xdr:cNvPr id="862" name="円/楕円 861"/>
        <xdr:cNvSpPr/>
      </xdr:nvSpPr>
      <xdr:spPr>
        <a:xfrm>
          <a:off x="22110700" y="130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41292</xdr:rowOff>
    </xdr:from>
    <xdr:ext cx="534377" cy="259045"/>
    <xdr:sp macro="" textlink="">
      <xdr:nvSpPr>
        <xdr:cNvPr id="863" name="繰出金該当値テキスト"/>
        <xdr:cNvSpPr txBox="1"/>
      </xdr:nvSpPr>
      <xdr:spPr>
        <a:xfrm>
          <a:off x="22212300" y="129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21406</xdr:rowOff>
    </xdr:from>
    <xdr:to>
      <xdr:col>31</xdr:col>
      <xdr:colOff>85725</xdr:colOff>
      <xdr:row>76</xdr:row>
      <xdr:rowOff>123006</xdr:rowOff>
    </xdr:to>
    <xdr:sp macro="" textlink="">
      <xdr:nvSpPr>
        <xdr:cNvPr id="864" name="円/楕円 863"/>
        <xdr:cNvSpPr/>
      </xdr:nvSpPr>
      <xdr:spPr>
        <a:xfrm>
          <a:off x="21272500" y="13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139533</xdr:rowOff>
    </xdr:from>
    <xdr:ext cx="534377" cy="259045"/>
    <xdr:sp macro="" textlink="">
      <xdr:nvSpPr>
        <xdr:cNvPr id="865" name="テキスト ボックス 864"/>
        <xdr:cNvSpPr txBox="1"/>
      </xdr:nvSpPr>
      <xdr:spPr>
        <a:xfrm>
          <a:off x="21056111" y="12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81108</xdr:rowOff>
    </xdr:from>
    <xdr:to>
      <xdr:col>29</xdr:col>
      <xdr:colOff>568325</xdr:colOff>
      <xdr:row>77</xdr:row>
      <xdr:rowOff>11258</xdr:rowOff>
    </xdr:to>
    <xdr:sp macro="" textlink="">
      <xdr:nvSpPr>
        <xdr:cNvPr id="866" name="円/楕円 865"/>
        <xdr:cNvSpPr/>
      </xdr:nvSpPr>
      <xdr:spPr>
        <a:xfrm>
          <a:off x="20383500" y="131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2385</xdr:rowOff>
    </xdr:from>
    <xdr:ext cx="534377" cy="259045"/>
    <xdr:sp macro="" textlink="">
      <xdr:nvSpPr>
        <xdr:cNvPr id="867" name="テキスト ボックス 866"/>
        <xdr:cNvSpPr txBox="1"/>
      </xdr:nvSpPr>
      <xdr:spPr>
        <a:xfrm>
          <a:off x="20167111" y="132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90500</xdr:rowOff>
    </xdr:from>
    <xdr:to>
      <xdr:col>28</xdr:col>
      <xdr:colOff>365125</xdr:colOff>
      <xdr:row>77</xdr:row>
      <xdr:rowOff>20650</xdr:rowOff>
    </xdr:to>
    <xdr:sp macro="" textlink="">
      <xdr:nvSpPr>
        <xdr:cNvPr id="868" name="円/楕円 867"/>
        <xdr:cNvSpPr/>
      </xdr:nvSpPr>
      <xdr:spPr>
        <a:xfrm>
          <a:off x="19494500" y="131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37177</xdr:rowOff>
    </xdr:from>
    <xdr:ext cx="534377" cy="259045"/>
    <xdr:sp macro="" textlink="">
      <xdr:nvSpPr>
        <xdr:cNvPr id="869" name="テキスト ボックス 868"/>
        <xdr:cNvSpPr txBox="1"/>
      </xdr:nvSpPr>
      <xdr:spPr>
        <a:xfrm>
          <a:off x="19278111" y="12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133953</xdr:rowOff>
    </xdr:from>
    <xdr:to>
      <xdr:col>27</xdr:col>
      <xdr:colOff>161925</xdr:colOff>
      <xdr:row>77</xdr:row>
      <xdr:rowOff>64103</xdr:rowOff>
    </xdr:to>
    <xdr:sp macro="" textlink="">
      <xdr:nvSpPr>
        <xdr:cNvPr id="870" name="円/楕円 869"/>
        <xdr:cNvSpPr/>
      </xdr:nvSpPr>
      <xdr:spPr>
        <a:xfrm>
          <a:off x="18605500" y="131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55230</xdr:rowOff>
    </xdr:from>
    <xdr:ext cx="534377" cy="259045"/>
    <xdr:sp macro="" textlink="">
      <xdr:nvSpPr>
        <xdr:cNvPr id="871" name="テキスト ボックス 870"/>
        <xdr:cNvSpPr txBox="1"/>
      </xdr:nvSpPr>
      <xdr:spPr>
        <a:xfrm>
          <a:off x="18389111" y="13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年度性質別歳出の住民一人当たりのコストの上位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項目は、扶助費、繰出金、人件費、物件費、普通建設事業費である。</a:t>
          </a:r>
          <a:endParaRPr lang="ja-JP" altLang="ja-JP" sz="1400">
            <a:effectLst/>
          </a:endParaRPr>
        </a:p>
        <a:p>
          <a:r>
            <a:rPr kumimoji="1" lang="ja-JP" altLang="ja-JP" sz="1100">
              <a:solidFill>
                <a:schemeClr val="dk1"/>
              </a:solidFill>
              <a:effectLst/>
              <a:latin typeface="+mn-lt"/>
              <a:ea typeface="+mn-ea"/>
              <a:cs typeface="+mn-cs"/>
            </a:rPr>
            <a:t>類似団体平均より金額の大きい項目は、</a:t>
          </a:r>
          <a:r>
            <a:rPr kumimoji="1" lang="ja-JP" altLang="en-US" sz="1100">
              <a:solidFill>
                <a:schemeClr val="dk1"/>
              </a:solidFill>
              <a:effectLst/>
              <a:latin typeface="+mn-lt"/>
              <a:ea typeface="+mn-ea"/>
              <a:cs typeface="+mn-cs"/>
            </a:rPr>
            <a:t>普通建設事業費（新規整備）及び</a:t>
          </a:r>
          <a:r>
            <a:rPr kumimoji="1" lang="ja-JP" altLang="ja-JP" sz="1100">
              <a:solidFill>
                <a:schemeClr val="dk1"/>
              </a:solidFill>
              <a:effectLst/>
              <a:latin typeface="+mn-lt"/>
              <a:ea typeface="+mn-ea"/>
              <a:cs typeface="+mn-cs"/>
            </a:rPr>
            <a:t>繰出金のみで、その他の項目は、類似団体平均以下である。</a:t>
          </a:r>
          <a:endParaRPr lang="ja-JP" altLang="ja-JP" sz="1400">
            <a:effectLst/>
          </a:endParaRPr>
        </a:p>
        <a:p>
          <a:r>
            <a:rPr kumimoji="1" lang="ja-JP" altLang="ja-JP" sz="1100">
              <a:solidFill>
                <a:schemeClr val="dk1"/>
              </a:solidFill>
              <a:effectLst/>
              <a:latin typeface="+mn-lt"/>
              <a:ea typeface="+mn-ea"/>
              <a:cs typeface="+mn-cs"/>
            </a:rPr>
            <a:t>前年度と比較し、増額の大きい項目は</a:t>
          </a:r>
          <a:r>
            <a:rPr kumimoji="1" lang="ja-JP" altLang="en-US" sz="1100">
              <a:solidFill>
                <a:schemeClr val="dk1"/>
              </a:solidFill>
              <a:effectLst/>
              <a:latin typeface="+mn-lt"/>
              <a:ea typeface="+mn-ea"/>
              <a:cs typeface="+mn-cs"/>
            </a:rPr>
            <a:t>物件費や</a:t>
          </a:r>
          <a:r>
            <a:rPr kumimoji="1" lang="ja-JP" altLang="ja-JP" sz="1100">
              <a:solidFill>
                <a:schemeClr val="dk1"/>
              </a:solidFill>
              <a:effectLst/>
              <a:latin typeface="+mn-lt"/>
              <a:ea typeface="+mn-ea"/>
              <a:cs typeface="+mn-cs"/>
            </a:rPr>
            <a:t>普通建設事業費（新規整備）</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あり、その要因は</a:t>
          </a:r>
          <a:r>
            <a:rPr lang="ja-JP" altLang="ja-JP" sz="1100" b="0" i="0" baseline="0">
              <a:solidFill>
                <a:schemeClr val="dk1"/>
              </a:solidFill>
              <a:effectLst/>
              <a:latin typeface="+mn-lt"/>
              <a:ea typeface="+mn-ea"/>
              <a:cs typeface="+mn-cs"/>
            </a:rPr>
            <a:t>可燃ごみ</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市外の民間処理施設まで運搬し処理する</a:t>
          </a:r>
          <a:r>
            <a:rPr lang="ja-JP" altLang="en-US" sz="1100" b="0" i="0" baseline="0">
              <a:solidFill>
                <a:schemeClr val="dk1"/>
              </a:solidFill>
              <a:effectLst/>
              <a:latin typeface="+mn-lt"/>
              <a:ea typeface="+mn-ea"/>
              <a:cs typeface="+mn-cs"/>
            </a:rPr>
            <a:t>ものや</a:t>
          </a:r>
          <a:r>
            <a:rPr kumimoji="1" lang="ja-JP" altLang="en-US" sz="1100">
              <a:solidFill>
                <a:schemeClr val="dk1"/>
              </a:solidFill>
              <a:effectLst/>
              <a:latin typeface="+mn-lt"/>
              <a:ea typeface="+mn-ea"/>
              <a:cs typeface="+mn-cs"/>
            </a:rPr>
            <a:t>北部学校給食センター</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新築</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また、前年度と比較し、減額の大きい項目は</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これまで、類似団体と比較し、人件費の抑制に努めてきた。普通建設事業について</a:t>
          </a:r>
          <a:r>
            <a:rPr kumimoji="1" lang="ja-JP" altLang="en-US" sz="1100">
              <a:solidFill>
                <a:schemeClr val="dk1"/>
              </a:solidFill>
              <a:effectLst/>
              <a:latin typeface="+mn-lt"/>
              <a:ea typeface="+mn-ea"/>
              <a:cs typeface="+mn-cs"/>
            </a:rPr>
            <a:t>も抑制に努めているが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北部学校給食センターの新築</a:t>
          </a:r>
          <a:r>
            <a:rPr kumimoji="1" lang="ja-JP" altLang="en-US" sz="1100">
              <a:solidFill>
                <a:schemeClr val="dk1"/>
              </a:solidFill>
              <a:effectLst/>
              <a:latin typeface="+mn-lt"/>
              <a:ea typeface="+mn-ea"/>
              <a:cs typeface="+mn-cs"/>
            </a:rPr>
            <a:t>を行い、また今後は</a:t>
          </a:r>
          <a:r>
            <a:rPr kumimoji="1" lang="ja-JP" altLang="ja-JP" sz="1100">
              <a:solidFill>
                <a:schemeClr val="dk1"/>
              </a:solidFill>
              <a:effectLst/>
              <a:latin typeface="+mn-lt"/>
              <a:ea typeface="+mn-ea"/>
              <a:cs typeface="+mn-cs"/>
            </a:rPr>
            <a:t>先送りしてきた社会資本整備を計画的に推進する必要がある。また、人件費については、職員の大量退職が一段落したためさらなる抑制は厳しい状況である。</a:t>
          </a:r>
          <a:r>
            <a:rPr kumimoji="1" lang="ja-JP" altLang="en-US" sz="1100">
              <a:solidFill>
                <a:schemeClr val="dk1"/>
              </a:solidFill>
              <a:effectLst/>
              <a:latin typeface="+mn-lt"/>
              <a:ea typeface="+mn-ea"/>
              <a:cs typeface="+mn-cs"/>
            </a:rPr>
            <a:t>さらには物件費についても新しいごみ処理施設が稼動するまで大幅な減額は見込めないことから、</a:t>
          </a:r>
          <a:r>
            <a:rPr kumimoji="1" lang="ja-JP" altLang="ja-JP" sz="1100">
              <a:solidFill>
                <a:schemeClr val="dk1"/>
              </a:solidFill>
              <a:effectLst/>
              <a:latin typeface="+mn-lt"/>
              <a:ea typeface="+mn-ea"/>
              <a:cs typeface="+mn-cs"/>
            </a:rPr>
            <a:t>事業計画の見直しや更なる行財政改革を継続的に実施して健全な財政運営に努めていく必要がある。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68,408
67,331
53.66
23,160,662
22,252,876
773,465
13,138,173
17,829,205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61323</xdr:rowOff>
    </xdr:from>
    <xdr:to>
      <xdr:col>6</xdr:col>
      <xdr:colOff>511175</xdr:colOff>
      <xdr:row>38</xdr:row>
      <xdr:rowOff>117166</xdr:rowOff>
    </xdr:to>
    <xdr:cxnSp macro="">
      <xdr:nvCxnSpPr>
        <xdr:cNvPr id="63" name="直線コネクタ 62"/>
        <xdr:cNvCxnSpPr/>
      </xdr:nvCxnSpPr>
      <xdr:spPr>
        <a:xfrm>
          <a:off x="3797300" y="6576423"/>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61323</xdr:rowOff>
    </xdr:from>
    <xdr:to>
      <xdr:col>5</xdr:col>
      <xdr:colOff>358775</xdr:colOff>
      <xdr:row>38</xdr:row>
      <xdr:rowOff>81080</xdr:rowOff>
    </xdr:to>
    <xdr:cxnSp macro="">
      <xdr:nvCxnSpPr>
        <xdr:cNvPr id="66" name="直線コネクタ 65"/>
        <xdr:cNvCxnSpPr/>
      </xdr:nvCxnSpPr>
      <xdr:spPr>
        <a:xfrm flipV="1">
          <a:off x="2908300" y="6576423"/>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81080</xdr:rowOff>
    </xdr:from>
    <xdr:to>
      <xdr:col>4</xdr:col>
      <xdr:colOff>155575</xdr:colOff>
      <xdr:row>38</xdr:row>
      <xdr:rowOff>93163</xdr:rowOff>
    </xdr:to>
    <xdr:cxnSp macro="">
      <xdr:nvCxnSpPr>
        <xdr:cNvPr id="69" name="直線コネクタ 68"/>
        <xdr:cNvCxnSpPr/>
      </xdr:nvCxnSpPr>
      <xdr:spPr>
        <a:xfrm flipV="1">
          <a:off x="2019300" y="659618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79121</xdr:rowOff>
    </xdr:from>
    <xdr:to>
      <xdr:col>2</xdr:col>
      <xdr:colOff>638175</xdr:colOff>
      <xdr:row>38</xdr:row>
      <xdr:rowOff>93163</xdr:rowOff>
    </xdr:to>
    <xdr:cxnSp macro="">
      <xdr:nvCxnSpPr>
        <xdr:cNvPr id="72" name="直線コネクタ 71"/>
        <xdr:cNvCxnSpPr/>
      </xdr:nvCxnSpPr>
      <xdr:spPr>
        <a:xfrm>
          <a:off x="1130300" y="659422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66366</xdr:rowOff>
    </xdr:from>
    <xdr:to>
      <xdr:col>6</xdr:col>
      <xdr:colOff>561975</xdr:colOff>
      <xdr:row>38</xdr:row>
      <xdr:rowOff>167966</xdr:rowOff>
    </xdr:to>
    <xdr:sp macro="" textlink="">
      <xdr:nvSpPr>
        <xdr:cNvPr id="82" name="円/楕円 81"/>
        <xdr:cNvSpPr/>
      </xdr:nvSpPr>
      <xdr:spPr>
        <a:xfrm>
          <a:off x="45847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44793</xdr:rowOff>
    </xdr:from>
    <xdr:ext cx="469744" cy="259045"/>
    <xdr:sp macro="" textlink="">
      <xdr:nvSpPr>
        <xdr:cNvPr id="83" name="議会費該当値テキスト"/>
        <xdr:cNvSpPr txBox="1"/>
      </xdr:nvSpPr>
      <xdr:spPr>
        <a:xfrm>
          <a:off x="4686300" y="65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10523</xdr:rowOff>
    </xdr:from>
    <xdr:to>
      <xdr:col>5</xdr:col>
      <xdr:colOff>409575</xdr:colOff>
      <xdr:row>38</xdr:row>
      <xdr:rowOff>112123</xdr:rowOff>
    </xdr:to>
    <xdr:sp macro="" textlink="">
      <xdr:nvSpPr>
        <xdr:cNvPr id="84" name="円/楕円 83"/>
        <xdr:cNvSpPr/>
      </xdr:nvSpPr>
      <xdr:spPr>
        <a:xfrm>
          <a:off x="3746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103250</xdr:rowOff>
    </xdr:from>
    <xdr:ext cx="469744" cy="259045"/>
    <xdr:sp macro="" textlink="">
      <xdr:nvSpPr>
        <xdr:cNvPr id="85" name="テキスト ボックス 84"/>
        <xdr:cNvSpPr txBox="1"/>
      </xdr:nvSpPr>
      <xdr:spPr>
        <a:xfrm>
          <a:off x="3562427" y="661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30280</xdr:rowOff>
    </xdr:from>
    <xdr:to>
      <xdr:col>4</xdr:col>
      <xdr:colOff>206375</xdr:colOff>
      <xdr:row>38</xdr:row>
      <xdr:rowOff>131880</xdr:rowOff>
    </xdr:to>
    <xdr:sp macro="" textlink="">
      <xdr:nvSpPr>
        <xdr:cNvPr id="86" name="円/楕円 85"/>
        <xdr:cNvSpPr/>
      </xdr:nvSpPr>
      <xdr:spPr>
        <a:xfrm>
          <a:off x="2857500" y="65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123007</xdr:rowOff>
    </xdr:from>
    <xdr:ext cx="469744" cy="259045"/>
    <xdr:sp macro="" textlink="">
      <xdr:nvSpPr>
        <xdr:cNvPr id="87" name="テキスト ボックス 86"/>
        <xdr:cNvSpPr txBox="1"/>
      </xdr:nvSpPr>
      <xdr:spPr>
        <a:xfrm>
          <a:off x="2673427" y="66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42363</xdr:rowOff>
    </xdr:from>
    <xdr:to>
      <xdr:col>3</xdr:col>
      <xdr:colOff>3175</xdr:colOff>
      <xdr:row>38</xdr:row>
      <xdr:rowOff>143963</xdr:rowOff>
    </xdr:to>
    <xdr:sp macro="" textlink="">
      <xdr:nvSpPr>
        <xdr:cNvPr id="88" name="円/楕円 87"/>
        <xdr:cNvSpPr/>
      </xdr:nvSpPr>
      <xdr:spPr>
        <a:xfrm>
          <a:off x="1968500" y="6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135090</xdr:rowOff>
    </xdr:from>
    <xdr:ext cx="469744" cy="259045"/>
    <xdr:sp macro="" textlink="">
      <xdr:nvSpPr>
        <xdr:cNvPr id="89" name="テキスト ボックス 88"/>
        <xdr:cNvSpPr txBox="1"/>
      </xdr:nvSpPr>
      <xdr:spPr>
        <a:xfrm>
          <a:off x="1784427" y="665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28321</xdr:rowOff>
    </xdr:from>
    <xdr:to>
      <xdr:col>1</xdr:col>
      <xdr:colOff>485775</xdr:colOff>
      <xdr:row>38</xdr:row>
      <xdr:rowOff>129921</xdr:rowOff>
    </xdr:to>
    <xdr:sp macro="" textlink="">
      <xdr:nvSpPr>
        <xdr:cNvPr id="90" name="円/楕円 89"/>
        <xdr:cNvSpPr/>
      </xdr:nvSpPr>
      <xdr:spPr>
        <a:xfrm>
          <a:off x="1079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121048</xdr:rowOff>
    </xdr:from>
    <xdr:ext cx="469744" cy="259045"/>
    <xdr:sp macro="" textlink="">
      <xdr:nvSpPr>
        <xdr:cNvPr id="91" name="テキスト ボックス 90"/>
        <xdr:cNvSpPr txBox="1"/>
      </xdr:nvSpPr>
      <xdr:spPr>
        <a:xfrm>
          <a:off x="895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118535</xdr:rowOff>
    </xdr:from>
    <xdr:to>
      <xdr:col>6</xdr:col>
      <xdr:colOff>511175</xdr:colOff>
      <xdr:row>58</xdr:row>
      <xdr:rowOff>154020</xdr:rowOff>
    </xdr:to>
    <xdr:cxnSp macro="">
      <xdr:nvCxnSpPr>
        <xdr:cNvPr id="122" name="直線コネクタ 121"/>
        <xdr:cNvCxnSpPr/>
      </xdr:nvCxnSpPr>
      <xdr:spPr>
        <a:xfrm>
          <a:off x="3797300" y="10062635"/>
          <a:ext cx="838200" cy="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118535</xdr:rowOff>
    </xdr:from>
    <xdr:to>
      <xdr:col>5</xdr:col>
      <xdr:colOff>358775</xdr:colOff>
      <xdr:row>58</xdr:row>
      <xdr:rowOff>135229</xdr:rowOff>
    </xdr:to>
    <xdr:cxnSp macro="">
      <xdr:nvCxnSpPr>
        <xdr:cNvPr id="125" name="直線コネクタ 124"/>
        <xdr:cNvCxnSpPr/>
      </xdr:nvCxnSpPr>
      <xdr:spPr>
        <a:xfrm flipV="1">
          <a:off x="2908300" y="10062635"/>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132097</xdr:rowOff>
    </xdr:from>
    <xdr:to>
      <xdr:col>4</xdr:col>
      <xdr:colOff>155575</xdr:colOff>
      <xdr:row>58</xdr:row>
      <xdr:rowOff>135229</xdr:rowOff>
    </xdr:to>
    <xdr:cxnSp macro="">
      <xdr:nvCxnSpPr>
        <xdr:cNvPr id="128" name="直線コネクタ 127"/>
        <xdr:cNvCxnSpPr/>
      </xdr:nvCxnSpPr>
      <xdr:spPr>
        <a:xfrm>
          <a:off x="2019300" y="1007619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132097</xdr:rowOff>
    </xdr:from>
    <xdr:to>
      <xdr:col>2</xdr:col>
      <xdr:colOff>638175</xdr:colOff>
      <xdr:row>59</xdr:row>
      <xdr:rowOff>2034</xdr:rowOff>
    </xdr:to>
    <xdr:cxnSp macro="">
      <xdr:nvCxnSpPr>
        <xdr:cNvPr id="131" name="直線コネクタ 130"/>
        <xdr:cNvCxnSpPr/>
      </xdr:nvCxnSpPr>
      <xdr:spPr>
        <a:xfrm flipV="1">
          <a:off x="1130300" y="10076197"/>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103220</xdr:rowOff>
    </xdr:from>
    <xdr:to>
      <xdr:col>6</xdr:col>
      <xdr:colOff>561975</xdr:colOff>
      <xdr:row>59</xdr:row>
      <xdr:rowOff>33370</xdr:rowOff>
    </xdr:to>
    <xdr:sp macro="" textlink="">
      <xdr:nvSpPr>
        <xdr:cNvPr id="141" name="円/楕円 140"/>
        <xdr:cNvSpPr/>
      </xdr:nvSpPr>
      <xdr:spPr>
        <a:xfrm>
          <a:off x="4584700" y="10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18147</xdr:rowOff>
    </xdr:from>
    <xdr:ext cx="534377" cy="259045"/>
    <xdr:sp macro="" textlink="">
      <xdr:nvSpPr>
        <xdr:cNvPr id="142" name="総務費該当値テキスト"/>
        <xdr:cNvSpPr txBox="1"/>
      </xdr:nvSpPr>
      <xdr:spPr>
        <a:xfrm>
          <a:off x="4686300" y="99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67735</xdr:rowOff>
    </xdr:from>
    <xdr:to>
      <xdr:col>5</xdr:col>
      <xdr:colOff>409575</xdr:colOff>
      <xdr:row>58</xdr:row>
      <xdr:rowOff>169335</xdr:rowOff>
    </xdr:to>
    <xdr:sp macro="" textlink="">
      <xdr:nvSpPr>
        <xdr:cNvPr id="143" name="円/楕円 142"/>
        <xdr:cNvSpPr/>
      </xdr:nvSpPr>
      <xdr:spPr>
        <a:xfrm>
          <a:off x="3746500" y="100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160462</xdr:rowOff>
    </xdr:from>
    <xdr:ext cx="534377" cy="259045"/>
    <xdr:sp macro="" textlink="">
      <xdr:nvSpPr>
        <xdr:cNvPr id="144" name="テキスト ボックス 143"/>
        <xdr:cNvSpPr txBox="1"/>
      </xdr:nvSpPr>
      <xdr:spPr>
        <a:xfrm>
          <a:off x="3530111" y="1010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84429</xdr:rowOff>
    </xdr:from>
    <xdr:to>
      <xdr:col>4</xdr:col>
      <xdr:colOff>206375</xdr:colOff>
      <xdr:row>59</xdr:row>
      <xdr:rowOff>14579</xdr:rowOff>
    </xdr:to>
    <xdr:sp macro="" textlink="">
      <xdr:nvSpPr>
        <xdr:cNvPr id="145" name="円/楕円 144"/>
        <xdr:cNvSpPr/>
      </xdr:nvSpPr>
      <xdr:spPr>
        <a:xfrm>
          <a:off x="2857500" y="10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5706</xdr:rowOff>
    </xdr:from>
    <xdr:ext cx="534377" cy="259045"/>
    <xdr:sp macro="" textlink="">
      <xdr:nvSpPr>
        <xdr:cNvPr id="146" name="テキスト ボックス 145"/>
        <xdr:cNvSpPr txBox="1"/>
      </xdr:nvSpPr>
      <xdr:spPr>
        <a:xfrm>
          <a:off x="2641111" y="101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81297</xdr:rowOff>
    </xdr:from>
    <xdr:to>
      <xdr:col>3</xdr:col>
      <xdr:colOff>3175</xdr:colOff>
      <xdr:row>59</xdr:row>
      <xdr:rowOff>11447</xdr:rowOff>
    </xdr:to>
    <xdr:sp macro="" textlink="">
      <xdr:nvSpPr>
        <xdr:cNvPr id="147" name="円/楕円 146"/>
        <xdr:cNvSpPr/>
      </xdr:nvSpPr>
      <xdr:spPr>
        <a:xfrm>
          <a:off x="1968500" y="100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2574</xdr:rowOff>
    </xdr:from>
    <xdr:ext cx="534377" cy="259045"/>
    <xdr:sp macro="" textlink="">
      <xdr:nvSpPr>
        <xdr:cNvPr id="148" name="テキスト ボックス 147"/>
        <xdr:cNvSpPr txBox="1"/>
      </xdr:nvSpPr>
      <xdr:spPr>
        <a:xfrm>
          <a:off x="1752111" y="101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122684</xdr:rowOff>
    </xdr:from>
    <xdr:to>
      <xdr:col>1</xdr:col>
      <xdr:colOff>485775</xdr:colOff>
      <xdr:row>59</xdr:row>
      <xdr:rowOff>52834</xdr:rowOff>
    </xdr:to>
    <xdr:sp macro="" textlink="">
      <xdr:nvSpPr>
        <xdr:cNvPr id="149" name="円/楕円 148"/>
        <xdr:cNvSpPr/>
      </xdr:nvSpPr>
      <xdr:spPr>
        <a:xfrm>
          <a:off x="1079500" y="10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43961</xdr:rowOff>
    </xdr:from>
    <xdr:ext cx="534377" cy="259045"/>
    <xdr:sp macro="" textlink="">
      <xdr:nvSpPr>
        <xdr:cNvPr id="150" name="テキスト ボックス 149"/>
        <xdr:cNvSpPr txBox="1"/>
      </xdr:nvSpPr>
      <xdr:spPr>
        <a:xfrm>
          <a:off x="863111" y="101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80254</xdr:rowOff>
    </xdr:from>
    <xdr:to>
      <xdr:col>6</xdr:col>
      <xdr:colOff>511175</xdr:colOff>
      <xdr:row>78</xdr:row>
      <xdr:rowOff>87116</xdr:rowOff>
    </xdr:to>
    <xdr:cxnSp macro="">
      <xdr:nvCxnSpPr>
        <xdr:cNvPr id="181" name="直線コネクタ 180"/>
        <xdr:cNvCxnSpPr/>
      </xdr:nvCxnSpPr>
      <xdr:spPr>
        <a:xfrm flipV="1">
          <a:off x="3797300" y="13453354"/>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87116</xdr:rowOff>
    </xdr:from>
    <xdr:to>
      <xdr:col>5</xdr:col>
      <xdr:colOff>358775</xdr:colOff>
      <xdr:row>78</xdr:row>
      <xdr:rowOff>92590</xdr:rowOff>
    </xdr:to>
    <xdr:cxnSp macro="">
      <xdr:nvCxnSpPr>
        <xdr:cNvPr id="184" name="直線コネクタ 183"/>
        <xdr:cNvCxnSpPr/>
      </xdr:nvCxnSpPr>
      <xdr:spPr>
        <a:xfrm flipV="1">
          <a:off x="2908300" y="13460216"/>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92590</xdr:rowOff>
    </xdr:from>
    <xdr:to>
      <xdr:col>4</xdr:col>
      <xdr:colOff>155575</xdr:colOff>
      <xdr:row>78</xdr:row>
      <xdr:rowOff>103856</xdr:rowOff>
    </xdr:to>
    <xdr:cxnSp macro="">
      <xdr:nvCxnSpPr>
        <xdr:cNvPr id="187" name="直線コネクタ 186"/>
        <xdr:cNvCxnSpPr/>
      </xdr:nvCxnSpPr>
      <xdr:spPr>
        <a:xfrm flipV="1">
          <a:off x="2019300" y="13465690"/>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103747</xdr:rowOff>
    </xdr:from>
    <xdr:to>
      <xdr:col>2</xdr:col>
      <xdr:colOff>638175</xdr:colOff>
      <xdr:row>78</xdr:row>
      <xdr:rowOff>103856</xdr:rowOff>
    </xdr:to>
    <xdr:cxnSp macro="">
      <xdr:nvCxnSpPr>
        <xdr:cNvPr id="190" name="直線コネクタ 189"/>
        <xdr:cNvCxnSpPr/>
      </xdr:nvCxnSpPr>
      <xdr:spPr>
        <a:xfrm>
          <a:off x="1130300" y="1347684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29454</xdr:rowOff>
    </xdr:from>
    <xdr:to>
      <xdr:col>6</xdr:col>
      <xdr:colOff>561975</xdr:colOff>
      <xdr:row>78</xdr:row>
      <xdr:rowOff>131054</xdr:rowOff>
    </xdr:to>
    <xdr:sp macro="" textlink="">
      <xdr:nvSpPr>
        <xdr:cNvPr id="200" name="円/楕円 199"/>
        <xdr:cNvSpPr/>
      </xdr:nvSpPr>
      <xdr:spPr>
        <a:xfrm>
          <a:off x="4584700" y="13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36316</xdr:rowOff>
    </xdr:from>
    <xdr:to>
      <xdr:col>5</xdr:col>
      <xdr:colOff>409575</xdr:colOff>
      <xdr:row>78</xdr:row>
      <xdr:rowOff>137916</xdr:rowOff>
    </xdr:to>
    <xdr:sp macro="" textlink="">
      <xdr:nvSpPr>
        <xdr:cNvPr id="202" name="円/楕円 201"/>
        <xdr:cNvSpPr/>
      </xdr:nvSpPr>
      <xdr:spPr>
        <a:xfrm>
          <a:off x="3746500" y="13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129043</xdr:rowOff>
    </xdr:from>
    <xdr:ext cx="599010" cy="259045"/>
    <xdr:sp macro="" textlink="">
      <xdr:nvSpPr>
        <xdr:cNvPr id="203" name="テキスト ボックス 202"/>
        <xdr:cNvSpPr txBox="1"/>
      </xdr:nvSpPr>
      <xdr:spPr>
        <a:xfrm>
          <a:off x="3497794" y="1350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41790</xdr:rowOff>
    </xdr:from>
    <xdr:to>
      <xdr:col>4</xdr:col>
      <xdr:colOff>206375</xdr:colOff>
      <xdr:row>78</xdr:row>
      <xdr:rowOff>143390</xdr:rowOff>
    </xdr:to>
    <xdr:sp macro="" textlink="">
      <xdr:nvSpPr>
        <xdr:cNvPr id="204" name="円/楕円 203"/>
        <xdr:cNvSpPr/>
      </xdr:nvSpPr>
      <xdr:spPr>
        <a:xfrm>
          <a:off x="2857500" y="134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134517</xdr:rowOff>
    </xdr:from>
    <xdr:ext cx="599010" cy="259045"/>
    <xdr:sp macro="" textlink="">
      <xdr:nvSpPr>
        <xdr:cNvPr id="205" name="テキスト ボックス 204"/>
        <xdr:cNvSpPr txBox="1"/>
      </xdr:nvSpPr>
      <xdr:spPr>
        <a:xfrm>
          <a:off x="2608794" y="135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53056</xdr:rowOff>
    </xdr:from>
    <xdr:to>
      <xdr:col>3</xdr:col>
      <xdr:colOff>3175</xdr:colOff>
      <xdr:row>78</xdr:row>
      <xdr:rowOff>154656</xdr:rowOff>
    </xdr:to>
    <xdr:sp macro="" textlink="">
      <xdr:nvSpPr>
        <xdr:cNvPr id="206" name="円/楕円 205"/>
        <xdr:cNvSpPr/>
      </xdr:nvSpPr>
      <xdr:spPr>
        <a:xfrm>
          <a:off x="1968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145783</xdr:rowOff>
    </xdr:from>
    <xdr:ext cx="599010" cy="259045"/>
    <xdr:sp macro="" textlink="">
      <xdr:nvSpPr>
        <xdr:cNvPr id="207" name="テキスト ボックス 206"/>
        <xdr:cNvSpPr txBox="1"/>
      </xdr:nvSpPr>
      <xdr:spPr>
        <a:xfrm>
          <a:off x="1719794" y="1351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52947</xdr:rowOff>
    </xdr:from>
    <xdr:to>
      <xdr:col>1</xdr:col>
      <xdr:colOff>485775</xdr:colOff>
      <xdr:row>78</xdr:row>
      <xdr:rowOff>154547</xdr:rowOff>
    </xdr:to>
    <xdr:sp macro="" textlink="">
      <xdr:nvSpPr>
        <xdr:cNvPr id="208" name="円/楕円 207"/>
        <xdr:cNvSpPr/>
      </xdr:nvSpPr>
      <xdr:spPr>
        <a:xfrm>
          <a:off x="1079500" y="13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145674</xdr:rowOff>
    </xdr:from>
    <xdr:ext cx="599010" cy="259045"/>
    <xdr:sp macro="" textlink="">
      <xdr:nvSpPr>
        <xdr:cNvPr id="209" name="テキスト ボックス 208"/>
        <xdr:cNvSpPr txBox="1"/>
      </xdr:nvSpPr>
      <xdr:spPr>
        <a:xfrm>
          <a:off x="830794" y="135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72930</xdr:rowOff>
    </xdr:from>
    <xdr:to>
      <xdr:col>6</xdr:col>
      <xdr:colOff>511175</xdr:colOff>
      <xdr:row>97</xdr:row>
      <xdr:rowOff>116021</xdr:rowOff>
    </xdr:to>
    <xdr:cxnSp macro="">
      <xdr:nvCxnSpPr>
        <xdr:cNvPr id="239" name="直線コネクタ 238"/>
        <xdr:cNvCxnSpPr/>
      </xdr:nvCxnSpPr>
      <xdr:spPr>
        <a:xfrm flipV="1">
          <a:off x="3797300" y="16532130"/>
          <a:ext cx="838200" cy="2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116021</xdr:rowOff>
    </xdr:from>
    <xdr:to>
      <xdr:col>5</xdr:col>
      <xdr:colOff>358775</xdr:colOff>
      <xdr:row>98</xdr:row>
      <xdr:rowOff>7398</xdr:rowOff>
    </xdr:to>
    <xdr:cxnSp macro="">
      <xdr:nvCxnSpPr>
        <xdr:cNvPr id="242" name="直線コネクタ 241"/>
        <xdr:cNvCxnSpPr/>
      </xdr:nvCxnSpPr>
      <xdr:spPr>
        <a:xfrm flipV="1">
          <a:off x="2908300" y="16746671"/>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118574</xdr:rowOff>
    </xdr:from>
    <xdr:to>
      <xdr:col>4</xdr:col>
      <xdr:colOff>155575</xdr:colOff>
      <xdr:row>98</xdr:row>
      <xdr:rowOff>7398</xdr:rowOff>
    </xdr:to>
    <xdr:cxnSp macro="">
      <xdr:nvCxnSpPr>
        <xdr:cNvPr id="245" name="直線コネクタ 244"/>
        <xdr:cNvCxnSpPr/>
      </xdr:nvCxnSpPr>
      <xdr:spPr>
        <a:xfrm>
          <a:off x="2019300" y="16749224"/>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118574</xdr:rowOff>
    </xdr:from>
    <xdr:to>
      <xdr:col>2</xdr:col>
      <xdr:colOff>638175</xdr:colOff>
      <xdr:row>98</xdr:row>
      <xdr:rowOff>14560</xdr:rowOff>
    </xdr:to>
    <xdr:cxnSp macro="">
      <xdr:nvCxnSpPr>
        <xdr:cNvPr id="248" name="直線コネクタ 247"/>
        <xdr:cNvCxnSpPr/>
      </xdr:nvCxnSpPr>
      <xdr:spPr>
        <a:xfrm flipV="1">
          <a:off x="1130300" y="16749224"/>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22130</xdr:rowOff>
    </xdr:from>
    <xdr:to>
      <xdr:col>6</xdr:col>
      <xdr:colOff>561975</xdr:colOff>
      <xdr:row>96</xdr:row>
      <xdr:rowOff>123730</xdr:rowOff>
    </xdr:to>
    <xdr:sp macro="" textlink="">
      <xdr:nvSpPr>
        <xdr:cNvPr id="258" name="円/楕円 257"/>
        <xdr:cNvSpPr/>
      </xdr:nvSpPr>
      <xdr:spPr>
        <a:xfrm>
          <a:off x="4584700" y="164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45007</xdr:rowOff>
    </xdr:from>
    <xdr:ext cx="534377" cy="259045"/>
    <xdr:sp macro="" textlink="">
      <xdr:nvSpPr>
        <xdr:cNvPr id="259" name="衛生費該当値テキスト"/>
        <xdr:cNvSpPr txBox="1"/>
      </xdr:nvSpPr>
      <xdr:spPr>
        <a:xfrm>
          <a:off x="4686300" y="163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65221</xdr:rowOff>
    </xdr:from>
    <xdr:to>
      <xdr:col>5</xdr:col>
      <xdr:colOff>409575</xdr:colOff>
      <xdr:row>97</xdr:row>
      <xdr:rowOff>166821</xdr:rowOff>
    </xdr:to>
    <xdr:sp macro="" textlink="">
      <xdr:nvSpPr>
        <xdr:cNvPr id="260" name="円/楕円 259"/>
        <xdr:cNvSpPr/>
      </xdr:nvSpPr>
      <xdr:spPr>
        <a:xfrm>
          <a:off x="3746500" y="166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157948</xdr:rowOff>
    </xdr:from>
    <xdr:ext cx="534377" cy="259045"/>
    <xdr:sp macro="" textlink="">
      <xdr:nvSpPr>
        <xdr:cNvPr id="261" name="テキスト ボックス 260"/>
        <xdr:cNvSpPr txBox="1"/>
      </xdr:nvSpPr>
      <xdr:spPr>
        <a:xfrm>
          <a:off x="3530111" y="167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128048</xdr:rowOff>
    </xdr:from>
    <xdr:to>
      <xdr:col>4</xdr:col>
      <xdr:colOff>206375</xdr:colOff>
      <xdr:row>98</xdr:row>
      <xdr:rowOff>58198</xdr:rowOff>
    </xdr:to>
    <xdr:sp macro="" textlink="">
      <xdr:nvSpPr>
        <xdr:cNvPr id="262" name="円/楕円 261"/>
        <xdr:cNvSpPr/>
      </xdr:nvSpPr>
      <xdr:spPr>
        <a:xfrm>
          <a:off x="2857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49325</xdr:rowOff>
    </xdr:from>
    <xdr:ext cx="534377" cy="259045"/>
    <xdr:sp macro="" textlink="">
      <xdr:nvSpPr>
        <xdr:cNvPr id="263" name="テキスト ボックス 262"/>
        <xdr:cNvSpPr txBox="1"/>
      </xdr:nvSpPr>
      <xdr:spPr>
        <a:xfrm>
          <a:off x="2641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67774</xdr:rowOff>
    </xdr:from>
    <xdr:to>
      <xdr:col>3</xdr:col>
      <xdr:colOff>3175</xdr:colOff>
      <xdr:row>97</xdr:row>
      <xdr:rowOff>169374</xdr:rowOff>
    </xdr:to>
    <xdr:sp macro="" textlink="">
      <xdr:nvSpPr>
        <xdr:cNvPr id="264" name="円/楕円 263"/>
        <xdr:cNvSpPr/>
      </xdr:nvSpPr>
      <xdr:spPr>
        <a:xfrm>
          <a:off x="1968500" y="16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160501</xdr:rowOff>
    </xdr:from>
    <xdr:ext cx="534377" cy="259045"/>
    <xdr:sp macro="" textlink="">
      <xdr:nvSpPr>
        <xdr:cNvPr id="265" name="テキスト ボックス 264"/>
        <xdr:cNvSpPr txBox="1"/>
      </xdr:nvSpPr>
      <xdr:spPr>
        <a:xfrm>
          <a:off x="1752111" y="167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135210</xdr:rowOff>
    </xdr:from>
    <xdr:to>
      <xdr:col>1</xdr:col>
      <xdr:colOff>485775</xdr:colOff>
      <xdr:row>98</xdr:row>
      <xdr:rowOff>65360</xdr:rowOff>
    </xdr:to>
    <xdr:sp macro="" textlink="">
      <xdr:nvSpPr>
        <xdr:cNvPr id="266" name="円/楕円 265"/>
        <xdr:cNvSpPr/>
      </xdr:nvSpPr>
      <xdr:spPr>
        <a:xfrm>
          <a:off x="1079500" y="167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56487</xdr:rowOff>
    </xdr:from>
    <xdr:ext cx="534377" cy="259045"/>
    <xdr:sp macro="" textlink="">
      <xdr:nvSpPr>
        <xdr:cNvPr id="267" name="テキスト ボックス 266"/>
        <xdr:cNvSpPr txBox="1"/>
      </xdr:nvSpPr>
      <xdr:spPr>
        <a:xfrm>
          <a:off x="863111"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122007</xdr:rowOff>
    </xdr:from>
    <xdr:to>
      <xdr:col>15</xdr:col>
      <xdr:colOff>180975</xdr:colOff>
      <xdr:row>38</xdr:row>
      <xdr:rowOff>129733</xdr:rowOff>
    </xdr:to>
    <xdr:cxnSp macro="">
      <xdr:nvCxnSpPr>
        <xdr:cNvPr id="294" name="直線コネクタ 293"/>
        <xdr:cNvCxnSpPr/>
      </xdr:nvCxnSpPr>
      <xdr:spPr>
        <a:xfrm>
          <a:off x="9639300" y="6637107"/>
          <a:ext cx="8382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122007</xdr:rowOff>
    </xdr:from>
    <xdr:to>
      <xdr:col>14</xdr:col>
      <xdr:colOff>28575</xdr:colOff>
      <xdr:row>38</xdr:row>
      <xdr:rowOff>127722</xdr:rowOff>
    </xdr:to>
    <xdr:cxnSp macro="">
      <xdr:nvCxnSpPr>
        <xdr:cNvPr id="297" name="直線コネクタ 296"/>
        <xdr:cNvCxnSpPr/>
      </xdr:nvCxnSpPr>
      <xdr:spPr>
        <a:xfrm flipV="1">
          <a:off x="8750300" y="66371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127493</xdr:rowOff>
    </xdr:from>
    <xdr:to>
      <xdr:col>12</xdr:col>
      <xdr:colOff>511175</xdr:colOff>
      <xdr:row>38</xdr:row>
      <xdr:rowOff>127722</xdr:rowOff>
    </xdr:to>
    <xdr:cxnSp macro="">
      <xdr:nvCxnSpPr>
        <xdr:cNvPr id="300" name="直線コネクタ 299"/>
        <xdr:cNvCxnSpPr/>
      </xdr:nvCxnSpPr>
      <xdr:spPr>
        <a:xfrm>
          <a:off x="7861300" y="664259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127493</xdr:rowOff>
    </xdr:from>
    <xdr:to>
      <xdr:col>11</xdr:col>
      <xdr:colOff>307975</xdr:colOff>
      <xdr:row>38</xdr:row>
      <xdr:rowOff>127767</xdr:rowOff>
    </xdr:to>
    <xdr:cxnSp macro="">
      <xdr:nvCxnSpPr>
        <xdr:cNvPr id="303" name="直線コネクタ 302"/>
        <xdr:cNvCxnSpPr/>
      </xdr:nvCxnSpPr>
      <xdr:spPr>
        <a:xfrm flipV="1">
          <a:off x="6972300" y="664259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78933</xdr:rowOff>
    </xdr:from>
    <xdr:to>
      <xdr:col>15</xdr:col>
      <xdr:colOff>231775</xdr:colOff>
      <xdr:row>39</xdr:row>
      <xdr:rowOff>9083</xdr:rowOff>
    </xdr:to>
    <xdr:sp macro="" textlink="">
      <xdr:nvSpPr>
        <xdr:cNvPr id="313" name="円/楕円 312"/>
        <xdr:cNvSpPr/>
      </xdr:nvSpPr>
      <xdr:spPr>
        <a:xfrm>
          <a:off x="104267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71207</xdr:rowOff>
    </xdr:from>
    <xdr:to>
      <xdr:col>14</xdr:col>
      <xdr:colOff>79375</xdr:colOff>
      <xdr:row>39</xdr:row>
      <xdr:rowOff>1357</xdr:rowOff>
    </xdr:to>
    <xdr:sp macro="" textlink="">
      <xdr:nvSpPr>
        <xdr:cNvPr id="315" name="円/楕円 314"/>
        <xdr:cNvSpPr/>
      </xdr:nvSpPr>
      <xdr:spPr>
        <a:xfrm>
          <a:off x="9588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163934</xdr:rowOff>
    </xdr:from>
    <xdr:ext cx="378565" cy="259045"/>
    <xdr:sp macro="" textlink="">
      <xdr:nvSpPr>
        <xdr:cNvPr id="316" name="テキスト ボックス 315"/>
        <xdr:cNvSpPr txBox="1"/>
      </xdr:nvSpPr>
      <xdr:spPr>
        <a:xfrm>
          <a:off x="9450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76922</xdr:rowOff>
    </xdr:from>
    <xdr:to>
      <xdr:col>12</xdr:col>
      <xdr:colOff>561975</xdr:colOff>
      <xdr:row>39</xdr:row>
      <xdr:rowOff>7072</xdr:rowOff>
    </xdr:to>
    <xdr:sp macro="" textlink="">
      <xdr:nvSpPr>
        <xdr:cNvPr id="317" name="円/楕円 316"/>
        <xdr:cNvSpPr/>
      </xdr:nvSpPr>
      <xdr:spPr>
        <a:xfrm>
          <a:off x="8699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169649</xdr:rowOff>
    </xdr:from>
    <xdr:ext cx="378565" cy="259045"/>
    <xdr:sp macro="" textlink="">
      <xdr:nvSpPr>
        <xdr:cNvPr id="318" name="テキスト ボックス 317"/>
        <xdr:cNvSpPr txBox="1"/>
      </xdr:nvSpPr>
      <xdr:spPr>
        <a:xfrm>
          <a:off x="8561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76693</xdr:rowOff>
    </xdr:from>
    <xdr:to>
      <xdr:col>11</xdr:col>
      <xdr:colOff>358775</xdr:colOff>
      <xdr:row>39</xdr:row>
      <xdr:rowOff>6843</xdr:rowOff>
    </xdr:to>
    <xdr:sp macro="" textlink="">
      <xdr:nvSpPr>
        <xdr:cNvPr id="319" name="円/楕円 318"/>
        <xdr:cNvSpPr/>
      </xdr:nvSpPr>
      <xdr:spPr>
        <a:xfrm>
          <a:off x="7810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169420</xdr:rowOff>
    </xdr:from>
    <xdr:ext cx="378565" cy="259045"/>
    <xdr:sp macro="" textlink="">
      <xdr:nvSpPr>
        <xdr:cNvPr id="320" name="テキスト ボックス 319"/>
        <xdr:cNvSpPr txBox="1"/>
      </xdr:nvSpPr>
      <xdr:spPr>
        <a:xfrm>
          <a:off x="7672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76967</xdr:rowOff>
    </xdr:from>
    <xdr:to>
      <xdr:col>10</xdr:col>
      <xdr:colOff>155575</xdr:colOff>
      <xdr:row>39</xdr:row>
      <xdr:rowOff>7117</xdr:rowOff>
    </xdr:to>
    <xdr:sp macro="" textlink="">
      <xdr:nvSpPr>
        <xdr:cNvPr id="321" name="円/楕円 320"/>
        <xdr:cNvSpPr/>
      </xdr:nvSpPr>
      <xdr:spPr>
        <a:xfrm>
          <a:off x="6921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169694</xdr:rowOff>
    </xdr:from>
    <xdr:ext cx="378565" cy="259045"/>
    <xdr:sp macro="" textlink="">
      <xdr:nvSpPr>
        <xdr:cNvPr id="322" name="テキスト ボックス 321"/>
        <xdr:cNvSpPr txBox="1"/>
      </xdr:nvSpPr>
      <xdr:spPr>
        <a:xfrm>
          <a:off x="6783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112492</xdr:rowOff>
    </xdr:from>
    <xdr:to>
      <xdr:col>15</xdr:col>
      <xdr:colOff>180975</xdr:colOff>
      <xdr:row>58</xdr:row>
      <xdr:rowOff>112895</xdr:rowOff>
    </xdr:to>
    <xdr:cxnSp macro="">
      <xdr:nvCxnSpPr>
        <xdr:cNvPr id="349" name="直線コネクタ 348"/>
        <xdr:cNvCxnSpPr/>
      </xdr:nvCxnSpPr>
      <xdr:spPr>
        <a:xfrm>
          <a:off x="9639300" y="10056592"/>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111724</xdr:rowOff>
    </xdr:from>
    <xdr:to>
      <xdr:col>14</xdr:col>
      <xdr:colOff>28575</xdr:colOff>
      <xdr:row>58</xdr:row>
      <xdr:rowOff>112492</xdr:rowOff>
    </xdr:to>
    <xdr:cxnSp macro="">
      <xdr:nvCxnSpPr>
        <xdr:cNvPr id="352" name="直線コネクタ 351"/>
        <xdr:cNvCxnSpPr/>
      </xdr:nvCxnSpPr>
      <xdr:spPr>
        <a:xfrm>
          <a:off x="8750300" y="1005582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111724</xdr:rowOff>
    </xdr:from>
    <xdr:to>
      <xdr:col>12</xdr:col>
      <xdr:colOff>511175</xdr:colOff>
      <xdr:row>58</xdr:row>
      <xdr:rowOff>112588</xdr:rowOff>
    </xdr:to>
    <xdr:cxnSp macro="">
      <xdr:nvCxnSpPr>
        <xdr:cNvPr id="355" name="直線コネクタ 354"/>
        <xdr:cNvCxnSpPr/>
      </xdr:nvCxnSpPr>
      <xdr:spPr>
        <a:xfrm flipV="1">
          <a:off x="7861300" y="1005582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109113</xdr:rowOff>
    </xdr:from>
    <xdr:to>
      <xdr:col>11</xdr:col>
      <xdr:colOff>307975</xdr:colOff>
      <xdr:row>58</xdr:row>
      <xdr:rowOff>112588</xdr:rowOff>
    </xdr:to>
    <xdr:cxnSp macro="">
      <xdr:nvCxnSpPr>
        <xdr:cNvPr id="358" name="直線コネクタ 357"/>
        <xdr:cNvCxnSpPr/>
      </xdr:nvCxnSpPr>
      <xdr:spPr>
        <a:xfrm>
          <a:off x="6972300" y="10053213"/>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62095</xdr:rowOff>
    </xdr:from>
    <xdr:to>
      <xdr:col>15</xdr:col>
      <xdr:colOff>231775</xdr:colOff>
      <xdr:row>58</xdr:row>
      <xdr:rowOff>163695</xdr:rowOff>
    </xdr:to>
    <xdr:sp macro="" textlink="">
      <xdr:nvSpPr>
        <xdr:cNvPr id="368" name="円/楕円 367"/>
        <xdr:cNvSpPr/>
      </xdr:nvSpPr>
      <xdr:spPr>
        <a:xfrm>
          <a:off x="10426700" y="10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61692</xdr:rowOff>
    </xdr:from>
    <xdr:to>
      <xdr:col>14</xdr:col>
      <xdr:colOff>79375</xdr:colOff>
      <xdr:row>58</xdr:row>
      <xdr:rowOff>163292</xdr:rowOff>
    </xdr:to>
    <xdr:sp macro="" textlink="">
      <xdr:nvSpPr>
        <xdr:cNvPr id="370" name="円/楕円 369"/>
        <xdr:cNvSpPr/>
      </xdr:nvSpPr>
      <xdr:spPr>
        <a:xfrm>
          <a:off x="9588500" y="100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154419</xdr:rowOff>
    </xdr:from>
    <xdr:ext cx="469744" cy="259045"/>
    <xdr:sp macro="" textlink="">
      <xdr:nvSpPr>
        <xdr:cNvPr id="371" name="テキスト ボックス 370"/>
        <xdr:cNvSpPr txBox="1"/>
      </xdr:nvSpPr>
      <xdr:spPr>
        <a:xfrm>
          <a:off x="9404427" y="100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60924</xdr:rowOff>
    </xdr:from>
    <xdr:to>
      <xdr:col>12</xdr:col>
      <xdr:colOff>561975</xdr:colOff>
      <xdr:row>58</xdr:row>
      <xdr:rowOff>162524</xdr:rowOff>
    </xdr:to>
    <xdr:sp macro="" textlink="">
      <xdr:nvSpPr>
        <xdr:cNvPr id="372" name="円/楕円 371"/>
        <xdr:cNvSpPr/>
      </xdr:nvSpPr>
      <xdr:spPr>
        <a:xfrm>
          <a:off x="8699500" y="100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153651</xdr:rowOff>
    </xdr:from>
    <xdr:ext cx="469744" cy="259045"/>
    <xdr:sp macro="" textlink="">
      <xdr:nvSpPr>
        <xdr:cNvPr id="373" name="テキスト ボックス 372"/>
        <xdr:cNvSpPr txBox="1"/>
      </xdr:nvSpPr>
      <xdr:spPr>
        <a:xfrm>
          <a:off x="8515427" y="1009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61788</xdr:rowOff>
    </xdr:from>
    <xdr:to>
      <xdr:col>11</xdr:col>
      <xdr:colOff>358775</xdr:colOff>
      <xdr:row>58</xdr:row>
      <xdr:rowOff>163388</xdr:rowOff>
    </xdr:to>
    <xdr:sp macro="" textlink="">
      <xdr:nvSpPr>
        <xdr:cNvPr id="374" name="円/楕円 373"/>
        <xdr:cNvSpPr/>
      </xdr:nvSpPr>
      <xdr:spPr>
        <a:xfrm>
          <a:off x="7810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154515</xdr:rowOff>
    </xdr:from>
    <xdr:ext cx="469744" cy="259045"/>
    <xdr:sp macro="" textlink="">
      <xdr:nvSpPr>
        <xdr:cNvPr id="375" name="テキスト ボックス 374"/>
        <xdr:cNvSpPr txBox="1"/>
      </xdr:nvSpPr>
      <xdr:spPr>
        <a:xfrm>
          <a:off x="7626427" y="1009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58313</xdr:rowOff>
    </xdr:from>
    <xdr:to>
      <xdr:col>10</xdr:col>
      <xdr:colOff>155575</xdr:colOff>
      <xdr:row>58</xdr:row>
      <xdr:rowOff>159913</xdr:rowOff>
    </xdr:to>
    <xdr:sp macro="" textlink="">
      <xdr:nvSpPr>
        <xdr:cNvPr id="376" name="円/楕円 375"/>
        <xdr:cNvSpPr/>
      </xdr:nvSpPr>
      <xdr:spPr>
        <a:xfrm>
          <a:off x="6921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151040</xdr:rowOff>
    </xdr:from>
    <xdr:ext cx="469744" cy="259045"/>
    <xdr:sp macro="" textlink="">
      <xdr:nvSpPr>
        <xdr:cNvPr id="377" name="テキスト ボックス 376"/>
        <xdr:cNvSpPr txBox="1"/>
      </xdr:nvSpPr>
      <xdr:spPr>
        <a:xfrm>
          <a:off x="6737427" y="100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45289</xdr:rowOff>
    </xdr:from>
    <xdr:to>
      <xdr:col>15</xdr:col>
      <xdr:colOff>180975</xdr:colOff>
      <xdr:row>78</xdr:row>
      <xdr:rowOff>81795</xdr:rowOff>
    </xdr:to>
    <xdr:cxnSp macro="">
      <xdr:nvCxnSpPr>
        <xdr:cNvPr id="404" name="直線コネクタ 403"/>
        <xdr:cNvCxnSpPr/>
      </xdr:nvCxnSpPr>
      <xdr:spPr>
        <a:xfrm>
          <a:off x="9639300" y="13418389"/>
          <a:ext cx="838200" cy="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45289</xdr:rowOff>
    </xdr:from>
    <xdr:to>
      <xdr:col>14</xdr:col>
      <xdr:colOff>28575</xdr:colOff>
      <xdr:row>78</xdr:row>
      <xdr:rowOff>64582</xdr:rowOff>
    </xdr:to>
    <xdr:cxnSp macro="">
      <xdr:nvCxnSpPr>
        <xdr:cNvPr id="407" name="直線コネクタ 406"/>
        <xdr:cNvCxnSpPr/>
      </xdr:nvCxnSpPr>
      <xdr:spPr>
        <a:xfrm flipV="1">
          <a:off x="8750300" y="13418389"/>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64582</xdr:rowOff>
    </xdr:from>
    <xdr:to>
      <xdr:col>12</xdr:col>
      <xdr:colOff>511175</xdr:colOff>
      <xdr:row>78</xdr:row>
      <xdr:rowOff>88036</xdr:rowOff>
    </xdr:to>
    <xdr:cxnSp macro="">
      <xdr:nvCxnSpPr>
        <xdr:cNvPr id="410" name="直線コネクタ 409"/>
        <xdr:cNvCxnSpPr/>
      </xdr:nvCxnSpPr>
      <xdr:spPr>
        <a:xfrm flipV="1">
          <a:off x="7861300" y="13437682"/>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81612</xdr:rowOff>
    </xdr:from>
    <xdr:to>
      <xdr:col>11</xdr:col>
      <xdr:colOff>307975</xdr:colOff>
      <xdr:row>78</xdr:row>
      <xdr:rowOff>88036</xdr:rowOff>
    </xdr:to>
    <xdr:cxnSp macro="">
      <xdr:nvCxnSpPr>
        <xdr:cNvPr id="413" name="直線コネクタ 412"/>
        <xdr:cNvCxnSpPr/>
      </xdr:nvCxnSpPr>
      <xdr:spPr>
        <a:xfrm>
          <a:off x="6972300" y="13454712"/>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30995</xdr:rowOff>
    </xdr:from>
    <xdr:to>
      <xdr:col>15</xdr:col>
      <xdr:colOff>231775</xdr:colOff>
      <xdr:row>78</xdr:row>
      <xdr:rowOff>132595</xdr:rowOff>
    </xdr:to>
    <xdr:sp macro="" textlink="">
      <xdr:nvSpPr>
        <xdr:cNvPr id="423" name="円/楕円 422"/>
        <xdr:cNvSpPr/>
      </xdr:nvSpPr>
      <xdr:spPr>
        <a:xfrm>
          <a:off x="104267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117372</xdr:rowOff>
    </xdr:from>
    <xdr:ext cx="469744" cy="259045"/>
    <xdr:sp macro="" textlink="">
      <xdr:nvSpPr>
        <xdr:cNvPr id="424" name="商工費該当値テキスト"/>
        <xdr:cNvSpPr txBox="1"/>
      </xdr:nvSpPr>
      <xdr:spPr>
        <a:xfrm>
          <a:off x="10528300" y="1331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165939</xdr:rowOff>
    </xdr:from>
    <xdr:to>
      <xdr:col>14</xdr:col>
      <xdr:colOff>79375</xdr:colOff>
      <xdr:row>78</xdr:row>
      <xdr:rowOff>96089</xdr:rowOff>
    </xdr:to>
    <xdr:sp macro="" textlink="">
      <xdr:nvSpPr>
        <xdr:cNvPr id="425" name="円/楕円 424"/>
        <xdr:cNvSpPr/>
      </xdr:nvSpPr>
      <xdr:spPr>
        <a:xfrm>
          <a:off x="95885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87216</xdr:rowOff>
    </xdr:from>
    <xdr:ext cx="469744" cy="259045"/>
    <xdr:sp macro="" textlink="">
      <xdr:nvSpPr>
        <xdr:cNvPr id="426" name="テキスト ボックス 425"/>
        <xdr:cNvSpPr txBox="1"/>
      </xdr:nvSpPr>
      <xdr:spPr>
        <a:xfrm>
          <a:off x="9404427" y="134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13782</xdr:rowOff>
    </xdr:from>
    <xdr:to>
      <xdr:col>12</xdr:col>
      <xdr:colOff>561975</xdr:colOff>
      <xdr:row>78</xdr:row>
      <xdr:rowOff>115382</xdr:rowOff>
    </xdr:to>
    <xdr:sp macro="" textlink="">
      <xdr:nvSpPr>
        <xdr:cNvPr id="427" name="円/楕円 426"/>
        <xdr:cNvSpPr/>
      </xdr:nvSpPr>
      <xdr:spPr>
        <a:xfrm>
          <a:off x="8699500" y="13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106509</xdr:rowOff>
    </xdr:from>
    <xdr:ext cx="469744" cy="259045"/>
    <xdr:sp macro="" textlink="">
      <xdr:nvSpPr>
        <xdr:cNvPr id="428" name="テキスト ボックス 427"/>
        <xdr:cNvSpPr txBox="1"/>
      </xdr:nvSpPr>
      <xdr:spPr>
        <a:xfrm>
          <a:off x="8515427" y="134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37236</xdr:rowOff>
    </xdr:from>
    <xdr:to>
      <xdr:col>11</xdr:col>
      <xdr:colOff>358775</xdr:colOff>
      <xdr:row>78</xdr:row>
      <xdr:rowOff>138836</xdr:rowOff>
    </xdr:to>
    <xdr:sp macro="" textlink="">
      <xdr:nvSpPr>
        <xdr:cNvPr id="429" name="円/楕円 428"/>
        <xdr:cNvSpPr/>
      </xdr:nvSpPr>
      <xdr:spPr>
        <a:xfrm>
          <a:off x="7810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129963</xdr:rowOff>
    </xdr:from>
    <xdr:ext cx="469744" cy="259045"/>
    <xdr:sp macro="" textlink="">
      <xdr:nvSpPr>
        <xdr:cNvPr id="430" name="テキスト ボックス 429"/>
        <xdr:cNvSpPr txBox="1"/>
      </xdr:nvSpPr>
      <xdr:spPr>
        <a:xfrm>
          <a:off x="7626427"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30812</xdr:rowOff>
    </xdr:from>
    <xdr:to>
      <xdr:col>10</xdr:col>
      <xdr:colOff>155575</xdr:colOff>
      <xdr:row>78</xdr:row>
      <xdr:rowOff>132412</xdr:rowOff>
    </xdr:to>
    <xdr:sp macro="" textlink="">
      <xdr:nvSpPr>
        <xdr:cNvPr id="431" name="円/楕円 430"/>
        <xdr:cNvSpPr/>
      </xdr:nvSpPr>
      <xdr:spPr>
        <a:xfrm>
          <a:off x="6921500" y="134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123539</xdr:rowOff>
    </xdr:from>
    <xdr:ext cx="469744" cy="259045"/>
    <xdr:sp macro="" textlink="">
      <xdr:nvSpPr>
        <xdr:cNvPr id="432" name="テキスト ボックス 431"/>
        <xdr:cNvSpPr txBox="1"/>
      </xdr:nvSpPr>
      <xdr:spPr>
        <a:xfrm>
          <a:off x="6737427" y="134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170118</xdr:rowOff>
    </xdr:from>
    <xdr:to>
      <xdr:col>15</xdr:col>
      <xdr:colOff>180975</xdr:colOff>
      <xdr:row>99</xdr:row>
      <xdr:rowOff>2301</xdr:rowOff>
    </xdr:to>
    <xdr:cxnSp macro="">
      <xdr:nvCxnSpPr>
        <xdr:cNvPr id="461" name="直線コネクタ 460"/>
        <xdr:cNvCxnSpPr/>
      </xdr:nvCxnSpPr>
      <xdr:spPr>
        <a:xfrm>
          <a:off x="9639300" y="16972218"/>
          <a:ext cx="8382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169850</xdr:rowOff>
    </xdr:from>
    <xdr:to>
      <xdr:col>14</xdr:col>
      <xdr:colOff>28575</xdr:colOff>
      <xdr:row>98</xdr:row>
      <xdr:rowOff>170118</xdr:rowOff>
    </xdr:to>
    <xdr:cxnSp macro="">
      <xdr:nvCxnSpPr>
        <xdr:cNvPr id="464" name="直線コネクタ 463"/>
        <xdr:cNvCxnSpPr/>
      </xdr:nvCxnSpPr>
      <xdr:spPr>
        <a:xfrm>
          <a:off x="8750300" y="1697195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162595</xdr:rowOff>
    </xdr:from>
    <xdr:to>
      <xdr:col>12</xdr:col>
      <xdr:colOff>511175</xdr:colOff>
      <xdr:row>98</xdr:row>
      <xdr:rowOff>169850</xdr:rowOff>
    </xdr:to>
    <xdr:cxnSp macro="">
      <xdr:nvCxnSpPr>
        <xdr:cNvPr id="467" name="直線コネクタ 466"/>
        <xdr:cNvCxnSpPr/>
      </xdr:nvCxnSpPr>
      <xdr:spPr>
        <a:xfrm>
          <a:off x="7861300" y="16964695"/>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162595</xdr:rowOff>
    </xdr:from>
    <xdr:to>
      <xdr:col>11</xdr:col>
      <xdr:colOff>307975</xdr:colOff>
      <xdr:row>98</xdr:row>
      <xdr:rowOff>170549</xdr:rowOff>
    </xdr:to>
    <xdr:cxnSp macro="">
      <xdr:nvCxnSpPr>
        <xdr:cNvPr id="470" name="直線コネクタ 469"/>
        <xdr:cNvCxnSpPr/>
      </xdr:nvCxnSpPr>
      <xdr:spPr>
        <a:xfrm flipV="1">
          <a:off x="6972300" y="16964695"/>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122951</xdr:rowOff>
    </xdr:from>
    <xdr:to>
      <xdr:col>15</xdr:col>
      <xdr:colOff>231775</xdr:colOff>
      <xdr:row>99</xdr:row>
      <xdr:rowOff>53101</xdr:rowOff>
    </xdr:to>
    <xdr:sp macro="" textlink="">
      <xdr:nvSpPr>
        <xdr:cNvPr id="480" name="円/楕円 479"/>
        <xdr:cNvSpPr/>
      </xdr:nvSpPr>
      <xdr:spPr>
        <a:xfrm>
          <a:off x="10426700" y="169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119318</xdr:rowOff>
    </xdr:from>
    <xdr:to>
      <xdr:col>14</xdr:col>
      <xdr:colOff>79375</xdr:colOff>
      <xdr:row>99</xdr:row>
      <xdr:rowOff>49468</xdr:rowOff>
    </xdr:to>
    <xdr:sp macro="" textlink="">
      <xdr:nvSpPr>
        <xdr:cNvPr id="482" name="円/楕円 481"/>
        <xdr:cNvSpPr/>
      </xdr:nvSpPr>
      <xdr:spPr>
        <a:xfrm>
          <a:off x="9588500" y="169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40595</xdr:rowOff>
    </xdr:from>
    <xdr:ext cx="534377" cy="259045"/>
    <xdr:sp macro="" textlink="">
      <xdr:nvSpPr>
        <xdr:cNvPr id="483" name="テキスト ボックス 482"/>
        <xdr:cNvSpPr txBox="1"/>
      </xdr:nvSpPr>
      <xdr:spPr>
        <a:xfrm>
          <a:off x="9372111" y="170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119050</xdr:rowOff>
    </xdr:from>
    <xdr:to>
      <xdr:col>12</xdr:col>
      <xdr:colOff>561975</xdr:colOff>
      <xdr:row>99</xdr:row>
      <xdr:rowOff>49200</xdr:rowOff>
    </xdr:to>
    <xdr:sp macro="" textlink="">
      <xdr:nvSpPr>
        <xdr:cNvPr id="484" name="円/楕円 483"/>
        <xdr:cNvSpPr/>
      </xdr:nvSpPr>
      <xdr:spPr>
        <a:xfrm>
          <a:off x="8699500" y="169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40327</xdr:rowOff>
    </xdr:from>
    <xdr:ext cx="534377" cy="259045"/>
    <xdr:sp macro="" textlink="">
      <xdr:nvSpPr>
        <xdr:cNvPr id="485" name="テキスト ボックス 484"/>
        <xdr:cNvSpPr txBox="1"/>
      </xdr:nvSpPr>
      <xdr:spPr>
        <a:xfrm>
          <a:off x="8483111" y="170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111795</xdr:rowOff>
    </xdr:from>
    <xdr:to>
      <xdr:col>11</xdr:col>
      <xdr:colOff>358775</xdr:colOff>
      <xdr:row>99</xdr:row>
      <xdr:rowOff>41945</xdr:rowOff>
    </xdr:to>
    <xdr:sp macro="" textlink="">
      <xdr:nvSpPr>
        <xdr:cNvPr id="486" name="円/楕円 485"/>
        <xdr:cNvSpPr/>
      </xdr:nvSpPr>
      <xdr:spPr>
        <a:xfrm>
          <a:off x="7810500" y="169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33072</xdr:rowOff>
    </xdr:from>
    <xdr:ext cx="534377" cy="259045"/>
    <xdr:sp macro="" textlink="">
      <xdr:nvSpPr>
        <xdr:cNvPr id="487" name="テキスト ボックス 486"/>
        <xdr:cNvSpPr txBox="1"/>
      </xdr:nvSpPr>
      <xdr:spPr>
        <a:xfrm>
          <a:off x="7594111" y="1700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119749</xdr:rowOff>
    </xdr:from>
    <xdr:to>
      <xdr:col>10</xdr:col>
      <xdr:colOff>155575</xdr:colOff>
      <xdr:row>99</xdr:row>
      <xdr:rowOff>49899</xdr:rowOff>
    </xdr:to>
    <xdr:sp macro="" textlink="">
      <xdr:nvSpPr>
        <xdr:cNvPr id="488" name="円/楕円 487"/>
        <xdr:cNvSpPr/>
      </xdr:nvSpPr>
      <xdr:spPr>
        <a:xfrm>
          <a:off x="6921500" y="169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41026</xdr:rowOff>
    </xdr:from>
    <xdr:ext cx="534377" cy="259045"/>
    <xdr:sp macro="" textlink="">
      <xdr:nvSpPr>
        <xdr:cNvPr id="489" name="テキスト ボックス 488"/>
        <xdr:cNvSpPr txBox="1"/>
      </xdr:nvSpPr>
      <xdr:spPr>
        <a:xfrm>
          <a:off x="6705111" y="170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9992</xdr:rowOff>
    </xdr:from>
    <xdr:to>
      <xdr:col>23</xdr:col>
      <xdr:colOff>517525</xdr:colOff>
      <xdr:row>38</xdr:row>
      <xdr:rowOff>93066</xdr:rowOff>
    </xdr:to>
    <xdr:cxnSp macro="">
      <xdr:nvCxnSpPr>
        <xdr:cNvPr id="517" name="直線コネクタ 516"/>
        <xdr:cNvCxnSpPr/>
      </xdr:nvCxnSpPr>
      <xdr:spPr>
        <a:xfrm>
          <a:off x="15481300" y="6525092"/>
          <a:ext cx="8382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9992</xdr:rowOff>
    </xdr:from>
    <xdr:to>
      <xdr:col>22</xdr:col>
      <xdr:colOff>365125</xdr:colOff>
      <xdr:row>38</xdr:row>
      <xdr:rowOff>129367</xdr:rowOff>
    </xdr:to>
    <xdr:cxnSp macro="">
      <xdr:nvCxnSpPr>
        <xdr:cNvPr id="520" name="直線コネクタ 519"/>
        <xdr:cNvCxnSpPr/>
      </xdr:nvCxnSpPr>
      <xdr:spPr>
        <a:xfrm flipV="1">
          <a:off x="14592300" y="6525092"/>
          <a:ext cx="889000" cy="1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126761</xdr:rowOff>
    </xdr:from>
    <xdr:to>
      <xdr:col>21</xdr:col>
      <xdr:colOff>161925</xdr:colOff>
      <xdr:row>38</xdr:row>
      <xdr:rowOff>129367</xdr:rowOff>
    </xdr:to>
    <xdr:cxnSp macro="">
      <xdr:nvCxnSpPr>
        <xdr:cNvPr id="523" name="直線コネクタ 522"/>
        <xdr:cNvCxnSpPr/>
      </xdr:nvCxnSpPr>
      <xdr:spPr>
        <a:xfrm>
          <a:off x="13703300" y="664186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163520</xdr:rowOff>
    </xdr:from>
    <xdr:to>
      <xdr:col>19</xdr:col>
      <xdr:colOff>644525</xdr:colOff>
      <xdr:row>38</xdr:row>
      <xdr:rowOff>126761</xdr:rowOff>
    </xdr:to>
    <xdr:cxnSp macro="">
      <xdr:nvCxnSpPr>
        <xdr:cNvPr id="526" name="直線コネクタ 525"/>
        <xdr:cNvCxnSpPr/>
      </xdr:nvCxnSpPr>
      <xdr:spPr>
        <a:xfrm>
          <a:off x="12814300" y="6507170"/>
          <a:ext cx="889000" cy="1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42266</xdr:rowOff>
    </xdr:from>
    <xdr:to>
      <xdr:col>23</xdr:col>
      <xdr:colOff>568325</xdr:colOff>
      <xdr:row>38</xdr:row>
      <xdr:rowOff>143866</xdr:rowOff>
    </xdr:to>
    <xdr:sp macro="" textlink="">
      <xdr:nvSpPr>
        <xdr:cNvPr id="536" name="円/楕円 535"/>
        <xdr:cNvSpPr/>
      </xdr:nvSpPr>
      <xdr:spPr>
        <a:xfrm>
          <a:off x="16268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128643</xdr:rowOff>
    </xdr:from>
    <xdr:ext cx="534377" cy="259045"/>
    <xdr:sp macro="" textlink="">
      <xdr:nvSpPr>
        <xdr:cNvPr id="537" name="消防費該当値テキスト"/>
        <xdr:cNvSpPr txBox="1"/>
      </xdr:nvSpPr>
      <xdr:spPr>
        <a:xfrm>
          <a:off x="16370300" y="6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130642</xdr:rowOff>
    </xdr:from>
    <xdr:to>
      <xdr:col>22</xdr:col>
      <xdr:colOff>415925</xdr:colOff>
      <xdr:row>38</xdr:row>
      <xdr:rowOff>60792</xdr:rowOff>
    </xdr:to>
    <xdr:sp macro="" textlink="">
      <xdr:nvSpPr>
        <xdr:cNvPr id="538" name="円/楕円 537"/>
        <xdr:cNvSpPr/>
      </xdr:nvSpPr>
      <xdr:spPr>
        <a:xfrm>
          <a:off x="15430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51919</xdr:rowOff>
    </xdr:from>
    <xdr:ext cx="534377" cy="259045"/>
    <xdr:sp macro="" textlink="">
      <xdr:nvSpPr>
        <xdr:cNvPr id="539" name="テキスト ボックス 538"/>
        <xdr:cNvSpPr txBox="1"/>
      </xdr:nvSpPr>
      <xdr:spPr>
        <a:xfrm>
          <a:off x="15214111" y="65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78567</xdr:rowOff>
    </xdr:from>
    <xdr:to>
      <xdr:col>21</xdr:col>
      <xdr:colOff>212725</xdr:colOff>
      <xdr:row>39</xdr:row>
      <xdr:rowOff>8717</xdr:rowOff>
    </xdr:to>
    <xdr:sp macro="" textlink="">
      <xdr:nvSpPr>
        <xdr:cNvPr id="540" name="円/楕円 539"/>
        <xdr:cNvSpPr/>
      </xdr:nvSpPr>
      <xdr:spPr>
        <a:xfrm>
          <a:off x="145415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171294</xdr:rowOff>
    </xdr:from>
    <xdr:ext cx="534377" cy="259045"/>
    <xdr:sp macro="" textlink="">
      <xdr:nvSpPr>
        <xdr:cNvPr id="541" name="テキスト ボックス 540"/>
        <xdr:cNvSpPr txBox="1"/>
      </xdr:nvSpPr>
      <xdr:spPr>
        <a:xfrm>
          <a:off x="14325111" y="66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75961</xdr:rowOff>
    </xdr:from>
    <xdr:to>
      <xdr:col>20</xdr:col>
      <xdr:colOff>9525</xdr:colOff>
      <xdr:row>39</xdr:row>
      <xdr:rowOff>6111</xdr:rowOff>
    </xdr:to>
    <xdr:sp macro="" textlink="">
      <xdr:nvSpPr>
        <xdr:cNvPr id="542" name="円/楕円 541"/>
        <xdr:cNvSpPr/>
      </xdr:nvSpPr>
      <xdr:spPr>
        <a:xfrm>
          <a:off x="13652500" y="659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168688</xdr:rowOff>
    </xdr:from>
    <xdr:ext cx="534377" cy="259045"/>
    <xdr:sp macro="" textlink="">
      <xdr:nvSpPr>
        <xdr:cNvPr id="543" name="テキスト ボックス 542"/>
        <xdr:cNvSpPr txBox="1"/>
      </xdr:nvSpPr>
      <xdr:spPr>
        <a:xfrm>
          <a:off x="13436111" y="668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112720</xdr:rowOff>
    </xdr:from>
    <xdr:to>
      <xdr:col>18</xdr:col>
      <xdr:colOff>492125</xdr:colOff>
      <xdr:row>38</xdr:row>
      <xdr:rowOff>42870</xdr:rowOff>
    </xdr:to>
    <xdr:sp macro="" textlink="">
      <xdr:nvSpPr>
        <xdr:cNvPr id="544" name="円/楕円 543"/>
        <xdr:cNvSpPr/>
      </xdr:nvSpPr>
      <xdr:spPr>
        <a:xfrm>
          <a:off x="127635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33997</xdr:rowOff>
    </xdr:from>
    <xdr:ext cx="534377" cy="259045"/>
    <xdr:sp macro="" textlink="">
      <xdr:nvSpPr>
        <xdr:cNvPr id="545" name="テキスト ボックス 544"/>
        <xdr:cNvSpPr txBox="1"/>
      </xdr:nvSpPr>
      <xdr:spPr>
        <a:xfrm>
          <a:off x="12547111" y="65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131508</xdr:rowOff>
    </xdr:from>
    <xdr:to>
      <xdr:col>23</xdr:col>
      <xdr:colOff>516889</xdr:colOff>
      <xdr:row>57</xdr:row>
      <xdr:rowOff>85179</xdr:rowOff>
    </xdr:to>
    <xdr:cxnSp macro="">
      <xdr:nvCxnSpPr>
        <xdr:cNvPr id="569" name="直線コネクタ 568"/>
        <xdr:cNvCxnSpPr/>
      </xdr:nvCxnSpPr>
      <xdr:spPr>
        <a:xfrm flipV="1">
          <a:off x="16317595" y="8532558"/>
          <a:ext cx="1269" cy="132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89006</xdr:rowOff>
    </xdr:from>
    <xdr:ext cx="534377" cy="259045"/>
    <xdr:sp macro="" textlink="">
      <xdr:nvSpPr>
        <xdr:cNvPr id="570" name="教育費最小値テキスト"/>
        <xdr:cNvSpPr txBox="1"/>
      </xdr:nvSpPr>
      <xdr:spPr>
        <a:xfrm>
          <a:off x="16370300" y="9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57</xdr:row>
      <xdr:rowOff>85179</xdr:rowOff>
    </xdr:from>
    <xdr:to>
      <xdr:col>23</xdr:col>
      <xdr:colOff>606425</xdr:colOff>
      <xdr:row>57</xdr:row>
      <xdr:rowOff>85179</xdr:rowOff>
    </xdr:to>
    <xdr:cxnSp macro="">
      <xdr:nvCxnSpPr>
        <xdr:cNvPr id="571" name="直線コネクタ 570"/>
        <xdr:cNvCxnSpPr/>
      </xdr:nvCxnSpPr>
      <xdr:spPr>
        <a:xfrm>
          <a:off x="16230600" y="985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78185</xdr:rowOff>
    </xdr:from>
    <xdr:ext cx="599010" cy="259045"/>
    <xdr:sp macro="" textlink="">
      <xdr:nvSpPr>
        <xdr:cNvPr id="572" name="教育費最大値テキスト"/>
        <xdr:cNvSpPr txBox="1"/>
      </xdr:nvSpPr>
      <xdr:spPr>
        <a:xfrm>
          <a:off x="16370300" y="830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49</xdr:row>
      <xdr:rowOff>131508</xdr:rowOff>
    </xdr:from>
    <xdr:to>
      <xdr:col>23</xdr:col>
      <xdr:colOff>606425</xdr:colOff>
      <xdr:row>49</xdr:row>
      <xdr:rowOff>131508</xdr:rowOff>
    </xdr:to>
    <xdr:cxnSp macro="">
      <xdr:nvCxnSpPr>
        <xdr:cNvPr id="573" name="直線コネクタ 572"/>
        <xdr:cNvCxnSpPr/>
      </xdr:nvCxnSpPr>
      <xdr:spPr>
        <a:xfrm>
          <a:off x="16230600" y="853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134265</xdr:rowOff>
    </xdr:from>
    <xdr:to>
      <xdr:col>23</xdr:col>
      <xdr:colOff>517525</xdr:colOff>
      <xdr:row>56</xdr:row>
      <xdr:rowOff>171221</xdr:rowOff>
    </xdr:to>
    <xdr:cxnSp macro="">
      <xdr:nvCxnSpPr>
        <xdr:cNvPr id="574" name="直線コネクタ 573"/>
        <xdr:cNvCxnSpPr/>
      </xdr:nvCxnSpPr>
      <xdr:spPr>
        <a:xfrm flipV="1">
          <a:off x="15481300" y="9564015"/>
          <a:ext cx="8382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80649</xdr:rowOff>
    </xdr:from>
    <xdr:ext cx="534377" cy="259045"/>
    <xdr:sp macro="" textlink="">
      <xdr:nvSpPr>
        <xdr:cNvPr id="575" name="教育費平均値テキスト"/>
        <xdr:cNvSpPr txBox="1"/>
      </xdr:nvSpPr>
      <xdr:spPr>
        <a:xfrm>
          <a:off x="16370300" y="9510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102222</xdr:rowOff>
    </xdr:from>
    <xdr:to>
      <xdr:col>23</xdr:col>
      <xdr:colOff>568325</xdr:colOff>
      <xdr:row>56</xdr:row>
      <xdr:rowOff>32372</xdr:rowOff>
    </xdr:to>
    <xdr:sp macro="" textlink="">
      <xdr:nvSpPr>
        <xdr:cNvPr id="576" name="フローチャート : 判断 575"/>
        <xdr:cNvSpPr/>
      </xdr:nvSpPr>
      <xdr:spPr>
        <a:xfrm>
          <a:off x="16268700" y="953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171221</xdr:rowOff>
    </xdr:from>
    <xdr:to>
      <xdr:col>22</xdr:col>
      <xdr:colOff>365125</xdr:colOff>
      <xdr:row>57</xdr:row>
      <xdr:rowOff>37808</xdr:rowOff>
    </xdr:to>
    <xdr:cxnSp macro="">
      <xdr:nvCxnSpPr>
        <xdr:cNvPr id="577" name="直線コネクタ 576"/>
        <xdr:cNvCxnSpPr/>
      </xdr:nvCxnSpPr>
      <xdr:spPr>
        <a:xfrm flipV="1">
          <a:off x="14592300" y="9772421"/>
          <a:ext cx="8890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81928</xdr:rowOff>
    </xdr:from>
    <xdr:to>
      <xdr:col>22</xdr:col>
      <xdr:colOff>415925</xdr:colOff>
      <xdr:row>56</xdr:row>
      <xdr:rowOff>12078</xdr:rowOff>
    </xdr:to>
    <xdr:sp macro="" textlink="">
      <xdr:nvSpPr>
        <xdr:cNvPr id="578" name="フローチャート : 判断 577"/>
        <xdr:cNvSpPr/>
      </xdr:nvSpPr>
      <xdr:spPr>
        <a:xfrm>
          <a:off x="15430500" y="951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28605</xdr:rowOff>
    </xdr:from>
    <xdr:ext cx="534377" cy="259045"/>
    <xdr:sp macro="" textlink="">
      <xdr:nvSpPr>
        <xdr:cNvPr id="579" name="テキスト ボックス 578"/>
        <xdr:cNvSpPr txBox="1"/>
      </xdr:nvSpPr>
      <xdr:spPr>
        <a:xfrm>
          <a:off x="15214111" y="92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37808</xdr:rowOff>
    </xdr:from>
    <xdr:to>
      <xdr:col>21</xdr:col>
      <xdr:colOff>161925</xdr:colOff>
      <xdr:row>57</xdr:row>
      <xdr:rowOff>89827</xdr:rowOff>
    </xdr:to>
    <xdr:cxnSp macro="">
      <xdr:nvCxnSpPr>
        <xdr:cNvPr id="580" name="直線コネクタ 579"/>
        <xdr:cNvCxnSpPr/>
      </xdr:nvCxnSpPr>
      <xdr:spPr>
        <a:xfrm flipV="1">
          <a:off x="13703300" y="9810458"/>
          <a:ext cx="8890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89243</xdr:rowOff>
    </xdr:from>
    <xdr:to>
      <xdr:col>21</xdr:col>
      <xdr:colOff>212725</xdr:colOff>
      <xdr:row>56</xdr:row>
      <xdr:rowOff>19393</xdr:rowOff>
    </xdr:to>
    <xdr:sp macro="" textlink="">
      <xdr:nvSpPr>
        <xdr:cNvPr id="581" name="フローチャート : 判断 580"/>
        <xdr:cNvSpPr/>
      </xdr:nvSpPr>
      <xdr:spPr>
        <a:xfrm>
          <a:off x="14541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35920</xdr:rowOff>
    </xdr:from>
    <xdr:ext cx="534377" cy="259045"/>
    <xdr:sp macro="" textlink="">
      <xdr:nvSpPr>
        <xdr:cNvPr id="582" name="テキスト ボックス 581"/>
        <xdr:cNvSpPr txBox="1"/>
      </xdr:nvSpPr>
      <xdr:spPr>
        <a:xfrm>
          <a:off x="14325111" y="92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89827</xdr:rowOff>
    </xdr:from>
    <xdr:to>
      <xdr:col>19</xdr:col>
      <xdr:colOff>644525</xdr:colOff>
      <xdr:row>57</xdr:row>
      <xdr:rowOff>109486</xdr:rowOff>
    </xdr:to>
    <xdr:cxnSp macro="">
      <xdr:nvCxnSpPr>
        <xdr:cNvPr id="583" name="直線コネクタ 582"/>
        <xdr:cNvCxnSpPr/>
      </xdr:nvCxnSpPr>
      <xdr:spPr>
        <a:xfrm flipV="1">
          <a:off x="12814300" y="986247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94793</xdr:rowOff>
    </xdr:from>
    <xdr:to>
      <xdr:col>20</xdr:col>
      <xdr:colOff>9525</xdr:colOff>
      <xdr:row>56</xdr:row>
      <xdr:rowOff>24943</xdr:rowOff>
    </xdr:to>
    <xdr:sp macro="" textlink="">
      <xdr:nvSpPr>
        <xdr:cNvPr id="584" name="フローチャート : 判断 583"/>
        <xdr:cNvSpPr/>
      </xdr:nvSpPr>
      <xdr:spPr>
        <a:xfrm>
          <a:off x="13652500" y="95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41470</xdr:rowOff>
    </xdr:from>
    <xdr:ext cx="534377" cy="259045"/>
    <xdr:sp macro="" textlink="">
      <xdr:nvSpPr>
        <xdr:cNvPr id="585" name="テキスト ボックス 584"/>
        <xdr:cNvSpPr txBox="1"/>
      </xdr:nvSpPr>
      <xdr:spPr>
        <a:xfrm>
          <a:off x="13436111" y="92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111137</xdr:rowOff>
    </xdr:from>
    <xdr:to>
      <xdr:col>18</xdr:col>
      <xdr:colOff>492125</xdr:colOff>
      <xdr:row>56</xdr:row>
      <xdr:rowOff>41287</xdr:rowOff>
    </xdr:to>
    <xdr:sp macro="" textlink="">
      <xdr:nvSpPr>
        <xdr:cNvPr id="586" name="フローチャート : 判断 585"/>
        <xdr:cNvSpPr/>
      </xdr:nvSpPr>
      <xdr:spPr>
        <a:xfrm>
          <a:off x="12763500" y="954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57814</xdr:rowOff>
    </xdr:from>
    <xdr:ext cx="534377" cy="259045"/>
    <xdr:sp macro="" textlink="">
      <xdr:nvSpPr>
        <xdr:cNvPr id="587" name="テキスト ボックス 586"/>
        <xdr:cNvSpPr txBox="1"/>
      </xdr:nvSpPr>
      <xdr:spPr>
        <a:xfrm>
          <a:off x="12547111" y="93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83465</xdr:rowOff>
    </xdr:from>
    <xdr:to>
      <xdr:col>23</xdr:col>
      <xdr:colOff>568325</xdr:colOff>
      <xdr:row>56</xdr:row>
      <xdr:rowOff>13615</xdr:rowOff>
    </xdr:to>
    <xdr:sp macro="" textlink="">
      <xdr:nvSpPr>
        <xdr:cNvPr id="593" name="円/楕円 592"/>
        <xdr:cNvSpPr/>
      </xdr:nvSpPr>
      <xdr:spPr>
        <a:xfrm>
          <a:off x="16268700" y="95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106342</xdr:rowOff>
    </xdr:from>
    <xdr:ext cx="534377" cy="259045"/>
    <xdr:sp macro="" textlink="">
      <xdr:nvSpPr>
        <xdr:cNvPr id="594" name="教育費該当値テキスト"/>
        <xdr:cNvSpPr txBox="1"/>
      </xdr:nvSpPr>
      <xdr:spPr>
        <a:xfrm>
          <a:off x="16370300" y="93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120421</xdr:rowOff>
    </xdr:from>
    <xdr:to>
      <xdr:col>22</xdr:col>
      <xdr:colOff>415925</xdr:colOff>
      <xdr:row>57</xdr:row>
      <xdr:rowOff>50571</xdr:rowOff>
    </xdr:to>
    <xdr:sp macro="" textlink="">
      <xdr:nvSpPr>
        <xdr:cNvPr id="595" name="円/楕円 594"/>
        <xdr:cNvSpPr/>
      </xdr:nvSpPr>
      <xdr:spPr>
        <a:xfrm>
          <a:off x="15430500" y="97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41698</xdr:rowOff>
    </xdr:from>
    <xdr:ext cx="534377" cy="259045"/>
    <xdr:sp macro="" textlink="">
      <xdr:nvSpPr>
        <xdr:cNvPr id="596" name="テキスト ボックス 595"/>
        <xdr:cNvSpPr txBox="1"/>
      </xdr:nvSpPr>
      <xdr:spPr>
        <a:xfrm>
          <a:off x="15214111" y="98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158458</xdr:rowOff>
    </xdr:from>
    <xdr:to>
      <xdr:col>21</xdr:col>
      <xdr:colOff>212725</xdr:colOff>
      <xdr:row>57</xdr:row>
      <xdr:rowOff>88608</xdr:rowOff>
    </xdr:to>
    <xdr:sp macro="" textlink="">
      <xdr:nvSpPr>
        <xdr:cNvPr id="597" name="円/楕円 596"/>
        <xdr:cNvSpPr/>
      </xdr:nvSpPr>
      <xdr:spPr>
        <a:xfrm>
          <a:off x="14541500" y="97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79735</xdr:rowOff>
    </xdr:from>
    <xdr:ext cx="534377" cy="259045"/>
    <xdr:sp macro="" textlink="">
      <xdr:nvSpPr>
        <xdr:cNvPr id="598" name="テキスト ボックス 597"/>
        <xdr:cNvSpPr txBox="1"/>
      </xdr:nvSpPr>
      <xdr:spPr>
        <a:xfrm>
          <a:off x="14325111" y="98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39027</xdr:rowOff>
    </xdr:from>
    <xdr:to>
      <xdr:col>20</xdr:col>
      <xdr:colOff>9525</xdr:colOff>
      <xdr:row>57</xdr:row>
      <xdr:rowOff>140627</xdr:rowOff>
    </xdr:to>
    <xdr:sp macro="" textlink="">
      <xdr:nvSpPr>
        <xdr:cNvPr id="599" name="円/楕円 598"/>
        <xdr:cNvSpPr/>
      </xdr:nvSpPr>
      <xdr:spPr>
        <a:xfrm>
          <a:off x="13652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131754</xdr:rowOff>
    </xdr:from>
    <xdr:ext cx="534377" cy="259045"/>
    <xdr:sp macro="" textlink="">
      <xdr:nvSpPr>
        <xdr:cNvPr id="600" name="テキスト ボックス 599"/>
        <xdr:cNvSpPr txBox="1"/>
      </xdr:nvSpPr>
      <xdr:spPr>
        <a:xfrm>
          <a:off x="13436111" y="99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58686</xdr:rowOff>
    </xdr:from>
    <xdr:to>
      <xdr:col>18</xdr:col>
      <xdr:colOff>492125</xdr:colOff>
      <xdr:row>57</xdr:row>
      <xdr:rowOff>160286</xdr:rowOff>
    </xdr:to>
    <xdr:sp macro="" textlink="">
      <xdr:nvSpPr>
        <xdr:cNvPr id="601" name="円/楕円 600"/>
        <xdr:cNvSpPr/>
      </xdr:nvSpPr>
      <xdr:spPr>
        <a:xfrm>
          <a:off x="12763500" y="98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151413</xdr:rowOff>
    </xdr:from>
    <xdr:ext cx="534377" cy="259045"/>
    <xdr:sp macro="" textlink="">
      <xdr:nvSpPr>
        <xdr:cNvPr id="602" name="テキスト ボックス 601"/>
        <xdr:cNvSpPr txBox="1"/>
      </xdr:nvSpPr>
      <xdr:spPr>
        <a:xfrm>
          <a:off x="12547111" y="99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6" name="直線コネクタ 625"/>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7"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9"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30" name="直線コネクタ 629"/>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2"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3" name="フローチャート : 判断 632"/>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5" name="フローチャート : 判断 634"/>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6" name="テキスト ボックス 635"/>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8" name="フローチャート : 判断 637"/>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9" name="テキスト ボックス 638"/>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1" name="フローチャート : 判断 640"/>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2" name="テキスト ボックス 641"/>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3" name="フローチャート : 判断 642"/>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4" name="テキスト ボックス 643"/>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1"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8" name="円/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9" name="テキスト ボックス 65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5" name="直線コネクタ 684"/>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6"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7" name="直線コネクタ 686"/>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8"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9" name="直線コネクタ 688"/>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27719</xdr:rowOff>
    </xdr:from>
    <xdr:to>
      <xdr:col>23</xdr:col>
      <xdr:colOff>517525</xdr:colOff>
      <xdr:row>97</xdr:row>
      <xdr:rowOff>32209</xdr:rowOff>
    </xdr:to>
    <xdr:cxnSp macro="">
      <xdr:nvCxnSpPr>
        <xdr:cNvPr id="690" name="直線コネクタ 689"/>
        <xdr:cNvCxnSpPr/>
      </xdr:nvCxnSpPr>
      <xdr:spPr>
        <a:xfrm>
          <a:off x="15481300" y="16658369"/>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1"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2" name="フローチャート : 判断 691"/>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159164</xdr:rowOff>
    </xdr:from>
    <xdr:to>
      <xdr:col>22</xdr:col>
      <xdr:colOff>365125</xdr:colOff>
      <xdr:row>97</xdr:row>
      <xdr:rowOff>27719</xdr:rowOff>
    </xdr:to>
    <xdr:cxnSp macro="">
      <xdr:nvCxnSpPr>
        <xdr:cNvPr id="693" name="直線コネクタ 692"/>
        <xdr:cNvCxnSpPr/>
      </xdr:nvCxnSpPr>
      <xdr:spPr>
        <a:xfrm>
          <a:off x="14592300" y="1661836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4" name="フローチャート : 判断 693"/>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5" name="テキスト ボックス 694"/>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134491</xdr:rowOff>
    </xdr:from>
    <xdr:to>
      <xdr:col>21</xdr:col>
      <xdr:colOff>161925</xdr:colOff>
      <xdr:row>96</xdr:row>
      <xdr:rowOff>159164</xdr:rowOff>
    </xdr:to>
    <xdr:cxnSp macro="">
      <xdr:nvCxnSpPr>
        <xdr:cNvPr id="696" name="直線コネクタ 695"/>
        <xdr:cNvCxnSpPr/>
      </xdr:nvCxnSpPr>
      <xdr:spPr>
        <a:xfrm>
          <a:off x="13703300" y="16593691"/>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7" name="フローチャート : 判断 696"/>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8" name="テキスト ボックス 697"/>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86762</xdr:rowOff>
    </xdr:from>
    <xdr:to>
      <xdr:col>19</xdr:col>
      <xdr:colOff>644525</xdr:colOff>
      <xdr:row>96</xdr:row>
      <xdr:rowOff>134491</xdr:rowOff>
    </xdr:to>
    <xdr:cxnSp macro="">
      <xdr:nvCxnSpPr>
        <xdr:cNvPr id="699" name="直線コネクタ 698"/>
        <xdr:cNvCxnSpPr/>
      </xdr:nvCxnSpPr>
      <xdr:spPr>
        <a:xfrm>
          <a:off x="12814300" y="16545962"/>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700" name="フローチャート : 判断 699"/>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1" name="テキスト ボックス 700"/>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2" name="フローチャート : 判断 701"/>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3" name="テキスト ボックス 702"/>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152859</xdr:rowOff>
    </xdr:from>
    <xdr:to>
      <xdr:col>23</xdr:col>
      <xdr:colOff>568325</xdr:colOff>
      <xdr:row>97</xdr:row>
      <xdr:rowOff>83009</xdr:rowOff>
    </xdr:to>
    <xdr:sp macro="" textlink="">
      <xdr:nvSpPr>
        <xdr:cNvPr id="709" name="円/楕円 708"/>
        <xdr:cNvSpPr/>
      </xdr:nvSpPr>
      <xdr:spPr>
        <a:xfrm>
          <a:off x="16268700" y="16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131286</xdr:rowOff>
    </xdr:from>
    <xdr:ext cx="534377" cy="259045"/>
    <xdr:sp macro="" textlink="">
      <xdr:nvSpPr>
        <xdr:cNvPr id="710" name="公債費該当値テキスト"/>
        <xdr:cNvSpPr txBox="1"/>
      </xdr:nvSpPr>
      <xdr:spPr>
        <a:xfrm>
          <a:off x="16370300" y="165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148369</xdr:rowOff>
    </xdr:from>
    <xdr:to>
      <xdr:col>22</xdr:col>
      <xdr:colOff>415925</xdr:colOff>
      <xdr:row>97</xdr:row>
      <xdr:rowOff>78519</xdr:rowOff>
    </xdr:to>
    <xdr:sp macro="" textlink="">
      <xdr:nvSpPr>
        <xdr:cNvPr id="711" name="円/楕円 710"/>
        <xdr:cNvSpPr/>
      </xdr:nvSpPr>
      <xdr:spPr>
        <a:xfrm>
          <a:off x="15430500" y="1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69646</xdr:rowOff>
    </xdr:from>
    <xdr:ext cx="534377" cy="259045"/>
    <xdr:sp macro="" textlink="">
      <xdr:nvSpPr>
        <xdr:cNvPr id="712" name="テキスト ボックス 711"/>
        <xdr:cNvSpPr txBox="1"/>
      </xdr:nvSpPr>
      <xdr:spPr>
        <a:xfrm>
          <a:off x="15214111" y="167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108364</xdr:rowOff>
    </xdr:from>
    <xdr:to>
      <xdr:col>21</xdr:col>
      <xdr:colOff>212725</xdr:colOff>
      <xdr:row>97</xdr:row>
      <xdr:rowOff>38514</xdr:rowOff>
    </xdr:to>
    <xdr:sp macro="" textlink="">
      <xdr:nvSpPr>
        <xdr:cNvPr id="713" name="円/楕円 712"/>
        <xdr:cNvSpPr/>
      </xdr:nvSpPr>
      <xdr:spPr>
        <a:xfrm>
          <a:off x="14541500" y="165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29641</xdr:rowOff>
    </xdr:from>
    <xdr:ext cx="534377" cy="259045"/>
    <xdr:sp macro="" textlink="">
      <xdr:nvSpPr>
        <xdr:cNvPr id="714" name="テキスト ボックス 713"/>
        <xdr:cNvSpPr txBox="1"/>
      </xdr:nvSpPr>
      <xdr:spPr>
        <a:xfrm>
          <a:off x="14325111" y="166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83691</xdr:rowOff>
    </xdr:from>
    <xdr:to>
      <xdr:col>20</xdr:col>
      <xdr:colOff>9525</xdr:colOff>
      <xdr:row>97</xdr:row>
      <xdr:rowOff>13841</xdr:rowOff>
    </xdr:to>
    <xdr:sp macro="" textlink="">
      <xdr:nvSpPr>
        <xdr:cNvPr id="715" name="円/楕円 714"/>
        <xdr:cNvSpPr/>
      </xdr:nvSpPr>
      <xdr:spPr>
        <a:xfrm>
          <a:off x="13652500" y="165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4968</xdr:rowOff>
    </xdr:from>
    <xdr:ext cx="534377" cy="259045"/>
    <xdr:sp macro="" textlink="">
      <xdr:nvSpPr>
        <xdr:cNvPr id="716" name="テキスト ボックス 715"/>
        <xdr:cNvSpPr txBox="1"/>
      </xdr:nvSpPr>
      <xdr:spPr>
        <a:xfrm>
          <a:off x="13436111" y="166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35962</xdr:rowOff>
    </xdr:from>
    <xdr:to>
      <xdr:col>18</xdr:col>
      <xdr:colOff>492125</xdr:colOff>
      <xdr:row>96</xdr:row>
      <xdr:rowOff>137562</xdr:rowOff>
    </xdr:to>
    <xdr:sp macro="" textlink="">
      <xdr:nvSpPr>
        <xdr:cNvPr id="717" name="円/楕円 716"/>
        <xdr:cNvSpPr/>
      </xdr:nvSpPr>
      <xdr:spPr>
        <a:xfrm>
          <a:off x="12763500" y="164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128689</xdr:rowOff>
    </xdr:from>
    <xdr:ext cx="534377" cy="259045"/>
    <xdr:sp macro="" textlink="">
      <xdr:nvSpPr>
        <xdr:cNvPr id="718" name="テキスト ボックス 717"/>
        <xdr:cNvSpPr txBox="1"/>
      </xdr:nvSpPr>
      <xdr:spPr>
        <a:xfrm>
          <a:off x="12547111" y="165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2" name="直線コネクタ 741"/>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5"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6" name="直線コネクタ 745"/>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8"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9" name="フローチャート : 判断 748"/>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1" name="フローチャート : 判断 750"/>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2" name="テキスト ボックス 751"/>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7"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年度目的別歳出の住民一人当たりのコストの上位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項目は、民生費、総務費、土木費、衛生費、教育費である。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類似団体平均より金額の大きい項目は、</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教育費のみ</a:t>
          </a:r>
          <a:r>
            <a:rPr kumimoji="1" lang="ja-JP" altLang="ja-JP" sz="1100">
              <a:solidFill>
                <a:schemeClr val="dk1"/>
              </a:solidFill>
              <a:effectLst/>
              <a:latin typeface="+mn-lt"/>
              <a:ea typeface="+mn-ea"/>
              <a:cs typeface="+mn-cs"/>
            </a:rPr>
            <a:t>で、その他の項目は、類似団体平均以下である。</a:t>
          </a:r>
          <a:endParaRPr lang="ja-JP" altLang="ja-JP">
            <a:effectLst/>
          </a:endParaRPr>
        </a:p>
        <a:p>
          <a:r>
            <a:rPr kumimoji="1" lang="ja-JP" altLang="ja-JP" sz="1100">
              <a:solidFill>
                <a:schemeClr val="dk1"/>
              </a:solidFill>
              <a:effectLst/>
              <a:latin typeface="+mn-lt"/>
              <a:ea typeface="+mn-ea"/>
              <a:cs typeface="+mn-cs"/>
            </a:rPr>
            <a:t>前年度と比較し、増額の大きい項目は衛生費</a:t>
          </a:r>
          <a:r>
            <a:rPr kumimoji="1" lang="ja-JP" altLang="en-US" sz="1100">
              <a:solidFill>
                <a:schemeClr val="dk1"/>
              </a:solidFill>
              <a:effectLst/>
              <a:latin typeface="+mn-lt"/>
              <a:ea typeface="+mn-ea"/>
              <a:cs typeface="+mn-cs"/>
            </a:rPr>
            <a:t>や教育費</a:t>
          </a:r>
          <a:r>
            <a:rPr kumimoji="1" lang="ja-JP" altLang="ja-JP" sz="1100">
              <a:solidFill>
                <a:schemeClr val="dk1"/>
              </a:solidFill>
              <a:effectLst/>
              <a:latin typeface="+mn-lt"/>
              <a:ea typeface="+mn-ea"/>
              <a:cs typeface="+mn-cs"/>
            </a:rPr>
            <a:t>であり、その要因は</a:t>
          </a:r>
          <a:r>
            <a:rPr lang="ja-JP" altLang="ja-JP" sz="1100" b="0" i="0" baseline="0">
              <a:solidFill>
                <a:schemeClr val="dk1"/>
              </a:solidFill>
              <a:effectLst/>
              <a:latin typeface="+mn-lt"/>
              <a:ea typeface="+mn-ea"/>
              <a:cs typeface="+mn-cs"/>
            </a:rPr>
            <a:t>可燃ごみを市外の民間処理施設まで運搬し処理するものや</a:t>
          </a:r>
          <a:r>
            <a:rPr lang="ja-JP" altLang="en-US" sz="1100" b="0" i="0" baseline="0">
              <a:solidFill>
                <a:schemeClr val="dk1"/>
              </a:solidFill>
              <a:effectLst/>
              <a:latin typeface="+mn-lt"/>
              <a:ea typeface="+mn-ea"/>
              <a:cs typeface="+mn-cs"/>
            </a:rPr>
            <a:t>各小・中・義務教育学校において空調整備を導入したもの及び北部学校給食センターの新築によるもので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また、前年度と比較し、減額の大きい項目は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費である。</a:t>
          </a:r>
          <a:endParaRPr lang="ja-JP" altLang="ja-JP" sz="1400">
            <a:effectLst/>
          </a:endParaRPr>
        </a:p>
        <a:p>
          <a:r>
            <a:rPr kumimoji="1" lang="ja-JP" altLang="ja-JP" sz="1100">
              <a:solidFill>
                <a:schemeClr val="dk1"/>
              </a:solidFill>
              <a:effectLst/>
              <a:latin typeface="+mn-lt"/>
              <a:ea typeface="+mn-ea"/>
              <a:cs typeface="+mn-cs"/>
            </a:rPr>
            <a:t>これまでも、行財政改革により経費節減に努めてきたが、引き続き、事業の財源性、実現性、発展性、継続性等を踏まえて、事業の優先順位を検討して健全な財政運営に努めていく。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年度末財政調整基金残高は</a:t>
          </a:r>
          <a:r>
            <a:rPr lang="ja-JP" altLang="en-US" sz="1100" b="0" i="0" baseline="0">
              <a:solidFill>
                <a:schemeClr val="dk1"/>
              </a:solidFill>
              <a:effectLst/>
              <a:latin typeface="+mn-lt"/>
              <a:ea typeface="+mn-ea"/>
              <a:cs typeface="+mn-cs"/>
            </a:rPr>
            <a:t>昨年度より減少し</a:t>
          </a:r>
          <a:r>
            <a:rPr lang="ja-JP" altLang="ja-JP" sz="1100" b="0" i="0" baseline="0">
              <a:solidFill>
                <a:schemeClr val="dk1"/>
              </a:solidFill>
              <a:effectLst/>
              <a:latin typeface="+mn-lt"/>
              <a:ea typeface="+mn-ea"/>
              <a:cs typeface="+mn-cs"/>
            </a:rPr>
            <a:t>、標準財政規模に対する財政調整基金残高の比率も</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。適切な財源の確保と事務事業の見直しなどによる歳出の削減により、実質収支額</a:t>
          </a:r>
          <a:r>
            <a:rPr lang="ja-JP" altLang="en-US" sz="1100" b="0" i="0" baseline="0">
              <a:solidFill>
                <a:schemeClr val="dk1"/>
              </a:solidFill>
              <a:effectLst/>
              <a:latin typeface="+mn-lt"/>
              <a:ea typeface="+mn-ea"/>
              <a:cs typeface="+mn-cs"/>
            </a:rPr>
            <a:t>は黒字となったが、</a:t>
          </a:r>
          <a:r>
            <a:rPr lang="ja-JP" altLang="ja-JP" sz="1100" b="0" i="0" baseline="0">
              <a:solidFill>
                <a:schemeClr val="dk1"/>
              </a:solidFill>
              <a:effectLst/>
              <a:latin typeface="+mn-lt"/>
              <a:ea typeface="+mn-ea"/>
              <a:cs typeface="+mn-cs"/>
            </a:rPr>
            <a:t>実質単年度収支額</a:t>
          </a:r>
          <a:r>
            <a:rPr lang="ja-JP" altLang="en-US" sz="1100" b="0" i="0" baseline="0">
              <a:solidFill>
                <a:schemeClr val="dk1"/>
              </a:solidFill>
              <a:effectLst/>
              <a:latin typeface="+mn-lt"/>
              <a:ea typeface="+mn-ea"/>
              <a:cs typeface="+mn-cs"/>
            </a:rPr>
            <a:t>は赤字になった。</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新庁舎の建設や</a:t>
          </a:r>
          <a:r>
            <a:rPr lang="ja-JP" altLang="ja-JP" sz="1100" b="0" i="0" baseline="0">
              <a:solidFill>
                <a:schemeClr val="dk1"/>
              </a:solidFill>
              <a:effectLst/>
              <a:latin typeface="+mn-lt"/>
              <a:ea typeface="+mn-ea"/>
              <a:cs typeface="+mn-cs"/>
            </a:rPr>
            <a:t>先送りしてきた社会基盤整備を計画的に進めていく必要があるが、引き続き経常経費の削減や企業誘致等による税収の確保を図り財政基盤の強化に努めていく。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すべての会計において黒字となっており、赤字は発生していない。</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後期高齢者医療特別会計及び</a:t>
          </a:r>
          <a:r>
            <a:rPr lang="ja-JP" altLang="ja-JP" sz="1100" b="0" i="0" baseline="0">
              <a:solidFill>
                <a:schemeClr val="dk1"/>
              </a:solidFill>
              <a:effectLst/>
              <a:latin typeface="+mn-lt"/>
              <a:ea typeface="+mn-ea"/>
              <a:cs typeface="+mn-cs"/>
            </a:rPr>
            <a:t>介護保険特別会計は、一般会計からの繰出金が増加傾向にある。一般会計からの負担にも限りがあるため、各特別会計において健全運営と財政基盤の強化の検討をする必要がある。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23160662</v>
      </c>
      <c r="BO4" s="381"/>
      <c r="BP4" s="381"/>
      <c r="BQ4" s="381"/>
      <c r="BR4" s="381"/>
      <c r="BS4" s="381"/>
      <c r="BT4" s="381"/>
      <c r="BU4" s="382"/>
      <c r="BV4" s="380">
        <v>22019461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22252876</v>
      </c>
      <c r="BO5" s="418"/>
      <c r="BP5" s="418"/>
      <c r="BQ5" s="418"/>
      <c r="BR5" s="418"/>
      <c r="BS5" s="418"/>
      <c r="BT5" s="418"/>
      <c r="BU5" s="419"/>
      <c r="BV5" s="417">
        <v>21370749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95.4</v>
      </c>
      <c r="CU5" s="415"/>
      <c r="CV5" s="415"/>
      <c r="CW5" s="415"/>
      <c r="CX5" s="415"/>
      <c r="CY5" s="415"/>
      <c r="CZ5" s="415"/>
      <c r="DA5" s="416"/>
      <c r="DB5" s="414">
        <v>86.8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907786</v>
      </c>
      <c r="BO6" s="418"/>
      <c r="BP6" s="418"/>
      <c r="BQ6" s="418"/>
      <c r="BR6" s="418"/>
      <c r="BS6" s="418"/>
      <c r="BT6" s="418"/>
      <c r="BU6" s="419"/>
      <c r="BV6" s="417">
        <v>648712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102.1</v>
      </c>
      <c r="CU6" s="455"/>
      <c r="CV6" s="455"/>
      <c r="CW6" s="455"/>
      <c r="CX6" s="455"/>
      <c r="CY6" s="455"/>
      <c r="CZ6" s="455"/>
      <c r="DA6" s="456"/>
      <c r="DB6" s="454">
        <v>94.1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134321</v>
      </c>
      <c r="BO7" s="418"/>
      <c r="BP7" s="418"/>
      <c r="BQ7" s="418"/>
      <c r="BR7" s="418"/>
      <c r="BS7" s="418"/>
      <c r="BT7" s="418"/>
      <c r="BU7" s="419"/>
      <c r="BV7" s="417">
        <v>117977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13138173</v>
      </c>
      <c r="CU7" s="418"/>
      <c r="CV7" s="418"/>
      <c r="CW7" s="418"/>
      <c r="CX7" s="418"/>
      <c r="CY7" s="418"/>
      <c r="CZ7" s="418"/>
      <c r="DA7" s="419"/>
      <c r="DB7" s="417">
        <v>13152139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773465</v>
      </c>
      <c r="BO8" s="418"/>
      <c r="BP8" s="418"/>
      <c r="BQ8" s="418"/>
      <c r="BR8" s="418"/>
      <c r="BS8" s="418"/>
      <c r="BT8" s="418"/>
      <c r="BU8" s="419"/>
      <c r="BV8" s="417">
        <v>530735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0.74</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67337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242730</v>
      </c>
      <c r="BO9" s="418"/>
      <c r="BP9" s="418"/>
      <c r="BQ9" s="418"/>
      <c r="BR9" s="418"/>
      <c r="BS9" s="418"/>
      <c r="BT9" s="418"/>
      <c r="BU9" s="419"/>
      <c r="BV9" s="417">
        <v>-739993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10.9</v>
      </c>
      <c r="CU9" s="415"/>
      <c r="CV9" s="415"/>
      <c r="CW9" s="415"/>
      <c r="CX9" s="415"/>
      <c r="CY9" s="415"/>
      <c r="CZ9" s="415"/>
      <c r="DA9" s="416"/>
      <c r="DB9" s="414">
        <v>10.7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67197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211817</v>
      </c>
      <c r="BO10" s="418"/>
      <c r="BP10" s="418"/>
      <c r="BQ10" s="418"/>
      <c r="BR10" s="418"/>
      <c r="BS10" s="418"/>
      <c r="BT10" s="418"/>
      <c r="BU10" s="419"/>
      <c r="BV10" s="417">
        <v>1038223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68408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800000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67331</v>
      </c>
      <c r="S13" s="499"/>
      <c r="T13" s="499"/>
      <c r="U13" s="499"/>
      <c r="V13" s="500"/>
      <c r="W13" s="433" t="s">
        <v>125</v>
      </c>
      <c r="X13" s="434"/>
      <c r="Y13" s="434"/>
      <c r="Z13" s="434"/>
      <c r="AA13" s="434"/>
      <c r="AB13" s="424"/>
      <c r="AC13" s="468">
        <v>734</v>
      </c>
      <c r="AD13" s="469"/>
      <c r="AE13" s="469"/>
      <c r="AF13" s="469"/>
      <c r="AG13" s="508"/>
      <c r="AH13" s="468">
        <v>671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-345453</v>
      </c>
      <c r="BO13" s="418"/>
      <c r="BP13" s="418"/>
      <c r="BQ13" s="418"/>
      <c r="BR13" s="418"/>
      <c r="BS13" s="418"/>
      <c r="BT13" s="418"/>
      <c r="BU13" s="419"/>
      <c r="BV13" s="417">
        <v>298230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68620</v>
      </c>
      <c r="S14" s="499"/>
      <c r="T14" s="499"/>
      <c r="U14" s="499"/>
      <c r="V14" s="500"/>
      <c r="W14" s="407"/>
      <c r="X14" s="408"/>
      <c r="Y14" s="408"/>
      <c r="Z14" s="408"/>
      <c r="AA14" s="408"/>
      <c r="AB14" s="397"/>
      <c r="AC14" s="501">
        <v>2.2999999999999998</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24.8</v>
      </c>
      <c r="CU14" s="513"/>
      <c r="CV14" s="513"/>
      <c r="CW14" s="513"/>
      <c r="CX14" s="513"/>
      <c r="CY14" s="513"/>
      <c r="CZ14" s="513"/>
      <c r="DA14" s="514"/>
      <c r="DB14" s="512">
        <v>17.2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67552</v>
      </c>
      <c r="S15" s="499"/>
      <c r="T15" s="499"/>
      <c r="U15" s="499"/>
      <c r="V15" s="500"/>
      <c r="W15" s="433" t="s">
        <v>132</v>
      </c>
      <c r="X15" s="434"/>
      <c r="Y15" s="434"/>
      <c r="Z15" s="434"/>
      <c r="AA15" s="434"/>
      <c r="AB15" s="424"/>
      <c r="AC15" s="468">
        <v>10399</v>
      </c>
      <c r="AD15" s="469"/>
      <c r="AE15" s="469"/>
      <c r="AF15" s="469"/>
      <c r="AG15" s="508"/>
      <c r="AH15" s="468">
        <v>10792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7685540</v>
      </c>
      <c r="BO15" s="381"/>
      <c r="BP15" s="381"/>
      <c r="BQ15" s="381"/>
      <c r="BR15" s="381"/>
      <c r="BS15" s="381"/>
      <c r="BT15" s="381"/>
      <c r="BU15" s="382"/>
      <c r="BV15" s="380">
        <v>7400948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33.1</v>
      </c>
      <c r="AD16" s="502"/>
      <c r="AE16" s="502"/>
      <c r="AF16" s="502"/>
      <c r="AG16" s="503"/>
      <c r="AH16" s="501">
        <v>34.5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10157225</v>
      </c>
      <c r="BO16" s="418"/>
      <c r="BP16" s="418"/>
      <c r="BQ16" s="418"/>
      <c r="BR16" s="418"/>
      <c r="BS16" s="418"/>
      <c r="BT16" s="418"/>
      <c r="BU16" s="419"/>
      <c r="BV16" s="417">
        <v>10059407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20320</v>
      </c>
      <c r="AD17" s="469"/>
      <c r="AE17" s="469"/>
      <c r="AF17" s="469"/>
      <c r="AG17" s="508"/>
      <c r="AH17" s="468">
        <v>19824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9808173</v>
      </c>
      <c r="BO17" s="418"/>
      <c r="BP17" s="418"/>
      <c r="BQ17" s="418"/>
      <c r="BR17" s="418"/>
      <c r="BS17" s="418"/>
      <c r="BT17" s="418"/>
      <c r="BU17" s="419"/>
      <c r="BV17" s="417">
        <v>9413749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53.66</v>
      </c>
      <c r="M18" s="530"/>
      <c r="N18" s="530"/>
      <c r="O18" s="530"/>
      <c r="P18" s="530"/>
      <c r="Q18" s="530"/>
      <c r="R18" s="531"/>
      <c r="S18" s="531"/>
      <c r="T18" s="531"/>
      <c r="U18" s="531"/>
      <c r="V18" s="532"/>
      <c r="W18" s="435"/>
      <c r="X18" s="436"/>
      <c r="Y18" s="436"/>
      <c r="Z18" s="436"/>
      <c r="AA18" s="436"/>
      <c r="AB18" s="427"/>
      <c r="AC18" s="533">
        <v>64.599999999999994</v>
      </c>
      <c r="AD18" s="534"/>
      <c r="AE18" s="534"/>
      <c r="AF18" s="534"/>
      <c r="AG18" s="535"/>
      <c r="AH18" s="533">
        <v>63.4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12637813</v>
      </c>
      <c r="BO18" s="418"/>
      <c r="BP18" s="418"/>
      <c r="BQ18" s="418"/>
      <c r="BR18" s="418"/>
      <c r="BS18" s="418"/>
      <c r="BT18" s="418"/>
      <c r="BU18" s="419"/>
      <c r="BV18" s="417">
        <v>11820777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1255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15809905</v>
      </c>
      <c r="BO19" s="418"/>
      <c r="BP19" s="418"/>
      <c r="BQ19" s="418"/>
      <c r="BR19" s="418"/>
      <c r="BS19" s="418"/>
      <c r="BT19" s="418"/>
      <c r="BU19" s="419"/>
      <c r="BV19" s="417">
        <v>16201085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23948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17829205</v>
      </c>
      <c r="BO23" s="418"/>
      <c r="BP23" s="418"/>
      <c r="BQ23" s="418"/>
      <c r="BR23" s="418"/>
      <c r="BS23" s="418"/>
      <c r="BT23" s="418"/>
      <c r="BU23" s="419"/>
      <c r="BV23" s="417">
        <v>16817796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6814</v>
      </c>
      <c r="R24" s="469"/>
      <c r="S24" s="469"/>
      <c r="T24" s="469"/>
      <c r="U24" s="469"/>
      <c r="V24" s="508"/>
      <c r="W24" s="563"/>
      <c r="X24" s="551"/>
      <c r="Y24" s="552"/>
      <c r="Z24" s="467" t="s">
        <v>155</v>
      </c>
      <c r="AA24" s="447"/>
      <c r="AB24" s="447"/>
      <c r="AC24" s="447"/>
      <c r="AD24" s="447"/>
      <c r="AE24" s="447"/>
      <c r="AF24" s="447"/>
      <c r="AG24" s="448"/>
      <c r="AH24" s="468">
        <v>340</v>
      </c>
      <c r="AI24" s="469"/>
      <c r="AJ24" s="469"/>
      <c r="AK24" s="469"/>
      <c r="AL24" s="508"/>
      <c r="AM24" s="468">
        <v>972060</v>
      </c>
      <c r="AN24" s="469"/>
      <c r="AO24" s="469"/>
      <c r="AP24" s="469"/>
      <c r="AQ24" s="469"/>
      <c r="AR24" s="508"/>
      <c r="AS24" s="468">
        <v>2859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16178636</v>
      </c>
      <c r="BO24" s="418"/>
      <c r="BP24" s="418"/>
      <c r="BQ24" s="418"/>
      <c r="BR24" s="418"/>
      <c r="BS24" s="418"/>
      <c r="BT24" s="418"/>
      <c r="BU24" s="419"/>
      <c r="BV24" s="417">
        <v>15925764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7254</v>
      </c>
      <c r="R25" s="469"/>
      <c r="S25" s="469"/>
      <c r="T25" s="469"/>
      <c r="U25" s="469"/>
      <c r="V25" s="508"/>
      <c r="W25" s="563"/>
      <c r="X25" s="551"/>
      <c r="Y25" s="552"/>
      <c r="Z25" s="467" t="s">
        <v>158</v>
      </c>
      <c r="AA25" s="447"/>
      <c r="AB25" s="447"/>
      <c r="AC25" s="447"/>
      <c r="AD25" s="447"/>
      <c r="AE25" s="447"/>
      <c r="AF25" s="447"/>
      <c r="AG25" s="448"/>
      <c r="AH25" s="468">
        <v>84</v>
      </c>
      <c r="AI25" s="469"/>
      <c r="AJ25" s="469"/>
      <c r="AK25" s="469"/>
      <c r="AL25" s="508"/>
      <c r="AM25" s="468">
        <v>244524</v>
      </c>
      <c r="AN25" s="469"/>
      <c r="AO25" s="469"/>
      <c r="AP25" s="469"/>
      <c r="AQ25" s="469"/>
      <c r="AR25" s="508"/>
      <c r="AS25" s="468">
        <v>2911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1302734</v>
      </c>
      <c r="BO25" s="381"/>
      <c r="BP25" s="381"/>
      <c r="BQ25" s="381"/>
      <c r="BR25" s="381"/>
      <c r="BS25" s="381"/>
      <c r="BT25" s="381"/>
      <c r="BU25" s="382"/>
      <c r="BV25" s="380">
        <v>1175356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6080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8876</v>
      </c>
      <c r="AN26" s="469"/>
      <c r="AO26" s="469"/>
      <c r="AP26" s="469"/>
      <c r="AQ26" s="469"/>
      <c r="AR26" s="508"/>
      <c r="AS26" s="468">
        <v>2219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4417</v>
      </c>
      <c r="R27" s="469"/>
      <c r="S27" s="469"/>
      <c r="T27" s="469"/>
      <c r="U27" s="469"/>
      <c r="V27" s="508"/>
      <c r="W27" s="563"/>
      <c r="X27" s="551"/>
      <c r="Y27" s="552"/>
      <c r="Z27" s="467" t="s">
        <v>164</v>
      </c>
      <c r="AA27" s="447"/>
      <c r="AB27" s="447"/>
      <c r="AC27" s="447"/>
      <c r="AD27" s="447"/>
      <c r="AE27" s="447"/>
      <c r="AF27" s="447"/>
      <c r="AG27" s="448"/>
      <c r="AH27" s="468">
        <v>14</v>
      </c>
      <c r="AI27" s="469"/>
      <c r="AJ27" s="469"/>
      <c r="AK27" s="469"/>
      <c r="AL27" s="508"/>
      <c r="AM27" s="468">
        <v>51732</v>
      </c>
      <c r="AN27" s="469"/>
      <c r="AO27" s="469"/>
      <c r="AP27" s="469"/>
      <c r="AQ27" s="469"/>
      <c r="AR27" s="508"/>
      <c r="AS27" s="468">
        <v>3695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150000</v>
      </c>
      <c r="BO27" s="587"/>
      <c r="BP27" s="587"/>
      <c r="BQ27" s="587"/>
      <c r="BR27" s="587"/>
      <c r="BS27" s="587"/>
      <c r="BT27" s="587"/>
      <c r="BU27" s="588"/>
      <c r="BV27" s="586">
        <v>150000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4132</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4005562</v>
      </c>
      <c r="BO28" s="381"/>
      <c r="BP28" s="381"/>
      <c r="BQ28" s="381"/>
      <c r="BR28" s="381"/>
      <c r="BS28" s="381"/>
      <c r="BT28" s="381"/>
      <c r="BU28" s="382"/>
      <c r="BV28" s="380">
        <v>4593745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3942</v>
      </c>
      <c r="R29" s="469"/>
      <c r="S29" s="469"/>
      <c r="T29" s="469"/>
      <c r="U29" s="469"/>
      <c r="V29" s="508"/>
      <c r="W29" s="564"/>
      <c r="X29" s="565"/>
      <c r="Y29" s="566"/>
      <c r="Z29" s="467" t="s">
        <v>171</v>
      </c>
      <c r="AA29" s="447"/>
      <c r="AB29" s="447"/>
      <c r="AC29" s="447"/>
      <c r="AD29" s="447"/>
      <c r="AE29" s="447"/>
      <c r="AF29" s="447"/>
      <c r="AG29" s="448"/>
      <c r="AH29" s="468">
        <v>354</v>
      </c>
      <c r="AI29" s="469"/>
      <c r="AJ29" s="469"/>
      <c r="AK29" s="469"/>
      <c r="AL29" s="508"/>
      <c r="AM29" s="468">
        <v>1023792</v>
      </c>
      <c r="AN29" s="469"/>
      <c r="AO29" s="469"/>
      <c r="AP29" s="469"/>
      <c r="AQ29" s="469"/>
      <c r="AR29" s="508"/>
      <c r="AS29" s="468">
        <v>2892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296992</v>
      </c>
      <c r="BO29" s="418"/>
      <c r="BP29" s="418"/>
      <c r="BQ29" s="418"/>
      <c r="BR29" s="418"/>
      <c r="BS29" s="418"/>
      <c r="BT29" s="418"/>
      <c r="BU29" s="419"/>
      <c r="BV29" s="417">
        <v>296871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1389328</v>
      </c>
      <c r="BO30" s="587"/>
      <c r="BP30" s="587"/>
      <c r="BQ30" s="587"/>
      <c r="BR30" s="587"/>
      <c r="BS30" s="587"/>
      <c r="BT30" s="587"/>
      <c r="BU30" s="588"/>
      <c r="BV30" s="586">
        <v>1244332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上水道事業会計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岐阜羽島衛生施設組合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羽島市土地開発公社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インター北土地区画整理事業特別会計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羽島市地域振興公社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駅北本郷土地区画整理事業特別会計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羽島市・羽島郡二町介護認定審査会事業特別会計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岐阜県市町村職員退職手当組合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岐阜地域児童発達支援センター組合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岐阜県後期高齢者医療広域連合（一般会計）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岐阜県後期高齢者医療広域連合（特別会計）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90" t="s">
        <v>540</v>
      </c>
      <c r="D34" s="1190"/>
      <c r="E34" s="1191"/>
      <c r="F34" s="32">
        <v>8.7200000000000006</v>
      </c>
      <c r="G34" s="33">
        <v>7.34</v>
      </c>
      <c r="H34" s="33">
        <v>3.86</v>
      </c>
      <c r="I34" s="33">
        <v>3.99</v>
      </c>
      <c r="J34" s="34">
        <v>6.41</v>
      </c>
      <c r="K34" s="22"/>
      <c r="L34" s="22"/>
      <c r="M34" s="22"/>
      <c r="N34" s="22"/>
      <c r="O34" s="22"/>
      <c r="P34" s="22"/>
    </row>
    <row r="35" spans="1:16" ht="39" customHeight="1">
      <c r="A35" s="22"/>
      <c r="B35" s="35"/>
      <c r="C35" s="1184" t="s">
        <v>541</v>
      </c>
      <c r="D35" s="1185"/>
      <c r="E35" s="1186"/>
      <c r="F35" s="36">
        <v>5.65</v>
      </c>
      <c r="G35" s="37">
        <v>6.08</v>
      </c>
      <c r="H35" s="37">
        <v>6.64</v>
      </c>
      <c r="I35" s="37">
        <v>6.96</v>
      </c>
      <c r="J35" s="38">
        <v>5.9</v>
      </c>
      <c r="K35" s="22"/>
      <c r="L35" s="22"/>
      <c r="M35" s="22"/>
      <c r="N35" s="22"/>
      <c r="O35" s="22"/>
      <c r="P35" s="22"/>
    </row>
    <row r="36" spans="1:16" ht="39" customHeight="1">
      <c r="A36" s="22"/>
      <c r="B36" s="35"/>
      <c r="C36" s="1184" t="s">
        <v>542</v>
      </c>
      <c r="D36" s="1185"/>
      <c r="E36" s="1186"/>
      <c r="F36" s="36">
        <v>10.220000000000001</v>
      </c>
      <c r="G36" s="37">
        <v>7.99</v>
      </c>
      <c r="H36" s="37">
        <v>9.2799999999999994</v>
      </c>
      <c r="I36" s="37">
        <v>3.75</v>
      </c>
      <c r="J36" s="38">
        <v>5.19</v>
      </c>
      <c r="K36" s="22"/>
      <c r="L36" s="22"/>
      <c r="M36" s="22"/>
      <c r="N36" s="22"/>
      <c r="O36" s="22"/>
      <c r="P36" s="22"/>
    </row>
    <row r="37" spans="1:16" ht="39" customHeight="1">
      <c r="A37" s="22"/>
      <c r="B37" s="35"/>
      <c r="C37" s="1184" t="s">
        <v>543</v>
      </c>
      <c r="D37" s="1185"/>
      <c r="E37" s="1186"/>
      <c r="F37" s="36">
        <v>3.73</v>
      </c>
      <c r="G37" s="37">
        <v>3.92</v>
      </c>
      <c r="H37" s="37">
        <v>4.41</v>
      </c>
      <c r="I37" s="37">
        <v>3.07</v>
      </c>
      <c r="J37" s="38">
        <v>3.39</v>
      </c>
      <c r="K37" s="22"/>
      <c r="L37" s="22"/>
      <c r="M37" s="22"/>
      <c r="N37" s="22"/>
      <c r="O37" s="22"/>
      <c r="P37" s="22"/>
    </row>
    <row r="38" spans="1:16" ht="39" customHeight="1">
      <c r="A38" s="22"/>
      <c r="B38" s="35"/>
      <c r="C38" s="1184" t="s">
        <v>544</v>
      </c>
      <c r="D38" s="1185"/>
      <c r="E38" s="1186"/>
      <c r="F38" s="36">
        <v>0.49</v>
      </c>
      <c r="G38" s="37">
        <v>0.47</v>
      </c>
      <c r="H38" s="37">
        <v>0.13</v>
      </c>
      <c r="I38" s="37">
        <v>0.66</v>
      </c>
      <c r="J38" s="38">
        <v>1.34</v>
      </c>
      <c r="K38" s="22"/>
      <c r="L38" s="22"/>
      <c r="M38" s="22"/>
      <c r="N38" s="22"/>
      <c r="O38" s="22"/>
      <c r="P38" s="22"/>
    </row>
    <row r="39" spans="1:16" ht="39" customHeight="1">
      <c r="A39" s="22"/>
      <c r="B39" s="35"/>
      <c r="C39" s="1184" t="s">
        <v>545</v>
      </c>
      <c r="D39" s="1185"/>
      <c r="E39" s="1186"/>
      <c r="F39" s="36">
        <v>0.44</v>
      </c>
      <c r="G39" s="37">
        <v>0.57999999999999996</v>
      </c>
      <c r="H39" s="37">
        <v>0.45</v>
      </c>
      <c r="I39" s="37">
        <v>0.78</v>
      </c>
      <c r="J39" s="38">
        <v>1.2</v>
      </c>
      <c r="K39" s="22"/>
      <c r="L39" s="22"/>
      <c r="M39" s="22"/>
      <c r="N39" s="22"/>
      <c r="O39" s="22"/>
      <c r="P39" s="22"/>
    </row>
    <row r="40" spans="1:16" ht="39" customHeight="1">
      <c r="A40" s="22"/>
      <c r="B40" s="35"/>
      <c r="C40" s="1184" t="s">
        <v>546</v>
      </c>
      <c r="D40" s="1185"/>
      <c r="E40" s="1186"/>
      <c r="F40" s="36">
        <v>0.41</v>
      </c>
      <c r="G40" s="37">
        <v>0.43</v>
      </c>
      <c r="H40" s="37">
        <v>0.45</v>
      </c>
      <c r="I40" s="37">
        <v>0.1</v>
      </c>
      <c r="J40" s="38">
        <v>0.5</v>
      </c>
      <c r="K40" s="22"/>
      <c r="L40" s="22"/>
      <c r="M40" s="22"/>
      <c r="N40" s="22"/>
      <c r="O40" s="22"/>
      <c r="P40" s="22"/>
    </row>
    <row r="41" spans="1:16" ht="39" customHeight="1">
      <c r="A41" s="22"/>
      <c r="B41" s="35"/>
      <c r="C41" s="1184" t="s">
        <v>547</v>
      </c>
      <c r="D41" s="1185"/>
      <c r="E41" s="1186"/>
      <c r="F41" s="36">
        <v>0.95</v>
      </c>
      <c r="G41" s="37">
        <v>0.25</v>
      </c>
      <c r="H41" s="37">
        <v>0.06</v>
      </c>
      <c r="I41" s="37">
        <v>0.17</v>
      </c>
      <c r="J41" s="38">
        <v>0.18</v>
      </c>
      <c r="K41" s="22"/>
      <c r="L41" s="22"/>
      <c r="M41" s="22"/>
      <c r="N41" s="22"/>
      <c r="O41" s="22"/>
      <c r="P41" s="22"/>
    </row>
    <row r="42" spans="1:16" ht="39" customHeight="1">
      <c r="A42" s="22"/>
      <c r="B42" s="39"/>
      <c r="C42" s="1184" t="s">
        <v>548</v>
      </c>
      <c r="D42" s="1185"/>
      <c r="E42" s="1186"/>
      <c r="F42" s="36" t="s">
        <v>494</v>
      </c>
      <c r="G42" s="37" t="s">
        <v>494</v>
      </c>
      <c r="H42" s="37" t="s">
        <v>494</v>
      </c>
      <c r="I42" s="37" t="s">
        <v>494</v>
      </c>
      <c r="J42" s="38" t="s">
        <v>494</v>
      </c>
      <c r="K42" s="22"/>
      <c r="L42" s="22"/>
      <c r="M42" s="22"/>
      <c r="N42" s="22"/>
      <c r="O42" s="22"/>
      <c r="P42" s="22"/>
    </row>
    <row r="43" spans="1:16" ht="39" customHeight="1" thickBot="1">
      <c r="A43" s="22"/>
      <c r="B43" s="40"/>
      <c r="C43" s="1187" t="s">
        <v>549</v>
      </c>
      <c r="D43" s="1188"/>
      <c r="E43" s="1189"/>
      <c r="F43" s="41">
        <v>0.1</v>
      </c>
      <c r="G43" s="42">
        <v>0.09</v>
      </c>
      <c r="H43" s="42">
        <v>0.1</v>
      </c>
      <c r="I43" s="42">
        <v>0.13</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00" t="s">
        <v>11</v>
      </c>
      <c r="C45" s="1201"/>
      <c r="D45" s="58"/>
      <c r="E45" s="1206" t="s">
        <v>12</v>
      </c>
      <c r="F45" s="1206"/>
      <c r="G45" s="1206"/>
      <c r="H45" s="1206"/>
      <c r="I45" s="1206"/>
      <c r="J45" s="1207"/>
      <c r="K45" s="59">
        <v>2259</v>
      </c>
      <c r="L45" s="60">
        <v>2113</v>
      </c>
      <c r="M45" s="60">
        <v>1910</v>
      </c>
      <c r="N45" s="60">
        <v>1740</v>
      </c>
      <c r="O45" s="61">
        <v>1716</v>
      </c>
      <c r="P45" s="48"/>
      <c r="Q45" s="48"/>
      <c r="R45" s="48"/>
      <c r="S45" s="48"/>
      <c r="T45" s="48"/>
      <c r="U45" s="48"/>
    </row>
    <row r="46" spans="1:21" ht="30.75" customHeight="1">
      <c r="A46" s="48"/>
      <c r="B46" s="1202"/>
      <c r="C46" s="1203"/>
      <c r="D46" s="62"/>
      <c r="E46" s="1194" t="s">
        <v>13</v>
      </c>
      <c r="F46" s="1194"/>
      <c r="G46" s="1194"/>
      <c r="H46" s="1194"/>
      <c r="I46" s="1194"/>
      <c r="J46" s="1195"/>
      <c r="K46" s="63" t="s">
        <v>494</v>
      </c>
      <c r="L46" s="64" t="s">
        <v>494</v>
      </c>
      <c r="M46" s="64" t="s">
        <v>494</v>
      </c>
      <c r="N46" s="64" t="s">
        <v>494</v>
      </c>
      <c r="O46" s="65" t="s">
        <v>494</v>
      </c>
      <c r="P46" s="48"/>
      <c r="Q46" s="48"/>
      <c r="R46" s="48"/>
      <c r="S46" s="48"/>
      <c r="T46" s="48"/>
      <c r="U46" s="48"/>
    </row>
    <row r="47" spans="1:21" ht="30.75" customHeight="1">
      <c r="A47" s="48"/>
      <c r="B47" s="1202"/>
      <c r="C47" s="1203"/>
      <c r="D47" s="62"/>
      <c r="E47" s="1194" t="s">
        <v>14</v>
      </c>
      <c r="F47" s="1194"/>
      <c r="G47" s="1194"/>
      <c r="H47" s="1194"/>
      <c r="I47" s="1194"/>
      <c r="J47" s="1195"/>
      <c r="K47" s="63" t="s">
        <v>494</v>
      </c>
      <c r="L47" s="64" t="s">
        <v>494</v>
      </c>
      <c r="M47" s="64" t="s">
        <v>494</v>
      </c>
      <c r="N47" s="64" t="s">
        <v>494</v>
      </c>
      <c r="O47" s="65" t="s">
        <v>494</v>
      </c>
      <c r="P47" s="48"/>
      <c r="Q47" s="48"/>
      <c r="R47" s="48"/>
      <c r="S47" s="48"/>
      <c r="T47" s="48"/>
      <c r="U47" s="48"/>
    </row>
    <row r="48" spans="1:21" ht="30.75" customHeight="1">
      <c r="A48" s="48"/>
      <c r="B48" s="1202"/>
      <c r="C48" s="1203"/>
      <c r="D48" s="62"/>
      <c r="E48" s="1194" t="s">
        <v>15</v>
      </c>
      <c r="F48" s="1194"/>
      <c r="G48" s="1194"/>
      <c r="H48" s="1194"/>
      <c r="I48" s="1194"/>
      <c r="J48" s="1195"/>
      <c r="K48" s="63">
        <v>1094</v>
      </c>
      <c r="L48" s="64">
        <v>1119</v>
      </c>
      <c r="M48" s="64">
        <v>1177</v>
      </c>
      <c r="N48" s="64">
        <v>1193</v>
      </c>
      <c r="O48" s="65">
        <v>1194</v>
      </c>
      <c r="P48" s="48"/>
      <c r="Q48" s="48"/>
      <c r="R48" s="48"/>
      <c r="S48" s="48"/>
      <c r="T48" s="48"/>
      <c r="U48" s="48"/>
    </row>
    <row r="49" spans="1:21" ht="30.75" customHeight="1">
      <c r="A49" s="48"/>
      <c r="B49" s="1202"/>
      <c r="C49" s="1203"/>
      <c r="D49" s="62"/>
      <c r="E49" s="1194" t="s">
        <v>16</v>
      </c>
      <c r="F49" s="1194"/>
      <c r="G49" s="1194"/>
      <c r="H49" s="1194"/>
      <c r="I49" s="1194"/>
      <c r="J49" s="1195"/>
      <c r="K49" s="63" t="s">
        <v>494</v>
      </c>
      <c r="L49" s="64" t="s">
        <v>494</v>
      </c>
      <c r="M49" s="64" t="s">
        <v>494</v>
      </c>
      <c r="N49" s="64" t="s">
        <v>494</v>
      </c>
      <c r="O49" s="65" t="s">
        <v>494</v>
      </c>
      <c r="P49" s="48"/>
      <c r="Q49" s="48"/>
      <c r="R49" s="48"/>
      <c r="S49" s="48"/>
      <c r="T49" s="48"/>
      <c r="U49" s="48"/>
    </row>
    <row r="50" spans="1:21" ht="30.75" customHeight="1">
      <c r="A50" s="48"/>
      <c r="B50" s="1202"/>
      <c r="C50" s="1203"/>
      <c r="D50" s="62"/>
      <c r="E50" s="1194" t="s">
        <v>17</v>
      </c>
      <c r="F50" s="1194"/>
      <c r="G50" s="1194"/>
      <c r="H50" s="1194"/>
      <c r="I50" s="1194"/>
      <c r="J50" s="1195"/>
      <c r="K50" s="63">
        <v>6</v>
      </c>
      <c r="L50" s="64" t="s">
        <v>494</v>
      </c>
      <c r="M50" s="64" t="s">
        <v>494</v>
      </c>
      <c r="N50" s="64" t="s">
        <v>494</v>
      </c>
      <c r="O50" s="65" t="s">
        <v>494</v>
      </c>
      <c r="P50" s="48"/>
      <c r="Q50" s="48"/>
      <c r="R50" s="48"/>
      <c r="S50" s="48"/>
      <c r="T50" s="48"/>
      <c r="U50" s="48"/>
    </row>
    <row r="51" spans="1:21" ht="30.75" customHeight="1">
      <c r="A51" s="48"/>
      <c r="B51" s="1204"/>
      <c r="C51" s="1205"/>
      <c r="D51" s="66"/>
      <c r="E51" s="1194" t="s">
        <v>18</v>
      </c>
      <c r="F51" s="1194"/>
      <c r="G51" s="1194"/>
      <c r="H51" s="1194"/>
      <c r="I51" s="1194"/>
      <c r="J51" s="1195"/>
      <c r="K51" s="63" t="s">
        <v>494</v>
      </c>
      <c r="L51" s="64" t="s">
        <v>494</v>
      </c>
      <c r="M51" s="64" t="s">
        <v>494</v>
      </c>
      <c r="N51" s="64" t="s">
        <v>494</v>
      </c>
      <c r="O51" s="65" t="s">
        <v>494</v>
      </c>
      <c r="P51" s="48"/>
      <c r="Q51" s="48"/>
      <c r="R51" s="48"/>
      <c r="S51" s="48"/>
      <c r="T51" s="48"/>
      <c r="U51" s="48"/>
    </row>
    <row r="52" spans="1:21" ht="30.75" customHeight="1">
      <c r="A52" s="48"/>
      <c r="B52" s="1192" t="s">
        <v>19</v>
      </c>
      <c r="C52" s="1193"/>
      <c r="D52" s="66"/>
      <c r="E52" s="1194" t="s">
        <v>20</v>
      </c>
      <c r="F52" s="1194"/>
      <c r="G52" s="1194"/>
      <c r="H52" s="1194"/>
      <c r="I52" s="1194"/>
      <c r="J52" s="1195"/>
      <c r="K52" s="63">
        <v>2201</v>
      </c>
      <c r="L52" s="64">
        <v>2270</v>
      </c>
      <c r="M52" s="64">
        <v>2389</v>
      </c>
      <c r="N52" s="64">
        <v>2257</v>
      </c>
      <c r="O52" s="65">
        <v>2315</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1158</v>
      </c>
      <c r="L53" s="69">
        <v>962</v>
      </c>
      <c r="M53" s="69">
        <v>698</v>
      </c>
      <c r="N53" s="69">
        <v>676</v>
      </c>
      <c r="O53" s="70">
        <v>595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08" t="s">
        <v>24</v>
      </c>
      <c r="C41" s="1209"/>
      <c r="D41" s="81"/>
      <c r="E41" s="1214" t="s">
        <v>25</v>
      </c>
      <c r="F41" s="1214"/>
      <c r="G41" s="1214"/>
      <c r="H41" s="1215"/>
      <c r="I41" s="82">
        <v>17219</v>
      </c>
      <c r="J41" s="83">
        <v>16751</v>
      </c>
      <c r="K41" s="83">
        <v>16755</v>
      </c>
      <c r="L41" s="83">
        <v>16818</v>
      </c>
      <c r="M41" s="84">
        <v>17829</v>
      </c>
    </row>
    <row r="42" spans="2:13" ht="27.75" customHeight="1">
      <c r="B42" s="1210"/>
      <c r="C42" s="1211"/>
      <c r="D42" s="85"/>
      <c r="E42" s="1216" t="s">
        <v>26</v>
      </c>
      <c r="F42" s="1216"/>
      <c r="G42" s="1216"/>
      <c r="H42" s="1217"/>
      <c r="I42" s="86" t="s">
        <v>494</v>
      </c>
      <c r="J42" s="87" t="s">
        <v>494</v>
      </c>
      <c r="K42" s="87" t="s">
        <v>494</v>
      </c>
      <c r="L42" s="87" t="s">
        <v>494</v>
      </c>
      <c r="M42" s="88" t="s">
        <v>494</v>
      </c>
    </row>
    <row r="43" spans="2:13" ht="27.75" customHeight="1">
      <c r="B43" s="1210"/>
      <c r="C43" s="1211"/>
      <c r="D43" s="85"/>
      <c r="E43" s="1216" t="s">
        <v>27</v>
      </c>
      <c r="F43" s="1216"/>
      <c r="G43" s="1216"/>
      <c r="H43" s="1217"/>
      <c r="I43" s="86">
        <v>16999</v>
      </c>
      <c r="J43" s="87">
        <v>16562</v>
      </c>
      <c r="K43" s="87">
        <v>16047</v>
      </c>
      <c r="L43" s="87">
        <v>15695</v>
      </c>
      <c r="M43" s="88">
        <v>15168</v>
      </c>
    </row>
    <row r="44" spans="2:13" ht="27.75" customHeight="1">
      <c r="B44" s="1210"/>
      <c r="C44" s="1211"/>
      <c r="D44" s="85"/>
      <c r="E44" s="1216" t="s">
        <v>28</v>
      </c>
      <c r="F44" s="1216"/>
      <c r="G44" s="1216"/>
      <c r="H44" s="1217"/>
      <c r="I44" s="86" t="s">
        <v>494</v>
      </c>
      <c r="J44" s="87" t="s">
        <v>494</v>
      </c>
      <c r="K44" s="87" t="s">
        <v>494</v>
      </c>
      <c r="L44" s="87" t="s">
        <v>494</v>
      </c>
      <c r="M44" s="88" t="s">
        <v>494</v>
      </c>
    </row>
    <row r="45" spans="2:13" ht="27.75" customHeight="1">
      <c r="B45" s="1210"/>
      <c r="C45" s="1211"/>
      <c r="D45" s="85"/>
      <c r="E45" s="1216" t="s">
        <v>29</v>
      </c>
      <c r="F45" s="1216"/>
      <c r="G45" s="1216"/>
      <c r="H45" s="1217"/>
      <c r="I45" s="86">
        <v>2290</v>
      </c>
      <c r="J45" s="87">
        <v>2161</v>
      </c>
      <c r="K45" s="87">
        <v>1923</v>
      </c>
      <c r="L45" s="87">
        <v>1872</v>
      </c>
      <c r="M45" s="88">
        <v>1675</v>
      </c>
    </row>
    <row r="46" spans="2:13" ht="27.75" customHeight="1">
      <c r="B46" s="1210"/>
      <c r="C46" s="1211"/>
      <c r="D46" s="89"/>
      <c r="E46" s="1216" t="s">
        <v>30</v>
      </c>
      <c r="F46" s="1216"/>
      <c r="G46" s="1216"/>
      <c r="H46" s="1217"/>
      <c r="I46" s="86">
        <v>560</v>
      </c>
      <c r="J46" s="87">
        <v>491</v>
      </c>
      <c r="K46" s="87">
        <v>356</v>
      </c>
      <c r="L46" s="87">
        <v>286</v>
      </c>
      <c r="M46" s="88">
        <v>175</v>
      </c>
    </row>
    <row r="47" spans="2:13" ht="27.75" customHeight="1">
      <c r="B47" s="1210"/>
      <c r="C47" s="1211"/>
      <c r="D47" s="90"/>
      <c r="E47" s="1218" t="s">
        <v>31</v>
      </c>
      <c r="F47" s="1219"/>
      <c r="G47" s="1219"/>
      <c r="H47" s="1220"/>
      <c r="I47" s="86" t="s">
        <v>494</v>
      </c>
      <c r="J47" s="87" t="s">
        <v>494</v>
      </c>
      <c r="K47" s="87" t="s">
        <v>494</v>
      </c>
      <c r="L47" s="87" t="s">
        <v>494</v>
      </c>
      <c r="M47" s="88" t="s">
        <v>494</v>
      </c>
    </row>
    <row r="48" spans="2:13" ht="27.75" customHeight="1">
      <c r="B48" s="1210"/>
      <c r="C48" s="1211"/>
      <c r="D48" s="85"/>
      <c r="E48" s="1216" t="s">
        <v>32</v>
      </c>
      <c r="F48" s="1216"/>
      <c r="G48" s="1216"/>
      <c r="H48" s="1217"/>
      <c r="I48" s="86" t="s">
        <v>494</v>
      </c>
      <c r="J48" s="87" t="s">
        <v>494</v>
      </c>
      <c r="K48" s="87" t="s">
        <v>494</v>
      </c>
      <c r="L48" s="87" t="s">
        <v>494</v>
      </c>
      <c r="M48" s="88" t="s">
        <v>494</v>
      </c>
    </row>
    <row r="49" spans="2:13" ht="27.75" customHeight="1">
      <c r="B49" s="1212"/>
      <c r="C49" s="1213"/>
      <c r="D49" s="85"/>
      <c r="E49" s="1216" t="s">
        <v>33</v>
      </c>
      <c r="F49" s="1216"/>
      <c r="G49" s="1216"/>
      <c r="H49" s="1217"/>
      <c r="I49" s="86" t="s">
        <v>494</v>
      </c>
      <c r="J49" s="87" t="s">
        <v>494</v>
      </c>
      <c r="K49" s="87" t="s">
        <v>494</v>
      </c>
      <c r="L49" s="87" t="s">
        <v>494</v>
      </c>
      <c r="M49" s="88" t="s">
        <v>494</v>
      </c>
    </row>
    <row r="50" spans="2:13" ht="27.75" customHeight="1">
      <c r="B50" s="1221" t="s">
        <v>34</v>
      </c>
      <c r="C50" s="1222"/>
      <c r="D50" s="91"/>
      <c r="E50" s="1216" t="s">
        <v>35</v>
      </c>
      <c r="F50" s="1216"/>
      <c r="G50" s="1216"/>
      <c r="H50" s="1217"/>
      <c r="I50" s="86">
        <v>4482</v>
      </c>
      <c r="J50" s="87">
        <v>5373</v>
      </c>
      <c r="K50" s="87">
        <v>5372</v>
      </c>
      <c r="L50" s="87">
        <v>6663</v>
      </c>
      <c r="M50" s="88">
        <v>6249</v>
      </c>
    </row>
    <row r="51" spans="2:13" ht="27.75" customHeight="1">
      <c r="B51" s="1210"/>
      <c r="C51" s="1211"/>
      <c r="D51" s="85"/>
      <c r="E51" s="1216" t="s">
        <v>36</v>
      </c>
      <c r="F51" s="1216"/>
      <c r="G51" s="1216"/>
      <c r="H51" s="1217"/>
      <c r="I51" s="86">
        <v>4855</v>
      </c>
      <c r="J51" s="87">
        <v>4625</v>
      </c>
      <c r="K51" s="87">
        <v>4729</v>
      </c>
      <c r="L51" s="87">
        <v>4719</v>
      </c>
      <c r="M51" s="88">
        <v>4827</v>
      </c>
    </row>
    <row r="52" spans="2:13" ht="27.75" customHeight="1">
      <c r="B52" s="1212"/>
      <c r="C52" s="1213"/>
      <c r="D52" s="85"/>
      <c r="E52" s="1216" t="s">
        <v>37</v>
      </c>
      <c r="F52" s="1216"/>
      <c r="G52" s="1216"/>
      <c r="H52" s="1217"/>
      <c r="I52" s="86">
        <v>21562</v>
      </c>
      <c r="J52" s="87">
        <v>21454</v>
      </c>
      <c r="K52" s="87">
        <v>21187</v>
      </c>
      <c r="L52" s="87">
        <v>21337</v>
      </c>
      <c r="M52" s="88">
        <v>20969</v>
      </c>
    </row>
    <row r="53" spans="2:13" ht="27.75" customHeight="1" thickBot="1">
      <c r="B53" s="1223" t="s">
        <v>38</v>
      </c>
      <c r="C53" s="1224"/>
      <c r="D53" s="92"/>
      <c r="E53" s="1225" t="s">
        <v>39</v>
      </c>
      <c r="F53" s="1225"/>
      <c r="G53" s="1225"/>
      <c r="H53" s="1226"/>
      <c r="I53" s="93">
        <v>6168</v>
      </c>
      <c r="J53" s="94">
        <v>4512</v>
      </c>
      <c r="K53" s="94">
        <v>3793</v>
      </c>
      <c r="L53" s="94">
        <v>1952</v>
      </c>
      <c r="M53" s="95">
        <v>2802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K19"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3" t="s">
        <v>570</v>
      </c>
      <c r="I42" s="354"/>
      <c r="J42" s="354"/>
      <c r="K42" s="354"/>
      <c r="L42" s="246"/>
      <c r="M42" s="246"/>
      <c r="N42" s="246"/>
      <c r="O42" s="246"/>
    </row>
    <row r="43" spans="2:17">
      <c r="B43" s="250"/>
      <c r="C43" s="246"/>
      <c r="D43" s="246"/>
      <c r="E43" s="246"/>
      <c r="F43" s="246"/>
      <c r="G43" s="1241"/>
      <c r="H43" s="1242"/>
      <c r="I43" s="1242"/>
      <c r="J43" s="1242"/>
      <c r="K43" s="1242"/>
      <c r="L43" s="1242"/>
      <c r="M43" s="1242"/>
      <c r="N43" s="1242"/>
      <c r="O43" s="1243"/>
    </row>
    <row r="44" spans="2:17">
      <c r="B44" s="250"/>
      <c r="C44" s="246"/>
      <c r="D44" s="246"/>
      <c r="E44" s="246"/>
      <c r="F44" s="246"/>
      <c r="G44" s="1244"/>
      <c r="H44" s="1245"/>
      <c r="I44" s="1245"/>
      <c r="J44" s="1245"/>
      <c r="K44" s="1245"/>
      <c r="L44" s="1245"/>
      <c r="M44" s="1245"/>
      <c r="N44" s="1245"/>
      <c r="O44" s="1246"/>
    </row>
    <row r="45" spans="2:17">
      <c r="B45" s="250"/>
      <c r="C45" s="246"/>
      <c r="D45" s="246"/>
      <c r="E45" s="246"/>
      <c r="F45" s="246"/>
      <c r="G45" s="1244"/>
      <c r="H45" s="1245"/>
      <c r="I45" s="1245"/>
      <c r="J45" s="1245"/>
      <c r="K45" s="1245"/>
      <c r="L45" s="1245"/>
      <c r="M45" s="1245"/>
      <c r="N45" s="1245"/>
      <c r="O45" s="1246"/>
    </row>
    <row r="46" spans="2:17">
      <c r="B46" s="250"/>
      <c r="C46" s="246"/>
      <c r="D46" s="246"/>
      <c r="E46" s="246"/>
      <c r="F46" s="246"/>
      <c r="G46" s="1244"/>
      <c r="H46" s="1245"/>
      <c r="I46" s="1245"/>
      <c r="J46" s="1245"/>
      <c r="K46" s="1245"/>
      <c r="L46" s="1245"/>
      <c r="M46" s="1245"/>
      <c r="N46" s="1245"/>
      <c r="O46" s="1246"/>
    </row>
    <row r="47" spans="2:17">
      <c r="B47" s="250"/>
      <c r="C47" s="246"/>
      <c r="D47" s="246"/>
      <c r="E47" s="246"/>
      <c r="F47" s="246"/>
      <c r="G47" s="1247"/>
      <c r="H47" s="1248"/>
      <c r="I47" s="1248"/>
      <c r="J47" s="1248"/>
      <c r="K47" s="1248"/>
      <c r="L47" s="1248"/>
      <c r="M47" s="1248"/>
      <c r="N47" s="1248"/>
      <c r="O47" s="1249"/>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50"/>
      <c r="H50" s="1251"/>
      <c r="I50" s="1251"/>
      <c r="J50" s="1252"/>
      <c r="K50" s="356" t="s">
        <v>534</v>
      </c>
      <c r="L50" s="356" t="s">
        <v>535</v>
      </c>
      <c r="M50" s="356" t="s">
        <v>536</v>
      </c>
      <c r="N50" s="356" t="s">
        <v>537</v>
      </c>
      <c r="O50" s="356" t="s">
        <v>538</v>
      </c>
    </row>
    <row r="51" spans="1:17">
      <c r="B51" s="250"/>
      <c r="C51" s="246"/>
      <c r="D51" s="246"/>
      <c r="E51" s="246"/>
      <c r="F51" s="246"/>
      <c r="G51" s="1253" t="s">
        <v>572</v>
      </c>
      <c r="H51" s="1254"/>
      <c r="I51" s="1259" t="s">
        <v>573</v>
      </c>
      <c r="J51" s="1259"/>
      <c r="K51" s="1261"/>
      <c r="L51" s="1261"/>
      <c r="M51" s="1261"/>
      <c r="N51" s="1261"/>
      <c r="O51" s="1261"/>
    </row>
    <row r="52" spans="1:17">
      <c r="B52" s="250"/>
      <c r="C52" s="246"/>
      <c r="D52" s="246"/>
      <c r="E52" s="246"/>
      <c r="F52" s="246"/>
      <c r="G52" s="1255"/>
      <c r="H52" s="1256"/>
      <c r="I52" s="1260"/>
      <c r="J52" s="1260"/>
      <c r="K52" s="1227"/>
      <c r="L52" s="1227"/>
      <c r="M52" s="1227"/>
      <c r="N52" s="1227"/>
      <c r="O52" s="1227"/>
    </row>
    <row r="53" spans="1:17">
      <c r="A53" s="357"/>
      <c r="B53" s="250"/>
      <c r="C53" s="246"/>
      <c r="D53" s="246"/>
      <c r="E53" s="246"/>
      <c r="F53" s="246"/>
      <c r="G53" s="1255"/>
      <c r="H53" s="1256"/>
      <c r="I53" s="1239" t="s">
        <v>574</v>
      </c>
      <c r="J53" s="1239"/>
      <c r="K53" s="1262"/>
      <c r="L53" s="1262"/>
      <c r="M53" s="1262"/>
      <c r="N53" s="1262"/>
      <c r="O53" s="1262"/>
    </row>
    <row r="54" spans="1:17">
      <c r="A54" s="357"/>
      <c r="B54" s="250"/>
      <c r="C54" s="246"/>
      <c r="D54" s="246"/>
      <c r="E54" s="246"/>
      <c r="F54" s="246"/>
      <c r="G54" s="1257"/>
      <c r="H54" s="1258"/>
      <c r="I54" s="1239"/>
      <c r="J54" s="1239"/>
      <c r="K54" s="1232"/>
      <c r="L54" s="1232"/>
      <c r="M54" s="1232"/>
      <c r="N54" s="1232"/>
      <c r="O54" s="1232"/>
    </row>
    <row r="55" spans="1:17">
      <c r="A55" s="357"/>
      <c r="B55" s="250"/>
      <c r="C55" s="246"/>
      <c r="D55" s="246"/>
      <c r="E55" s="246"/>
      <c r="F55" s="246"/>
      <c r="G55" s="1233" t="s">
        <v>575</v>
      </c>
      <c r="H55" s="1234"/>
      <c r="I55" s="1239" t="s">
        <v>573</v>
      </c>
      <c r="J55" s="1239"/>
      <c r="K55" s="1261"/>
      <c r="L55" s="1261"/>
      <c r="M55" s="1261"/>
      <c r="N55" s="1261"/>
      <c r="O55" s="1261"/>
    </row>
    <row r="56" spans="1:17">
      <c r="A56" s="357"/>
      <c r="B56" s="250"/>
      <c r="C56" s="246"/>
      <c r="D56" s="246"/>
      <c r="E56" s="246"/>
      <c r="F56" s="246"/>
      <c r="G56" s="1235"/>
      <c r="H56" s="1236"/>
      <c r="I56" s="1239"/>
      <c r="J56" s="1239"/>
      <c r="K56" s="1227"/>
      <c r="L56" s="1227"/>
      <c r="M56" s="1227"/>
      <c r="N56" s="1227"/>
      <c r="O56" s="1227"/>
    </row>
    <row r="57" spans="1:17" s="357" customFormat="1">
      <c r="B57" s="358"/>
      <c r="C57" s="354"/>
      <c r="D57" s="354"/>
      <c r="E57" s="354"/>
      <c r="F57" s="354"/>
      <c r="G57" s="1235"/>
      <c r="H57" s="1236"/>
      <c r="I57" s="1229" t="s">
        <v>574</v>
      </c>
      <c r="J57" s="1229"/>
      <c r="K57" s="1262"/>
      <c r="L57" s="1262"/>
      <c r="M57" s="1262"/>
      <c r="N57" s="1262"/>
      <c r="O57" s="1262"/>
      <c r="P57" s="359"/>
      <c r="Q57" s="358"/>
    </row>
    <row r="58" spans="1:17" s="357" customFormat="1">
      <c r="A58" s="245"/>
      <c r="B58" s="358"/>
      <c r="C58" s="354"/>
      <c r="D58" s="354"/>
      <c r="E58" s="354"/>
      <c r="F58" s="354"/>
      <c r="G58" s="1237"/>
      <c r="H58" s="1238"/>
      <c r="I58" s="1229"/>
      <c r="J58" s="1229"/>
      <c r="K58" s="1232"/>
      <c r="L58" s="1232"/>
      <c r="M58" s="1232"/>
      <c r="N58" s="1232"/>
      <c r="O58" s="123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570</v>
      </c>
      <c r="I64" s="354"/>
      <c r="J64" s="354"/>
      <c r="K64" s="354"/>
      <c r="L64" s="246"/>
      <c r="M64" s="246"/>
      <c r="N64" s="246"/>
      <c r="O64" s="246"/>
    </row>
    <row r="65" spans="2:30">
      <c r="B65" s="250"/>
      <c r="C65" s="246"/>
      <c r="D65" s="246"/>
      <c r="E65" s="246"/>
      <c r="F65" s="246"/>
      <c r="G65" s="1241" t="s">
        <v>577</v>
      </c>
      <c r="H65" s="1242"/>
      <c r="I65" s="1242"/>
      <c r="J65" s="1242"/>
      <c r="K65" s="1242"/>
      <c r="L65" s="1242"/>
      <c r="M65" s="1242"/>
      <c r="N65" s="1242"/>
      <c r="O65" s="1243"/>
    </row>
    <row r="66" spans="2:30">
      <c r="B66" s="250"/>
      <c r="C66" s="246"/>
      <c r="D66" s="246"/>
      <c r="E66" s="246"/>
      <c r="F66" s="246"/>
      <c r="G66" s="1244"/>
      <c r="H66" s="1245"/>
      <c r="I66" s="1245"/>
      <c r="J66" s="1245"/>
      <c r="K66" s="1245"/>
      <c r="L66" s="1245"/>
      <c r="M66" s="1245"/>
      <c r="N66" s="1245"/>
      <c r="O66" s="1246"/>
    </row>
    <row r="67" spans="2:30">
      <c r="B67" s="250"/>
      <c r="C67" s="246"/>
      <c r="D67" s="246"/>
      <c r="E67" s="246"/>
      <c r="F67" s="246"/>
      <c r="G67" s="1244"/>
      <c r="H67" s="1245"/>
      <c r="I67" s="1245"/>
      <c r="J67" s="1245"/>
      <c r="K67" s="1245"/>
      <c r="L67" s="1245"/>
      <c r="M67" s="1245"/>
      <c r="N67" s="1245"/>
      <c r="O67" s="1246"/>
    </row>
    <row r="68" spans="2:30">
      <c r="B68" s="250"/>
      <c r="C68" s="246"/>
      <c r="D68" s="246"/>
      <c r="E68" s="246"/>
      <c r="F68" s="246"/>
      <c r="G68" s="1244"/>
      <c r="H68" s="1245"/>
      <c r="I68" s="1245"/>
      <c r="J68" s="1245"/>
      <c r="K68" s="1245"/>
      <c r="L68" s="1245"/>
      <c r="M68" s="1245"/>
      <c r="N68" s="1245"/>
      <c r="O68" s="1246"/>
    </row>
    <row r="69" spans="2:30">
      <c r="B69" s="250"/>
      <c r="C69" s="246"/>
      <c r="D69" s="246"/>
      <c r="E69" s="246"/>
      <c r="F69" s="246"/>
      <c r="G69" s="1247"/>
      <c r="H69" s="1248"/>
      <c r="I69" s="1248"/>
      <c r="J69" s="1248"/>
      <c r="K69" s="1248"/>
      <c r="L69" s="1248"/>
      <c r="M69" s="1248"/>
      <c r="N69" s="1248"/>
      <c r="O69" s="124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50"/>
      <c r="H72" s="1251"/>
      <c r="I72" s="1251"/>
      <c r="J72" s="1252"/>
      <c r="K72" s="356" t="s">
        <v>534</v>
      </c>
      <c r="L72" s="356" t="s">
        <v>535</v>
      </c>
      <c r="M72" s="356" t="s">
        <v>536</v>
      </c>
      <c r="N72" s="356" t="s">
        <v>537</v>
      </c>
      <c r="O72" s="356" t="s">
        <v>538</v>
      </c>
    </row>
    <row r="73" spans="2:30">
      <c r="B73" s="250"/>
      <c r="C73" s="246"/>
      <c r="D73" s="246"/>
      <c r="E73" s="246"/>
      <c r="F73" s="246"/>
      <c r="G73" s="1253" t="s">
        <v>572</v>
      </c>
      <c r="H73" s="1254"/>
      <c r="I73" s="1259" t="s">
        <v>573</v>
      </c>
      <c r="J73" s="1259"/>
      <c r="K73" s="1240">
        <v>56.2</v>
      </c>
      <c r="L73" s="1240">
        <v>40.5</v>
      </c>
      <c r="M73" s="1227">
        <v>34.299999999999997</v>
      </c>
      <c r="N73" s="1227">
        <v>17.2</v>
      </c>
      <c r="O73" s="1227">
        <v>24.8</v>
      </c>
      <c r="S73" s="245">
        <v>9.9</v>
      </c>
    </row>
    <row r="74" spans="2:30">
      <c r="B74" s="250"/>
      <c r="C74" s="246"/>
      <c r="D74" s="246"/>
      <c r="E74" s="246"/>
      <c r="F74" s="246"/>
      <c r="G74" s="1255"/>
      <c r="H74" s="1256"/>
      <c r="I74" s="1260"/>
      <c r="J74" s="1260"/>
      <c r="K74" s="1240"/>
      <c r="L74" s="1240"/>
      <c r="M74" s="1227"/>
      <c r="N74" s="1227"/>
      <c r="O74" s="1227"/>
    </row>
    <row r="75" spans="2:30">
      <c r="B75" s="250"/>
      <c r="C75" s="246"/>
      <c r="D75" s="246"/>
      <c r="E75" s="246"/>
      <c r="F75" s="246"/>
      <c r="G75" s="1255"/>
      <c r="H75" s="1256"/>
      <c r="I75" s="1239" t="s">
        <v>579</v>
      </c>
      <c r="J75" s="1239"/>
      <c r="K75" s="1231">
        <v>11.3</v>
      </c>
      <c r="L75" s="1231">
        <v>10.199999999999999</v>
      </c>
      <c r="M75" s="1231">
        <v>8.5</v>
      </c>
      <c r="N75" s="1231">
        <v>6.9</v>
      </c>
      <c r="O75" s="1231">
        <v>5.8</v>
      </c>
      <c r="U75" s="245">
        <v>81.2</v>
      </c>
      <c r="W75" s="245">
        <v>87.2</v>
      </c>
      <c r="Y75" s="245">
        <v>99.8</v>
      </c>
      <c r="AA75" s="245">
        <v>109.5</v>
      </c>
      <c r="AC75" s="245">
        <v>115.2</v>
      </c>
    </row>
    <row r="76" spans="2:30">
      <c r="B76" s="250"/>
      <c r="C76" s="246"/>
      <c r="D76" s="246"/>
      <c r="E76" s="246"/>
      <c r="F76" s="246"/>
      <c r="G76" s="1257"/>
      <c r="H76" s="1258"/>
      <c r="I76" s="1239"/>
      <c r="J76" s="1239"/>
      <c r="K76" s="1232"/>
      <c r="L76" s="1232"/>
      <c r="M76" s="1232"/>
      <c r="N76" s="1232"/>
      <c r="O76" s="1232"/>
    </row>
    <row r="77" spans="2:30">
      <c r="B77" s="250"/>
      <c r="C77" s="246"/>
      <c r="D77" s="246"/>
      <c r="E77" s="246"/>
      <c r="F77" s="246"/>
      <c r="G77" s="1233" t="s">
        <v>575</v>
      </c>
      <c r="H77" s="1234"/>
      <c r="I77" s="1239" t="s">
        <v>573</v>
      </c>
      <c r="J77" s="1239"/>
      <c r="K77" s="1240">
        <v>58.2</v>
      </c>
      <c r="L77" s="1240">
        <v>50.3</v>
      </c>
      <c r="M77" s="1227">
        <v>45.9</v>
      </c>
      <c r="N77" s="1227">
        <v>37.299999999999997</v>
      </c>
      <c r="O77" s="1227">
        <v>33.1</v>
      </c>
      <c r="R77" s="245">
        <v>12.3</v>
      </c>
      <c r="T77" s="245">
        <v>11.1</v>
      </c>
    </row>
    <row r="78" spans="2:30">
      <c r="B78" s="250"/>
      <c r="C78" s="246"/>
      <c r="D78" s="246"/>
      <c r="E78" s="246"/>
      <c r="F78" s="246"/>
      <c r="G78" s="1235"/>
      <c r="H78" s="1236"/>
      <c r="I78" s="1239"/>
      <c r="J78" s="1239"/>
      <c r="K78" s="1240"/>
      <c r="L78" s="1240"/>
      <c r="M78" s="1227"/>
      <c r="N78" s="1227"/>
      <c r="O78" s="1227"/>
    </row>
    <row r="79" spans="2:30">
      <c r="B79" s="250"/>
      <c r="C79" s="246"/>
      <c r="D79" s="246"/>
      <c r="E79" s="246"/>
      <c r="F79" s="246"/>
      <c r="G79" s="1235"/>
      <c r="H79" s="1236"/>
      <c r="I79" s="1228" t="s">
        <v>579</v>
      </c>
      <c r="J79" s="1229"/>
      <c r="K79" s="1230">
        <v>10.3</v>
      </c>
      <c r="L79" s="1230">
        <v>9.6</v>
      </c>
      <c r="M79" s="1230">
        <v>8.8000000000000007</v>
      </c>
      <c r="N79" s="1230">
        <v>7.8</v>
      </c>
      <c r="O79" s="1230">
        <v>7.5</v>
      </c>
      <c r="V79" s="245">
        <v>53.5</v>
      </c>
      <c r="X79" s="245">
        <v>48.2</v>
      </c>
      <c r="Z79" s="245">
        <v>34.200000000000003</v>
      </c>
      <c r="AB79" s="245">
        <v>30.3</v>
      </c>
      <c r="AD79" s="245">
        <v>28.9</v>
      </c>
    </row>
    <row r="80" spans="2:30">
      <c r="B80" s="250"/>
      <c r="C80" s="246"/>
      <c r="D80" s="246"/>
      <c r="E80" s="246"/>
      <c r="F80" s="246"/>
      <c r="G80" s="1237"/>
      <c r="H80" s="1238"/>
      <c r="I80" s="1229"/>
      <c r="J80" s="1229"/>
      <c r="K80" s="1230"/>
      <c r="L80" s="1230"/>
      <c r="M80" s="1230"/>
      <c r="N80" s="1230"/>
      <c r="O80" s="123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6" zoomScaleNormal="100" zoomScaleSheetLayoutView="55" workbookViewId="0">
      <selection activeCell="A111" sqref="A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533</v>
      </c>
      <c r="G2" s="113"/>
      <c r="H2" s="114"/>
    </row>
    <row r="3" spans="1:8">
      <c r="A3" s="110" t="s">
        <v>526</v>
      </c>
      <c r="B3" s="115"/>
      <c r="C3" s="116"/>
      <c r="D3" s="117">
        <v>26538</v>
      </c>
      <c r="E3" s="118"/>
      <c r="F3" s="119">
        <v>50880</v>
      </c>
      <c r="G3" s="120"/>
      <c r="H3" s="121"/>
    </row>
    <row r="4" spans="1:8">
      <c r="A4" s="122"/>
      <c r="B4" s="123"/>
      <c r="C4" s="124"/>
      <c r="D4" s="125">
        <v>12965</v>
      </c>
      <c r="E4" s="126"/>
      <c r="F4" s="127">
        <v>26879</v>
      </c>
      <c r="G4" s="128"/>
      <c r="H4" s="129"/>
    </row>
    <row r="5" spans="1:8">
      <c r="A5" s="110" t="s">
        <v>528</v>
      </c>
      <c r="B5" s="115"/>
      <c r="C5" s="116"/>
      <c r="D5" s="117">
        <v>28499</v>
      </c>
      <c r="E5" s="118"/>
      <c r="F5" s="119">
        <v>63956</v>
      </c>
      <c r="G5" s="120"/>
      <c r="H5" s="121"/>
    </row>
    <row r="6" spans="1:8">
      <c r="A6" s="122"/>
      <c r="B6" s="123"/>
      <c r="C6" s="124"/>
      <c r="D6" s="125">
        <v>6894</v>
      </c>
      <c r="E6" s="126"/>
      <c r="F6" s="127">
        <v>29239</v>
      </c>
      <c r="G6" s="128"/>
      <c r="H6" s="129"/>
    </row>
    <row r="7" spans="1:8">
      <c r="A7" s="110" t="s">
        <v>529</v>
      </c>
      <c r="B7" s="115"/>
      <c r="C7" s="116"/>
      <c r="D7" s="117">
        <v>30293</v>
      </c>
      <c r="E7" s="118"/>
      <c r="F7" s="119">
        <v>66255</v>
      </c>
      <c r="G7" s="120"/>
      <c r="H7" s="121"/>
    </row>
    <row r="8" spans="1:8">
      <c r="A8" s="122"/>
      <c r="B8" s="123"/>
      <c r="C8" s="124"/>
      <c r="D8" s="125">
        <v>18065</v>
      </c>
      <c r="E8" s="126"/>
      <c r="F8" s="127">
        <v>31822</v>
      </c>
      <c r="G8" s="128"/>
      <c r="H8" s="129"/>
    </row>
    <row r="9" spans="1:8">
      <c r="A9" s="110" t="s">
        <v>530</v>
      </c>
      <c r="B9" s="115"/>
      <c r="C9" s="116"/>
      <c r="D9" s="117">
        <v>32255</v>
      </c>
      <c r="E9" s="118"/>
      <c r="F9" s="119">
        <v>54227</v>
      </c>
      <c r="G9" s="120"/>
      <c r="H9" s="121"/>
    </row>
    <row r="10" spans="1:8">
      <c r="A10" s="122"/>
      <c r="B10" s="123"/>
      <c r="C10" s="124"/>
      <c r="D10" s="125">
        <v>13332</v>
      </c>
      <c r="E10" s="126"/>
      <c r="F10" s="127">
        <v>29694</v>
      </c>
      <c r="G10" s="128"/>
      <c r="H10" s="129"/>
    </row>
    <row r="11" spans="1:8">
      <c r="A11" s="110" t="s">
        <v>531</v>
      </c>
      <c r="B11" s="115"/>
      <c r="C11" s="116"/>
      <c r="D11" s="117">
        <v>42620</v>
      </c>
      <c r="E11" s="118"/>
      <c r="F11" s="119">
        <v>57295</v>
      </c>
      <c r="G11" s="120"/>
      <c r="H11" s="121"/>
    </row>
    <row r="12" spans="1:8">
      <c r="A12" s="122"/>
      <c r="B12" s="123"/>
      <c r="C12" s="130"/>
      <c r="D12" s="125">
        <v>11842</v>
      </c>
      <c r="E12" s="126"/>
      <c r="F12" s="127">
        <v>32771</v>
      </c>
      <c r="G12" s="128"/>
      <c r="H12" s="129"/>
    </row>
    <row r="13" spans="1:8">
      <c r="A13" s="110"/>
      <c r="B13" s="115"/>
      <c r="C13" s="131"/>
      <c r="D13" s="132">
        <v>32041</v>
      </c>
      <c r="E13" s="133"/>
      <c r="F13" s="134">
        <v>58523</v>
      </c>
      <c r="G13" s="135"/>
      <c r="H13" s="121"/>
    </row>
    <row r="14" spans="1:8">
      <c r="A14" s="122"/>
      <c r="B14" s="123"/>
      <c r="C14" s="124"/>
      <c r="D14" s="125">
        <v>12620</v>
      </c>
      <c r="E14" s="126"/>
      <c r="F14" s="127">
        <v>30081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11.43</v>
      </c>
      <c r="C19" s="136">
        <f>ROUND(VALUE(SUBSTITUTE(実質収支比率等に係る経年分析!G$48,"▲","-")),2)</f>
        <v>8.69</v>
      </c>
      <c r="D19" s="136">
        <f>ROUND(VALUE(SUBSTITUTE(実質収支比率等に係る経年分析!H$48,"▲","-")),2)</f>
        <v>9.8000000000000007</v>
      </c>
      <c r="E19" s="136">
        <f>ROUND(VALUE(SUBSTITUTE(実質収支比率等に係る経年分析!I$48,"▲","-")),2)</f>
        <v>4.04</v>
      </c>
      <c r="F19" s="136">
        <f>ROUND(VALUE(SUBSTITUTE(実質収支比率等に係る経年分析!J$48,"▲","-")),2)</f>
        <v>5.89</v>
      </c>
    </row>
    <row r="20" spans="1:11">
      <c r="A20" s="136" t="s">
        <v>44</v>
      </c>
      <c r="B20" s="136">
        <f>ROUND(VALUE(SUBSTITUTE(実質収支比率等に係る経年分析!F$47,"▲","-")),2)</f>
        <v>20.59</v>
      </c>
      <c r="C20" s="136">
        <f>ROUND(VALUE(SUBSTITUTE(実質収支比率等に係る経年分析!G$47,"▲","-")),2)</f>
        <v>25.5</v>
      </c>
      <c r="D20" s="136">
        <f>ROUND(VALUE(SUBSTITUTE(実質収支比率等に係る経年分析!H$47,"▲","-")),2)</f>
        <v>27.43</v>
      </c>
      <c r="E20" s="136">
        <f>ROUND(VALUE(SUBSTITUTE(実質収支比率等に係る経年分析!I$47,"▲","-")),2)</f>
        <v>34.93</v>
      </c>
      <c r="F20" s="136">
        <f>ROUND(VALUE(SUBSTITUTE(実質収支比率等に係る経年分析!J$47,"▲","-")),2)</f>
        <v>30.49</v>
      </c>
    </row>
    <row r="21" spans="1:11">
      <c r="A21" s="136" t="s">
        <v>45</v>
      </c>
      <c r="B21" s="136">
        <f>IF(ISNUMBER(VALUE(SUBSTITUTE(実質収支比率等に係る経年分析!F$49,"▲","-"))),ROUND(VALUE(SUBSTITUTE(実質収支比率等に係る経年分析!F$49,"▲","-")),2),NA())</f>
        <v>2.8</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2.99</v>
      </c>
      <c r="E21" s="136">
        <f>IF(ISNUMBER(VALUE(SUBSTITUTE(実質収支比率等に係る経年分析!I$49,"▲","-"))),ROUND(VALUE(SUBSTITUTE(実質収支比率等に係る経年分析!I$49,"▲","-")),2),NA())</f>
        <v>2.27</v>
      </c>
      <c r="F21" s="136">
        <f>IF(ISNUMBER(VALUE(SUBSTITUTE(実質収支比率等に係る経年分析!J$49,"▲","-"))),ROUND(VALUE(SUBSTITUTE(実質収支比率等に係る経年分析!J$49,"▲","-")),2),NA())</f>
        <v>-2.63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インター北土地区画整理事業特別会計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0.95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c r="A30" s="137" t="str">
        <f>IF(連結実質赤字比率に係る赤字・黒字の構成分析!C$40="",NA(),連結実質赤字比率に係る赤字・黒字の構成分析!C$40)</f>
        <v>駅北本郷土地区画整理事業特別会計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0.57999999999999996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10.220000000000001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9.2799999999999994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5.19</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8.7200000000000006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2201</v>
      </c>
      <c r="E42" s="138"/>
      <c r="F42" s="138"/>
      <c r="G42" s="138">
        <f>'実質公債費比率（分子）の構造'!L$52</f>
        <v>2270</v>
      </c>
      <c r="H42" s="138"/>
      <c r="I42" s="138"/>
      <c r="J42" s="138">
        <f>'実質公債費比率（分子）の構造'!M$52</f>
        <v>2389</v>
      </c>
      <c r="K42" s="138"/>
      <c r="L42" s="138"/>
      <c r="M42" s="138">
        <f>'実質公債費比率（分子）の構造'!N$52</f>
        <v>2257</v>
      </c>
      <c r="N42" s="138"/>
      <c r="O42" s="138"/>
      <c r="P42" s="138">
        <f>'実質公債費比率（分子）の構造'!O$52</f>
        <v>2315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1094</v>
      </c>
      <c r="C46" s="138"/>
      <c r="D46" s="138"/>
      <c r="E46" s="138">
        <f>'実質公債費比率（分子）の構造'!L$48</f>
        <v>1119</v>
      </c>
      <c r="F46" s="138"/>
      <c r="G46" s="138"/>
      <c r="H46" s="138">
        <f>'実質公債費比率（分子）の構造'!M$48</f>
        <v>1177</v>
      </c>
      <c r="I46" s="138"/>
      <c r="J46" s="138"/>
      <c r="K46" s="138">
        <f>'実質公債費比率（分子）の構造'!N$48</f>
        <v>1193</v>
      </c>
      <c r="L46" s="138"/>
      <c r="M46" s="138"/>
      <c r="N46" s="138">
        <f>'実質公債費比率（分子）の構造'!O$48</f>
        <v>1194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2259</v>
      </c>
      <c r="C49" s="138"/>
      <c r="D49" s="138"/>
      <c r="E49" s="138">
        <f>'実質公債費比率（分子）の構造'!L$45</f>
        <v>2113</v>
      </c>
      <c r="F49" s="138"/>
      <c r="G49" s="138"/>
      <c r="H49" s="138">
        <f>'実質公債費比率（分子）の構造'!M$45</f>
        <v>1910</v>
      </c>
      <c r="I49" s="138"/>
      <c r="J49" s="138"/>
      <c r="K49" s="138">
        <f>'実質公債費比率（分子）の構造'!N$45</f>
        <v>1740</v>
      </c>
      <c r="L49" s="138"/>
      <c r="M49" s="138"/>
      <c r="N49" s="138">
        <f>'実質公債費比率（分子）の構造'!O$45</f>
        <v>1716</v>
      </c>
      <c r="O49" s="138"/>
      <c r="P49" s="138"/>
    </row>
    <row r="50" spans="1:16">
      <c r="A50" s="138" t="s">
        <v>60</v>
      </c>
      <c r="B50" s="138" t="e">
        <f>NA()</f>
        <v>#N/A</v>
      </c>
      <c r="C50" s="138">
        <f>IF(ISNUMBER('実質公債費比率（分子）の構造'!K$53),'実質公債費比率（分子）の構造'!K$53,NA())</f>
        <v>1158</v>
      </c>
      <c r="D50" s="138" t="e">
        <f>NA()</f>
        <v>#N/A</v>
      </c>
      <c r="E50" s="138" t="e">
        <f>NA()</f>
        <v>#N/A</v>
      </c>
      <c r="F50" s="138">
        <f>IF(ISNUMBER('実質公債費比率（分子）の構造'!L$53),'実質公債費比率（分子）の構造'!L$53,NA())</f>
        <v>962</v>
      </c>
      <c r="G50" s="138" t="e">
        <f>NA()</f>
        <v>#N/A</v>
      </c>
      <c r="H50" s="138" t="e">
        <f>NA()</f>
        <v>#N/A</v>
      </c>
      <c r="I50" s="138">
        <f>IF(ISNUMBER('実質公債費比率（分子）の構造'!M$53),'実質公債費比率（分子）の構造'!M$53,NA())</f>
        <v>698</v>
      </c>
      <c r="J50" s="138" t="e">
        <f>NA()</f>
        <v>#N/A</v>
      </c>
      <c r="K50" s="138" t="e">
        <f>NA()</f>
        <v>#N/A</v>
      </c>
      <c r="L50" s="138">
        <f>IF(ISNUMBER('実質公債費比率（分子）の構造'!N$53),'実質公債費比率（分子）の構造'!N$53,NA())</f>
        <v>676</v>
      </c>
      <c r="M50" s="138" t="e">
        <f>NA()</f>
        <v>#N/A</v>
      </c>
      <c r="N50" s="138" t="e">
        <f>NA()</f>
        <v>#N/A</v>
      </c>
      <c r="O50" s="138">
        <f>IF(ISNUMBER('実質公債費比率（分子）の構造'!O$53),'実質公債費比率（分子）の構造'!O$53,NA())</f>
        <v>595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21562</v>
      </c>
      <c r="E56" s="137"/>
      <c r="F56" s="137"/>
      <c r="G56" s="137">
        <f>'将来負担比率（分子）の構造'!J$52</f>
        <v>21454</v>
      </c>
      <c r="H56" s="137"/>
      <c r="I56" s="137"/>
      <c r="J56" s="137">
        <f>'将来負担比率（分子）の構造'!K$52</f>
        <v>21187</v>
      </c>
      <c r="K56" s="137"/>
      <c r="L56" s="137"/>
      <c r="M56" s="137">
        <f>'将来負担比率（分子）の構造'!L$52</f>
        <v>21337</v>
      </c>
      <c r="N56" s="137"/>
      <c r="O56" s="137"/>
      <c r="P56" s="137">
        <f>'将来負担比率（分子）の構造'!M$52</f>
        <v>20969</v>
      </c>
    </row>
    <row r="57" spans="1:16">
      <c r="A57" s="137" t="s">
        <v>36</v>
      </c>
      <c r="B57" s="137"/>
      <c r="C57" s="137"/>
      <c r="D57" s="137">
        <f>'将来負担比率（分子）の構造'!I$51</f>
        <v>4855</v>
      </c>
      <c r="E57" s="137"/>
      <c r="F57" s="137"/>
      <c r="G57" s="137">
        <f>'将来負担比率（分子）の構造'!J$51</f>
        <v>4625</v>
      </c>
      <c r="H57" s="137"/>
      <c r="I57" s="137"/>
      <c r="J57" s="137">
        <f>'将来負担比率（分子）の構造'!K$51</f>
        <v>4729</v>
      </c>
      <c r="K57" s="137"/>
      <c r="L57" s="137"/>
      <c r="M57" s="137">
        <f>'将来負担比率（分子）の構造'!L$51</f>
        <v>4719</v>
      </c>
      <c r="N57" s="137"/>
      <c r="O57" s="137"/>
      <c r="P57" s="137">
        <f>'将来負担比率（分子）の構造'!M$51</f>
        <v>4827</v>
      </c>
    </row>
    <row r="58" spans="1:16">
      <c r="A58" s="137" t="s">
        <v>35</v>
      </c>
      <c r="B58" s="137"/>
      <c r="C58" s="137"/>
      <c r="D58" s="137">
        <f>'将来負担比率（分子）の構造'!I$50</f>
        <v>4482</v>
      </c>
      <c r="E58" s="137"/>
      <c r="F58" s="137"/>
      <c r="G58" s="137">
        <f>'将来負担比率（分子）の構造'!J$50</f>
        <v>5373</v>
      </c>
      <c r="H58" s="137"/>
      <c r="I58" s="137"/>
      <c r="J58" s="137">
        <f>'将来負担比率（分子）の構造'!K$50</f>
        <v>5372</v>
      </c>
      <c r="K58" s="137"/>
      <c r="L58" s="137"/>
      <c r="M58" s="137">
        <f>'将来負担比率（分子）の構造'!L$50</f>
        <v>6663</v>
      </c>
      <c r="N58" s="137"/>
      <c r="O58" s="137"/>
      <c r="P58" s="137">
        <f>'将来負担比率（分子）の構造'!M$50</f>
        <v>6249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560</v>
      </c>
      <c r="C61" s="137"/>
      <c r="D61" s="137"/>
      <c r="E61" s="137">
        <f>'将来負担比率（分子）の構造'!J$46</f>
        <v>491</v>
      </c>
      <c r="F61" s="137"/>
      <c r="G61" s="137"/>
      <c r="H61" s="137">
        <f>'将来負担比率（分子）の構造'!K$46</f>
        <v>356</v>
      </c>
      <c r="I61" s="137"/>
      <c r="J61" s="137"/>
      <c r="K61" s="137">
        <f>'将来負担比率（分子）の構造'!L$46</f>
        <v>286</v>
      </c>
      <c r="L61" s="137"/>
      <c r="M61" s="137"/>
      <c r="N61" s="137">
        <f>'将来負担比率（分子）の構造'!M$46</f>
        <v>175</v>
      </c>
      <c r="O61" s="137"/>
      <c r="P61" s="137"/>
    </row>
    <row r="62" spans="1:16">
      <c r="A62" s="137" t="s">
        <v>29</v>
      </c>
      <c r="B62" s="137">
        <f>'将来負担比率（分子）の構造'!I$45</f>
        <v>2290</v>
      </c>
      <c r="C62" s="137"/>
      <c r="D62" s="137"/>
      <c r="E62" s="137">
        <f>'将来負担比率（分子）の構造'!J$45</f>
        <v>2161</v>
      </c>
      <c r="F62" s="137"/>
      <c r="G62" s="137"/>
      <c r="H62" s="137">
        <f>'将来負担比率（分子）の構造'!K$45</f>
        <v>1923</v>
      </c>
      <c r="I62" s="137"/>
      <c r="J62" s="137"/>
      <c r="K62" s="137">
        <f>'将来負担比率（分子）の構造'!L$45</f>
        <v>1872</v>
      </c>
      <c r="L62" s="137"/>
      <c r="M62" s="137"/>
      <c r="N62" s="137">
        <f>'将来負担比率（分子）の構造'!M$45</f>
        <v>1675</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16999</v>
      </c>
      <c r="C64" s="137"/>
      <c r="D64" s="137"/>
      <c r="E64" s="137">
        <f>'将来負担比率（分子）の構造'!J$43</f>
        <v>16562</v>
      </c>
      <c r="F64" s="137"/>
      <c r="G64" s="137"/>
      <c r="H64" s="137">
        <f>'将来負担比率（分子）の構造'!K$43</f>
        <v>16047</v>
      </c>
      <c r="I64" s="137"/>
      <c r="J64" s="137"/>
      <c r="K64" s="137">
        <f>'将来負担比率（分子）の構造'!L$43</f>
        <v>15695</v>
      </c>
      <c r="L64" s="137"/>
      <c r="M64" s="137"/>
      <c r="N64" s="137">
        <f>'将来負担比率（分子）の構造'!M$43</f>
        <v>15168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17219</v>
      </c>
      <c r="C66" s="137"/>
      <c r="D66" s="137"/>
      <c r="E66" s="137">
        <f>'将来負担比率（分子）の構造'!J$41</f>
        <v>16751</v>
      </c>
      <c r="F66" s="137"/>
      <c r="G66" s="137"/>
      <c r="H66" s="137">
        <f>'将来負担比率（分子）の構造'!K$41</f>
        <v>16755</v>
      </c>
      <c r="I66" s="137"/>
      <c r="J66" s="137"/>
      <c r="K66" s="137">
        <f>'将来負担比率（分子）の構造'!L$41</f>
        <v>16818</v>
      </c>
      <c r="L66" s="137"/>
      <c r="M66" s="137"/>
      <c r="N66" s="137">
        <f>'将来負担比率（分子）の構造'!M$41</f>
        <v>17829</v>
      </c>
      <c r="O66" s="137"/>
      <c r="P66" s="137"/>
    </row>
    <row r="67" spans="1:16">
      <c r="A67" s="137" t="s">
        <v>64</v>
      </c>
      <c r="B67" s="137" t="e">
        <f>NA()</f>
        <v>#N/A</v>
      </c>
      <c r="C67" s="137">
        <f>IF(ISNUMBER('将来負担比率（分子）の構造'!I$53), IF('将来負担比率（分子）の構造'!I$53 &lt; 0, 0, '将来負担比率（分子）の構造'!I$53), NA())</f>
        <v>6168</v>
      </c>
      <c r="D67" s="137" t="e">
        <f>NA()</f>
        <v>#N/A</v>
      </c>
      <c r="E67" s="137" t="e">
        <f>NA()</f>
        <v>#N/A</v>
      </c>
      <c r="F67" s="137">
        <f>IF(ISNUMBER('将来負担比率（分子）の構造'!J$53), IF('将来負担比率（分子）の構造'!J$53 &lt; 0, 0, '将来負担比率（分子）の構造'!J$53), NA())</f>
        <v>4512</v>
      </c>
      <c r="G67" s="137" t="e">
        <f>NA()</f>
        <v>#N/A</v>
      </c>
      <c r="H67" s="137" t="e">
        <f>NA()</f>
        <v>#N/A</v>
      </c>
      <c r="I67" s="137">
        <f>IF(ISNUMBER('将来負担比率（分子）の構造'!K$53), IF('将来負担比率（分子）の構造'!K$53 &lt; 0, 0, '将来負担比率（分子）の構造'!K$53), NA())</f>
        <v>3793</v>
      </c>
      <c r="J67" s="137" t="e">
        <f>NA()</f>
        <v>#N/A</v>
      </c>
      <c r="K67" s="137" t="e">
        <f>NA()</f>
        <v>#N/A</v>
      </c>
      <c r="L67" s="137">
        <f>IF(ISNUMBER('将来負担比率（分子）の構造'!L$53), IF('将来負担比率（分子）の構造'!L$53 &lt; 0, 0, '将来負担比率（分子）の構造'!L$53), NA())</f>
        <v>1952</v>
      </c>
      <c r="M67" s="137" t="e">
        <f>NA()</f>
        <v>#N/A</v>
      </c>
      <c r="N67" s="137" t="e">
        <f>NA()</f>
        <v>#N/A</v>
      </c>
      <c r="O67" s="137">
        <f>IF(ISNUMBER('将来負担比率（分子）の構造'!M$53), IF('将来負担比率（分子）の構造'!M$53 &lt; 0, 0, '将来負担比率（分子）の構造'!M$53), NA())</f>
        <v>2802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8877952</v>
      </c>
      <c r="S5" s="615"/>
      <c r="T5" s="615"/>
      <c r="U5" s="615"/>
      <c r="V5" s="615"/>
      <c r="W5" s="615"/>
      <c r="X5" s="615"/>
      <c r="Y5" s="616"/>
      <c r="Z5" s="617">
        <v>38.299999999999997</v>
      </c>
      <c r="AA5" s="617"/>
      <c r="AB5" s="617"/>
      <c r="AC5" s="617"/>
      <c r="AD5" s="618">
        <v>8359933</v>
      </c>
      <c r="AE5" s="618"/>
      <c r="AF5" s="618"/>
      <c r="AG5" s="618"/>
      <c r="AH5" s="618"/>
      <c r="AI5" s="618"/>
      <c r="AJ5" s="618"/>
      <c r="AK5" s="618"/>
      <c r="AL5" s="619">
        <v>67.599999999999994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8331845</v>
      </c>
      <c r="BH5" s="626"/>
      <c r="BI5" s="626"/>
      <c r="BJ5" s="626"/>
      <c r="BK5" s="626"/>
      <c r="BL5" s="626"/>
      <c r="BM5" s="626"/>
      <c r="BN5" s="627"/>
      <c r="BO5" s="628">
        <v>93.8</v>
      </c>
      <c r="BP5" s="628"/>
      <c r="BQ5" s="628"/>
      <c r="BR5" s="628"/>
      <c r="BS5" s="629">
        <v>78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245512</v>
      </c>
      <c r="S6" s="626"/>
      <c r="T6" s="626"/>
      <c r="U6" s="626"/>
      <c r="V6" s="626"/>
      <c r="W6" s="626"/>
      <c r="X6" s="626"/>
      <c r="Y6" s="627"/>
      <c r="Z6" s="628">
        <v>1.1000000000000001</v>
      </c>
      <c r="AA6" s="628"/>
      <c r="AB6" s="628"/>
      <c r="AC6" s="628"/>
      <c r="AD6" s="629">
        <v>245512</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8331845</v>
      </c>
      <c r="BH6" s="626"/>
      <c r="BI6" s="626"/>
      <c r="BJ6" s="626"/>
      <c r="BK6" s="626"/>
      <c r="BL6" s="626"/>
      <c r="BM6" s="626"/>
      <c r="BN6" s="627"/>
      <c r="BO6" s="628">
        <v>93.8</v>
      </c>
      <c r="BP6" s="628"/>
      <c r="BQ6" s="628"/>
      <c r="BR6" s="628"/>
      <c r="BS6" s="629">
        <v>78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200998</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200997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12263</v>
      </c>
      <c r="S7" s="626"/>
      <c r="T7" s="626"/>
      <c r="U7" s="626"/>
      <c r="V7" s="626"/>
      <c r="W7" s="626"/>
      <c r="X7" s="626"/>
      <c r="Y7" s="627"/>
      <c r="Z7" s="628">
        <v>0.1</v>
      </c>
      <c r="AA7" s="628"/>
      <c r="AB7" s="628"/>
      <c r="AC7" s="628"/>
      <c r="AD7" s="629">
        <v>12263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3919795</v>
      </c>
      <c r="BH7" s="626"/>
      <c r="BI7" s="626"/>
      <c r="BJ7" s="626"/>
      <c r="BK7" s="626"/>
      <c r="BL7" s="626"/>
      <c r="BM7" s="626"/>
      <c r="BN7" s="627"/>
      <c r="BO7" s="628">
        <v>44.2</v>
      </c>
      <c r="BP7" s="628"/>
      <c r="BQ7" s="628"/>
      <c r="BR7" s="628"/>
      <c r="BS7" s="629">
        <v>78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2436321</v>
      </c>
      <c r="CS7" s="626"/>
      <c r="CT7" s="626"/>
      <c r="CU7" s="626"/>
      <c r="CV7" s="626"/>
      <c r="CW7" s="626"/>
      <c r="CX7" s="626"/>
      <c r="CY7" s="627"/>
      <c r="CZ7" s="628">
        <v>10.9</v>
      </c>
      <c r="DA7" s="628"/>
      <c r="DB7" s="628"/>
      <c r="DC7" s="628"/>
      <c r="DD7" s="634">
        <v>123632</v>
      </c>
      <c r="DE7" s="626"/>
      <c r="DF7" s="626"/>
      <c r="DG7" s="626"/>
      <c r="DH7" s="626"/>
      <c r="DI7" s="626"/>
      <c r="DJ7" s="626"/>
      <c r="DK7" s="626"/>
      <c r="DL7" s="626"/>
      <c r="DM7" s="626"/>
      <c r="DN7" s="626"/>
      <c r="DO7" s="626"/>
      <c r="DP7" s="627"/>
      <c r="DQ7" s="634">
        <v>1951583</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31293</v>
      </c>
      <c r="S8" s="626"/>
      <c r="T8" s="626"/>
      <c r="U8" s="626"/>
      <c r="V8" s="626"/>
      <c r="W8" s="626"/>
      <c r="X8" s="626"/>
      <c r="Y8" s="627"/>
      <c r="Z8" s="628">
        <v>0.1</v>
      </c>
      <c r="AA8" s="628"/>
      <c r="AB8" s="628"/>
      <c r="AC8" s="628"/>
      <c r="AD8" s="629">
        <v>31293</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117283</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7963125</v>
      </c>
      <c r="CS8" s="626"/>
      <c r="CT8" s="626"/>
      <c r="CU8" s="626"/>
      <c r="CV8" s="626"/>
      <c r="CW8" s="626"/>
      <c r="CX8" s="626"/>
      <c r="CY8" s="627"/>
      <c r="CZ8" s="628">
        <v>35.799999999999997</v>
      </c>
      <c r="DA8" s="628"/>
      <c r="DB8" s="628"/>
      <c r="DC8" s="628"/>
      <c r="DD8" s="634">
        <v>54351</v>
      </c>
      <c r="DE8" s="626"/>
      <c r="DF8" s="626"/>
      <c r="DG8" s="626"/>
      <c r="DH8" s="626"/>
      <c r="DI8" s="626"/>
      <c r="DJ8" s="626"/>
      <c r="DK8" s="626"/>
      <c r="DL8" s="626"/>
      <c r="DM8" s="626"/>
      <c r="DN8" s="626"/>
      <c r="DO8" s="626"/>
      <c r="DP8" s="627"/>
      <c r="DQ8" s="634">
        <v>3693601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15919</v>
      </c>
      <c r="S9" s="626"/>
      <c r="T9" s="626"/>
      <c r="U9" s="626"/>
      <c r="V9" s="626"/>
      <c r="W9" s="626"/>
      <c r="X9" s="626"/>
      <c r="Y9" s="627"/>
      <c r="Z9" s="628">
        <v>0.1</v>
      </c>
      <c r="AA9" s="628"/>
      <c r="AB9" s="628"/>
      <c r="AC9" s="628"/>
      <c r="AD9" s="629">
        <v>15919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3291323</v>
      </c>
      <c r="BH9" s="626"/>
      <c r="BI9" s="626"/>
      <c r="BJ9" s="626"/>
      <c r="BK9" s="626"/>
      <c r="BL9" s="626"/>
      <c r="BM9" s="626"/>
      <c r="BN9" s="627"/>
      <c r="BO9" s="628">
        <v>37.1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3112910</v>
      </c>
      <c r="CS9" s="626"/>
      <c r="CT9" s="626"/>
      <c r="CU9" s="626"/>
      <c r="CV9" s="626"/>
      <c r="CW9" s="626"/>
      <c r="CX9" s="626"/>
      <c r="CY9" s="627"/>
      <c r="CZ9" s="628">
        <v>14</v>
      </c>
      <c r="DA9" s="628"/>
      <c r="DB9" s="628"/>
      <c r="DC9" s="628"/>
      <c r="DD9" s="634">
        <v>64314</v>
      </c>
      <c r="DE9" s="626"/>
      <c r="DF9" s="626"/>
      <c r="DG9" s="626"/>
      <c r="DH9" s="626"/>
      <c r="DI9" s="626"/>
      <c r="DJ9" s="626"/>
      <c r="DK9" s="626"/>
      <c r="DL9" s="626"/>
      <c r="DM9" s="626"/>
      <c r="DN9" s="626"/>
      <c r="DO9" s="626"/>
      <c r="DP9" s="627"/>
      <c r="DQ9" s="634">
        <v>2906480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1060328</v>
      </c>
      <c r="S10" s="626"/>
      <c r="T10" s="626"/>
      <c r="U10" s="626"/>
      <c r="V10" s="626"/>
      <c r="W10" s="626"/>
      <c r="X10" s="626"/>
      <c r="Y10" s="627"/>
      <c r="Z10" s="628">
        <v>4.5999999999999996</v>
      </c>
      <c r="AA10" s="628"/>
      <c r="AB10" s="628"/>
      <c r="AC10" s="628"/>
      <c r="AD10" s="629">
        <v>1060328</v>
      </c>
      <c r="AE10" s="629"/>
      <c r="AF10" s="629"/>
      <c r="AG10" s="629"/>
      <c r="AH10" s="629"/>
      <c r="AI10" s="629"/>
      <c r="AJ10" s="629"/>
      <c r="AK10" s="629"/>
      <c r="AL10" s="630">
        <v>8.6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171171</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14896</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12393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340018</v>
      </c>
      <c r="BH11" s="626"/>
      <c r="BI11" s="626"/>
      <c r="BJ11" s="626"/>
      <c r="BK11" s="626"/>
      <c r="BL11" s="626"/>
      <c r="BM11" s="626"/>
      <c r="BN11" s="627"/>
      <c r="BO11" s="628">
        <v>3.8</v>
      </c>
      <c r="BP11" s="628"/>
      <c r="BQ11" s="628"/>
      <c r="BR11" s="628"/>
      <c r="BS11" s="634">
        <v>78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401088</v>
      </c>
      <c r="CS11" s="626"/>
      <c r="CT11" s="626"/>
      <c r="CU11" s="626"/>
      <c r="CV11" s="626"/>
      <c r="CW11" s="626"/>
      <c r="CX11" s="626"/>
      <c r="CY11" s="627"/>
      <c r="CZ11" s="628">
        <v>1.8</v>
      </c>
      <c r="DA11" s="628"/>
      <c r="DB11" s="628"/>
      <c r="DC11" s="628"/>
      <c r="DD11" s="634">
        <v>158671</v>
      </c>
      <c r="DE11" s="626"/>
      <c r="DF11" s="626"/>
      <c r="DG11" s="626"/>
      <c r="DH11" s="626"/>
      <c r="DI11" s="626"/>
      <c r="DJ11" s="626"/>
      <c r="DK11" s="626"/>
      <c r="DL11" s="626"/>
      <c r="DM11" s="626"/>
      <c r="DN11" s="626"/>
      <c r="DO11" s="626"/>
      <c r="DP11" s="627"/>
      <c r="DQ11" s="634">
        <v>272670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3825257</v>
      </c>
      <c r="BH12" s="626"/>
      <c r="BI12" s="626"/>
      <c r="BJ12" s="626"/>
      <c r="BK12" s="626"/>
      <c r="BL12" s="626"/>
      <c r="BM12" s="626"/>
      <c r="BN12" s="627"/>
      <c r="BO12" s="628">
        <v>43.1</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173295</v>
      </c>
      <c r="CS12" s="626"/>
      <c r="CT12" s="626"/>
      <c r="CU12" s="626"/>
      <c r="CV12" s="626"/>
      <c r="CW12" s="626"/>
      <c r="CX12" s="626"/>
      <c r="CY12" s="627"/>
      <c r="CZ12" s="628">
        <v>0.8</v>
      </c>
      <c r="DA12" s="628"/>
      <c r="DB12" s="628"/>
      <c r="DC12" s="628"/>
      <c r="DD12" s="634">
        <v>6102</v>
      </c>
      <c r="DE12" s="626"/>
      <c r="DF12" s="626"/>
      <c r="DG12" s="626"/>
      <c r="DH12" s="626"/>
      <c r="DI12" s="626"/>
      <c r="DJ12" s="626"/>
      <c r="DK12" s="626"/>
      <c r="DL12" s="626"/>
      <c r="DM12" s="626"/>
      <c r="DN12" s="626"/>
      <c r="DO12" s="626"/>
      <c r="DP12" s="627"/>
      <c r="DQ12" s="634">
        <v>134002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56241</v>
      </c>
      <c r="S13" s="626"/>
      <c r="T13" s="626"/>
      <c r="U13" s="626"/>
      <c r="V13" s="626"/>
      <c r="W13" s="626"/>
      <c r="X13" s="626"/>
      <c r="Y13" s="627"/>
      <c r="Z13" s="628">
        <v>0.2</v>
      </c>
      <c r="AA13" s="628"/>
      <c r="AB13" s="628"/>
      <c r="AC13" s="628"/>
      <c r="AD13" s="629">
        <v>56241</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3824671</v>
      </c>
      <c r="BH13" s="626"/>
      <c r="BI13" s="626"/>
      <c r="BJ13" s="626"/>
      <c r="BK13" s="626"/>
      <c r="BL13" s="626"/>
      <c r="BM13" s="626"/>
      <c r="BN13" s="627"/>
      <c r="BO13" s="628">
        <v>43.1</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2270317</v>
      </c>
      <c r="CS13" s="626"/>
      <c r="CT13" s="626"/>
      <c r="CU13" s="626"/>
      <c r="CV13" s="626"/>
      <c r="CW13" s="626"/>
      <c r="CX13" s="626"/>
      <c r="CY13" s="627"/>
      <c r="CZ13" s="628">
        <v>10.199999999999999</v>
      </c>
      <c r="DA13" s="628"/>
      <c r="DB13" s="628"/>
      <c r="DC13" s="628"/>
      <c r="DD13" s="634">
        <v>511675</v>
      </c>
      <c r="DE13" s="626"/>
      <c r="DF13" s="626"/>
      <c r="DG13" s="626"/>
      <c r="DH13" s="626"/>
      <c r="DI13" s="626"/>
      <c r="DJ13" s="626"/>
      <c r="DK13" s="626"/>
      <c r="DL13" s="626"/>
      <c r="DM13" s="626"/>
      <c r="DN13" s="626"/>
      <c r="DO13" s="626"/>
      <c r="DP13" s="627"/>
      <c r="DQ13" s="634">
        <v>1971603</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154600</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753851</v>
      </c>
      <c r="CS14" s="626"/>
      <c r="CT14" s="626"/>
      <c r="CU14" s="626"/>
      <c r="CV14" s="626"/>
      <c r="CW14" s="626"/>
      <c r="CX14" s="626"/>
      <c r="CY14" s="627"/>
      <c r="CZ14" s="628">
        <v>3.4</v>
      </c>
      <c r="DA14" s="628"/>
      <c r="DB14" s="628"/>
      <c r="DC14" s="628"/>
      <c r="DD14" s="634">
        <v>89474</v>
      </c>
      <c r="DE14" s="626"/>
      <c r="DF14" s="626"/>
      <c r="DG14" s="626"/>
      <c r="DH14" s="626"/>
      <c r="DI14" s="626"/>
      <c r="DJ14" s="626"/>
      <c r="DK14" s="626"/>
      <c r="DL14" s="626"/>
      <c r="DM14" s="626"/>
      <c r="DN14" s="626"/>
      <c r="DO14" s="626"/>
      <c r="DP14" s="627"/>
      <c r="DQ14" s="634">
        <v>646077</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45595</v>
      </c>
      <c r="S15" s="626"/>
      <c r="T15" s="626"/>
      <c r="U15" s="626"/>
      <c r="V15" s="626"/>
      <c r="W15" s="626"/>
      <c r="X15" s="626"/>
      <c r="Y15" s="627"/>
      <c r="Z15" s="628">
        <v>0.2</v>
      </c>
      <c r="AA15" s="628"/>
      <c r="AB15" s="628"/>
      <c r="AC15" s="628"/>
      <c r="AD15" s="629">
        <v>45595</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432193</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3210231</v>
      </c>
      <c r="CS15" s="626"/>
      <c r="CT15" s="626"/>
      <c r="CU15" s="626"/>
      <c r="CV15" s="626"/>
      <c r="CW15" s="626"/>
      <c r="CX15" s="626"/>
      <c r="CY15" s="627"/>
      <c r="CZ15" s="628">
        <v>14.4</v>
      </c>
      <c r="DA15" s="628"/>
      <c r="DB15" s="628"/>
      <c r="DC15" s="628"/>
      <c r="DD15" s="634">
        <v>1907354</v>
      </c>
      <c r="DE15" s="626"/>
      <c r="DF15" s="626"/>
      <c r="DG15" s="626"/>
      <c r="DH15" s="626"/>
      <c r="DI15" s="626"/>
      <c r="DJ15" s="626"/>
      <c r="DK15" s="626"/>
      <c r="DL15" s="626"/>
      <c r="DM15" s="626"/>
      <c r="DN15" s="626"/>
      <c r="DO15" s="626"/>
      <c r="DP15" s="627"/>
      <c r="DQ15" s="634">
        <v>1396869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2937934</v>
      </c>
      <c r="S16" s="626"/>
      <c r="T16" s="626"/>
      <c r="U16" s="626"/>
      <c r="V16" s="626"/>
      <c r="W16" s="626"/>
      <c r="X16" s="626"/>
      <c r="Y16" s="627"/>
      <c r="Z16" s="628">
        <v>12.7</v>
      </c>
      <c r="AA16" s="628"/>
      <c r="AB16" s="628"/>
      <c r="AC16" s="628"/>
      <c r="AD16" s="629">
        <v>2463329</v>
      </c>
      <c r="AE16" s="629"/>
      <c r="AF16" s="629"/>
      <c r="AG16" s="629"/>
      <c r="AH16" s="629"/>
      <c r="AI16" s="629"/>
      <c r="AJ16" s="629"/>
      <c r="AK16" s="629"/>
      <c r="AL16" s="630">
        <v>19.899999999999999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2463329</v>
      </c>
      <c r="S17" s="626"/>
      <c r="T17" s="626"/>
      <c r="U17" s="626"/>
      <c r="V17" s="626"/>
      <c r="W17" s="626"/>
      <c r="X17" s="626"/>
      <c r="Y17" s="627"/>
      <c r="Z17" s="628">
        <v>10.6</v>
      </c>
      <c r="AA17" s="628"/>
      <c r="AB17" s="628"/>
      <c r="AC17" s="628"/>
      <c r="AD17" s="629">
        <v>2463329</v>
      </c>
      <c r="AE17" s="629"/>
      <c r="AF17" s="629"/>
      <c r="AG17" s="629"/>
      <c r="AH17" s="629"/>
      <c r="AI17" s="629"/>
      <c r="AJ17" s="629"/>
      <c r="AK17" s="629"/>
      <c r="AL17" s="630">
        <v>19.899999999999999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1715844</v>
      </c>
      <c r="CS17" s="626"/>
      <c r="CT17" s="626"/>
      <c r="CU17" s="626"/>
      <c r="CV17" s="626"/>
      <c r="CW17" s="626"/>
      <c r="CX17" s="626"/>
      <c r="CY17" s="627"/>
      <c r="CZ17" s="628">
        <v>7.7</v>
      </c>
      <c r="DA17" s="628"/>
      <c r="DB17" s="628"/>
      <c r="DC17" s="628"/>
      <c r="DD17" s="634" t="s">
        <v>113</v>
      </c>
      <c r="DE17" s="626"/>
      <c r="DF17" s="626"/>
      <c r="DG17" s="626"/>
      <c r="DH17" s="626"/>
      <c r="DI17" s="626"/>
      <c r="DJ17" s="626"/>
      <c r="DK17" s="626"/>
      <c r="DL17" s="626"/>
      <c r="DM17" s="626"/>
      <c r="DN17" s="626"/>
      <c r="DO17" s="626"/>
      <c r="DP17" s="627"/>
      <c r="DQ17" s="634">
        <v>1715844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474605</v>
      </c>
      <c r="S18" s="626"/>
      <c r="T18" s="626"/>
      <c r="U18" s="626"/>
      <c r="V18" s="626"/>
      <c r="W18" s="626"/>
      <c r="X18" s="626"/>
      <c r="Y18" s="627"/>
      <c r="Z18" s="628">
        <v>2</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546107</v>
      </c>
      <c r="BH19" s="626"/>
      <c r="BI19" s="626"/>
      <c r="BJ19" s="626"/>
      <c r="BK19" s="626"/>
      <c r="BL19" s="626"/>
      <c r="BM19" s="626"/>
      <c r="BN19" s="627"/>
      <c r="BO19" s="628">
        <v>6.2</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13283037</v>
      </c>
      <c r="S20" s="626"/>
      <c r="T20" s="626"/>
      <c r="U20" s="626"/>
      <c r="V20" s="626"/>
      <c r="W20" s="626"/>
      <c r="X20" s="626"/>
      <c r="Y20" s="627"/>
      <c r="Z20" s="628">
        <v>57.4</v>
      </c>
      <c r="AA20" s="628"/>
      <c r="AB20" s="628"/>
      <c r="AC20" s="628"/>
      <c r="AD20" s="629">
        <v>12290413</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546107</v>
      </c>
      <c r="BH20" s="626"/>
      <c r="BI20" s="626"/>
      <c r="BJ20" s="626"/>
      <c r="BK20" s="626"/>
      <c r="BL20" s="626"/>
      <c r="BM20" s="626"/>
      <c r="BN20" s="627"/>
      <c r="BO20" s="628">
        <v>6.2</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22252876</v>
      </c>
      <c r="CS20" s="626"/>
      <c r="CT20" s="626"/>
      <c r="CU20" s="626"/>
      <c r="CV20" s="626"/>
      <c r="CW20" s="626"/>
      <c r="CX20" s="626"/>
      <c r="CY20" s="627"/>
      <c r="CZ20" s="628">
        <v>100</v>
      </c>
      <c r="DA20" s="628"/>
      <c r="DB20" s="628"/>
      <c r="DC20" s="628"/>
      <c r="DD20" s="634">
        <v>2915573</v>
      </c>
      <c r="DE20" s="626"/>
      <c r="DF20" s="626"/>
      <c r="DG20" s="626"/>
      <c r="DH20" s="626"/>
      <c r="DI20" s="626"/>
      <c r="DJ20" s="626"/>
      <c r="DK20" s="626"/>
      <c r="DL20" s="626"/>
      <c r="DM20" s="626"/>
      <c r="DN20" s="626"/>
      <c r="DO20" s="626"/>
      <c r="DP20" s="627"/>
      <c r="DQ20" s="634">
        <v>14902119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9989</v>
      </c>
      <c r="S21" s="626"/>
      <c r="T21" s="626"/>
      <c r="U21" s="626"/>
      <c r="V21" s="626"/>
      <c r="W21" s="626"/>
      <c r="X21" s="626"/>
      <c r="Y21" s="627"/>
      <c r="Z21" s="628">
        <v>0</v>
      </c>
      <c r="AA21" s="628"/>
      <c r="AB21" s="628"/>
      <c r="AC21" s="628"/>
      <c r="AD21" s="629">
        <v>9989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2889</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409591</v>
      </c>
      <c r="S22" s="626"/>
      <c r="T22" s="626"/>
      <c r="U22" s="626"/>
      <c r="V22" s="626"/>
      <c r="W22" s="626"/>
      <c r="X22" s="626"/>
      <c r="Y22" s="627"/>
      <c r="Z22" s="628">
        <v>1.8</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94306</v>
      </c>
      <c r="S23" s="626"/>
      <c r="T23" s="626"/>
      <c r="U23" s="626"/>
      <c r="V23" s="626"/>
      <c r="W23" s="626"/>
      <c r="X23" s="626"/>
      <c r="Y23" s="627"/>
      <c r="Z23" s="628">
        <v>0.4</v>
      </c>
      <c r="AA23" s="628"/>
      <c r="AB23" s="628"/>
      <c r="AC23" s="628"/>
      <c r="AD23" s="629">
        <v>49599</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518019</v>
      </c>
      <c r="BH23" s="626"/>
      <c r="BI23" s="626"/>
      <c r="BJ23" s="626"/>
      <c r="BK23" s="626"/>
      <c r="BL23" s="626"/>
      <c r="BM23" s="626"/>
      <c r="BN23" s="627"/>
      <c r="BO23" s="628">
        <v>5.8</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41406</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v>25199</v>
      </c>
      <c r="BH24" s="626"/>
      <c r="BI24" s="626"/>
      <c r="BJ24" s="626"/>
      <c r="BK24" s="626"/>
      <c r="BL24" s="626"/>
      <c r="BM24" s="626"/>
      <c r="BN24" s="627"/>
      <c r="BO24" s="628">
        <v>0.3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9787915</v>
      </c>
      <c r="CS24" s="615"/>
      <c r="CT24" s="615"/>
      <c r="CU24" s="615"/>
      <c r="CV24" s="615"/>
      <c r="CW24" s="615"/>
      <c r="CX24" s="615"/>
      <c r="CY24" s="616"/>
      <c r="CZ24" s="652">
        <v>44</v>
      </c>
      <c r="DA24" s="653"/>
      <c r="DB24" s="653"/>
      <c r="DC24" s="654"/>
      <c r="DD24" s="651">
        <v>6131675</v>
      </c>
      <c r="DE24" s="615"/>
      <c r="DF24" s="615"/>
      <c r="DG24" s="615"/>
      <c r="DH24" s="615"/>
      <c r="DI24" s="615"/>
      <c r="DJ24" s="615"/>
      <c r="DK24" s="616"/>
      <c r="DL24" s="651">
        <v>6118064</v>
      </c>
      <c r="DM24" s="615"/>
      <c r="DN24" s="615"/>
      <c r="DO24" s="615"/>
      <c r="DP24" s="615"/>
      <c r="DQ24" s="615"/>
      <c r="DR24" s="615"/>
      <c r="DS24" s="615"/>
      <c r="DT24" s="615"/>
      <c r="DU24" s="615"/>
      <c r="DV24" s="616"/>
      <c r="DW24" s="619">
        <v>46.2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3055298</v>
      </c>
      <c r="S25" s="626"/>
      <c r="T25" s="626"/>
      <c r="U25" s="626"/>
      <c r="V25" s="626"/>
      <c r="W25" s="626"/>
      <c r="X25" s="626"/>
      <c r="Y25" s="627"/>
      <c r="Z25" s="628">
        <v>13.2</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2966402</v>
      </c>
      <c r="CS25" s="657"/>
      <c r="CT25" s="657"/>
      <c r="CU25" s="657"/>
      <c r="CV25" s="657"/>
      <c r="CW25" s="657"/>
      <c r="CX25" s="657"/>
      <c r="CY25" s="658"/>
      <c r="CZ25" s="659">
        <v>13.3</v>
      </c>
      <c r="DA25" s="660"/>
      <c r="DB25" s="660"/>
      <c r="DC25" s="661"/>
      <c r="DD25" s="634">
        <v>2803475</v>
      </c>
      <c r="DE25" s="657"/>
      <c r="DF25" s="657"/>
      <c r="DG25" s="657"/>
      <c r="DH25" s="657"/>
      <c r="DI25" s="657"/>
      <c r="DJ25" s="657"/>
      <c r="DK25" s="658"/>
      <c r="DL25" s="634">
        <v>2800069</v>
      </c>
      <c r="DM25" s="657"/>
      <c r="DN25" s="657"/>
      <c r="DO25" s="657"/>
      <c r="DP25" s="657"/>
      <c r="DQ25" s="657"/>
      <c r="DR25" s="657"/>
      <c r="DS25" s="657"/>
      <c r="DT25" s="657"/>
      <c r="DU25" s="657"/>
      <c r="DV25" s="658"/>
      <c r="DW25" s="630">
        <v>21.1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1851249</v>
      </c>
      <c r="CS26" s="626"/>
      <c r="CT26" s="626"/>
      <c r="CU26" s="626"/>
      <c r="CV26" s="626"/>
      <c r="CW26" s="626"/>
      <c r="CX26" s="626"/>
      <c r="CY26" s="627"/>
      <c r="CZ26" s="659">
        <v>8.3000000000000007</v>
      </c>
      <c r="DA26" s="660"/>
      <c r="DB26" s="660"/>
      <c r="DC26" s="661"/>
      <c r="DD26" s="634">
        <v>1721033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1526731</v>
      </c>
      <c r="S27" s="626"/>
      <c r="T27" s="626"/>
      <c r="U27" s="626"/>
      <c r="V27" s="626"/>
      <c r="W27" s="626"/>
      <c r="X27" s="626"/>
      <c r="Y27" s="627"/>
      <c r="Z27" s="628">
        <v>6.6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8877952</v>
      </c>
      <c r="BH27" s="626"/>
      <c r="BI27" s="626"/>
      <c r="BJ27" s="626"/>
      <c r="BK27" s="626"/>
      <c r="BL27" s="626"/>
      <c r="BM27" s="626"/>
      <c r="BN27" s="627"/>
      <c r="BO27" s="628">
        <v>100</v>
      </c>
      <c r="BP27" s="628"/>
      <c r="BQ27" s="628"/>
      <c r="BR27" s="628"/>
      <c r="BS27" s="634">
        <v>78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5105669</v>
      </c>
      <c r="CS27" s="657"/>
      <c r="CT27" s="657"/>
      <c r="CU27" s="657"/>
      <c r="CV27" s="657"/>
      <c r="CW27" s="657"/>
      <c r="CX27" s="657"/>
      <c r="CY27" s="658"/>
      <c r="CZ27" s="659">
        <v>22.9</v>
      </c>
      <c r="DA27" s="660"/>
      <c r="DB27" s="660"/>
      <c r="DC27" s="661"/>
      <c r="DD27" s="634">
        <v>1612356</v>
      </c>
      <c r="DE27" s="657"/>
      <c r="DF27" s="657"/>
      <c r="DG27" s="657"/>
      <c r="DH27" s="657"/>
      <c r="DI27" s="657"/>
      <c r="DJ27" s="657"/>
      <c r="DK27" s="658"/>
      <c r="DL27" s="634">
        <v>1602151</v>
      </c>
      <c r="DM27" s="657"/>
      <c r="DN27" s="657"/>
      <c r="DO27" s="657"/>
      <c r="DP27" s="657"/>
      <c r="DQ27" s="657"/>
      <c r="DR27" s="657"/>
      <c r="DS27" s="657"/>
      <c r="DT27" s="657"/>
      <c r="DU27" s="657"/>
      <c r="DV27" s="658"/>
      <c r="DW27" s="630">
        <v>12.1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146073</v>
      </c>
      <c r="S28" s="626"/>
      <c r="T28" s="626"/>
      <c r="U28" s="626"/>
      <c r="V28" s="626"/>
      <c r="W28" s="626"/>
      <c r="X28" s="626"/>
      <c r="Y28" s="627"/>
      <c r="Z28" s="628">
        <v>0.6</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1715844</v>
      </c>
      <c r="CS28" s="626"/>
      <c r="CT28" s="626"/>
      <c r="CU28" s="626"/>
      <c r="CV28" s="626"/>
      <c r="CW28" s="626"/>
      <c r="CX28" s="626"/>
      <c r="CY28" s="627"/>
      <c r="CZ28" s="659">
        <v>7.7</v>
      </c>
      <c r="DA28" s="660"/>
      <c r="DB28" s="660"/>
      <c r="DC28" s="661"/>
      <c r="DD28" s="634">
        <v>1715844</v>
      </c>
      <c r="DE28" s="626"/>
      <c r="DF28" s="626"/>
      <c r="DG28" s="626"/>
      <c r="DH28" s="626"/>
      <c r="DI28" s="626"/>
      <c r="DJ28" s="626"/>
      <c r="DK28" s="627"/>
      <c r="DL28" s="634">
        <v>1715844</v>
      </c>
      <c r="DM28" s="626"/>
      <c r="DN28" s="626"/>
      <c r="DO28" s="626"/>
      <c r="DP28" s="626"/>
      <c r="DQ28" s="626"/>
      <c r="DR28" s="626"/>
      <c r="DS28" s="626"/>
      <c r="DT28" s="626"/>
      <c r="DU28" s="626"/>
      <c r="DV28" s="627"/>
      <c r="DW28" s="630">
        <v>13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350044</v>
      </c>
      <c r="S29" s="626"/>
      <c r="T29" s="626"/>
      <c r="U29" s="626"/>
      <c r="V29" s="626"/>
      <c r="W29" s="626"/>
      <c r="X29" s="626"/>
      <c r="Y29" s="627"/>
      <c r="Z29" s="628">
        <v>1.5</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1715844</v>
      </c>
      <c r="CS29" s="657"/>
      <c r="CT29" s="657"/>
      <c r="CU29" s="657"/>
      <c r="CV29" s="657"/>
      <c r="CW29" s="657"/>
      <c r="CX29" s="657"/>
      <c r="CY29" s="658"/>
      <c r="CZ29" s="659">
        <v>7.7</v>
      </c>
      <c r="DA29" s="660"/>
      <c r="DB29" s="660"/>
      <c r="DC29" s="661"/>
      <c r="DD29" s="634">
        <v>1715844</v>
      </c>
      <c r="DE29" s="657"/>
      <c r="DF29" s="657"/>
      <c r="DG29" s="657"/>
      <c r="DH29" s="657"/>
      <c r="DI29" s="657"/>
      <c r="DJ29" s="657"/>
      <c r="DK29" s="658"/>
      <c r="DL29" s="634">
        <v>1715844</v>
      </c>
      <c r="DM29" s="657"/>
      <c r="DN29" s="657"/>
      <c r="DO29" s="657"/>
      <c r="DP29" s="657"/>
      <c r="DQ29" s="657"/>
      <c r="DR29" s="657"/>
      <c r="DS29" s="657"/>
      <c r="DT29" s="657"/>
      <c r="DU29" s="657"/>
      <c r="DV29" s="658"/>
      <c r="DW29" s="630">
        <v>13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824552</v>
      </c>
      <c r="S30" s="626"/>
      <c r="T30" s="626"/>
      <c r="U30" s="626"/>
      <c r="V30" s="626"/>
      <c r="W30" s="626"/>
      <c r="X30" s="626"/>
      <c r="Y30" s="627"/>
      <c r="Z30" s="628">
        <v>3.6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98.2</v>
      </c>
      <c r="BH30" s="684"/>
      <c r="BI30" s="684"/>
      <c r="BJ30" s="684"/>
      <c r="BK30" s="684"/>
      <c r="BL30" s="684"/>
      <c r="BM30" s="620">
        <v>93.6</v>
      </c>
      <c r="BN30" s="684"/>
      <c r="BO30" s="684"/>
      <c r="BP30" s="684"/>
      <c r="BQ30" s="685"/>
      <c r="BR30" s="683">
        <v>98.2</v>
      </c>
      <c r="BS30" s="684"/>
      <c r="BT30" s="684"/>
      <c r="BU30" s="684"/>
      <c r="BV30" s="684"/>
      <c r="BW30" s="684"/>
      <c r="BX30" s="620">
        <v>92.9</v>
      </c>
      <c r="BY30" s="684"/>
      <c r="BZ30" s="684"/>
      <c r="CA30" s="684"/>
      <c r="CB30" s="685"/>
      <c r="CD30" s="688"/>
      <c r="CE30" s="689"/>
      <c r="CF30" s="639" t="s">
        <v>293</v>
      </c>
      <c r="CG30" s="640"/>
      <c r="CH30" s="640"/>
      <c r="CI30" s="640"/>
      <c r="CJ30" s="640"/>
      <c r="CK30" s="640"/>
      <c r="CL30" s="640"/>
      <c r="CM30" s="640"/>
      <c r="CN30" s="640"/>
      <c r="CO30" s="640"/>
      <c r="CP30" s="640"/>
      <c r="CQ30" s="641"/>
      <c r="CR30" s="625">
        <v>1555362</v>
      </c>
      <c r="CS30" s="626"/>
      <c r="CT30" s="626"/>
      <c r="CU30" s="626"/>
      <c r="CV30" s="626"/>
      <c r="CW30" s="626"/>
      <c r="CX30" s="626"/>
      <c r="CY30" s="627"/>
      <c r="CZ30" s="659">
        <v>7</v>
      </c>
      <c r="DA30" s="660"/>
      <c r="DB30" s="660"/>
      <c r="DC30" s="661"/>
      <c r="DD30" s="634">
        <v>1555362</v>
      </c>
      <c r="DE30" s="626"/>
      <c r="DF30" s="626"/>
      <c r="DG30" s="626"/>
      <c r="DH30" s="626"/>
      <c r="DI30" s="626"/>
      <c r="DJ30" s="626"/>
      <c r="DK30" s="627"/>
      <c r="DL30" s="634">
        <v>1555362</v>
      </c>
      <c r="DM30" s="626"/>
      <c r="DN30" s="626"/>
      <c r="DO30" s="626"/>
      <c r="DP30" s="626"/>
      <c r="DQ30" s="626"/>
      <c r="DR30" s="626"/>
      <c r="DS30" s="626"/>
      <c r="DT30" s="626"/>
      <c r="DU30" s="626"/>
      <c r="DV30" s="627"/>
      <c r="DW30" s="630">
        <v>11.7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648712</v>
      </c>
      <c r="S31" s="626"/>
      <c r="T31" s="626"/>
      <c r="U31" s="626"/>
      <c r="V31" s="626"/>
      <c r="W31" s="626"/>
      <c r="X31" s="626"/>
      <c r="Y31" s="627"/>
      <c r="Z31" s="628">
        <v>2.8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98.3</v>
      </c>
      <c r="BH31" s="657"/>
      <c r="BI31" s="657"/>
      <c r="BJ31" s="657"/>
      <c r="BK31" s="657"/>
      <c r="BL31" s="657"/>
      <c r="BM31" s="631">
        <v>94</v>
      </c>
      <c r="BN31" s="681"/>
      <c r="BO31" s="681"/>
      <c r="BP31" s="681"/>
      <c r="BQ31" s="682"/>
      <c r="BR31" s="680">
        <v>98.3</v>
      </c>
      <c r="BS31" s="657"/>
      <c r="BT31" s="657"/>
      <c r="BU31" s="657"/>
      <c r="BV31" s="657"/>
      <c r="BW31" s="657"/>
      <c r="BX31" s="631">
        <v>93.5</v>
      </c>
      <c r="BY31" s="681"/>
      <c r="BZ31" s="681"/>
      <c r="CA31" s="681"/>
      <c r="CB31" s="682"/>
      <c r="CD31" s="688"/>
      <c r="CE31" s="689"/>
      <c r="CF31" s="639" t="s">
        <v>297</v>
      </c>
      <c r="CG31" s="640"/>
      <c r="CH31" s="640"/>
      <c r="CI31" s="640"/>
      <c r="CJ31" s="640"/>
      <c r="CK31" s="640"/>
      <c r="CL31" s="640"/>
      <c r="CM31" s="640"/>
      <c r="CN31" s="640"/>
      <c r="CO31" s="640"/>
      <c r="CP31" s="640"/>
      <c r="CQ31" s="641"/>
      <c r="CR31" s="625">
        <v>160482</v>
      </c>
      <c r="CS31" s="657"/>
      <c r="CT31" s="657"/>
      <c r="CU31" s="657"/>
      <c r="CV31" s="657"/>
      <c r="CW31" s="657"/>
      <c r="CX31" s="657"/>
      <c r="CY31" s="658"/>
      <c r="CZ31" s="659">
        <v>0.7</v>
      </c>
      <c r="DA31" s="660"/>
      <c r="DB31" s="660"/>
      <c r="DC31" s="661"/>
      <c r="DD31" s="634">
        <v>160482</v>
      </c>
      <c r="DE31" s="657"/>
      <c r="DF31" s="657"/>
      <c r="DG31" s="657"/>
      <c r="DH31" s="657"/>
      <c r="DI31" s="657"/>
      <c r="DJ31" s="657"/>
      <c r="DK31" s="658"/>
      <c r="DL31" s="634">
        <v>160482</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204152</v>
      </c>
      <c r="S32" s="626"/>
      <c r="T32" s="626"/>
      <c r="U32" s="626"/>
      <c r="V32" s="626"/>
      <c r="W32" s="626"/>
      <c r="X32" s="626"/>
      <c r="Y32" s="627"/>
      <c r="Z32" s="628">
        <v>0.9</v>
      </c>
      <c r="AA32" s="628"/>
      <c r="AB32" s="628"/>
      <c r="AC32" s="628"/>
      <c r="AD32" s="629">
        <v>23829</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97.9</v>
      </c>
      <c r="BH32" s="693"/>
      <c r="BI32" s="693"/>
      <c r="BJ32" s="693"/>
      <c r="BK32" s="693"/>
      <c r="BL32" s="693"/>
      <c r="BM32" s="694">
        <v>92.7</v>
      </c>
      <c r="BN32" s="693"/>
      <c r="BO32" s="693"/>
      <c r="BP32" s="693"/>
      <c r="BQ32" s="695"/>
      <c r="BR32" s="692">
        <v>97.9</v>
      </c>
      <c r="BS32" s="693"/>
      <c r="BT32" s="693"/>
      <c r="BU32" s="693"/>
      <c r="BV32" s="693"/>
      <c r="BW32" s="693"/>
      <c r="BX32" s="694">
        <v>91.7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2566771</v>
      </c>
      <c r="S33" s="626"/>
      <c r="T33" s="626"/>
      <c r="U33" s="626"/>
      <c r="V33" s="626"/>
      <c r="W33" s="626"/>
      <c r="X33" s="626"/>
      <c r="Y33" s="627"/>
      <c r="Z33" s="628">
        <v>11.1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9549388</v>
      </c>
      <c r="CS33" s="657"/>
      <c r="CT33" s="657"/>
      <c r="CU33" s="657"/>
      <c r="CV33" s="657"/>
      <c r="CW33" s="657"/>
      <c r="CX33" s="657"/>
      <c r="CY33" s="658"/>
      <c r="CZ33" s="659">
        <v>42.9</v>
      </c>
      <c r="DA33" s="660"/>
      <c r="DB33" s="660"/>
      <c r="DC33" s="661"/>
      <c r="DD33" s="634">
        <v>8187091</v>
      </c>
      <c r="DE33" s="657"/>
      <c r="DF33" s="657"/>
      <c r="DG33" s="657"/>
      <c r="DH33" s="657"/>
      <c r="DI33" s="657"/>
      <c r="DJ33" s="657"/>
      <c r="DK33" s="658"/>
      <c r="DL33" s="634">
        <v>6519749</v>
      </c>
      <c r="DM33" s="657"/>
      <c r="DN33" s="657"/>
      <c r="DO33" s="657"/>
      <c r="DP33" s="657"/>
      <c r="DQ33" s="657"/>
      <c r="DR33" s="657"/>
      <c r="DS33" s="657"/>
      <c r="DT33" s="657"/>
      <c r="DU33" s="657"/>
      <c r="DV33" s="658"/>
      <c r="DW33" s="630">
        <v>49.2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3588013</v>
      </c>
      <c r="CS34" s="626"/>
      <c r="CT34" s="626"/>
      <c r="CU34" s="626"/>
      <c r="CV34" s="626"/>
      <c r="CW34" s="626"/>
      <c r="CX34" s="626"/>
      <c r="CY34" s="627"/>
      <c r="CZ34" s="659">
        <v>16.100000000000001</v>
      </c>
      <c r="DA34" s="660"/>
      <c r="DB34" s="660"/>
      <c r="DC34" s="661"/>
      <c r="DD34" s="634">
        <v>3226824</v>
      </c>
      <c r="DE34" s="626"/>
      <c r="DF34" s="626"/>
      <c r="DG34" s="626"/>
      <c r="DH34" s="626"/>
      <c r="DI34" s="626"/>
      <c r="DJ34" s="626"/>
      <c r="DK34" s="627"/>
      <c r="DL34" s="634">
        <v>2910605</v>
      </c>
      <c r="DM34" s="626"/>
      <c r="DN34" s="626"/>
      <c r="DO34" s="626"/>
      <c r="DP34" s="626"/>
      <c r="DQ34" s="626"/>
      <c r="DR34" s="626"/>
      <c r="DS34" s="626"/>
      <c r="DT34" s="626"/>
      <c r="DU34" s="626"/>
      <c r="DV34" s="627"/>
      <c r="DW34" s="630">
        <v>22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866671</v>
      </c>
      <c r="S35" s="626"/>
      <c r="T35" s="626"/>
      <c r="U35" s="626"/>
      <c r="V35" s="626"/>
      <c r="W35" s="626"/>
      <c r="X35" s="626"/>
      <c r="Y35" s="627"/>
      <c r="Z35" s="628">
        <v>3.7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4124865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445941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174347</v>
      </c>
      <c r="CS35" s="657"/>
      <c r="CT35" s="657"/>
      <c r="CU35" s="657"/>
      <c r="CV35" s="657"/>
      <c r="CW35" s="657"/>
      <c r="CX35" s="657"/>
      <c r="CY35" s="658"/>
      <c r="CZ35" s="659">
        <v>0.8</v>
      </c>
      <c r="DA35" s="660"/>
      <c r="DB35" s="660"/>
      <c r="DC35" s="661"/>
      <c r="DD35" s="634">
        <v>172030</v>
      </c>
      <c r="DE35" s="657"/>
      <c r="DF35" s="657"/>
      <c r="DG35" s="657"/>
      <c r="DH35" s="657"/>
      <c r="DI35" s="657"/>
      <c r="DJ35" s="657"/>
      <c r="DK35" s="658"/>
      <c r="DL35" s="634">
        <v>159168</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23160662</v>
      </c>
      <c r="S36" s="698"/>
      <c r="T36" s="698"/>
      <c r="U36" s="698"/>
      <c r="V36" s="698"/>
      <c r="W36" s="698"/>
      <c r="X36" s="698"/>
      <c r="Y36" s="699"/>
      <c r="Z36" s="700">
        <v>100</v>
      </c>
      <c r="AA36" s="700"/>
      <c r="AB36" s="700"/>
      <c r="AC36" s="700"/>
      <c r="AD36" s="701">
        <v>12373830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1219036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334697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2145640</v>
      </c>
      <c r="CS36" s="626"/>
      <c r="CT36" s="626"/>
      <c r="CU36" s="626"/>
      <c r="CV36" s="626"/>
      <c r="CW36" s="626"/>
      <c r="CX36" s="626"/>
      <c r="CY36" s="627"/>
      <c r="CZ36" s="659">
        <v>9.6</v>
      </c>
      <c r="DA36" s="660"/>
      <c r="DB36" s="660"/>
      <c r="DC36" s="661"/>
      <c r="DD36" s="634">
        <v>1720967</v>
      </c>
      <c r="DE36" s="626"/>
      <c r="DF36" s="626"/>
      <c r="DG36" s="626"/>
      <c r="DH36" s="626"/>
      <c r="DI36" s="626"/>
      <c r="DJ36" s="626"/>
      <c r="DK36" s="627"/>
      <c r="DL36" s="634">
        <v>928866</v>
      </c>
      <c r="DM36" s="626"/>
      <c r="DN36" s="626"/>
      <c r="DO36" s="626"/>
      <c r="DP36" s="626"/>
      <c r="DQ36" s="626"/>
      <c r="DR36" s="626"/>
      <c r="DS36" s="626"/>
      <c r="DT36" s="626"/>
      <c r="DU36" s="626"/>
      <c r="DV36" s="627"/>
      <c r="DW36" s="630">
        <v>7</v>
      </c>
      <c r="DX36" s="655"/>
      <c r="DY36" s="655"/>
      <c r="DZ36" s="655"/>
      <c r="EA36" s="655"/>
      <c r="EB36" s="655"/>
      <c r="EC36" s="656"/>
    </row>
    <row r="37" spans="2:133" ht="11.25" customHeight="1">
      <c r="AQ37" s="704" t="s">
        <v>315</v>
      </c>
      <c r="AR37" s="705"/>
      <c r="AS37" s="705"/>
      <c r="AT37" s="705"/>
      <c r="AU37" s="705"/>
      <c r="AV37" s="705"/>
      <c r="AW37" s="705"/>
      <c r="AX37" s="705"/>
      <c r="AY37" s="706"/>
      <c r="AZ37" s="625">
        <v>950117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9644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28911</v>
      </c>
      <c r="CS37" s="657"/>
      <c r="CT37" s="657"/>
      <c r="CU37" s="657"/>
      <c r="CV37" s="657"/>
      <c r="CW37" s="657"/>
      <c r="CX37" s="657"/>
      <c r="CY37" s="658"/>
      <c r="CZ37" s="659">
        <v>0.1</v>
      </c>
      <c r="DA37" s="660"/>
      <c r="DB37" s="660"/>
      <c r="DC37" s="661"/>
      <c r="DD37" s="634">
        <v>28494</v>
      </c>
      <c r="DE37" s="657"/>
      <c r="DF37" s="657"/>
      <c r="DG37" s="657"/>
      <c r="DH37" s="657"/>
      <c r="DI37" s="657"/>
      <c r="DJ37" s="657"/>
      <c r="DK37" s="658"/>
      <c r="DL37" s="634">
        <v>27554</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318</v>
      </c>
      <c r="AR38" s="705"/>
      <c r="AS38" s="705"/>
      <c r="AT38" s="705"/>
      <c r="AU38" s="705"/>
      <c r="AV38" s="705"/>
      <c r="AW38" s="705"/>
      <c r="AX38" s="705"/>
      <c r="AY38" s="706"/>
      <c r="AZ38" s="625">
        <v>48480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16993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3126268</v>
      </c>
      <c r="CS38" s="626"/>
      <c r="CT38" s="626"/>
      <c r="CU38" s="626"/>
      <c r="CV38" s="626"/>
      <c r="CW38" s="626"/>
      <c r="CX38" s="626"/>
      <c r="CY38" s="627"/>
      <c r="CZ38" s="659">
        <v>14</v>
      </c>
      <c r="DA38" s="660"/>
      <c r="DB38" s="660"/>
      <c r="DC38" s="661"/>
      <c r="DD38" s="634">
        <v>2730652</v>
      </c>
      <c r="DE38" s="626"/>
      <c r="DF38" s="626"/>
      <c r="DG38" s="626"/>
      <c r="DH38" s="626"/>
      <c r="DI38" s="626"/>
      <c r="DJ38" s="626"/>
      <c r="DK38" s="627"/>
      <c r="DL38" s="634">
        <v>2521110</v>
      </c>
      <c r="DM38" s="626"/>
      <c r="DN38" s="626"/>
      <c r="DO38" s="626"/>
      <c r="DP38" s="626"/>
      <c r="DQ38" s="626"/>
      <c r="DR38" s="626"/>
      <c r="DS38" s="626"/>
      <c r="DT38" s="626"/>
      <c r="DU38" s="626"/>
      <c r="DV38" s="627"/>
      <c r="DW38" s="630">
        <v>19</v>
      </c>
      <c r="DX38" s="655"/>
      <c r="DY38" s="655"/>
      <c r="DZ38" s="655"/>
      <c r="EA38" s="655"/>
      <c r="EB38" s="655"/>
      <c r="EC38" s="656"/>
    </row>
    <row r="39" spans="2:133" ht="11.25" customHeight="1">
      <c r="AQ39" s="704" t="s">
        <v>321</v>
      </c>
      <c r="AR39" s="705"/>
      <c r="AS39" s="705"/>
      <c r="AT39" s="705"/>
      <c r="AU39" s="705"/>
      <c r="AV39" s="705"/>
      <c r="AW39" s="705"/>
      <c r="AX39" s="705"/>
      <c r="AY39" s="706"/>
      <c r="AZ39" s="625">
        <v>4374</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381486</v>
      </c>
      <c r="CS39" s="657"/>
      <c r="CT39" s="657"/>
      <c r="CU39" s="657"/>
      <c r="CV39" s="657"/>
      <c r="CW39" s="657"/>
      <c r="CX39" s="657"/>
      <c r="CY39" s="658"/>
      <c r="CZ39" s="659">
        <v>1.7</v>
      </c>
      <c r="DA39" s="660"/>
      <c r="DB39" s="660"/>
      <c r="DC39" s="661"/>
      <c r="DD39" s="634">
        <v>260074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518866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133634</v>
      </c>
      <c r="CS40" s="626"/>
      <c r="CT40" s="626"/>
      <c r="CU40" s="626"/>
      <c r="CV40" s="626"/>
      <c r="CW40" s="626"/>
      <c r="CX40" s="626"/>
      <c r="CY40" s="627"/>
      <c r="CZ40" s="659">
        <v>0.6</v>
      </c>
      <c r="DA40" s="660"/>
      <c r="DB40" s="660"/>
      <c r="DC40" s="661"/>
      <c r="DD40" s="634">
        <v>76544</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1383992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2915573</v>
      </c>
      <c r="CS42" s="626"/>
      <c r="CT42" s="626"/>
      <c r="CU42" s="626"/>
      <c r="CV42" s="626"/>
      <c r="CW42" s="626"/>
      <c r="CX42" s="626"/>
      <c r="CY42" s="627"/>
      <c r="CZ42" s="659">
        <v>13.1</v>
      </c>
      <c r="DA42" s="708"/>
      <c r="DB42" s="708"/>
      <c r="DC42" s="709"/>
      <c r="DD42" s="634">
        <v>583353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43754</v>
      </c>
      <c r="CS43" s="657"/>
      <c r="CT43" s="657"/>
      <c r="CU43" s="657"/>
      <c r="CV43" s="657"/>
      <c r="CW43" s="657"/>
      <c r="CX43" s="657"/>
      <c r="CY43" s="658"/>
      <c r="CZ43" s="659">
        <v>0.2</v>
      </c>
      <c r="DA43" s="660"/>
      <c r="DB43" s="660"/>
      <c r="DC43" s="661"/>
      <c r="DD43" s="634">
        <v>43754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2915573</v>
      </c>
      <c r="CS44" s="626"/>
      <c r="CT44" s="626"/>
      <c r="CU44" s="626"/>
      <c r="CV44" s="626"/>
      <c r="CW44" s="626"/>
      <c r="CX44" s="626"/>
      <c r="CY44" s="627"/>
      <c r="CZ44" s="659">
        <v>13.1</v>
      </c>
      <c r="DA44" s="708"/>
      <c r="DB44" s="708"/>
      <c r="DC44" s="709"/>
      <c r="DD44" s="634">
        <v>583353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1992209</v>
      </c>
      <c r="CS45" s="657"/>
      <c r="CT45" s="657"/>
      <c r="CU45" s="657"/>
      <c r="CV45" s="657"/>
      <c r="CW45" s="657"/>
      <c r="CX45" s="657"/>
      <c r="CY45" s="658"/>
      <c r="CZ45" s="659">
        <v>9</v>
      </c>
      <c r="DA45" s="660"/>
      <c r="DB45" s="660"/>
      <c r="DC45" s="661"/>
      <c r="DD45" s="634">
        <v>146843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810077</v>
      </c>
      <c r="CS46" s="626"/>
      <c r="CT46" s="626"/>
      <c r="CU46" s="626"/>
      <c r="CV46" s="626"/>
      <c r="CW46" s="626"/>
      <c r="CX46" s="626"/>
      <c r="CY46" s="627"/>
      <c r="CZ46" s="659">
        <v>3.6</v>
      </c>
      <c r="DA46" s="708"/>
      <c r="DB46" s="708"/>
      <c r="DC46" s="709"/>
      <c r="DD46" s="634">
        <v>390523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22252876</v>
      </c>
      <c r="CS49" s="693"/>
      <c r="CT49" s="693"/>
      <c r="CU49" s="693"/>
      <c r="CV49" s="693"/>
      <c r="CW49" s="693"/>
      <c r="CX49" s="693"/>
      <c r="CY49" s="720"/>
      <c r="CZ49" s="721">
        <v>100</v>
      </c>
      <c r="DA49" s="722"/>
      <c r="DB49" s="722"/>
      <c r="DC49" s="723"/>
      <c r="DD49" s="724">
        <v>14902119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22934</v>
      </c>
      <c r="R7" s="755"/>
      <c r="S7" s="755"/>
      <c r="T7" s="755"/>
      <c r="U7" s="755"/>
      <c r="V7" s="755">
        <v>22127</v>
      </c>
      <c r="W7" s="755"/>
      <c r="X7" s="755"/>
      <c r="Y7" s="755"/>
      <c r="Z7" s="755"/>
      <c r="AA7" s="755">
        <v>807</v>
      </c>
      <c r="AB7" s="755"/>
      <c r="AC7" s="755"/>
      <c r="AD7" s="755"/>
      <c r="AE7" s="756"/>
      <c r="AF7" s="757">
        <v>682</v>
      </c>
      <c r="AG7" s="758"/>
      <c r="AH7" s="758"/>
      <c r="AI7" s="758"/>
      <c r="AJ7" s="759"/>
      <c r="AK7" s="794">
        <v>831</v>
      </c>
      <c r="AL7" s="795"/>
      <c r="AM7" s="795"/>
      <c r="AN7" s="795"/>
      <c r="AO7" s="795"/>
      <c r="AP7" s="795">
        <v>17242</v>
      </c>
      <c r="AQ7" s="795"/>
      <c r="AR7" s="795"/>
      <c r="AS7" s="795"/>
      <c r="AT7" s="795"/>
      <c r="AU7" s="796" t="s">
        <v>566</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567</v>
      </c>
      <c r="BS7" s="798" t="s">
        <v>552</v>
      </c>
      <c r="BT7" s="799"/>
      <c r="BU7" s="799"/>
      <c r="BV7" s="799"/>
      <c r="BW7" s="799"/>
      <c r="BX7" s="799"/>
      <c r="BY7" s="799"/>
      <c r="BZ7" s="799"/>
      <c r="CA7" s="799"/>
      <c r="CB7" s="799"/>
      <c r="CC7" s="799"/>
      <c r="CD7" s="799"/>
      <c r="CE7" s="799"/>
      <c r="CF7" s="799"/>
      <c r="CG7" s="800"/>
      <c r="CH7" s="791">
        <v>75</v>
      </c>
      <c r="CI7" s="792"/>
      <c r="CJ7" s="792"/>
      <c r="CK7" s="792"/>
      <c r="CL7" s="793"/>
      <c r="CM7" s="791">
        <v>-38</v>
      </c>
      <c r="CN7" s="792"/>
      <c r="CO7" s="792"/>
      <c r="CP7" s="792"/>
      <c r="CQ7" s="793"/>
      <c r="CR7" s="791">
        <v>1</v>
      </c>
      <c r="CS7" s="792"/>
      <c r="CT7" s="792"/>
      <c r="CU7" s="792"/>
      <c r="CV7" s="793"/>
      <c r="CW7" s="791">
        <v>71</v>
      </c>
      <c r="CX7" s="792"/>
      <c r="CY7" s="792"/>
      <c r="CZ7" s="792"/>
      <c r="DA7" s="793"/>
      <c r="DB7" s="791" t="s">
        <v>564</v>
      </c>
      <c r="DC7" s="792"/>
      <c r="DD7" s="792"/>
      <c r="DE7" s="792"/>
      <c r="DF7" s="793"/>
      <c r="DG7" s="791">
        <v>177</v>
      </c>
      <c r="DH7" s="792"/>
      <c r="DI7" s="792"/>
      <c r="DJ7" s="792"/>
      <c r="DK7" s="793"/>
      <c r="DL7" s="791" t="s">
        <v>565</v>
      </c>
      <c r="DM7" s="792"/>
      <c r="DN7" s="792"/>
      <c r="DO7" s="792"/>
      <c r="DP7" s="793"/>
      <c r="DQ7" s="791">
        <v>175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116</v>
      </c>
      <c r="R8" s="779"/>
      <c r="S8" s="779"/>
      <c r="T8" s="779"/>
      <c r="U8" s="779"/>
      <c r="V8" s="779">
        <v>92</v>
      </c>
      <c r="W8" s="779"/>
      <c r="X8" s="779"/>
      <c r="Y8" s="779"/>
      <c r="Z8" s="779"/>
      <c r="AA8" s="779">
        <v>25</v>
      </c>
      <c r="AB8" s="779"/>
      <c r="AC8" s="779"/>
      <c r="AD8" s="779"/>
      <c r="AE8" s="780"/>
      <c r="AF8" s="781">
        <v>25</v>
      </c>
      <c r="AG8" s="782"/>
      <c r="AH8" s="782"/>
      <c r="AI8" s="782"/>
      <c r="AJ8" s="783"/>
      <c r="AK8" s="784">
        <v>34</v>
      </c>
      <c r="AL8" s="785"/>
      <c r="AM8" s="785"/>
      <c r="AN8" s="785"/>
      <c r="AO8" s="785"/>
      <c r="AP8" s="785">
        <v>259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6</v>
      </c>
      <c r="CI8" s="802"/>
      <c r="CJ8" s="802"/>
      <c r="CK8" s="802"/>
      <c r="CL8" s="803"/>
      <c r="CM8" s="801">
        <v>179</v>
      </c>
      <c r="CN8" s="802"/>
      <c r="CO8" s="802"/>
      <c r="CP8" s="802"/>
      <c r="CQ8" s="803"/>
      <c r="CR8" s="801">
        <v>10</v>
      </c>
      <c r="CS8" s="802"/>
      <c r="CT8" s="802"/>
      <c r="CU8" s="802"/>
      <c r="CV8" s="803"/>
      <c r="CW8" s="801" t="s">
        <v>564</v>
      </c>
      <c r="CX8" s="802"/>
      <c r="CY8" s="802"/>
      <c r="CZ8" s="802"/>
      <c r="DA8" s="803"/>
      <c r="DB8" s="801" t="s">
        <v>564</v>
      </c>
      <c r="DC8" s="802"/>
      <c r="DD8" s="802"/>
      <c r="DE8" s="802"/>
      <c r="DF8" s="803"/>
      <c r="DG8" s="801" t="s">
        <v>564</v>
      </c>
      <c r="DH8" s="802"/>
      <c r="DI8" s="802"/>
      <c r="DJ8" s="802"/>
      <c r="DK8" s="803"/>
      <c r="DL8" s="801" t="s">
        <v>565</v>
      </c>
      <c r="DM8" s="802"/>
      <c r="DN8" s="802"/>
      <c r="DO8" s="802"/>
      <c r="DP8" s="803"/>
      <c r="DQ8" s="801" t="s">
        <v>565</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198</v>
      </c>
      <c r="R9" s="779"/>
      <c r="S9" s="779"/>
      <c r="T9" s="779"/>
      <c r="U9" s="779"/>
      <c r="V9" s="779">
        <v>122</v>
      </c>
      <c r="W9" s="779"/>
      <c r="X9" s="779"/>
      <c r="Y9" s="779"/>
      <c r="Z9" s="779"/>
      <c r="AA9" s="779">
        <v>76</v>
      </c>
      <c r="AB9" s="779"/>
      <c r="AC9" s="779"/>
      <c r="AD9" s="779"/>
      <c r="AE9" s="780"/>
      <c r="AF9" s="781">
        <v>67</v>
      </c>
      <c r="AG9" s="782"/>
      <c r="AH9" s="782"/>
      <c r="AI9" s="782"/>
      <c r="AJ9" s="783"/>
      <c r="AK9" s="784">
        <v>45</v>
      </c>
      <c r="AL9" s="785"/>
      <c r="AM9" s="785"/>
      <c r="AN9" s="785"/>
      <c r="AO9" s="785"/>
      <c r="AP9" s="785">
        <v>328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23168</v>
      </c>
      <c r="R23" s="814"/>
      <c r="S23" s="814"/>
      <c r="T23" s="814"/>
      <c r="U23" s="814"/>
      <c r="V23" s="814">
        <v>22261</v>
      </c>
      <c r="W23" s="814"/>
      <c r="X23" s="814"/>
      <c r="Y23" s="814"/>
      <c r="Z23" s="814"/>
      <c r="AA23" s="814">
        <v>908</v>
      </c>
      <c r="AB23" s="814"/>
      <c r="AC23" s="814"/>
      <c r="AD23" s="814"/>
      <c r="AE23" s="815"/>
      <c r="AF23" s="816">
        <v>773</v>
      </c>
      <c r="AG23" s="814"/>
      <c r="AH23" s="814"/>
      <c r="AI23" s="814"/>
      <c r="AJ23" s="817"/>
      <c r="AK23" s="818"/>
      <c r="AL23" s="819"/>
      <c r="AM23" s="819"/>
      <c r="AN23" s="819"/>
      <c r="AO23" s="819"/>
      <c r="AP23" s="814">
        <v>17829</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1">
        <v>8783</v>
      </c>
      <c r="R28" s="842"/>
      <c r="S28" s="842"/>
      <c r="T28" s="842"/>
      <c r="U28" s="842"/>
      <c r="V28" s="842">
        <v>8337</v>
      </c>
      <c r="W28" s="842"/>
      <c r="X28" s="842"/>
      <c r="Y28" s="842"/>
      <c r="Z28" s="842"/>
      <c r="AA28" s="842">
        <v>446</v>
      </c>
      <c r="AB28" s="842"/>
      <c r="AC28" s="842"/>
      <c r="AD28" s="842"/>
      <c r="AE28" s="843"/>
      <c r="AF28" s="844">
        <v>446</v>
      </c>
      <c r="AG28" s="842"/>
      <c r="AH28" s="842"/>
      <c r="AI28" s="842"/>
      <c r="AJ28" s="845"/>
      <c r="AK28" s="846">
        <v>519</v>
      </c>
      <c r="AL28" s="847"/>
      <c r="AM28" s="847"/>
      <c r="AN28" s="847"/>
      <c r="AO28" s="848"/>
      <c r="AP28" s="849" t="s">
        <v>551</v>
      </c>
      <c r="AQ28" s="850"/>
      <c r="AR28" s="850"/>
      <c r="AS28" s="850"/>
      <c r="AT28" s="851"/>
      <c r="AU28" s="838" t="s">
        <v>551</v>
      </c>
      <c r="AV28" s="838"/>
      <c r="AW28" s="838"/>
      <c r="AX28" s="838"/>
      <c r="AY28" s="838"/>
      <c r="AZ28" s="838" t="s">
        <v>551</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4648</v>
      </c>
      <c r="R29" s="779"/>
      <c r="S29" s="779"/>
      <c r="T29" s="779"/>
      <c r="U29" s="779"/>
      <c r="V29" s="779">
        <v>4471</v>
      </c>
      <c r="W29" s="779"/>
      <c r="X29" s="779"/>
      <c r="Y29" s="779"/>
      <c r="Z29" s="779"/>
      <c r="AA29" s="779">
        <v>177</v>
      </c>
      <c r="AB29" s="779"/>
      <c r="AC29" s="779"/>
      <c r="AD29" s="779"/>
      <c r="AE29" s="780"/>
      <c r="AF29" s="781">
        <v>177</v>
      </c>
      <c r="AG29" s="782"/>
      <c r="AH29" s="782"/>
      <c r="AI29" s="782"/>
      <c r="AJ29" s="783"/>
      <c r="AK29" s="846">
        <v>669</v>
      </c>
      <c r="AL29" s="847"/>
      <c r="AM29" s="847"/>
      <c r="AN29" s="847"/>
      <c r="AO29" s="848"/>
      <c r="AP29" s="854" t="s">
        <v>551</v>
      </c>
      <c r="AQ29" s="854"/>
      <c r="AR29" s="854"/>
      <c r="AS29" s="854"/>
      <c r="AT29" s="854"/>
      <c r="AU29" s="854" t="s">
        <v>551</v>
      </c>
      <c r="AV29" s="854"/>
      <c r="AW29" s="854"/>
      <c r="AX29" s="854"/>
      <c r="AY29" s="854"/>
      <c r="AZ29" s="854" t="s">
        <v>551</v>
      </c>
      <c r="BA29" s="854"/>
      <c r="BB29" s="854"/>
      <c r="BC29" s="854"/>
      <c r="BD29" s="854"/>
      <c r="BE29" s="852"/>
      <c r="BF29" s="852"/>
      <c r="BG29" s="852"/>
      <c r="BH29" s="852"/>
      <c r="BI29" s="853"/>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22</v>
      </c>
      <c r="R30" s="779"/>
      <c r="S30" s="779"/>
      <c r="T30" s="779"/>
      <c r="U30" s="779"/>
      <c r="V30" s="779">
        <v>22</v>
      </c>
      <c r="W30" s="779"/>
      <c r="X30" s="779"/>
      <c r="Y30" s="779"/>
      <c r="Z30" s="779"/>
      <c r="AA30" s="779" t="s">
        <v>550</v>
      </c>
      <c r="AB30" s="779"/>
      <c r="AC30" s="779"/>
      <c r="AD30" s="779"/>
      <c r="AE30" s="780"/>
      <c r="AF30" s="781" t="s">
        <v>113</v>
      </c>
      <c r="AG30" s="782"/>
      <c r="AH30" s="782"/>
      <c r="AI30" s="782"/>
      <c r="AJ30" s="783"/>
      <c r="AK30" s="846" t="s">
        <v>550</v>
      </c>
      <c r="AL30" s="847"/>
      <c r="AM30" s="847"/>
      <c r="AN30" s="847"/>
      <c r="AO30" s="848"/>
      <c r="AP30" s="855" t="s">
        <v>551</v>
      </c>
      <c r="AQ30" s="847"/>
      <c r="AR30" s="847"/>
      <c r="AS30" s="847"/>
      <c r="AT30" s="848"/>
      <c r="AU30" s="855" t="s">
        <v>550</v>
      </c>
      <c r="AV30" s="847"/>
      <c r="AW30" s="847"/>
      <c r="AX30" s="847"/>
      <c r="AY30" s="848"/>
      <c r="AZ30" s="856" t="s">
        <v>550</v>
      </c>
      <c r="BA30" s="857"/>
      <c r="BB30" s="857"/>
      <c r="BC30" s="857"/>
      <c r="BD30" s="858"/>
      <c r="BE30" s="852"/>
      <c r="BF30" s="852"/>
      <c r="BG30" s="852"/>
      <c r="BH30" s="852"/>
      <c r="BI30" s="853"/>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676</v>
      </c>
      <c r="R31" s="779"/>
      <c r="S31" s="779"/>
      <c r="T31" s="779"/>
      <c r="U31" s="779"/>
      <c r="V31" s="779">
        <v>658</v>
      </c>
      <c r="W31" s="779"/>
      <c r="X31" s="779"/>
      <c r="Y31" s="779"/>
      <c r="Z31" s="779"/>
      <c r="AA31" s="779">
        <v>18</v>
      </c>
      <c r="AB31" s="779"/>
      <c r="AC31" s="779"/>
      <c r="AD31" s="779"/>
      <c r="AE31" s="780"/>
      <c r="AF31" s="781">
        <v>18</v>
      </c>
      <c r="AG31" s="782"/>
      <c r="AH31" s="782"/>
      <c r="AI31" s="782"/>
      <c r="AJ31" s="783"/>
      <c r="AK31" s="846">
        <v>164</v>
      </c>
      <c r="AL31" s="847"/>
      <c r="AM31" s="847"/>
      <c r="AN31" s="847"/>
      <c r="AO31" s="848"/>
      <c r="AP31" s="855" t="s">
        <v>551</v>
      </c>
      <c r="AQ31" s="847"/>
      <c r="AR31" s="847"/>
      <c r="AS31" s="847"/>
      <c r="AT31" s="848"/>
      <c r="AU31" s="855" t="s">
        <v>550</v>
      </c>
      <c r="AV31" s="847"/>
      <c r="AW31" s="847"/>
      <c r="AX31" s="847"/>
      <c r="AY31" s="848"/>
      <c r="AZ31" s="856" t="s">
        <v>550</v>
      </c>
      <c r="BA31" s="857"/>
      <c r="BB31" s="857"/>
      <c r="BC31" s="857"/>
      <c r="BD31" s="858"/>
      <c r="BE31" s="852"/>
      <c r="BF31" s="852"/>
      <c r="BG31" s="852"/>
      <c r="BH31" s="852"/>
      <c r="BI31" s="853"/>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721</v>
      </c>
      <c r="R32" s="779"/>
      <c r="S32" s="779"/>
      <c r="T32" s="779"/>
      <c r="U32" s="779"/>
      <c r="V32" s="779">
        <v>532</v>
      </c>
      <c r="W32" s="779"/>
      <c r="X32" s="779"/>
      <c r="Y32" s="779"/>
      <c r="Z32" s="779"/>
      <c r="AA32" s="779">
        <v>189</v>
      </c>
      <c r="AB32" s="779"/>
      <c r="AC32" s="779"/>
      <c r="AD32" s="779"/>
      <c r="AE32" s="780"/>
      <c r="AF32" s="781">
        <v>776</v>
      </c>
      <c r="AG32" s="782"/>
      <c r="AH32" s="782"/>
      <c r="AI32" s="782"/>
      <c r="AJ32" s="783"/>
      <c r="AK32" s="846">
        <v>48</v>
      </c>
      <c r="AL32" s="847"/>
      <c r="AM32" s="847"/>
      <c r="AN32" s="847"/>
      <c r="AO32" s="848"/>
      <c r="AP32" s="859">
        <v>485</v>
      </c>
      <c r="AQ32" s="859"/>
      <c r="AR32" s="859"/>
      <c r="AS32" s="859"/>
      <c r="AT32" s="859"/>
      <c r="AU32" s="859">
        <v>70</v>
      </c>
      <c r="AV32" s="859"/>
      <c r="AW32" s="859"/>
      <c r="AX32" s="859"/>
      <c r="AY32" s="859"/>
      <c r="AZ32" s="856" t="s">
        <v>550</v>
      </c>
      <c r="BA32" s="857"/>
      <c r="BB32" s="857"/>
      <c r="BC32" s="857"/>
      <c r="BD32" s="858"/>
      <c r="BE32" s="852" t="s">
        <v>388</v>
      </c>
      <c r="BF32" s="852"/>
      <c r="BG32" s="852"/>
      <c r="BH32" s="852"/>
      <c r="BI32" s="853"/>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6178</v>
      </c>
      <c r="R33" s="779"/>
      <c r="S33" s="779"/>
      <c r="T33" s="779"/>
      <c r="U33" s="779"/>
      <c r="V33" s="779">
        <v>6279</v>
      </c>
      <c r="W33" s="779"/>
      <c r="X33" s="779"/>
      <c r="Y33" s="779"/>
      <c r="Z33" s="779"/>
      <c r="AA33" s="779">
        <v>-101</v>
      </c>
      <c r="AB33" s="779"/>
      <c r="AC33" s="779"/>
      <c r="AD33" s="779"/>
      <c r="AE33" s="780"/>
      <c r="AF33" s="781">
        <v>842</v>
      </c>
      <c r="AG33" s="782"/>
      <c r="AH33" s="782"/>
      <c r="AI33" s="782"/>
      <c r="AJ33" s="783"/>
      <c r="AK33" s="846">
        <v>950</v>
      </c>
      <c r="AL33" s="847"/>
      <c r="AM33" s="847"/>
      <c r="AN33" s="847"/>
      <c r="AO33" s="848"/>
      <c r="AP33" s="848">
        <v>1728</v>
      </c>
      <c r="AQ33" s="859"/>
      <c r="AR33" s="859"/>
      <c r="AS33" s="859"/>
      <c r="AT33" s="859"/>
      <c r="AU33" s="848">
        <v>1008</v>
      </c>
      <c r="AV33" s="859"/>
      <c r="AW33" s="859"/>
      <c r="AX33" s="859"/>
      <c r="AY33" s="859"/>
      <c r="AZ33" s="856" t="s">
        <v>550</v>
      </c>
      <c r="BA33" s="857"/>
      <c r="BB33" s="857"/>
      <c r="BC33" s="857"/>
      <c r="BD33" s="858"/>
      <c r="BE33" s="852" t="s">
        <v>388</v>
      </c>
      <c r="BF33" s="852"/>
      <c r="BG33" s="852"/>
      <c r="BH33" s="852"/>
      <c r="BI33" s="853"/>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8</v>
      </c>
      <c r="R34" s="779"/>
      <c r="S34" s="779"/>
      <c r="T34" s="779"/>
      <c r="U34" s="779"/>
      <c r="V34" s="779">
        <v>6</v>
      </c>
      <c r="W34" s="779"/>
      <c r="X34" s="779"/>
      <c r="Y34" s="779"/>
      <c r="Z34" s="779"/>
      <c r="AA34" s="779">
        <v>2</v>
      </c>
      <c r="AB34" s="779"/>
      <c r="AC34" s="779"/>
      <c r="AD34" s="779"/>
      <c r="AE34" s="780"/>
      <c r="AF34" s="781">
        <v>2</v>
      </c>
      <c r="AG34" s="782"/>
      <c r="AH34" s="782"/>
      <c r="AI34" s="782"/>
      <c r="AJ34" s="783"/>
      <c r="AK34" s="846">
        <v>4</v>
      </c>
      <c r="AL34" s="847"/>
      <c r="AM34" s="847"/>
      <c r="AN34" s="847"/>
      <c r="AO34" s="848"/>
      <c r="AP34" s="855" t="s">
        <v>551</v>
      </c>
      <c r="AQ34" s="847"/>
      <c r="AR34" s="847"/>
      <c r="AS34" s="847"/>
      <c r="AT34" s="848"/>
      <c r="AU34" s="855" t="s">
        <v>550</v>
      </c>
      <c r="AV34" s="847"/>
      <c r="AW34" s="847"/>
      <c r="AX34" s="847"/>
      <c r="AY34" s="848"/>
      <c r="AZ34" s="856" t="s">
        <v>550</v>
      </c>
      <c r="BA34" s="857"/>
      <c r="BB34" s="857"/>
      <c r="BC34" s="857"/>
      <c r="BD34" s="858"/>
      <c r="BE34" s="852" t="s">
        <v>391</v>
      </c>
      <c r="BF34" s="852"/>
      <c r="BG34" s="852"/>
      <c r="BH34" s="852"/>
      <c r="BI34" s="853"/>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2281</v>
      </c>
      <c r="R35" s="779"/>
      <c r="S35" s="779"/>
      <c r="T35" s="779"/>
      <c r="U35" s="779"/>
      <c r="V35" s="779">
        <v>2117</v>
      </c>
      <c r="W35" s="779"/>
      <c r="X35" s="779"/>
      <c r="Y35" s="779"/>
      <c r="Z35" s="779"/>
      <c r="AA35" s="779">
        <v>164</v>
      </c>
      <c r="AB35" s="779"/>
      <c r="AC35" s="779"/>
      <c r="AD35" s="779"/>
      <c r="AE35" s="780"/>
      <c r="AF35" s="781">
        <v>159</v>
      </c>
      <c r="AG35" s="782"/>
      <c r="AH35" s="782"/>
      <c r="AI35" s="782"/>
      <c r="AJ35" s="783"/>
      <c r="AK35" s="848">
        <v>1225</v>
      </c>
      <c r="AL35" s="859"/>
      <c r="AM35" s="859"/>
      <c r="AN35" s="859"/>
      <c r="AO35" s="859"/>
      <c r="AP35" s="859">
        <v>14526</v>
      </c>
      <c r="AQ35" s="859"/>
      <c r="AR35" s="859"/>
      <c r="AS35" s="859"/>
      <c r="AT35" s="859"/>
      <c r="AU35" s="859">
        <v>14090</v>
      </c>
      <c r="AV35" s="859"/>
      <c r="AW35" s="859"/>
      <c r="AX35" s="859"/>
      <c r="AY35" s="859"/>
      <c r="AZ35" s="856" t="s">
        <v>550</v>
      </c>
      <c r="BA35" s="857"/>
      <c r="BB35" s="857"/>
      <c r="BC35" s="857"/>
      <c r="BD35" s="858"/>
      <c r="BE35" s="852" t="s">
        <v>391</v>
      </c>
      <c r="BF35" s="852"/>
      <c r="BG35" s="852"/>
      <c r="BH35" s="852"/>
      <c r="BI35" s="853"/>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8"/>
      <c r="AL36" s="859"/>
      <c r="AM36" s="859"/>
      <c r="AN36" s="859"/>
      <c r="AO36" s="859"/>
      <c r="AP36" s="859"/>
      <c r="AQ36" s="859"/>
      <c r="AR36" s="859"/>
      <c r="AS36" s="859"/>
      <c r="AT36" s="859"/>
      <c r="AU36" s="859"/>
      <c r="AV36" s="859"/>
      <c r="AW36" s="859"/>
      <c r="AX36" s="859"/>
      <c r="AY36" s="859"/>
      <c r="AZ36" s="854"/>
      <c r="BA36" s="854"/>
      <c r="BB36" s="854"/>
      <c r="BC36" s="854"/>
      <c r="BD36" s="854"/>
      <c r="BE36" s="852"/>
      <c r="BF36" s="852"/>
      <c r="BG36" s="852"/>
      <c r="BH36" s="852"/>
      <c r="BI36" s="853"/>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8"/>
      <c r="AL37" s="859"/>
      <c r="AM37" s="859"/>
      <c r="AN37" s="859"/>
      <c r="AO37" s="859"/>
      <c r="AP37" s="859"/>
      <c r="AQ37" s="859"/>
      <c r="AR37" s="859"/>
      <c r="AS37" s="859"/>
      <c r="AT37" s="859"/>
      <c r="AU37" s="859"/>
      <c r="AV37" s="859"/>
      <c r="AW37" s="859"/>
      <c r="AX37" s="859"/>
      <c r="AY37" s="859"/>
      <c r="AZ37" s="854"/>
      <c r="BA37" s="854"/>
      <c r="BB37" s="854"/>
      <c r="BC37" s="854"/>
      <c r="BD37" s="854"/>
      <c r="BE37" s="852"/>
      <c r="BF37" s="852"/>
      <c r="BG37" s="852"/>
      <c r="BH37" s="852"/>
      <c r="BI37" s="853"/>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8"/>
      <c r="AL38" s="859"/>
      <c r="AM38" s="859"/>
      <c r="AN38" s="859"/>
      <c r="AO38" s="859"/>
      <c r="AP38" s="859"/>
      <c r="AQ38" s="859"/>
      <c r="AR38" s="859"/>
      <c r="AS38" s="859"/>
      <c r="AT38" s="859"/>
      <c r="AU38" s="859"/>
      <c r="AV38" s="859"/>
      <c r="AW38" s="859"/>
      <c r="AX38" s="859"/>
      <c r="AY38" s="859"/>
      <c r="AZ38" s="854"/>
      <c r="BA38" s="854"/>
      <c r="BB38" s="854"/>
      <c r="BC38" s="854"/>
      <c r="BD38" s="854"/>
      <c r="BE38" s="852"/>
      <c r="BF38" s="852"/>
      <c r="BG38" s="852"/>
      <c r="BH38" s="852"/>
      <c r="BI38" s="853"/>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8"/>
      <c r="AL39" s="859"/>
      <c r="AM39" s="859"/>
      <c r="AN39" s="859"/>
      <c r="AO39" s="859"/>
      <c r="AP39" s="859"/>
      <c r="AQ39" s="859"/>
      <c r="AR39" s="859"/>
      <c r="AS39" s="859"/>
      <c r="AT39" s="859"/>
      <c r="AU39" s="859"/>
      <c r="AV39" s="859"/>
      <c r="AW39" s="859"/>
      <c r="AX39" s="859"/>
      <c r="AY39" s="859"/>
      <c r="AZ39" s="854"/>
      <c r="BA39" s="854"/>
      <c r="BB39" s="854"/>
      <c r="BC39" s="854"/>
      <c r="BD39" s="854"/>
      <c r="BE39" s="852"/>
      <c r="BF39" s="852"/>
      <c r="BG39" s="852"/>
      <c r="BH39" s="852"/>
      <c r="BI39" s="853"/>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8"/>
      <c r="AL40" s="859"/>
      <c r="AM40" s="859"/>
      <c r="AN40" s="859"/>
      <c r="AO40" s="859"/>
      <c r="AP40" s="859"/>
      <c r="AQ40" s="859"/>
      <c r="AR40" s="859"/>
      <c r="AS40" s="859"/>
      <c r="AT40" s="859"/>
      <c r="AU40" s="859"/>
      <c r="AV40" s="859"/>
      <c r="AW40" s="859"/>
      <c r="AX40" s="859"/>
      <c r="AY40" s="859"/>
      <c r="AZ40" s="854"/>
      <c r="BA40" s="854"/>
      <c r="BB40" s="854"/>
      <c r="BC40" s="854"/>
      <c r="BD40" s="854"/>
      <c r="BE40" s="852"/>
      <c r="BF40" s="852"/>
      <c r="BG40" s="852"/>
      <c r="BH40" s="852"/>
      <c r="BI40" s="853"/>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8"/>
      <c r="AL41" s="859"/>
      <c r="AM41" s="859"/>
      <c r="AN41" s="859"/>
      <c r="AO41" s="859"/>
      <c r="AP41" s="859"/>
      <c r="AQ41" s="859"/>
      <c r="AR41" s="859"/>
      <c r="AS41" s="859"/>
      <c r="AT41" s="859"/>
      <c r="AU41" s="859"/>
      <c r="AV41" s="859"/>
      <c r="AW41" s="859"/>
      <c r="AX41" s="859"/>
      <c r="AY41" s="859"/>
      <c r="AZ41" s="854"/>
      <c r="BA41" s="854"/>
      <c r="BB41" s="854"/>
      <c r="BC41" s="854"/>
      <c r="BD41" s="854"/>
      <c r="BE41" s="852"/>
      <c r="BF41" s="852"/>
      <c r="BG41" s="852"/>
      <c r="BH41" s="852"/>
      <c r="BI41" s="853"/>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8"/>
      <c r="AL42" s="859"/>
      <c r="AM42" s="859"/>
      <c r="AN42" s="859"/>
      <c r="AO42" s="859"/>
      <c r="AP42" s="859"/>
      <c r="AQ42" s="859"/>
      <c r="AR42" s="859"/>
      <c r="AS42" s="859"/>
      <c r="AT42" s="859"/>
      <c r="AU42" s="859"/>
      <c r="AV42" s="859"/>
      <c r="AW42" s="859"/>
      <c r="AX42" s="859"/>
      <c r="AY42" s="859"/>
      <c r="AZ42" s="854"/>
      <c r="BA42" s="854"/>
      <c r="BB42" s="854"/>
      <c r="BC42" s="854"/>
      <c r="BD42" s="854"/>
      <c r="BE42" s="852"/>
      <c r="BF42" s="852"/>
      <c r="BG42" s="852"/>
      <c r="BH42" s="852"/>
      <c r="BI42" s="853"/>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8"/>
      <c r="AL43" s="859"/>
      <c r="AM43" s="859"/>
      <c r="AN43" s="859"/>
      <c r="AO43" s="859"/>
      <c r="AP43" s="859"/>
      <c r="AQ43" s="859"/>
      <c r="AR43" s="859"/>
      <c r="AS43" s="859"/>
      <c r="AT43" s="859"/>
      <c r="AU43" s="859"/>
      <c r="AV43" s="859"/>
      <c r="AW43" s="859"/>
      <c r="AX43" s="859"/>
      <c r="AY43" s="859"/>
      <c r="AZ43" s="854"/>
      <c r="BA43" s="854"/>
      <c r="BB43" s="854"/>
      <c r="BC43" s="854"/>
      <c r="BD43" s="854"/>
      <c r="BE43" s="852"/>
      <c r="BF43" s="852"/>
      <c r="BG43" s="852"/>
      <c r="BH43" s="852"/>
      <c r="BI43" s="853"/>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8"/>
      <c r="AL44" s="859"/>
      <c r="AM44" s="859"/>
      <c r="AN44" s="859"/>
      <c r="AO44" s="859"/>
      <c r="AP44" s="859"/>
      <c r="AQ44" s="859"/>
      <c r="AR44" s="859"/>
      <c r="AS44" s="859"/>
      <c r="AT44" s="859"/>
      <c r="AU44" s="859"/>
      <c r="AV44" s="859"/>
      <c r="AW44" s="859"/>
      <c r="AX44" s="859"/>
      <c r="AY44" s="859"/>
      <c r="AZ44" s="854"/>
      <c r="BA44" s="854"/>
      <c r="BB44" s="854"/>
      <c r="BC44" s="854"/>
      <c r="BD44" s="854"/>
      <c r="BE44" s="852"/>
      <c r="BF44" s="852"/>
      <c r="BG44" s="852"/>
      <c r="BH44" s="852"/>
      <c r="BI44" s="853"/>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8"/>
      <c r="AL45" s="859"/>
      <c r="AM45" s="859"/>
      <c r="AN45" s="859"/>
      <c r="AO45" s="859"/>
      <c r="AP45" s="859"/>
      <c r="AQ45" s="859"/>
      <c r="AR45" s="859"/>
      <c r="AS45" s="859"/>
      <c r="AT45" s="859"/>
      <c r="AU45" s="859"/>
      <c r="AV45" s="859"/>
      <c r="AW45" s="859"/>
      <c r="AX45" s="859"/>
      <c r="AY45" s="859"/>
      <c r="AZ45" s="854"/>
      <c r="BA45" s="854"/>
      <c r="BB45" s="854"/>
      <c r="BC45" s="854"/>
      <c r="BD45" s="854"/>
      <c r="BE45" s="852"/>
      <c r="BF45" s="852"/>
      <c r="BG45" s="852"/>
      <c r="BH45" s="852"/>
      <c r="BI45" s="853"/>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8"/>
      <c r="AL46" s="859"/>
      <c r="AM46" s="859"/>
      <c r="AN46" s="859"/>
      <c r="AO46" s="859"/>
      <c r="AP46" s="859"/>
      <c r="AQ46" s="859"/>
      <c r="AR46" s="859"/>
      <c r="AS46" s="859"/>
      <c r="AT46" s="859"/>
      <c r="AU46" s="859"/>
      <c r="AV46" s="859"/>
      <c r="AW46" s="859"/>
      <c r="AX46" s="859"/>
      <c r="AY46" s="859"/>
      <c r="AZ46" s="854"/>
      <c r="BA46" s="854"/>
      <c r="BB46" s="854"/>
      <c r="BC46" s="854"/>
      <c r="BD46" s="854"/>
      <c r="BE46" s="852"/>
      <c r="BF46" s="852"/>
      <c r="BG46" s="852"/>
      <c r="BH46" s="852"/>
      <c r="BI46" s="853"/>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8"/>
      <c r="AL47" s="859"/>
      <c r="AM47" s="859"/>
      <c r="AN47" s="859"/>
      <c r="AO47" s="859"/>
      <c r="AP47" s="859"/>
      <c r="AQ47" s="859"/>
      <c r="AR47" s="859"/>
      <c r="AS47" s="859"/>
      <c r="AT47" s="859"/>
      <c r="AU47" s="859"/>
      <c r="AV47" s="859"/>
      <c r="AW47" s="859"/>
      <c r="AX47" s="859"/>
      <c r="AY47" s="859"/>
      <c r="AZ47" s="854"/>
      <c r="BA47" s="854"/>
      <c r="BB47" s="854"/>
      <c r="BC47" s="854"/>
      <c r="BD47" s="854"/>
      <c r="BE47" s="852"/>
      <c r="BF47" s="852"/>
      <c r="BG47" s="852"/>
      <c r="BH47" s="852"/>
      <c r="BI47" s="853"/>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8"/>
      <c r="AL48" s="859"/>
      <c r="AM48" s="859"/>
      <c r="AN48" s="859"/>
      <c r="AO48" s="859"/>
      <c r="AP48" s="859"/>
      <c r="AQ48" s="859"/>
      <c r="AR48" s="859"/>
      <c r="AS48" s="859"/>
      <c r="AT48" s="859"/>
      <c r="AU48" s="859"/>
      <c r="AV48" s="859"/>
      <c r="AW48" s="859"/>
      <c r="AX48" s="859"/>
      <c r="AY48" s="859"/>
      <c r="AZ48" s="854"/>
      <c r="BA48" s="854"/>
      <c r="BB48" s="854"/>
      <c r="BC48" s="854"/>
      <c r="BD48" s="854"/>
      <c r="BE48" s="852"/>
      <c r="BF48" s="852"/>
      <c r="BG48" s="852"/>
      <c r="BH48" s="852"/>
      <c r="BI48" s="853"/>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8"/>
      <c r="AL49" s="859"/>
      <c r="AM49" s="859"/>
      <c r="AN49" s="859"/>
      <c r="AO49" s="859"/>
      <c r="AP49" s="859"/>
      <c r="AQ49" s="859"/>
      <c r="AR49" s="859"/>
      <c r="AS49" s="859"/>
      <c r="AT49" s="859"/>
      <c r="AU49" s="859"/>
      <c r="AV49" s="859"/>
      <c r="AW49" s="859"/>
      <c r="AX49" s="859"/>
      <c r="AY49" s="859"/>
      <c r="AZ49" s="854"/>
      <c r="BA49" s="854"/>
      <c r="BB49" s="854"/>
      <c r="BC49" s="854"/>
      <c r="BD49" s="854"/>
      <c r="BE49" s="852"/>
      <c r="BF49" s="852"/>
      <c r="BG49" s="852"/>
      <c r="BH49" s="852"/>
      <c r="BI49" s="853"/>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60"/>
      <c r="R50" s="861"/>
      <c r="S50" s="861"/>
      <c r="T50" s="861"/>
      <c r="U50" s="861"/>
      <c r="V50" s="861"/>
      <c r="W50" s="861"/>
      <c r="X50" s="861"/>
      <c r="Y50" s="861"/>
      <c r="Z50" s="861"/>
      <c r="AA50" s="861"/>
      <c r="AB50" s="861"/>
      <c r="AC50" s="861"/>
      <c r="AD50" s="861"/>
      <c r="AE50" s="862"/>
      <c r="AF50" s="781"/>
      <c r="AG50" s="782"/>
      <c r="AH50" s="782"/>
      <c r="AI50" s="782"/>
      <c r="AJ50" s="783"/>
      <c r="AK50" s="863"/>
      <c r="AL50" s="861"/>
      <c r="AM50" s="861"/>
      <c r="AN50" s="861"/>
      <c r="AO50" s="861"/>
      <c r="AP50" s="861"/>
      <c r="AQ50" s="861"/>
      <c r="AR50" s="861"/>
      <c r="AS50" s="861"/>
      <c r="AT50" s="861"/>
      <c r="AU50" s="861"/>
      <c r="AV50" s="861"/>
      <c r="AW50" s="861"/>
      <c r="AX50" s="861"/>
      <c r="AY50" s="861"/>
      <c r="AZ50" s="864"/>
      <c r="BA50" s="864"/>
      <c r="BB50" s="864"/>
      <c r="BC50" s="864"/>
      <c r="BD50" s="864"/>
      <c r="BE50" s="852"/>
      <c r="BF50" s="852"/>
      <c r="BG50" s="852"/>
      <c r="BH50" s="852"/>
      <c r="BI50" s="853"/>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60"/>
      <c r="R51" s="861"/>
      <c r="S51" s="861"/>
      <c r="T51" s="861"/>
      <c r="U51" s="861"/>
      <c r="V51" s="861"/>
      <c r="W51" s="861"/>
      <c r="X51" s="861"/>
      <c r="Y51" s="861"/>
      <c r="Z51" s="861"/>
      <c r="AA51" s="861"/>
      <c r="AB51" s="861"/>
      <c r="AC51" s="861"/>
      <c r="AD51" s="861"/>
      <c r="AE51" s="862"/>
      <c r="AF51" s="781"/>
      <c r="AG51" s="782"/>
      <c r="AH51" s="782"/>
      <c r="AI51" s="782"/>
      <c r="AJ51" s="783"/>
      <c r="AK51" s="863"/>
      <c r="AL51" s="861"/>
      <c r="AM51" s="861"/>
      <c r="AN51" s="861"/>
      <c r="AO51" s="861"/>
      <c r="AP51" s="861"/>
      <c r="AQ51" s="861"/>
      <c r="AR51" s="861"/>
      <c r="AS51" s="861"/>
      <c r="AT51" s="861"/>
      <c r="AU51" s="861"/>
      <c r="AV51" s="861"/>
      <c r="AW51" s="861"/>
      <c r="AX51" s="861"/>
      <c r="AY51" s="861"/>
      <c r="AZ51" s="864"/>
      <c r="BA51" s="864"/>
      <c r="BB51" s="864"/>
      <c r="BC51" s="864"/>
      <c r="BD51" s="864"/>
      <c r="BE51" s="852"/>
      <c r="BF51" s="852"/>
      <c r="BG51" s="852"/>
      <c r="BH51" s="852"/>
      <c r="BI51" s="853"/>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60"/>
      <c r="R52" s="861"/>
      <c r="S52" s="861"/>
      <c r="T52" s="861"/>
      <c r="U52" s="861"/>
      <c r="V52" s="861"/>
      <c r="W52" s="861"/>
      <c r="X52" s="861"/>
      <c r="Y52" s="861"/>
      <c r="Z52" s="861"/>
      <c r="AA52" s="861"/>
      <c r="AB52" s="861"/>
      <c r="AC52" s="861"/>
      <c r="AD52" s="861"/>
      <c r="AE52" s="862"/>
      <c r="AF52" s="781"/>
      <c r="AG52" s="782"/>
      <c r="AH52" s="782"/>
      <c r="AI52" s="782"/>
      <c r="AJ52" s="783"/>
      <c r="AK52" s="863"/>
      <c r="AL52" s="861"/>
      <c r="AM52" s="861"/>
      <c r="AN52" s="861"/>
      <c r="AO52" s="861"/>
      <c r="AP52" s="861"/>
      <c r="AQ52" s="861"/>
      <c r="AR52" s="861"/>
      <c r="AS52" s="861"/>
      <c r="AT52" s="861"/>
      <c r="AU52" s="861"/>
      <c r="AV52" s="861"/>
      <c r="AW52" s="861"/>
      <c r="AX52" s="861"/>
      <c r="AY52" s="861"/>
      <c r="AZ52" s="864"/>
      <c r="BA52" s="864"/>
      <c r="BB52" s="864"/>
      <c r="BC52" s="864"/>
      <c r="BD52" s="864"/>
      <c r="BE52" s="852"/>
      <c r="BF52" s="852"/>
      <c r="BG52" s="852"/>
      <c r="BH52" s="852"/>
      <c r="BI52" s="853"/>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60"/>
      <c r="R53" s="861"/>
      <c r="S53" s="861"/>
      <c r="T53" s="861"/>
      <c r="U53" s="861"/>
      <c r="V53" s="861"/>
      <c r="W53" s="861"/>
      <c r="X53" s="861"/>
      <c r="Y53" s="861"/>
      <c r="Z53" s="861"/>
      <c r="AA53" s="861"/>
      <c r="AB53" s="861"/>
      <c r="AC53" s="861"/>
      <c r="AD53" s="861"/>
      <c r="AE53" s="862"/>
      <c r="AF53" s="781"/>
      <c r="AG53" s="782"/>
      <c r="AH53" s="782"/>
      <c r="AI53" s="782"/>
      <c r="AJ53" s="783"/>
      <c r="AK53" s="863"/>
      <c r="AL53" s="861"/>
      <c r="AM53" s="861"/>
      <c r="AN53" s="861"/>
      <c r="AO53" s="861"/>
      <c r="AP53" s="861"/>
      <c r="AQ53" s="861"/>
      <c r="AR53" s="861"/>
      <c r="AS53" s="861"/>
      <c r="AT53" s="861"/>
      <c r="AU53" s="861"/>
      <c r="AV53" s="861"/>
      <c r="AW53" s="861"/>
      <c r="AX53" s="861"/>
      <c r="AY53" s="861"/>
      <c r="AZ53" s="864"/>
      <c r="BA53" s="864"/>
      <c r="BB53" s="864"/>
      <c r="BC53" s="864"/>
      <c r="BD53" s="864"/>
      <c r="BE53" s="852"/>
      <c r="BF53" s="852"/>
      <c r="BG53" s="852"/>
      <c r="BH53" s="852"/>
      <c r="BI53" s="853"/>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60"/>
      <c r="R54" s="861"/>
      <c r="S54" s="861"/>
      <c r="T54" s="861"/>
      <c r="U54" s="861"/>
      <c r="V54" s="861"/>
      <c r="W54" s="861"/>
      <c r="X54" s="861"/>
      <c r="Y54" s="861"/>
      <c r="Z54" s="861"/>
      <c r="AA54" s="861"/>
      <c r="AB54" s="861"/>
      <c r="AC54" s="861"/>
      <c r="AD54" s="861"/>
      <c r="AE54" s="862"/>
      <c r="AF54" s="781"/>
      <c r="AG54" s="782"/>
      <c r="AH54" s="782"/>
      <c r="AI54" s="782"/>
      <c r="AJ54" s="783"/>
      <c r="AK54" s="863"/>
      <c r="AL54" s="861"/>
      <c r="AM54" s="861"/>
      <c r="AN54" s="861"/>
      <c r="AO54" s="861"/>
      <c r="AP54" s="861"/>
      <c r="AQ54" s="861"/>
      <c r="AR54" s="861"/>
      <c r="AS54" s="861"/>
      <c r="AT54" s="861"/>
      <c r="AU54" s="861"/>
      <c r="AV54" s="861"/>
      <c r="AW54" s="861"/>
      <c r="AX54" s="861"/>
      <c r="AY54" s="861"/>
      <c r="AZ54" s="864"/>
      <c r="BA54" s="864"/>
      <c r="BB54" s="864"/>
      <c r="BC54" s="864"/>
      <c r="BD54" s="864"/>
      <c r="BE54" s="852"/>
      <c r="BF54" s="852"/>
      <c r="BG54" s="852"/>
      <c r="BH54" s="852"/>
      <c r="BI54" s="853"/>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60"/>
      <c r="R55" s="861"/>
      <c r="S55" s="861"/>
      <c r="T55" s="861"/>
      <c r="U55" s="861"/>
      <c r="V55" s="861"/>
      <c r="W55" s="861"/>
      <c r="X55" s="861"/>
      <c r="Y55" s="861"/>
      <c r="Z55" s="861"/>
      <c r="AA55" s="861"/>
      <c r="AB55" s="861"/>
      <c r="AC55" s="861"/>
      <c r="AD55" s="861"/>
      <c r="AE55" s="862"/>
      <c r="AF55" s="781"/>
      <c r="AG55" s="782"/>
      <c r="AH55" s="782"/>
      <c r="AI55" s="782"/>
      <c r="AJ55" s="783"/>
      <c r="AK55" s="863"/>
      <c r="AL55" s="861"/>
      <c r="AM55" s="861"/>
      <c r="AN55" s="861"/>
      <c r="AO55" s="861"/>
      <c r="AP55" s="861"/>
      <c r="AQ55" s="861"/>
      <c r="AR55" s="861"/>
      <c r="AS55" s="861"/>
      <c r="AT55" s="861"/>
      <c r="AU55" s="861"/>
      <c r="AV55" s="861"/>
      <c r="AW55" s="861"/>
      <c r="AX55" s="861"/>
      <c r="AY55" s="861"/>
      <c r="AZ55" s="864"/>
      <c r="BA55" s="864"/>
      <c r="BB55" s="864"/>
      <c r="BC55" s="864"/>
      <c r="BD55" s="864"/>
      <c r="BE55" s="852"/>
      <c r="BF55" s="852"/>
      <c r="BG55" s="852"/>
      <c r="BH55" s="852"/>
      <c r="BI55" s="853"/>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60"/>
      <c r="R56" s="861"/>
      <c r="S56" s="861"/>
      <c r="T56" s="861"/>
      <c r="U56" s="861"/>
      <c r="V56" s="861"/>
      <c r="W56" s="861"/>
      <c r="X56" s="861"/>
      <c r="Y56" s="861"/>
      <c r="Z56" s="861"/>
      <c r="AA56" s="861"/>
      <c r="AB56" s="861"/>
      <c r="AC56" s="861"/>
      <c r="AD56" s="861"/>
      <c r="AE56" s="862"/>
      <c r="AF56" s="781"/>
      <c r="AG56" s="782"/>
      <c r="AH56" s="782"/>
      <c r="AI56" s="782"/>
      <c r="AJ56" s="783"/>
      <c r="AK56" s="863"/>
      <c r="AL56" s="861"/>
      <c r="AM56" s="861"/>
      <c r="AN56" s="861"/>
      <c r="AO56" s="861"/>
      <c r="AP56" s="861"/>
      <c r="AQ56" s="861"/>
      <c r="AR56" s="861"/>
      <c r="AS56" s="861"/>
      <c r="AT56" s="861"/>
      <c r="AU56" s="861"/>
      <c r="AV56" s="861"/>
      <c r="AW56" s="861"/>
      <c r="AX56" s="861"/>
      <c r="AY56" s="861"/>
      <c r="AZ56" s="864"/>
      <c r="BA56" s="864"/>
      <c r="BB56" s="864"/>
      <c r="BC56" s="864"/>
      <c r="BD56" s="864"/>
      <c r="BE56" s="852"/>
      <c r="BF56" s="852"/>
      <c r="BG56" s="852"/>
      <c r="BH56" s="852"/>
      <c r="BI56" s="853"/>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60"/>
      <c r="R57" s="861"/>
      <c r="S57" s="861"/>
      <c r="T57" s="861"/>
      <c r="U57" s="861"/>
      <c r="V57" s="861"/>
      <c r="W57" s="861"/>
      <c r="X57" s="861"/>
      <c r="Y57" s="861"/>
      <c r="Z57" s="861"/>
      <c r="AA57" s="861"/>
      <c r="AB57" s="861"/>
      <c r="AC57" s="861"/>
      <c r="AD57" s="861"/>
      <c r="AE57" s="862"/>
      <c r="AF57" s="781"/>
      <c r="AG57" s="782"/>
      <c r="AH57" s="782"/>
      <c r="AI57" s="782"/>
      <c r="AJ57" s="783"/>
      <c r="AK57" s="863"/>
      <c r="AL57" s="861"/>
      <c r="AM57" s="861"/>
      <c r="AN57" s="861"/>
      <c r="AO57" s="861"/>
      <c r="AP57" s="861"/>
      <c r="AQ57" s="861"/>
      <c r="AR57" s="861"/>
      <c r="AS57" s="861"/>
      <c r="AT57" s="861"/>
      <c r="AU57" s="861"/>
      <c r="AV57" s="861"/>
      <c r="AW57" s="861"/>
      <c r="AX57" s="861"/>
      <c r="AY57" s="861"/>
      <c r="AZ57" s="864"/>
      <c r="BA57" s="864"/>
      <c r="BB57" s="864"/>
      <c r="BC57" s="864"/>
      <c r="BD57" s="864"/>
      <c r="BE57" s="852"/>
      <c r="BF57" s="852"/>
      <c r="BG57" s="852"/>
      <c r="BH57" s="852"/>
      <c r="BI57" s="853"/>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60"/>
      <c r="R58" s="861"/>
      <c r="S58" s="861"/>
      <c r="T58" s="861"/>
      <c r="U58" s="861"/>
      <c r="V58" s="861"/>
      <c r="W58" s="861"/>
      <c r="X58" s="861"/>
      <c r="Y58" s="861"/>
      <c r="Z58" s="861"/>
      <c r="AA58" s="861"/>
      <c r="AB58" s="861"/>
      <c r="AC58" s="861"/>
      <c r="AD58" s="861"/>
      <c r="AE58" s="862"/>
      <c r="AF58" s="781"/>
      <c r="AG58" s="782"/>
      <c r="AH58" s="782"/>
      <c r="AI58" s="782"/>
      <c r="AJ58" s="783"/>
      <c r="AK58" s="863"/>
      <c r="AL58" s="861"/>
      <c r="AM58" s="861"/>
      <c r="AN58" s="861"/>
      <c r="AO58" s="861"/>
      <c r="AP58" s="861"/>
      <c r="AQ58" s="861"/>
      <c r="AR58" s="861"/>
      <c r="AS58" s="861"/>
      <c r="AT58" s="861"/>
      <c r="AU58" s="861"/>
      <c r="AV58" s="861"/>
      <c r="AW58" s="861"/>
      <c r="AX58" s="861"/>
      <c r="AY58" s="861"/>
      <c r="AZ58" s="864"/>
      <c r="BA58" s="864"/>
      <c r="BB58" s="864"/>
      <c r="BC58" s="864"/>
      <c r="BD58" s="864"/>
      <c r="BE58" s="852"/>
      <c r="BF58" s="852"/>
      <c r="BG58" s="852"/>
      <c r="BH58" s="852"/>
      <c r="BI58" s="853"/>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60"/>
      <c r="R59" s="861"/>
      <c r="S59" s="861"/>
      <c r="T59" s="861"/>
      <c r="U59" s="861"/>
      <c r="V59" s="861"/>
      <c r="W59" s="861"/>
      <c r="X59" s="861"/>
      <c r="Y59" s="861"/>
      <c r="Z59" s="861"/>
      <c r="AA59" s="861"/>
      <c r="AB59" s="861"/>
      <c r="AC59" s="861"/>
      <c r="AD59" s="861"/>
      <c r="AE59" s="862"/>
      <c r="AF59" s="781"/>
      <c r="AG59" s="782"/>
      <c r="AH59" s="782"/>
      <c r="AI59" s="782"/>
      <c r="AJ59" s="783"/>
      <c r="AK59" s="863"/>
      <c r="AL59" s="861"/>
      <c r="AM59" s="861"/>
      <c r="AN59" s="861"/>
      <c r="AO59" s="861"/>
      <c r="AP59" s="861"/>
      <c r="AQ59" s="861"/>
      <c r="AR59" s="861"/>
      <c r="AS59" s="861"/>
      <c r="AT59" s="861"/>
      <c r="AU59" s="861"/>
      <c r="AV59" s="861"/>
      <c r="AW59" s="861"/>
      <c r="AX59" s="861"/>
      <c r="AY59" s="861"/>
      <c r="AZ59" s="864"/>
      <c r="BA59" s="864"/>
      <c r="BB59" s="864"/>
      <c r="BC59" s="864"/>
      <c r="BD59" s="864"/>
      <c r="BE59" s="852"/>
      <c r="BF59" s="852"/>
      <c r="BG59" s="852"/>
      <c r="BH59" s="852"/>
      <c r="BI59" s="853"/>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60"/>
      <c r="R60" s="861"/>
      <c r="S60" s="861"/>
      <c r="T60" s="861"/>
      <c r="U60" s="861"/>
      <c r="V60" s="861"/>
      <c r="W60" s="861"/>
      <c r="X60" s="861"/>
      <c r="Y60" s="861"/>
      <c r="Z60" s="861"/>
      <c r="AA60" s="861"/>
      <c r="AB60" s="861"/>
      <c r="AC60" s="861"/>
      <c r="AD60" s="861"/>
      <c r="AE60" s="862"/>
      <c r="AF60" s="781"/>
      <c r="AG60" s="782"/>
      <c r="AH60" s="782"/>
      <c r="AI60" s="782"/>
      <c r="AJ60" s="783"/>
      <c r="AK60" s="863"/>
      <c r="AL60" s="861"/>
      <c r="AM60" s="861"/>
      <c r="AN60" s="861"/>
      <c r="AO60" s="861"/>
      <c r="AP60" s="861"/>
      <c r="AQ60" s="861"/>
      <c r="AR60" s="861"/>
      <c r="AS60" s="861"/>
      <c r="AT60" s="861"/>
      <c r="AU60" s="861"/>
      <c r="AV60" s="861"/>
      <c r="AW60" s="861"/>
      <c r="AX60" s="861"/>
      <c r="AY60" s="861"/>
      <c r="AZ60" s="864"/>
      <c r="BA60" s="864"/>
      <c r="BB60" s="864"/>
      <c r="BC60" s="864"/>
      <c r="BD60" s="864"/>
      <c r="BE60" s="852"/>
      <c r="BF60" s="852"/>
      <c r="BG60" s="852"/>
      <c r="BH60" s="852"/>
      <c r="BI60" s="853"/>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60"/>
      <c r="R61" s="861"/>
      <c r="S61" s="861"/>
      <c r="T61" s="861"/>
      <c r="U61" s="861"/>
      <c r="V61" s="861"/>
      <c r="W61" s="861"/>
      <c r="X61" s="861"/>
      <c r="Y61" s="861"/>
      <c r="Z61" s="861"/>
      <c r="AA61" s="861"/>
      <c r="AB61" s="861"/>
      <c r="AC61" s="861"/>
      <c r="AD61" s="861"/>
      <c r="AE61" s="862"/>
      <c r="AF61" s="781"/>
      <c r="AG61" s="782"/>
      <c r="AH61" s="782"/>
      <c r="AI61" s="782"/>
      <c r="AJ61" s="783"/>
      <c r="AK61" s="863"/>
      <c r="AL61" s="861"/>
      <c r="AM61" s="861"/>
      <c r="AN61" s="861"/>
      <c r="AO61" s="861"/>
      <c r="AP61" s="861"/>
      <c r="AQ61" s="861"/>
      <c r="AR61" s="861"/>
      <c r="AS61" s="861"/>
      <c r="AT61" s="861"/>
      <c r="AU61" s="861"/>
      <c r="AV61" s="861"/>
      <c r="AW61" s="861"/>
      <c r="AX61" s="861"/>
      <c r="AY61" s="861"/>
      <c r="AZ61" s="864"/>
      <c r="BA61" s="864"/>
      <c r="BB61" s="864"/>
      <c r="BC61" s="864"/>
      <c r="BD61" s="864"/>
      <c r="BE61" s="852"/>
      <c r="BF61" s="852"/>
      <c r="BG61" s="852"/>
      <c r="BH61" s="852"/>
      <c r="BI61" s="853"/>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60"/>
      <c r="R62" s="861"/>
      <c r="S62" s="861"/>
      <c r="T62" s="861"/>
      <c r="U62" s="861"/>
      <c r="V62" s="861"/>
      <c r="W62" s="861"/>
      <c r="X62" s="861"/>
      <c r="Y62" s="861"/>
      <c r="Z62" s="861"/>
      <c r="AA62" s="861"/>
      <c r="AB62" s="861"/>
      <c r="AC62" s="861"/>
      <c r="AD62" s="861"/>
      <c r="AE62" s="862"/>
      <c r="AF62" s="781"/>
      <c r="AG62" s="782"/>
      <c r="AH62" s="782"/>
      <c r="AI62" s="782"/>
      <c r="AJ62" s="783"/>
      <c r="AK62" s="863"/>
      <c r="AL62" s="861"/>
      <c r="AM62" s="861"/>
      <c r="AN62" s="861"/>
      <c r="AO62" s="861"/>
      <c r="AP62" s="861"/>
      <c r="AQ62" s="861"/>
      <c r="AR62" s="861"/>
      <c r="AS62" s="861"/>
      <c r="AT62" s="861"/>
      <c r="AU62" s="861"/>
      <c r="AV62" s="861"/>
      <c r="AW62" s="861"/>
      <c r="AX62" s="861"/>
      <c r="AY62" s="861"/>
      <c r="AZ62" s="864"/>
      <c r="BA62" s="864"/>
      <c r="BB62" s="864"/>
      <c r="BC62" s="864"/>
      <c r="BD62" s="864"/>
      <c r="BE62" s="852"/>
      <c r="BF62" s="852"/>
      <c r="BG62" s="852"/>
      <c r="BH62" s="852"/>
      <c r="BI62" s="853"/>
      <c r="BJ62" s="872"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394</v>
      </c>
      <c r="C63" s="811"/>
      <c r="D63" s="811"/>
      <c r="E63" s="811"/>
      <c r="F63" s="811"/>
      <c r="G63" s="811"/>
      <c r="H63" s="811"/>
      <c r="I63" s="811"/>
      <c r="J63" s="811"/>
      <c r="K63" s="811"/>
      <c r="L63" s="811"/>
      <c r="M63" s="811"/>
      <c r="N63" s="811"/>
      <c r="O63" s="811"/>
      <c r="P63" s="812"/>
      <c r="Q63" s="865"/>
      <c r="R63" s="866"/>
      <c r="S63" s="866"/>
      <c r="T63" s="866"/>
      <c r="U63" s="866"/>
      <c r="V63" s="866"/>
      <c r="W63" s="866"/>
      <c r="X63" s="866"/>
      <c r="Y63" s="866"/>
      <c r="Z63" s="866"/>
      <c r="AA63" s="866"/>
      <c r="AB63" s="866"/>
      <c r="AC63" s="866"/>
      <c r="AD63" s="866"/>
      <c r="AE63" s="867"/>
      <c r="AF63" s="868">
        <v>2420</v>
      </c>
      <c r="AG63" s="869"/>
      <c r="AH63" s="869"/>
      <c r="AI63" s="869"/>
      <c r="AJ63" s="870"/>
      <c r="AK63" s="871"/>
      <c r="AL63" s="866"/>
      <c r="AM63" s="866"/>
      <c r="AN63" s="866"/>
      <c r="AO63" s="866"/>
      <c r="AP63" s="869">
        <v>16739</v>
      </c>
      <c r="AQ63" s="869"/>
      <c r="AR63" s="869"/>
      <c r="AS63" s="869"/>
      <c r="AT63" s="869"/>
      <c r="AU63" s="869">
        <v>15168</v>
      </c>
      <c r="AV63" s="869"/>
      <c r="AW63" s="869"/>
      <c r="AX63" s="869"/>
      <c r="AY63" s="869"/>
      <c r="AZ63" s="873"/>
      <c r="BA63" s="873"/>
      <c r="BB63" s="873"/>
      <c r="BC63" s="873"/>
      <c r="BD63" s="873"/>
      <c r="BE63" s="874" t="s">
        <v>494</v>
      </c>
      <c r="BF63" s="875"/>
      <c r="BG63" s="875"/>
      <c r="BH63" s="875"/>
      <c r="BI63" s="876"/>
      <c r="BJ63" s="877" t="s">
        <v>113</v>
      </c>
      <c r="BK63" s="878"/>
      <c r="BL63" s="878"/>
      <c r="BM63" s="878"/>
      <c r="BN63" s="879"/>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397</v>
      </c>
      <c r="R66" s="738"/>
      <c r="S66" s="738"/>
      <c r="T66" s="738"/>
      <c r="U66" s="739"/>
      <c r="V66" s="737" t="s">
        <v>398</v>
      </c>
      <c r="W66" s="738"/>
      <c r="X66" s="738"/>
      <c r="Y66" s="738"/>
      <c r="Z66" s="739"/>
      <c r="AA66" s="737" t="s">
        <v>399</v>
      </c>
      <c r="AB66" s="738"/>
      <c r="AC66" s="738"/>
      <c r="AD66" s="738"/>
      <c r="AE66" s="739"/>
      <c r="AF66" s="880" t="s">
        <v>400</v>
      </c>
      <c r="AG66" s="833"/>
      <c r="AH66" s="833"/>
      <c r="AI66" s="833"/>
      <c r="AJ66" s="881"/>
      <c r="AK66" s="737" t="s">
        <v>401</v>
      </c>
      <c r="AL66" s="761"/>
      <c r="AM66" s="761"/>
      <c r="AN66" s="761"/>
      <c r="AO66" s="762"/>
      <c r="AP66" s="737" t="s">
        <v>402</v>
      </c>
      <c r="AQ66" s="738"/>
      <c r="AR66" s="738"/>
      <c r="AS66" s="738"/>
      <c r="AT66" s="739"/>
      <c r="AU66" s="737" t="s">
        <v>403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2"/>
      <c r="AG67" s="836"/>
      <c r="AH67" s="836"/>
      <c r="AI67" s="836"/>
      <c r="AJ67" s="883"/>
      <c r="AK67" s="88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9"/>
    </row>
    <row r="68" spans="1:131" s="200" customFormat="1" ht="26.25" customHeight="1" thickTop="1">
      <c r="A68" s="211">
        <v>1</v>
      </c>
      <c r="B68" s="897" t="s">
        <v>554</v>
      </c>
      <c r="C68" s="898"/>
      <c r="D68" s="898"/>
      <c r="E68" s="898"/>
      <c r="F68" s="898"/>
      <c r="G68" s="898"/>
      <c r="H68" s="898"/>
      <c r="I68" s="898"/>
      <c r="J68" s="898"/>
      <c r="K68" s="898"/>
      <c r="L68" s="898"/>
      <c r="M68" s="898"/>
      <c r="N68" s="898"/>
      <c r="O68" s="898"/>
      <c r="P68" s="899"/>
      <c r="Q68" s="900">
        <v>591</v>
      </c>
      <c r="R68" s="894"/>
      <c r="S68" s="894"/>
      <c r="T68" s="894"/>
      <c r="U68" s="894"/>
      <c r="V68" s="894">
        <v>407</v>
      </c>
      <c r="W68" s="894"/>
      <c r="X68" s="894"/>
      <c r="Y68" s="894"/>
      <c r="Z68" s="894"/>
      <c r="AA68" s="894">
        <v>183</v>
      </c>
      <c r="AB68" s="894"/>
      <c r="AC68" s="894"/>
      <c r="AD68" s="894"/>
      <c r="AE68" s="894"/>
      <c r="AF68" s="894">
        <v>183</v>
      </c>
      <c r="AG68" s="894"/>
      <c r="AH68" s="894"/>
      <c r="AI68" s="894"/>
      <c r="AJ68" s="894"/>
      <c r="AK68" s="894" t="s">
        <v>561</v>
      </c>
      <c r="AL68" s="894"/>
      <c r="AM68" s="894"/>
      <c r="AN68" s="894"/>
      <c r="AO68" s="894"/>
      <c r="AP68" s="894">
        <v>232</v>
      </c>
      <c r="AQ68" s="894"/>
      <c r="AR68" s="894"/>
      <c r="AS68" s="894"/>
      <c r="AT68" s="894"/>
      <c r="AU68" s="894" t="s">
        <v>563</v>
      </c>
      <c r="AV68" s="894"/>
      <c r="AW68" s="894"/>
      <c r="AX68" s="894"/>
      <c r="AY68" s="894"/>
      <c r="AZ68" s="895"/>
      <c r="BA68" s="895"/>
      <c r="BB68" s="895"/>
      <c r="BC68" s="895"/>
      <c r="BD68" s="896"/>
      <c r="BE68" s="218"/>
      <c r="BF68" s="218"/>
      <c r="BG68" s="218"/>
      <c r="BH68" s="218"/>
      <c r="BI68" s="218"/>
      <c r="BJ68" s="218"/>
      <c r="BK68" s="218"/>
      <c r="BL68" s="218"/>
      <c r="BM68" s="218"/>
      <c r="BN68" s="218"/>
      <c r="BO68" s="218"/>
      <c r="BP68" s="218"/>
      <c r="BQ68" s="215">
        <v>62</v>
      </c>
      <c r="BR68" s="220"/>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9"/>
    </row>
    <row r="69" spans="1:131" s="200" customFormat="1" ht="26.25" customHeight="1">
      <c r="A69" s="214">
        <v>2</v>
      </c>
      <c r="B69" s="901" t="s">
        <v>555</v>
      </c>
      <c r="C69" s="902"/>
      <c r="D69" s="902"/>
      <c r="E69" s="902"/>
      <c r="F69" s="902"/>
      <c r="G69" s="902"/>
      <c r="H69" s="902"/>
      <c r="I69" s="902"/>
      <c r="J69" s="902"/>
      <c r="K69" s="902"/>
      <c r="L69" s="902"/>
      <c r="M69" s="902"/>
      <c r="N69" s="902"/>
      <c r="O69" s="902"/>
      <c r="P69" s="903"/>
      <c r="Q69" s="904">
        <v>72</v>
      </c>
      <c r="R69" s="859"/>
      <c r="S69" s="859"/>
      <c r="T69" s="859"/>
      <c r="U69" s="859"/>
      <c r="V69" s="859">
        <v>70</v>
      </c>
      <c r="W69" s="859"/>
      <c r="X69" s="859"/>
      <c r="Y69" s="859"/>
      <c r="Z69" s="859"/>
      <c r="AA69" s="859">
        <v>3</v>
      </c>
      <c r="AB69" s="859"/>
      <c r="AC69" s="859"/>
      <c r="AD69" s="859"/>
      <c r="AE69" s="859"/>
      <c r="AF69" s="859">
        <v>3</v>
      </c>
      <c r="AG69" s="859"/>
      <c r="AH69" s="859"/>
      <c r="AI69" s="859"/>
      <c r="AJ69" s="859"/>
      <c r="AK69" s="859" t="s">
        <v>562</v>
      </c>
      <c r="AL69" s="859"/>
      <c r="AM69" s="859"/>
      <c r="AN69" s="859"/>
      <c r="AO69" s="859"/>
      <c r="AP69" s="859" t="s">
        <v>562</v>
      </c>
      <c r="AQ69" s="859"/>
      <c r="AR69" s="859"/>
      <c r="AS69" s="859"/>
      <c r="AT69" s="859"/>
      <c r="AU69" s="859" t="s">
        <v>562</v>
      </c>
      <c r="AV69" s="859"/>
      <c r="AW69" s="859"/>
      <c r="AX69" s="859"/>
      <c r="AY69" s="859"/>
      <c r="AZ69" s="905"/>
      <c r="BA69" s="905"/>
      <c r="BB69" s="905"/>
      <c r="BC69" s="905"/>
      <c r="BD69" s="906"/>
      <c r="BE69" s="218"/>
      <c r="BF69" s="218"/>
      <c r="BG69" s="218"/>
      <c r="BH69" s="218"/>
      <c r="BI69" s="218"/>
      <c r="BJ69" s="218"/>
      <c r="BK69" s="218"/>
      <c r="BL69" s="218"/>
      <c r="BM69" s="218"/>
      <c r="BN69" s="218"/>
      <c r="BO69" s="218"/>
      <c r="BP69" s="218"/>
      <c r="BQ69" s="215">
        <v>63</v>
      </c>
      <c r="BR69" s="220"/>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9"/>
    </row>
    <row r="70" spans="1:131" s="200" customFormat="1" ht="26.25" customHeight="1">
      <c r="A70" s="214">
        <v>3</v>
      </c>
      <c r="B70" s="901" t="s">
        <v>556</v>
      </c>
      <c r="C70" s="902"/>
      <c r="D70" s="902"/>
      <c r="E70" s="902"/>
      <c r="F70" s="902"/>
      <c r="G70" s="902"/>
      <c r="H70" s="902"/>
      <c r="I70" s="902"/>
      <c r="J70" s="902"/>
      <c r="K70" s="902"/>
      <c r="L70" s="902"/>
      <c r="M70" s="902"/>
      <c r="N70" s="902"/>
      <c r="O70" s="902"/>
      <c r="P70" s="903"/>
      <c r="Q70" s="904">
        <v>9578</v>
      </c>
      <c r="R70" s="859"/>
      <c r="S70" s="859"/>
      <c r="T70" s="859"/>
      <c r="U70" s="859"/>
      <c r="V70" s="859">
        <v>9432</v>
      </c>
      <c r="W70" s="859"/>
      <c r="X70" s="859"/>
      <c r="Y70" s="859"/>
      <c r="Z70" s="859"/>
      <c r="AA70" s="859">
        <v>146</v>
      </c>
      <c r="AB70" s="859"/>
      <c r="AC70" s="859"/>
      <c r="AD70" s="859"/>
      <c r="AE70" s="859"/>
      <c r="AF70" s="859">
        <v>146</v>
      </c>
      <c r="AG70" s="859"/>
      <c r="AH70" s="859"/>
      <c r="AI70" s="859"/>
      <c r="AJ70" s="859"/>
      <c r="AK70" s="859">
        <v>1850</v>
      </c>
      <c r="AL70" s="859"/>
      <c r="AM70" s="859"/>
      <c r="AN70" s="859"/>
      <c r="AO70" s="859"/>
      <c r="AP70" s="859" t="s">
        <v>562</v>
      </c>
      <c r="AQ70" s="859"/>
      <c r="AR70" s="859"/>
      <c r="AS70" s="859"/>
      <c r="AT70" s="859"/>
      <c r="AU70" s="859" t="s">
        <v>562</v>
      </c>
      <c r="AV70" s="859"/>
      <c r="AW70" s="859"/>
      <c r="AX70" s="859"/>
      <c r="AY70" s="859"/>
      <c r="AZ70" s="905" t="s">
        <v>560</v>
      </c>
      <c r="BA70" s="905"/>
      <c r="BB70" s="905"/>
      <c r="BC70" s="905"/>
      <c r="BD70" s="906"/>
      <c r="BE70" s="218"/>
      <c r="BF70" s="218"/>
      <c r="BG70" s="218"/>
      <c r="BH70" s="218"/>
      <c r="BI70" s="218"/>
      <c r="BJ70" s="218"/>
      <c r="BK70" s="218"/>
      <c r="BL70" s="218"/>
      <c r="BM70" s="218"/>
      <c r="BN70" s="218"/>
      <c r="BO70" s="218"/>
      <c r="BP70" s="218"/>
      <c r="BQ70" s="215">
        <v>64</v>
      </c>
      <c r="BR70" s="220"/>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9"/>
    </row>
    <row r="71" spans="1:131" s="200" customFormat="1" ht="26.25" customHeight="1">
      <c r="A71" s="214">
        <v>4</v>
      </c>
      <c r="B71" s="901" t="s">
        <v>557</v>
      </c>
      <c r="C71" s="902"/>
      <c r="D71" s="902"/>
      <c r="E71" s="902"/>
      <c r="F71" s="902"/>
      <c r="G71" s="902"/>
      <c r="H71" s="902"/>
      <c r="I71" s="902"/>
      <c r="J71" s="902"/>
      <c r="K71" s="902"/>
      <c r="L71" s="902"/>
      <c r="M71" s="902"/>
      <c r="N71" s="902"/>
      <c r="O71" s="902"/>
      <c r="P71" s="903"/>
      <c r="Q71" s="904">
        <v>107</v>
      </c>
      <c r="R71" s="859"/>
      <c r="S71" s="859"/>
      <c r="T71" s="859"/>
      <c r="U71" s="859"/>
      <c r="V71" s="859">
        <v>102</v>
      </c>
      <c r="W71" s="859"/>
      <c r="X71" s="859"/>
      <c r="Y71" s="859"/>
      <c r="Z71" s="859"/>
      <c r="AA71" s="859">
        <v>5</v>
      </c>
      <c r="AB71" s="859"/>
      <c r="AC71" s="859"/>
      <c r="AD71" s="859"/>
      <c r="AE71" s="859"/>
      <c r="AF71" s="859">
        <v>5</v>
      </c>
      <c r="AG71" s="859"/>
      <c r="AH71" s="859"/>
      <c r="AI71" s="859"/>
      <c r="AJ71" s="859"/>
      <c r="AK71" s="859" t="s">
        <v>562</v>
      </c>
      <c r="AL71" s="859"/>
      <c r="AM71" s="859"/>
      <c r="AN71" s="859"/>
      <c r="AO71" s="859"/>
      <c r="AP71" s="859" t="s">
        <v>562</v>
      </c>
      <c r="AQ71" s="859"/>
      <c r="AR71" s="859"/>
      <c r="AS71" s="859"/>
      <c r="AT71" s="859"/>
      <c r="AU71" s="859" t="s">
        <v>562</v>
      </c>
      <c r="AV71" s="859"/>
      <c r="AW71" s="859"/>
      <c r="AX71" s="859"/>
      <c r="AY71" s="859"/>
      <c r="AZ71" s="905"/>
      <c r="BA71" s="905"/>
      <c r="BB71" s="905"/>
      <c r="BC71" s="905"/>
      <c r="BD71" s="906"/>
      <c r="BE71" s="218"/>
      <c r="BF71" s="218"/>
      <c r="BG71" s="218"/>
      <c r="BH71" s="218"/>
      <c r="BI71" s="218"/>
      <c r="BJ71" s="218"/>
      <c r="BK71" s="218"/>
      <c r="BL71" s="218"/>
      <c r="BM71" s="218"/>
      <c r="BN71" s="218"/>
      <c r="BO71" s="218"/>
      <c r="BP71" s="218"/>
      <c r="BQ71" s="215">
        <v>65</v>
      </c>
      <c r="BR71" s="220"/>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9"/>
    </row>
    <row r="72" spans="1:131" s="200" customFormat="1" ht="26.25" customHeight="1">
      <c r="A72" s="214">
        <v>5</v>
      </c>
      <c r="B72" s="901" t="s">
        <v>558</v>
      </c>
      <c r="C72" s="902"/>
      <c r="D72" s="902"/>
      <c r="E72" s="902"/>
      <c r="F72" s="902"/>
      <c r="G72" s="902"/>
      <c r="H72" s="902"/>
      <c r="I72" s="902"/>
      <c r="J72" s="902"/>
      <c r="K72" s="902"/>
      <c r="L72" s="902"/>
      <c r="M72" s="902"/>
      <c r="N72" s="902"/>
      <c r="O72" s="902"/>
      <c r="P72" s="903"/>
      <c r="Q72" s="904">
        <v>256</v>
      </c>
      <c r="R72" s="859"/>
      <c r="S72" s="859"/>
      <c r="T72" s="859"/>
      <c r="U72" s="859"/>
      <c r="V72" s="859">
        <v>224</v>
      </c>
      <c r="W72" s="859"/>
      <c r="X72" s="859"/>
      <c r="Y72" s="859"/>
      <c r="Z72" s="859"/>
      <c r="AA72" s="859">
        <v>32</v>
      </c>
      <c r="AB72" s="859"/>
      <c r="AC72" s="859"/>
      <c r="AD72" s="859"/>
      <c r="AE72" s="859"/>
      <c r="AF72" s="859">
        <v>32</v>
      </c>
      <c r="AG72" s="859"/>
      <c r="AH72" s="859"/>
      <c r="AI72" s="859"/>
      <c r="AJ72" s="859"/>
      <c r="AK72" s="859" t="s">
        <v>562</v>
      </c>
      <c r="AL72" s="859"/>
      <c r="AM72" s="859"/>
      <c r="AN72" s="859"/>
      <c r="AO72" s="859"/>
      <c r="AP72" s="859" t="s">
        <v>562</v>
      </c>
      <c r="AQ72" s="859"/>
      <c r="AR72" s="859"/>
      <c r="AS72" s="859"/>
      <c r="AT72" s="859"/>
      <c r="AU72" s="859" t="s">
        <v>562</v>
      </c>
      <c r="AV72" s="859"/>
      <c r="AW72" s="859"/>
      <c r="AX72" s="859"/>
      <c r="AY72" s="859"/>
      <c r="AZ72" s="905"/>
      <c r="BA72" s="905"/>
      <c r="BB72" s="905"/>
      <c r="BC72" s="905"/>
      <c r="BD72" s="906"/>
      <c r="BE72" s="218"/>
      <c r="BF72" s="218"/>
      <c r="BG72" s="218"/>
      <c r="BH72" s="218"/>
      <c r="BI72" s="218"/>
      <c r="BJ72" s="218"/>
      <c r="BK72" s="218"/>
      <c r="BL72" s="218"/>
      <c r="BM72" s="218"/>
      <c r="BN72" s="218"/>
      <c r="BO72" s="218"/>
      <c r="BP72" s="218"/>
      <c r="BQ72" s="215">
        <v>66</v>
      </c>
      <c r="BR72" s="220"/>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9"/>
    </row>
    <row r="73" spans="1:131" s="200" customFormat="1" ht="26.25" customHeight="1">
      <c r="A73" s="214">
        <v>6</v>
      </c>
      <c r="B73" s="901" t="s">
        <v>559</v>
      </c>
      <c r="C73" s="902"/>
      <c r="D73" s="902"/>
      <c r="E73" s="902"/>
      <c r="F73" s="902"/>
      <c r="G73" s="902"/>
      <c r="H73" s="902"/>
      <c r="I73" s="902"/>
      <c r="J73" s="902"/>
      <c r="K73" s="902"/>
      <c r="L73" s="902"/>
      <c r="M73" s="902"/>
      <c r="N73" s="902"/>
      <c r="O73" s="902"/>
      <c r="P73" s="903"/>
      <c r="Q73" s="904">
        <v>244114</v>
      </c>
      <c r="R73" s="859"/>
      <c r="S73" s="859"/>
      <c r="T73" s="859"/>
      <c r="U73" s="859"/>
      <c r="V73" s="859">
        <v>233963</v>
      </c>
      <c r="W73" s="859"/>
      <c r="X73" s="859"/>
      <c r="Y73" s="859"/>
      <c r="Z73" s="859"/>
      <c r="AA73" s="859">
        <v>10151</v>
      </c>
      <c r="AB73" s="859"/>
      <c r="AC73" s="859"/>
      <c r="AD73" s="859"/>
      <c r="AE73" s="859"/>
      <c r="AF73" s="859">
        <v>10151</v>
      </c>
      <c r="AG73" s="859"/>
      <c r="AH73" s="859"/>
      <c r="AI73" s="859"/>
      <c r="AJ73" s="859"/>
      <c r="AK73" s="859" t="s">
        <v>562</v>
      </c>
      <c r="AL73" s="859"/>
      <c r="AM73" s="859"/>
      <c r="AN73" s="859"/>
      <c r="AO73" s="859"/>
      <c r="AP73" s="859" t="s">
        <v>562</v>
      </c>
      <c r="AQ73" s="859"/>
      <c r="AR73" s="859"/>
      <c r="AS73" s="859"/>
      <c r="AT73" s="859"/>
      <c r="AU73" s="859" t="s">
        <v>562</v>
      </c>
      <c r="AV73" s="859"/>
      <c r="AW73" s="859"/>
      <c r="AX73" s="859"/>
      <c r="AY73" s="859"/>
      <c r="AZ73" s="905"/>
      <c r="BA73" s="905"/>
      <c r="BB73" s="905"/>
      <c r="BC73" s="905"/>
      <c r="BD73" s="906"/>
      <c r="BE73" s="218"/>
      <c r="BF73" s="218"/>
      <c r="BG73" s="218"/>
      <c r="BH73" s="218"/>
      <c r="BI73" s="218"/>
      <c r="BJ73" s="218"/>
      <c r="BK73" s="218"/>
      <c r="BL73" s="218"/>
      <c r="BM73" s="218"/>
      <c r="BN73" s="218"/>
      <c r="BO73" s="218"/>
      <c r="BP73" s="218"/>
      <c r="BQ73" s="215">
        <v>67</v>
      </c>
      <c r="BR73" s="220"/>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9"/>
    </row>
    <row r="74" spans="1:131" s="200" customFormat="1" ht="26.25" customHeight="1">
      <c r="A74" s="214">
        <v>7</v>
      </c>
      <c r="B74" s="901"/>
      <c r="C74" s="902"/>
      <c r="D74" s="902"/>
      <c r="E74" s="902"/>
      <c r="F74" s="902"/>
      <c r="G74" s="902"/>
      <c r="H74" s="902"/>
      <c r="I74" s="902"/>
      <c r="J74" s="902"/>
      <c r="K74" s="902"/>
      <c r="L74" s="902"/>
      <c r="M74" s="902"/>
      <c r="N74" s="902"/>
      <c r="O74" s="902"/>
      <c r="P74" s="903"/>
      <c r="Q74" s="904"/>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905"/>
      <c r="BA74" s="905"/>
      <c r="BB74" s="905"/>
      <c r="BC74" s="905"/>
      <c r="BD74" s="906"/>
      <c r="BE74" s="218"/>
      <c r="BF74" s="218"/>
      <c r="BG74" s="218"/>
      <c r="BH74" s="218"/>
      <c r="BI74" s="218"/>
      <c r="BJ74" s="218"/>
      <c r="BK74" s="218"/>
      <c r="BL74" s="218"/>
      <c r="BM74" s="218"/>
      <c r="BN74" s="218"/>
      <c r="BO74" s="218"/>
      <c r="BP74" s="218"/>
      <c r="BQ74" s="215">
        <v>68</v>
      </c>
      <c r="BR74" s="220"/>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9"/>
    </row>
    <row r="75" spans="1:131" s="200" customFormat="1" ht="26.25" customHeight="1">
      <c r="A75" s="214">
        <v>8</v>
      </c>
      <c r="B75" s="901"/>
      <c r="C75" s="902"/>
      <c r="D75" s="902"/>
      <c r="E75" s="902"/>
      <c r="F75" s="902"/>
      <c r="G75" s="902"/>
      <c r="H75" s="902"/>
      <c r="I75" s="902"/>
      <c r="J75" s="902"/>
      <c r="K75" s="902"/>
      <c r="L75" s="902"/>
      <c r="M75" s="902"/>
      <c r="N75" s="902"/>
      <c r="O75" s="902"/>
      <c r="P75" s="903"/>
      <c r="Q75" s="907"/>
      <c r="R75" s="847"/>
      <c r="S75" s="847"/>
      <c r="T75" s="847"/>
      <c r="U75" s="848"/>
      <c r="V75" s="855"/>
      <c r="W75" s="847"/>
      <c r="X75" s="847"/>
      <c r="Y75" s="847"/>
      <c r="Z75" s="848"/>
      <c r="AA75" s="855"/>
      <c r="AB75" s="847"/>
      <c r="AC75" s="847"/>
      <c r="AD75" s="847"/>
      <c r="AE75" s="848"/>
      <c r="AF75" s="855"/>
      <c r="AG75" s="847"/>
      <c r="AH75" s="847"/>
      <c r="AI75" s="847"/>
      <c r="AJ75" s="848"/>
      <c r="AK75" s="855"/>
      <c r="AL75" s="847"/>
      <c r="AM75" s="847"/>
      <c r="AN75" s="847"/>
      <c r="AO75" s="848"/>
      <c r="AP75" s="855"/>
      <c r="AQ75" s="847"/>
      <c r="AR75" s="847"/>
      <c r="AS75" s="847"/>
      <c r="AT75" s="848"/>
      <c r="AU75" s="855"/>
      <c r="AV75" s="847"/>
      <c r="AW75" s="847"/>
      <c r="AX75" s="847"/>
      <c r="AY75" s="848"/>
      <c r="AZ75" s="905"/>
      <c r="BA75" s="905"/>
      <c r="BB75" s="905"/>
      <c r="BC75" s="905"/>
      <c r="BD75" s="906"/>
      <c r="BE75" s="218"/>
      <c r="BF75" s="218"/>
      <c r="BG75" s="218"/>
      <c r="BH75" s="218"/>
      <c r="BI75" s="218"/>
      <c r="BJ75" s="218"/>
      <c r="BK75" s="218"/>
      <c r="BL75" s="218"/>
      <c r="BM75" s="218"/>
      <c r="BN75" s="218"/>
      <c r="BO75" s="218"/>
      <c r="BP75" s="218"/>
      <c r="BQ75" s="215">
        <v>69</v>
      </c>
      <c r="BR75" s="220"/>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9"/>
    </row>
    <row r="76" spans="1:131" s="200" customFormat="1" ht="26.25" customHeight="1">
      <c r="A76" s="214">
        <v>9</v>
      </c>
      <c r="B76" s="901"/>
      <c r="C76" s="902"/>
      <c r="D76" s="902"/>
      <c r="E76" s="902"/>
      <c r="F76" s="902"/>
      <c r="G76" s="902"/>
      <c r="H76" s="902"/>
      <c r="I76" s="902"/>
      <c r="J76" s="902"/>
      <c r="K76" s="902"/>
      <c r="L76" s="902"/>
      <c r="M76" s="902"/>
      <c r="N76" s="902"/>
      <c r="O76" s="902"/>
      <c r="P76" s="903"/>
      <c r="Q76" s="907"/>
      <c r="R76" s="847"/>
      <c r="S76" s="847"/>
      <c r="T76" s="847"/>
      <c r="U76" s="848"/>
      <c r="V76" s="855"/>
      <c r="W76" s="847"/>
      <c r="X76" s="847"/>
      <c r="Y76" s="847"/>
      <c r="Z76" s="848"/>
      <c r="AA76" s="855"/>
      <c r="AB76" s="847"/>
      <c r="AC76" s="847"/>
      <c r="AD76" s="847"/>
      <c r="AE76" s="848"/>
      <c r="AF76" s="855"/>
      <c r="AG76" s="847"/>
      <c r="AH76" s="847"/>
      <c r="AI76" s="847"/>
      <c r="AJ76" s="848"/>
      <c r="AK76" s="855"/>
      <c r="AL76" s="847"/>
      <c r="AM76" s="847"/>
      <c r="AN76" s="847"/>
      <c r="AO76" s="848"/>
      <c r="AP76" s="855"/>
      <c r="AQ76" s="847"/>
      <c r="AR76" s="847"/>
      <c r="AS76" s="847"/>
      <c r="AT76" s="848"/>
      <c r="AU76" s="855"/>
      <c r="AV76" s="847"/>
      <c r="AW76" s="847"/>
      <c r="AX76" s="847"/>
      <c r="AY76" s="848"/>
      <c r="AZ76" s="905"/>
      <c r="BA76" s="905"/>
      <c r="BB76" s="905"/>
      <c r="BC76" s="905"/>
      <c r="BD76" s="906"/>
      <c r="BE76" s="218"/>
      <c r="BF76" s="218"/>
      <c r="BG76" s="218"/>
      <c r="BH76" s="218"/>
      <c r="BI76" s="218"/>
      <c r="BJ76" s="218"/>
      <c r="BK76" s="218"/>
      <c r="BL76" s="218"/>
      <c r="BM76" s="218"/>
      <c r="BN76" s="218"/>
      <c r="BO76" s="218"/>
      <c r="BP76" s="218"/>
      <c r="BQ76" s="215">
        <v>70</v>
      </c>
      <c r="BR76" s="220"/>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9"/>
    </row>
    <row r="77" spans="1:131" s="200" customFormat="1" ht="26.25" customHeight="1">
      <c r="A77" s="214">
        <v>10</v>
      </c>
      <c r="B77" s="901"/>
      <c r="C77" s="902"/>
      <c r="D77" s="902"/>
      <c r="E77" s="902"/>
      <c r="F77" s="902"/>
      <c r="G77" s="902"/>
      <c r="H77" s="902"/>
      <c r="I77" s="902"/>
      <c r="J77" s="902"/>
      <c r="K77" s="902"/>
      <c r="L77" s="902"/>
      <c r="M77" s="902"/>
      <c r="N77" s="902"/>
      <c r="O77" s="902"/>
      <c r="P77" s="903"/>
      <c r="Q77" s="907"/>
      <c r="R77" s="847"/>
      <c r="S77" s="847"/>
      <c r="T77" s="847"/>
      <c r="U77" s="848"/>
      <c r="V77" s="855"/>
      <c r="W77" s="847"/>
      <c r="X77" s="847"/>
      <c r="Y77" s="847"/>
      <c r="Z77" s="848"/>
      <c r="AA77" s="855"/>
      <c r="AB77" s="847"/>
      <c r="AC77" s="847"/>
      <c r="AD77" s="847"/>
      <c r="AE77" s="848"/>
      <c r="AF77" s="855"/>
      <c r="AG77" s="847"/>
      <c r="AH77" s="847"/>
      <c r="AI77" s="847"/>
      <c r="AJ77" s="848"/>
      <c r="AK77" s="855"/>
      <c r="AL77" s="847"/>
      <c r="AM77" s="847"/>
      <c r="AN77" s="847"/>
      <c r="AO77" s="848"/>
      <c r="AP77" s="855"/>
      <c r="AQ77" s="847"/>
      <c r="AR77" s="847"/>
      <c r="AS77" s="847"/>
      <c r="AT77" s="848"/>
      <c r="AU77" s="855"/>
      <c r="AV77" s="847"/>
      <c r="AW77" s="847"/>
      <c r="AX77" s="847"/>
      <c r="AY77" s="848"/>
      <c r="AZ77" s="905"/>
      <c r="BA77" s="905"/>
      <c r="BB77" s="905"/>
      <c r="BC77" s="905"/>
      <c r="BD77" s="906"/>
      <c r="BE77" s="218"/>
      <c r="BF77" s="218"/>
      <c r="BG77" s="218"/>
      <c r="BH77" s="218"/>
      <c r="BI77" s="218"/>
      <c r="BJ77" s="218"/>
      <c r="BK77" s="218"/>
      <c r="BL77" s="218"/>
      <c r="BM77" s="218"/>
      <c r="BN77" s="218"/>
      <c r="BO77" s="218"/>
      <c r="BP77" s="218"/>
      <c r="BQ77" s="215">
        <v>71</v>
      </c>
      <c r="BR77" s="220"/>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9"/>
    </row>
    <row r="78" spans="1:131" s="200" customFormat="1" ht="26.25" customHeight="1">
      <c r="A78" s="214">
        <v>11</v>
      </c>
      <c r="B78" s="901"/>
      <c r="C78" s="902"/>
      <c r="D78" s="902"/>
      <c r="E78" s="902"/>
      <c r="F78" s="902"/>
      <c r="G78" s="902"/>
      <c r="H78" s="902"/>
      <c r="I78" s="902"/>
      <c r="J78" s="902"/>
      <c r="K78" s="902"/>
      <c r="L78" s="902"/>
      <c r="M78" s="902"/>
      <c r="N78" s="902"/>
      <c r="O78" s="902"/>
      <c r="P78" s="903"/>
      <c r="Q78" s="904"/>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905"/>
      <c r="BA78" s="905"/>
      <c r="BB78" s="905"/>
      <c r="BC78" s="905"/>
      <c r="BD78" s="906"/>
      <c r="BE78" s="218"/>
      <c r="BF78" s="218"/>
      <c r="BG78" s="218"/>
      <c r="BH78" s="218"/>
      <c r="BI78" s="218"/>
      <c r="BJ78" s="221"/>
      <c r="BK78" s="221"/>
      <c r="BL78" s="221"/>
      <c r="BM78" s="221"/>
      <c r="BN78" s="221"/>
      <c r="BO78" s="218"/>
      <c r="BP78" s="218"/>
      <c r="BQ78" s="215">
        <v>72</v>
      </c>
      <c r="BR78" s="220"/>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9"/>
    </row>
    <row r="79" spans="1:131" s="200" customFormat="1" ht="26.25" customHeight="1">
      <c r="A79" s="214">
        <v>12</v>
      </c>
      <c r="B79" s="901"/>
      <c r="C79" s="902"/>
      <c r="D79" s="902"/>
      <c r="E79" s="902"/>
      <c r="F79" s="902"/>
      <c r="G79" s="902"/>
      <c r="H79" s="902"/>
      <c r="I79" s="902"/>
      <c r="J79" s="902"/>
      <c r="K79" s="902"/>
      <c r="L79" s="902"/>
      <c r="M79" s="902"/>
      <c r="N79" s="902"/>
      <c r="O79" s="902"/>
      <c r="P79" s="903"/>
      <c r="Q79" s="904"/>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905"/>
      <c r="BA79" s="905"/>
      <c r="BB79" s="905"/>
      <c r="BC79" s="905"/>
      <c r="BD79" s="906"/>
      <c r="BE79" s="218"/>
      <c r="BF79" s="218"/>
      <c r="BG79" s="218"/>
      <c r="BH79" s="218"/>
      <c r="BI79" s="218"/>
      <c r="BJ79" s="221"/>
      <c r="BK79" s="221"/>
      <c r="BL79" s="221"/>
      <c r="BM79" s="221"/>
      <c r="BN79" s="221"/>
      <c r="BO79" s="218"/>
      <c r="BP79" s="218"/>
      <c r="BQ79" s="215">
        <v>73</v>
      </c>
      <c r="BR79" s="220"/>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9"/>
    </row>
    <row r="80" spans="1:131" s="200" customFormat="1" ht="26.25" customHeight="1">
      <c r="A80" s="214">
        <v>13</v>
      </c>
      <c r="B80" s="901"/>
      <c r="C80" s="902"/>
      <c r="D80" s="902"/>
      <c r="E80" s="902"/>
      <c r="F80" s="902"/>
      <c r="G80" s="902"/>
      <c r="H80" s="902"/>
      <c r="I80" s="902"/>
      <c r="J80" s="902"/>
      <c r="K80" s="902"/>
      <c r="L80" s="902"/>
      <c r="M80" s="902"/>
      <c r="N80" s="902"/>
      <c r="O80" s="902"/>
      <c r="P80" s="903"/>
      <c r="Q80" s="904"/>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905"/>
      <c r="BA80" s="905"/>
      <c r="BB80" s="905"/>
      <c r="BC80" s="905"/>
      <c r="BD80" s="906"/>
      <c r="BE80" s="218"/>
      <c r="BF80" s="218"/>
      <c r="BG80" s="218"/>
      <c r="BH80" s="218"/>
      <c r="BI80" s="218"/>
      <c r="BJ80" s="218"/>
      <c r="BK80" s="218"/>
      <c r="BL80" s="218"/>
      <c r="BM80" s="218"/>
      <c r="BN80" s="218"/>
      <c r="BO80" s="218"/>
      <c r="BP80" s="218"/>
      <c r="BQ80" s="215">
        <v>74</v>
      </c>
      <c r="BR80" s="220"/>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9"/>
    </row>
    <row r="81" spans="1:131" s="200" customFormat="1" ht="26.25" customHeight="1">
      <c r="A81" s="214">
        <v>14</v>
      </c>
      <c r="B81" s="901"/>
      <c r="C81" s="902"/>
      <c r="D81" s="902"/>
      <c r="E81" s="902"/>
      <c r="F81" s="902"/>
      <c r="G81" s="902"/>
      <c r="H81" s="902"/>
      <c r="I81" s="902"/>
      <c r="J81" s="902"/>
      <c r="K81" s="902"/>
      <c r="L81" s="902"/>
      <c r="M81" s="902"/>
      <c r="N81" s="902"/>
      <c r="O81" s="902"/>
      <c r="P81" s="903"/>
      <c r="Q81" s="904"/>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905"/>
      <c r="BA81" s="905"/>
      <c r="BB81" s="905"/>
      <c r="BC81" s="905"/>
      <c r="BD81" s="906"/>
      <c r="BE81" s="218"/>
      <c r="BF81" s="218"/>
      <c r="BG81" s="218"/>
      <c r="BH81" s="218"/>
      <c r="BI81" s="218"/>
      <c r="BJ81" s="218"/>
      <c r="BK81" s="218"/>
      <c r="BL81" s="218"/>
      <c r="BM81" s="218"/>
      <c r="BN81" s="218"/>
      <c r="BO81" s="218"/>
      <c r="BP81" s="218"/>
      <c r="BQ81" s="215">
        <v>75</v>
      </c>
      <c r="BR81" s="220"/>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9"/>
    </row>
    <row r="82" spans="1:131" s="200" customFormat="1" ht="26.25" customHeight="1">
      <c r="A82" s="214">
        <v>15</v>
      </c>
      <c r="B82" s="901"/>
      <c r="C82" s="902"/>
      <c r="D82" s="902"/>
      <c r="E82" s="902"/>
      <c r="F82" s="902"/>
      <c r="G82" s="902"/>
      <c r="H82" s="902"/>
      <c r="I82" s="902"/>
      <c r="J82" s="902"/>
      <c r="K82" s="902"/>
      <c r="L82" s="902"/>
      <c r="M82" s="902"/>
      <c r="N82" s="902"/>
      <c r="O82" s="902"/>
      <c r="P82" s="903"/>
      <c r="Q82" s="904"/>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905"/>
      <c r="BA82" s="905"/>
      <c r="BB82" s="905"/>
      <c r="BC82" s="905"/>
      <c r="BD82" s="906"/>
      <c r="BE82" s="218"/>
      <c r="BF82" s="218"/>
      <c r="BG82" s="218"/>
      <c r="BH82" s="218"/>
      <c r="BI82" s="218"/>
      <c r="BJ82" s="218"/>
      <c r="BK82" s="218"/>
      <c r="BL82" s="218"/>
      <c r="BM82" s="218"/>
      <c r="BN82" s="218"/>
      <c r="BO82" s="218"/>
      <c r="BP82" s="218"/>
      <c r="BQ82" s="215">
        <v>76</v>
      </c>
      <c r="BR82" s="220"/>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9"/>
    </row>
    <row r="83" spans="1:131" s="200" customFormat="1" ht="26.25" customHeight="1">
      <c r="A83" s="214">
        <v>16</v>
      </c>
      <c r="B83" s="901"/>
      <c r="C83" s="902"/>
      <c r="D83" s="902"/>
      <c r="E83" s="902"/>
      <c r="F83" s="902"/>
      <c r="G83" s="902"/>
      <c r="H83" s="902"/>
      <c r="I83" s="902"/>
      <c r="J83" s="902"/>
      <c r="K83" s="902"/>
      <c r="L83" s="902"/>
      <c r="M83" s="902"/>
      <c r="N83" s="902"/>
      <c r="O83" s="902"/>
      <c r="P83" s="903"/>
      <c r="Q83" s="904"/>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905"/>
      <c r="BA83" s="905"/>
      <c r="BB83" s="905"/>
      <c r="BC83" s="905"/>
      <c r="BD83" s="906"/>
      <c r="BE83" s="218"/>
      <c r="BF83" s="218"/>
      <c r="BG83" s="218"/>
      <c r="BH83" s="218"/>
      <c r="BI83" s="218"/>
      <c r="BJ83" s="218"/>
      <c r="BK83" s="218"/>
      <c r="BL83" s="218"/>
      <c r="BM83" s="218"/>
      <c r="BN83" s="218"/>
      <c r="BO83" s="218"/>
      <c r="BP83" s="218"/>
      <c r="BQ83" s="215">
        <v>77</v>
      </c>
      <c r="BR83" s="220"/>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9"/>
    </row>
    <row r="84" spans="1:131" s="200" customFormat="1" ht="26.25" customHeight="1">
      <c r="A84" s="214">
        <v>17</v>
      </c>
      <c r="B84" s="901"/>
      <c r="C84" s="902"/>
      <c r="D84" s="902"/>
      <c r="E84" s="902"/>
      <c r="F84" s="902"/>
      <c r="G84" s="902"/>
      <c r="H84" s="902"/>
      <c r="I84" s="902"/>
      <c r="J84" s="902"/>
      <c r="K84" s="902"/>
      <c r="L84" s="902"/>
      <c r="M84" s="902"/>
      <c r="N84" s="902"/>
      <c r="O84" s="902"/>
      <c r="P84" s="903"/>
      <c r="Q84" s="904"/>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905"/>
      <c r="BA84" s="905"/>
      <c r="BB84" s="905"/>
      <c r="BC84" s="905"/>
      <c r="BD84" s="906"/>
      <c r="BE84" s="218"/>
      <c r="BF84" s="218"/>
      <c r="BG84" s="218"/>
      <c r="BH84" s="218"/>
      <c r="BI84" s="218"/>
      <c r="BJ84" s="218"/>
      <c r="BK84" s="218"/>
      <c r="BL84" s="218"/>
      <c r="BM84" s="218"/>
      <c r="BN84" s="218"/>
      <c r="BO84" s="218"/>
      <c r="BP84" s="218"/>
      <c r="BQ84" s="215">
        <v>78</v>
      </c>
      <c r="BR84" s="220"/>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9"/>
    </row>
    <row r="85" spans="1:131" s="200" customFormat="1" ht="26.25" customHeight="1">
      <c r="A85" s="214">
        <v>18</v>
      </c>
      <c r="B85" s="901"/>
      <c r="C85" s="902"/>
      <c r="D85" s="902"/>
      <c r="E85" s="902"/>
      <c r="F85" s="902"/>
      <c r="G85" s="902"/>
      <c r="H85" s="902"/>
      <c r="I85" s="902"/>
      <c r="J85" s="902"/>
      <c r="K85" s="902"/>
      <c r="L85" s="902"/>
      <c r="M85" s="902"/>
      <c r="N85" s="902"/>
      <c r="O85" s="902"/>
      <c r="P85" s="903"/>
      <c r="Q85" s="904"/>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905"/>
      <c r="BA85" s="905"/>
      <c r="BB85" s="905"/>
      <c r="BC85" s="905"/>
      <c r="BD85" s="906"/>
      <c r="BE85" s="218"/>
      <c r="BF85" s="218"/>
      <c r="BG85" s="218"/>
      <c r="BH85" s="218"/>
      <c r="BI85" s="218"/>
      <c r="BJ85" s="218"/>
      <c r="BK85" s="218"/>
      <c r="BL85" s="218"/>
      <c r="BM85" s="218"/>
      <c r="BN85" s="218"/>
      <c r="BO85" s="218"/>
      <c r="BP85" s="218"/>
      <c r="BQ85" s="215">
        <v>79</v>
      </c>
      <c r="BR85" s="220"/>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9"/>
    </row>
    <row r="86" spans="1:131" s="200" customFormat="1" ht="26.25" customHeight="1">
      <c r="A86" s="214">
        <v>19</v>
      </c>
      <c r="B86" s="901"/>
      <c r="C86" s="902"/>
      <c r="D86" s="902"/>
      <c r="E86" s="902"/>
      <c r="F86" s="902"/>
      <c r="G86" s="902"/>
      <c r="H86" s="902"/>
      <c r="I86" s="902"/>
      <c r="J86" s="902"/>
      <c r="K86" s="902"/>
      <c r="L86" s="902"/>
      <c r="M86" s="902"/>
      <c r="N86" s="902"/>
      <c r="O86" s="902"/>
      <c r="P86" s="903"/>
      <c r="Q86" s="904"/>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905"/>
      <c r="BA86" s="905"/>
      <c r="BB86" s="905"/>
      <c r="BC86" s="905"/>
      <c r="BD86" s="906"/>
      <c r="BE86" s="218"/>
      <c r="BF86" s="218"/>
      <c r="BG86" s="218"/>
      <c r="BH86" s="218"/>
      <c r="BI86" s="218"/>
      <c r="BJ86" s="218"/>
      <c r="BK86" s="218"/>
      <c r="BL86" s="218"/>
      <c r="BM86" s="218"/>
      <c r="BN86" s="218"/>
      <c r="BO86" s="218"/>
      <c r="BP86" s="218"/>
      <c r="BQ86" s="215">
        <v>80</v>
      </c>
      <c r="BR86" s="220"/>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9"/>
    </row>
    <row r="87" spans="1:131" s="200" customFormat="1" ht="26.25" customHeight="1">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9"/>
    </row>
    <row r="88" spans="1:131" s="200" customFormat="1" ht="26.25" customHeight="1" thickBot="1">
      <c r="A88" s="217" t="s">
        <v>370</v>
      </c>
      <c r="B88" s="810" t="s">
        <v>404</v>
      </c>
      <c r="C88" s="811"/>
      <c r="D88" s="811"/>
      <c r="E88" s="811"/>
      <c r="F88" s="811"/>
      <c r="G88" s="811"/>
      <c r="H88" s="811"/>
      <c r="I88" s="811"/>
      <c r="J88" s="811"/>
      <c r="K88" s="811"/>
      <c r="L88" s="811"/>
      <c r="M88" s="811"/>
      <c r="N88" s="811"/>
      <c r="O88" s="811"/>
      <c r="P88" s="812"/>
      <c r="Q88" s="865"/>
      <c r="R88" s="866"/>
      <c r="S88" s="866"/>
      <c r="T88" s="866"/>
      <c r="U88" s="866"/>
      <c r="V88" s="866"/>
      <c r="W88" s="866"/>
      <c r="X88" s="866"/>
      <c r="Y88" s="866"/>
      <c r="Z88" s="866"/>
      <c r="AA88" s="866"/>
      <c r="AB88" s="866"/>
      <c r="AC88" s="866"/>
      <c r="AD88" s="866"/>
      <c r="AE88" s="866"/>
      <c r="AF88" s="869">
        <v>10520</v>
      </c>
      <c r="AG88" s="869"/>
      <c r="AH88" s="869"/>
      <c r="AI88" s="869"/>
      <c r="AJ88" s="869"/>
      <c r="AK88" s="866"/>
      <c r="AL88" s="866"/>
      <c r="AM88" s="866"/>
      <c r="AN88" s="866"/>
      <c r="AO88" s="866"/>
      <c r="AP88" s="869">
        <v>232</v>
      </c>
      <c r="AQ88" s="869"/>
      <c r="AR88" s="869"/>
      <c r="AS88" s="869"/>
      <c r="AT88" s="869"/>
      <c r="AU88" s="869" t="s">
        <v>494</v>
      </c>
      <c r="AV88" s="869"/>
      <c r="AW88" s="869"/>
      <c r="AX88" s="869"/>
      <c r="AY88" s="869"/>
      <c r="AZ88" s="915"/>
      <c r="BA88" s="915"/>
      <c r="BB88" s="915"/>
      <c r="BC88" s="915"/>
      <c r="BD88" s="916"/>
      <c r="BE88" s="218"/>
      <c r="BF88" s="218"/>
      <c r="BG88" s="218"/>
      <c r="BH88" s="218"/>
      <c r="BI88" s="218"/>
      <c r="BJ88" s="218"/>
      <c r="BK88" s="218"/>
      <c r="BL88" s="218"/>
      <c r="BM88" s="218"/>
      <c r="BN88" s="218"/>
      <c r="BO88" s="218"/>
      <c r="BP88" s="218"/>
      <c r="BQ88" s="215">
        <v>82</v>
      </c>
      <c r="BR88" s="220"/>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405</v>
      </c>
      <c r="BS102" s="811"/>
      <c r="BT102" s="811"/>
      <c r="BU102" s="811"/>
      <c r="BV102" s="811"/>
      <c r="BW102" s="811"/>
      <c r="BX102" s="811"/>
      <c r="BY102" s="811"/>
      <c r="BZ102" s="811"/>
      <c r="CA102" s="811"/>
      <c r="CB102" s="811"/>
      <c r="CC102" s="811"/>
      <c r="CD102" s="811"/>
      <c r="CE102" s="811"/>
      <c r="CF102" s="811"/>
      <c r="CG102" s="812"/>
      <c r="CH102" s="917"/>
      <c r="CI102" s="918"/>
      <c r="CJ102" s="918"/>
      <c r="CK102" s="918"/>
      <c r="CL102" s="919"/>
      <c r="CM102" s="917"/>
      <c r="CN102" s="918"/>
      <c r="CO102" s="918"/>
      <c r="CP102" s="918"/>
      <c r="CQ102" s="919"/>
      <c r="CR102" s="920">
        <v>11</v>
      </c>
      <c r="CS102" s="878"/>
      <c r="CT102" s="878"/>
      <c r="CU102" s="878"/>
      <c r="CV102" s="921"/>
      <c r="CW102" s="920">
        <v>71</v>
      </c>
      <c r="CX102" s="878"/>
      <c r="CY102" s="878"/>
      <c r="CZ102" s="878"/>
      <c r="DA102" s="921"/>
      <c r="DB102" s="920" t="s">
        <v>494</v>
      </c>
      <c r="DC102" s="878"/>
      <c r="DD102" s="878"/>
      <c r="DE102" s="878"/>
      <c r="DF102" s="921"/>
      <c r="DG102" s="920">
        <v>177</v>
      </c>
      <c r="DH102" s="878"/>
      <c r="DI102" s="878"/>
      <c r="DJ102" s="878"/>
      <c r="DK102" s="921"/>
      <c r="DL102" s="920" t="s">
        <v>494</v>
      </c>
      <c r="DM102" s="878"/>
      <c r="DN102" s="878"/>
      <c r="DO102" s="878"/>
      <c r="DP102" s="921"/>
      <c r="DQ102" s="920">
        <v>175</v>
      </c>
      <c r="DR102" s="878"/>
      <c r="DS102" s="878"/>
      <c r="DT102" s="878"/>
      <c r="DU102" s="921"/>
      <c r="DV102" s="944"/>
      <c r="DW102" s="875"/>
      <c r="DX102" s="875"/>
      <c r="DY102" s="875"/>
      <c r="DZ102" s="876"/>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5" t="s">
        <v>406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6" t="s">
        <v>407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7" t="s">
        <v>410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411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9" customFormat="1" ht="26.25" customHeight="1">
      <c r="A109" s="94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413</v>
      </c>
      <c r="AB109" s="923"/>
      <c r="AC109" s="923"/>
      <c r="AD109" s="923"/>
      <c r="AE109" s="924"/>
      <c r="AF109" s="922" t="s">
        <v>288</v>
      </c>
      <c r="AG109" s="923"/>
      <c r="AH109" s="923"/>
      <c r="AI109" s="923"/>
      <c r="AJ109" s="924"/>
      <c r="AK109" s="922" t="s">
        <v>287</v>
      </c>
      <c r="AL109" s="923"/>
      <c r="AM109" s="923"/>
      <c r="AN109" s="923"/>
      <c r="AO109" s="924"/>
      <c r="AP109" s="922" t="s">
        <v>414</v>
      </c>
      <c r="AQ109" s="923"/>
      <c r="AR109" s="923"/>
      <c r="AS109" s="923"/>
      <c r="AT109" s="925"/>
      <c r="AU109" s="94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413</v>
      </c>
      <c r="BR109" s="923"/>
      <c r="BS109" s="923"/>
      <c r="BT109" s="923"/>
      <c r="BU109" s="924"/>
      <c r="BV109" s="922" t="s">
        <v>288</v>
      </c>
      <c r="BW109" s="923"/>
      <c r="BX109" s="923"/>
      <c r="BY109" s="923"/>
      <c r="BZ109" s="924"/>
      <c r="CA109" s="922" t="s">
        <v>287</v>
      </c>
      <c r="CB109" s="923"/>
      <c r="CC109" s="923"/>
      <c r="CD109" s="923"/>
      <c r="CE109" s="924"/>
      <c r="CF109" s="943" t="s">
        <v>414</v>
      </c>
      <c r="CG109" s="943"/>
      <c r="CH109" s="943"/>
      <c r="CI109" s="943"/>
      <c r="CJ109" s="943"/>
      <c r="CK109" s="922"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413</v>
      </c>
      <c r="DH109" s="923"/>
      <c r="DI109" s="923"/>
      <c r="DJ109" s="923"/>
      <c r="DK109" s="924"/>
      <c r="DL109" s="922" t="s">
        <v>288</v>
      </c>
      <c r="DM109" s="923"/>
      <c r="DN109" s="923"/>
      <c r="DO109" s="923"/>
      <c r="DP109" s="924"/>
      <c r="DQ109" s="922" t="s">
        <v>287</v>
      </c>
      <c r="DR109" s="923"/>
      <c r="DS109" s="923"/>
      <c r="DT109" s="923"/>
      <c r="DU109" s="924"/>
      <c r="DV109" s="922" t="s">
        <v>414</v>
      </c>
      <c r="DW109" s="923"/>
      <c r="DX109" s="923"/>
      <c r="DY109" s="923"/>
      <c r="DZ109" s="925"/>
    </row>
    <row r="110" spans="1:131" s="199" customFormat="1" ht="26.25" customHeight="1">
      <c r="A110" s="926" t="s">
        <v>416</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1910297</v>
      </c>
      <c r="AB110" s="930"/>
      <c r="AC110" s="930"/>
      <c r="AD110" s="930"/>
      <c r="AE110" s="931"/>
      <c r="AF110" s="932">
        <v>1740096</v>
      </c>
      <c r="AG110" s="930"/>
      <c r="AH110" s="930"/>
      <c r="AI110" s="930"/>
      <c r="AJ110" s="931"/>
      <c r="AK110" s="932">
        <v>1715844</v>
      </c>
      <c r="AL110" s="930"/>
      <c r="AM110" s="930"/>
      <c r="AN110" s="930"/>
      <c r="AO110" s="931"/>
      <c r="AP110" s="933">
        <v>15.2</v>
      </c>
      <c r="AQ110" s="934"/>
      <c r="AR110" s="934"/>
      <c r="AS110" s="934"/>
      <c r="AT110" s="935"/>
      <c r="AU110" s="936" t="s">
        <v>62</v>
      </c>
      <c r="AV110" s="937"/>
      <c r="AW110" s="937"/>
      <c r="AX110" s="937"/>
      <c r="AY110" s="937"/>
      <c r="AZ110" s="976" t="s">
        <v>417</v>
      </c>
      <c r="BA110" s="927"/>
      <c r="BB110" s="927"/>
      <c r="BC110" s="927"/>
      <c r="BD110" s="927"/>
      <c r="BE110" s="927"/>
      <c r="BF110" s="927"/>
      <c r="BG110" s="927"/>
      <c r="BH110" s="927"/>
      <c r="BI110" s="927"/>
      <c r="BJ110" s="927"/>
      <c r="BK110" s="927"/>
      <c r="BL110" s="927"/>
      <c r="BM110" s="927"/>
      <c r="BN110" s="927"/>
      <c r="BO110" s="927"/>
      <c r="BP110" s="928"/>
      <c r="BQ110" s="962">
        <v>16755212</v>
      </c>
      <c r="BR110" s="963"/>
      <c r="BS110" s="963"/>
      <c r="BT110" s="963"/>
      <c r="BU110" s="963"/>
      <c r="BV110" s="963">
        <v>16817795</v>
      </c>
      <c r="BW110" s="963"/>
      <c r="BX110" s="963"/>
      <c r="BY110" s="963"/>
      <c r="BZ110" s="963"/>
      <c r="CA110" s="963">
        <v>17829205</v>
      </c>
      <c r="CB110" s="963"/>
      <c r="CC110" s="963"/>
      <c r="CD110" s="963"/>
      <c r="CE110" s="963"/>
      <c r="CF110" s="977">
        <v>158</v>
      </c>
      <c r="CG110" s="978"/>
      <c r="CH110" s="978"/>
      <c r="CI110" s="978"/>
      <c r="CJ110" s="978"/>
      <c r="CK110" s="979" t="s">
        <v>418</v>
      </c>
      <c r="CL110" s="980"/>
      <c r="CM110" s="959" t="s">
        <v>419</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113</v>
      </c>
      <c r="DH110" s="963"/>
      <c r="DI110" s="963"/>
      <c r="DJ110" s="963"/>
      <c r="DK110" s="963"/>
      <c r="DL110" s="963" t="s">
        <v>113</v>
      </c>
      <c r="DM110" s="963"/>
      <c r="DN110" s="963"/>
      <c r="DO110" s="963"/>
      <c r="DP110" s="963"/>
      <c r="DQ110" s="963" t="s">
        <v>113</v>
      </c>
      <c r="DR110" s="963"/>
      <c r="DS110" s="963"/>
      <c r="DT110" s="963"/>
      <c r="DU110" s="963"/>
      <c r="DV110" s="964" t="s">
        <v>113</v>
      </c>
      <c r="DW110" s="964"/>
      <c r="DX110" s="964"/>
      <c r="DY110" s="964"/>
      <c r="DZ110" s="965"/>
    </row>
    <row r="111" spans="1:131" s="199" customFormat="1" ht="26.25" customHeight="1">
      <c r="A111" s="966" t="s">
        <v>420</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113</v>
      </c>
      <c r="AB111" s="970"/>
      <c r="AC111" s="970"/>
      <c r="AD111" s="970"/>
      <c r="AE111" s="971"/>
      <c r="AF111" s="972" t="s">
        <v>113</v>
      </c>
      <c r="AG111" s="970"/>
      <c r="AH111" s="970"/>
      <c r="AI111" s="970"/>
      <c r="AJ111" s="971"/>
      <c r="AK111" s="972" t="s">
        <v>113</v>
      </c>
      <c r="AL111" s="970"/>
      <c r="AM111" s="970"/>
      <c r="AN111" s="970"/>
      <c r="AO111" s="971"/>
      <c r="AP111" s="973" t="s">
        <v>113</v>
      </c>
      <c r="AQ111" s="974"/>
      <c r="AR111" s="974"/>
      <c r="AS111" s="974"/>
      <c r="AT111" s="975"/>
      <c r="AU111" s="938"/>
      <c r="AV111" s="939"/>
      <c r="AW111" s="939"/>
      <c r="AX111" s="939"/>
      <c r="AY111" s="939"/>
      <c r="AZ111" s="985" t="s">
        <v>421</v>
      </c>
      <c r="BA111" s="986"/>
      <c r="BB111" s="986"/>
      <c r="BC111" s="986"/>
      <c r="BD111" s="986"/>
      <c r="BE111" s="986"/>
      <c r="BF111" s="986"/>
      <c r="BG111" s="986"/>
      <c r="BH111" s="986"/>
      <c r="BI111" s="986"/>
      <c r="BJ111" s="986"/>
      <c r="BK111" s="986"/>
      <c r="BL111" s="986"/>
      <c r="BM111" s="986"/>
      <c r="BN111" s="986"/>
      <c r="BO111" s="986"/>
      <c r="BP111" s="987"/>
      <c r="BQ111" s="955" t="s">
        <v>113</v>
      </c>
      <c r="BR111" s="956"/>
      <c r="BS111" s="956"/>
      <c r="BT111" s="956"/>
      <c r="BU111" s="956"/>
      <c r="BV111" s="956" t="s">
        <v>113</v>
      </c>
      <c r="BW111" s="956"/>
      <c r="BX111" s="956"/>
      <c r="BY111" s="956"/>
      <c r="BZ111" s="956"/>
      <c r="CA111" s="956" t="s">
        <v>113</v>
      </c>
      <c r="CB111" s="956"/>
      <c r="CC111" s="956"/>
      <c r="CD111" s="956"/>
      <c r="CE111" s="956"/>
      <c r="CF111" s="950" t="s">
        <v>113</v>
      </c>
      <c r="CG111" s="951"/>
      <c r="CH111" s="951"/>
      <c r="CI111" s="951"/>
      <c r="CJ111" s="951"/>
      <c r="CK111" s="981"/>
      <c r="CL111" s="982"/>
      <c r="CM111" s="952" t="s">
        <v>422</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113</v>
      </c>
      <c r="DH111" s="956"/>
      <c r="DI111" s="956"/>
      <c r="DJ111" s="956"/>
      <c r="DK111" s="956"/>
      <c r="DL111" s="956" t="s">
        <v>113</v>
      </c>
      <c r="DM111" s="956"/>
      <c r="DN111" s="956"/>
      <c r="DO111" s="956"/>
      <c r="DP111" s="956"/>
      <c r="DQ111" s="956" t="s">
        <v>113</v>
      </c>
      <c r="DR111" s="956"/>
      <c r="DS111" s="956"/>
      <c r="DT111" s="956"/>
      <c r="DU111" s="956"/>
      <c r="DV111" s="957" t="s">
        <v>113</v>
      </c>
      <c r="DW111" s="957"/>
      <c r="DX111" s="957"/>
      <c r="DY111" s="957"/>
      <c r="DZ111" s="958"/>
    </row>
    <row r="112" spans="1:131" s="199" customFormat="1" ht="26.25" customHeight="1">
      <c r="A112" s="988" t="s">
        <v>423</v>
      </c>
      <c r="B112" s="989"/>
      <c r="C112" s="986" t="s">
        <v>424</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113</v>
      </c>
      <c r="AB112" s="995"/>
      <c r="AC112" s="995"/>
      <c r="AD112" s="995"/>
      <c r="AE112" s="996"/>
      <c r="AF112" s="997" t="s">
        <v>113</v>
      </c>
      <c r="AG112" s="995"/>
      <c r="AH112" s="995"/>
      <c r="AI112" s="995"/>
      <c r="AJ112" s="996"/>
      <c r="AK112" s="997" t="s">
        <v>113</v>
      </c>
      <c r="AL112" s="995"/>
      <c r="AM112" s="995"/>
      <c r="AN112" s="995"/>
      <c r="AO112" s="996"/>
      <c r="AP112" s="998" t="s">
        <v>113</v>
      </c>
      <c r="AQ112" s="999"/>
      <c r="AR112" s="999"/>
      <c r="AS112" s="999"/>
      <c r="AT112" s="1000"/>
      <c r="AU112" s="938"/>
      <c r="AV112" s="939"/>
      <c r="AW112" s="939"/>
      <c r="AX112" s="939"/>
      <c r="AY112" s="939"/>
      <c r="AZ112" s="985" t="s">
        <v>425</v>
      </c>
      <c r="BA112" s="986"/>
      <c r="BB112" s="986"/>
      <c r="BC112" s="986"/>
      <c r="BD112" s="986"/>
      <c r="BE112" s="986"/>
      <c r="BF112" s="986"/>
      <c r="BG112" s="986"/>
      <c r="BH112" s="986"/>
      <c r="BI112" s="986"/>
      <c r="BJ112" s="986"/>
      <c r="BK112" s="986"/>
      <c r="BL112" s="986"/>
      <c r="BM112" s="986"/>
      <c r="BN112" s="986"/>
      <c r="BO112" s="986"/>
      <c r="BP112" s="987"/>
      <c r="BQ112" s="955">
        <v>16046580</v>
      </c>
      <c r="BR112" s="956"/>
      <c r="BS112" s="956"/>
      <c r="BT112" s="956"/>
      <c r="BU112" s="956"/>
      <c r="BV112" s="956">
        <v>15695173</v>
      </c>
      <c r="BW112" s="956"/>
      <c r="BX112" s="956"/>
      <c r="BY112" s="956"/>
      <c r="BZ112" s="956"/>
      <c r="CA112" s="956">
        <v>15168188</v>
      </c>
      <c r="CB112" s="956"/>
      <c r="CC112" s="956"/>
      <c r="CD112" s="956"/>
      <c r="CE112" s="956"/>
      <c r="CF112" s="950">
        <v>134.4</v>
      </c>
      <c r="CG112" s="951"/>
      <c r="CH112" s="951"/>
      <c r="CI112" s="951"/>
      <c r="CJ112" s="951"/>
      <c r="CK112" s="981"/>
      <c r="CL112" s="982"/>
      <c r="CM112" s="952" t="s">
        <v>426</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113</v>
      </c>
      <c r="DH112" s="956"/>
      <c r="DI112" s="956"/>
      <c r="DJ112" s="956"/>
      <c r="DK112" s="956"/>
      <c r="DL112" s="956" t="s">
        <v>113</v>
      </c>
      <c r="DM112" s="956"/>
      <c r="DN112" s="956"/>
      <c r="DO112" s="956"/>
      <c r="DP112" s="956"/>
      <c r="DQ112" s="956" t="s">
        <v>113</v>
      </c>
      <c r="DR112" s="956"/>
      <c r="DS112" s="956"/>
      <c r="DT112" s="956"/>
      <c r="DU112" s="956"/>
      <c r="DV112" s="957" t="s">
        <v>113</v>
      </c>
      <c r="DW112" s="957"/>
      <c r="DX112" s="957"/>
      <c r="DY112" s="957"/>
      <c r="DZ112" s="958"/>
    </row>
    <row r="113" spans="1:130" s="199" customFormat="1" ht="26.25" customHeight="1">
      <c r="A113" s="990"/>
      <c r="B113" s="991"/>
      <c r="C113" s="986" t="s">
        <v>427</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1176994</v>
      </c>
      <c r="AB113" s="970"/>
      <c r="AC113" s="970"/>
      <c r="AD113" s="970"/>
      <c r="AE113" s="971"/>
      <c r="AF113" s="972">
        <v>1193041</v>
      </c>
      <c r="AG113" s="970"/>
      <c r="AH113" s="970"/>
      <c r="AI113" s="970"/>
      <c r="AJ113" s="971"/>
      <c r="AK113" s="972">
        <v>1193858</v>
      </c>
      <c r="AL113" s="970"/>
      <c r="AM113" s="970"/>
      <c r="AN113" s="970"/>
      <c r="AO113" s="971"/>
      <c r="AP113" s="973">
        <v>10.6</v>
      </c>
      <c r="AQ113" s="974"/>
      <c r="AR113" s="974"/>
      <c r="AS113" s="974"/>
      <c r="AT113" s="975"/>
      <c r="AU113" s="938"/>
      <c r="AV113" s="939"/>
      <c r="AW113" s="939"/>
      <c r="AX113" s="939"/>
      <c r="AY113" s="939"/>
      <c r="AZ113" s="985" t="s">
        <v>428</v>
      </c>
      <c r="BA113" s="986"/>
      <c r="BB113" s="986"/>
      <c r="BC113" s="986"/>
      <c r="BD113" s="986"/>
      <c r="BE113" s="986"/>
      <c r="BF113" s="986"/>
      <c r="BG113" s="986"/>
      <c r="BH113" s="986"/>
      <c r="BI113" s="986"/>
      <c r="BJ113" s="986"/>
      <c r="BK113" s="986"/>
      <c r="BL113" s="986"/>
      <c r="BM113" s="986"/>
      <c r="BN113" s="986"/>
      <c r="BO113" s="986"/>
      <c r="BP113" s="987"/>
      <c r="BQ113" s="955" t="s">
        <v>113</v>
      </c>
      <c r="BR113" s="956"/>
      <c r="BS113" s="956"/>
      <c r="BT113" s="956"/>
      <c r="BU113" s="956"/>
      <c r="BV113" s="956" t="s">
        <v>113</v>
      </c>
      <c r="BW113" s="956"/>
      <c r="BX113" s="956"/>
      <c r="BY113" s="956"/>
      <c r="BZ113" s="956"/>
      <c r="CA113" s="956" t="s">
        <v>113</v>
      </c>
      <c r="CB113" s="956"/>
      <c r="CC113" s="956"/>
      <c r="CD113" s="956"/>
      <c r="CE113" s="956"/>
      <c r="CF113" s="950" t="s">
        <v>113</v>
      </c>
      <c r="CG113" s="951"/>
      <c r="CH113" s="951"/>
      <c r="CI113" s="951"/>
      <c r="CJ113" s="951"/>
      <c r="CK113" s="981"/>
      <c r="CL113" s="982"/>
      <c r="CM113" s="952" t="s">
        <v>429</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113</v>
      </c>
      <c r="DH113" s="995"/>
      <c r="DI113" s="995"/>
      <c r="DJ113" s="995"/>
      <c r="DK113" s="996"/>
      <c r="DL113" s="997" t="s">
        <v>113</v>
      </c>
      <c r="DM113" s="995"/>
      <c r="DN113" s="995"/>
      <c r="DO113" s="995"/>
      <c r="DP113" s="996"/>
      <c r="DQ113" s="997" t="s">
        <v>113</v>
      </c>
      <c r="DR113" s="995"/>
      <c r="DS113" s="995"/>
      <c r="DT113" s="995"/>
      <c r="DU113" s="996"/>
      <c r="DV113" s="998" t="s">
        <v>113</v>
      </c>
      <c r="DW113" s="999"/>
      <c r="DX113" s="999"/>
      <c r="DY113" s="999"/>
      <c r="DZ113" s="1000"/>
    </row>
    <row r="114" spans="1:130" s="199" customFormat="1" ht="26.25" customHeight="1">
      <c r="A114" s="990"/>
      <c r="B114" s="991"/>
      <c r="C114" s="986" t="s">
        <v>430</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t="s">
        <v>113</v>
      </c>
      <c r="AB114" s="995"/>
      <c r="AC114" s="995"/>
      <c r="AD114" s="995"/>
      <c r="AE114" s="996"/>
      <c r="AF114" s="997" t="s">
        <v>113</v>
      </c>
      <c r="AG114" s="995"/>
      <c r="AH114" s="995"/>
      <c r="AI114" s="995"/>
      <c r="AJ114" s="996"/>
      <c r="AK114" s="997" t="s">
        <v>113</v>
      </c>
      <c r="AL114" s="995"/>
      <c r="AM114" s="995"/>
      <c r="AN114" s="995"/>
      <c r="AO114" s="996"/>
      <c r="AP114" s="998" t="s">
        <v>113</v>
      </c>
      <c r="AQ114" s="999"/>
      <c r="AR114" s="999"/>
      <c r="AS114" s="999"/>
      <c r="AT114" s="1000"/>
      <c r="AU114" s="938"/>
      <c r="AV114" s="939"/>
      <c r="AW114" s="939"/>
      <c r="AX114" s="939"/>
      <c r="AY114" s="939"/>
      <c r="AZ114" s="985" t="s">
        <v>431</v>
      </c>
      <c r="BA114" s="986"/>
      <c r="BB114" s="986"/>
      <c r="BC114" s="986"/>
      <c r="BD114" s="986"/>
      <c r="BE114" s="986"/>
      <c r="BF114" s="986"/>
      <c r="BG114" s="986"/>
      <c r="BH114" s="986"/>
      <c r="BI114" s="986"/>
      <c r="BJ114" s="986"/>
      <c r="BK114" s="986"/>
      <c r="BL114" s="986"/>
      <c r="BM114" s="986"/>
      <c r="BN114" s="986"/>
      <c r="BO114" s="986"/>
      <c r="BP114" s="987"/>
      <c r="BQ114" s="955">
        <v>1923212</v>
      </c>
      <c r="BR114" s="956"/>
      <c r="BS114" s="956"/>
      <c r="BT114" s="956"/>
      <c r="BU114" s="956"/>
      <c r="BV114" s="956">
        <v>1872414</v>
      </c>
      <c r="BW114" s="956"/>
      <c r="BX114" s="956"/>
      <c r="BY114" s="956"/>
      <c r="BZ114" s="956"/>
      <c r="CA114" s="956">
        <v>1675430</v>
      </c>
      <c r="CB114" s="956"/>
      <c r="CC114" s="956"/>
      <c r="CD114" s="956"/>
      <c r="CE114" s="956"/>
      <c r="CF114" s="950">
        <v>14.8</v>
      </c>
      <c r="CG114" s="951"/>
      <c r="CH114" s="951"/>
      <c r="CI114" s="951"/>
      <c r="CJ114" s="951"/>
      <c r="CK114" s="981"/>
      <c r="CL114" s="982"/>
      <c r="CM114" s="952" t="s">
        <v>432</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113</v>
      </c>
      <c r="DH114" s="995"/>
      <c r="DI114" s="995"/>
      <c r="DJ114" s="995"/>
      <c r="DK114" s="996"/>
      <c r="DL114" s="997" t="s">
        <v>113</v>
      </c>
      <c r="DM114" s="995"/>
      <c r="DN114" s="995"/>
      <c r="DO114" s="995"/>
      <c r="DP114" s="996"/>
      <c r="DQ114" s="997" t="s">
        <v>113</v>
      </c>
      <c r="DR114" s="995"/>
      <c r="DS114" s="995"/>
      <c r="DT114" s="995"/>
      <c r="DU114" s="996"/>
      <c r="DV114" s="998" t="s">
        <v>113</v>
      </c>
      <c r="DW114" s="999"/>
      <c r="DX114" s="999"/>
      <c r="DY114" s="999"/>
      <c r="DZ114" s="1000"/>
    </row>
    <row r="115" spans="1:130" s="199" customFormat="1" ht="26.25" customHeight="1">
      <c r="A115" s="990"/>
      <c r="B115" s="991"/>
      <c r="C115" s="986" t="s">
        <v>433</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t="s">
        <v>113</v>
      </c>
      <c r="AB115" s="970"/>
      <c r="AC115" s="970"/>
      <c r="AD115" s="970"/>
      <c r="AE115" s="971"/>
      <c r="AF115" s="972" t="s">
        <v>113</v>
      </c>
      <c r="AG115" s="970"/>
      <c r="AH115" s="970"/>
      <c r="AI115" s="970"/>
      <c r="AJ115" s="971"/>
      <c r="AK115" s="972" t="s">
        <v>113</v>
      </c>
      <c r="AL115" s="970"/>
      <c r="AM115" s="970"/>
      <c r="AN115" s="970"/>
      <c r="AO115" s="971"/>
      <c r="AP115" s="973" t="s">
        <v>113</v>
      </c>
      <c r="AQ115" s="974"/>
      <c r="AR115" s="974"/>
      <c r="AS115" s="974"/>
      <c r="AT115" s="975"/>
      <c r="AU115" s="938"/>
      <c r="AV115" s="939"/>
      <c r="AW115" s="939"/>
      <c r="AX115" s="939"/>
      <c r="AY115" s="939"/>
      <c r="AZ115" s="985" t="s">
        <v>434</v>
      </c>
      <c r="BA115" s="986"/>
      <c r="BB115" s="986"/>
      <c r="BC115" s="986"/>
      <c r="BD115" s="986"/>
      <c r="BE115" s="986"/>
      <c r="BF115" s="986"/>
      <c r="BG115" s="986"/>
      <c r="BH115" s="986"/>
      <c r="BI115" s="986"/>
      <c r="BJ115" s="986"/>
      <c r="BK115" s="986"/>
      <c r="BL115" s="986"/>
      <c r="BM115" s="986"/>
      <c r="BN115" s="986"/>
      <c r="BO115" s="986"/>
      <c r="BP115" s="987"/>
      <c r="BQ115" s="955">
        <v>355553</v>
      </c>
      <c r="BR115" s="956"/>
      <c r="BS115" s="956"/>
      <c r="BT115" s="956"/>
      <c r="BU115" s="956"/>
      <c r="BV115" s="956">
        <v>286254</v>
      </c>
      <c r="BW115" s="956"/>
      <c r="BX115" s="956"/>
      <c r="BY115" s="956"/>
      <c r="BZ115" s="956"/>
      <c r="CA115" s="956">
        <v>174853</v>
      </c>
      <c r="CB115" s="956"/>
      <c r="CC115" s="956"/>
      <c r="CD115" s="956"/>
      <c r="CE115" s="956"/>
      <c r="CF115" s="950">
        <v>1.5</v>
      </c>
      <c r="CG115" s="951"/>
      <c r="CH115" s="951"/>
      <c r="CI115" s="951"/>
      <c r="CJ115" s="951"/>
      <c r="CK115" s="981"/>
      <c r="CL115" s="982"/>
      <c r="CM115" s="985" t="s">
        <v>435</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7"/>
      <c r="DG115" s="994" t="s">
        <v>113</v>
      </c>
      <c r="DH115" s="995"/>
      <c r="DI115" s="995"/>
      <c r="DJ115" s="995"/>
      <c r="DK115" s="996"/>
      <c r="DL115" s="997" t="s">
        <v>113</v>
      </c>
      <c r="DM115" s="995"/>
      <c r="DN115" s="995"/>
      <c r="DO115" s="995"/>
      <c r="DP115" s="996"/>
      <c r="DQ115" s="997" t="s">
        <v>113</v>
      </c>
      <c r="DR115" s="995"/>
      <c r="DS115" s="995"/>
      <c r="DT115" s="995"/>
      <c r="DU115" s="996"/>
      <c r="DV115" s="998" t="s">
        <v>113</v>
      </c>
      <c r="DW115" s="999"/>
      <c r="DX115" s="999"/>
      <c r="DY115" s="999"/>
      <c r="DZ115" s="1000"/>
    </row>
    <row r="116" spans="1:130" s="199" customFormat="1" ht="26.25" customHeight="1">
      <c r="A116" s="992"/>
      <c r="B116" s="993"/>
      <c r="C116" s="1001" t="s">
        <v>436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113</v>
      </c>
      <c r="AB116" s="995"/>
      <c r="AC116" s="995"/>
      <c r="AD116" s="995"/>
      <c r="AE116" s="996"/>
      <c r="AF116" s="997" t="s">
        <v>113</v>
      </c>
      <c r="AG116" s="995"/>
      <c r="AH116" s="995"/>
      <c r="AI116" s="995"/>
      <c r="AJ116" s="996"/>
      <c r="AK116" s="997" t="s">
        <v>113</v>
      </c>
      <c r="AL116" s="995"/>
      <c r="AM116" s="995"/>
      <c r="AN116" s="995"/>
      <c r="AO116" s="996"/>
      <c r="AP116" s="998" t="s">
        <v>113</v>
      </c>
      <c r="AQ116" s="999"/>
      <c r="AR116" s="999"/>
      <c r="AS116" s="999"/>
      <c r="AT116" s="1000"/>
      <c r="AU116" s="938"/>
      <c r="AV116" s="939"/>
      <c r="AW116" s="939"/>
      <c r="AX116" s="939"/>
      <c r="AY116" s="939"/>
      <c r="AZ116" s="1003" t="s">
        <v>437</v>
      </c>
      <c r="BA116" s="1004"/>
      <c r="BB116" s="1004"/>
      <c r="BC116" s="1004"/>
      <c r="BD116" s="1004"/>
      <c r="BE116" s="1004"/>
      <c r="BF116" s="1004"/>
      <c r="BG116" s="1004"/>
      <c r="BH116" s="1004"/>
      <c r="BI116" s="1004"/>
      <c r="BJ116" s="1004"/>
      <c r="BK116" s="1004"/>
      <c r="BL116" s="1004"/>
      <c r="BM116" s="1004"/>
      <c r="BN116" s="1004"/>
      <c r="BO116" s="1004"/>
      <c r="BP116" s="1005"/>
      <c r="BQ116" s="955" t="s">
        <v>113</v>
      </c>
      <c r="BR116" s="956"/>
      <c r="BS116" s="956"/>
      <c r="BT116" s="956"/>
      <c r="BU116" s="956"/>
      <c r="BV116" s="956" t="s">
        <v>113</v>
      </c>
      <c r="BW116" s="956"/>
      <c r="BX116" s="956"/>
      <c r="BY116" s="956"/>
      <c r="BZ116" s="956"/>
      <c r="CA116" s="956" t="s">
        <v>113</v>
      </c>
      <c r="CB116" s="956"/>
      <c r="CC116" s="956"/>
      <c r="CD116" s="956"/>
      <c r="CE116" s="956"/>
      <c r="CF116" s="950" t="s">
        <v>113</v>
      </c>
      <c r="CG116" s="951"/>
      <c r="CH116" s="951"/>
      <c r="CI116" s="951"/>
      <c r="CJ116" s="951"/>
      <c r="CK116" s="981"/>
      <c r="CL116" s="982"/>
      <c r="CM116" s="952" t="s">
        <v>438</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113</v>
      </c>
      <c r="DH116" s="995"/>
      <c r="DI116" s="995"/>
      <c r="DJ116" s="995"/>
      <c r="DK116" s="996"/>
      <c r="DL116" s="997" t="s">
        <v>113</v>
      </c>
      <c r="DM116" s="995"/>
      <c r="DN116" s="995"/>
      <c r="DO116" s="995"/>
      <c r="DP116" s="996"/>
      <c r="DQ116" s="997" t="s">
        <v>113</v>
      </c>
      <c r="DR116" s="995"/>
      <c r="DS116" s="995"/>
      <c r="DT116" s="995"/>
      <c r="DU116" s="996"/>
      <c r="DV116" s="998" t="s">
        <v>113</v>
      </c>
      <c r="DW116" s="999"/>
      <c r="DX116" s="999"/>
      <c r="DY116" s="999"/>
      <c r="DZ116" s="1000"/>
    </row>
    <row r="117" spans="1:130" s="199" customFormat="1" ht="26.25" customHeight="1">
      <c r="A117" s="94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11" t="s">
        <v>439</v>
      </c>
      <c r="Z117" s="924"/>
      <c r="AA117" s="1012">
        <v>3087291</v>
      </c>
      <c r="AB117" s="1013"/>
      <c r="AC117" s="1013"/>
      <c r="AD117" s="1013"/>
      <c r="AE117" s="1014"/>
      <c r="AF117" s="1015">
        <v>2933137</v>
      </c>
      <c r="AG117" s="1013"/>
      <c r="AH117" s="1013"/>
      <c r="AI117" s="1013"/>
      <c r="AJ117" s="1014"/>
      <c r="AK117" s="1015">
        <v>2909702</v>
      </c>
      <c r="AL117" s="1013"/>
      <c r="AM117" s="1013"/>
      <c r="AN117" s="1013"/>
      <c r="AO117" s="1014"/>
      <c r="AP117" s="1016"/>
      <c r="AQ117" s="1017"/>
      <c r="AR117" s="1017"/>
      <c r="AS117" s="1017"/>
      <c r="AT117" s="1018"/>
      <c r="AU117" s="938"/>
      <c r="AV117" s="939"/>
      <c r="AW117" s="939"/>
      <c r="AX117" s="939"/>
      <c r="AY117" s="939"/>
      <c r="AZ117" s="1003" t="s">
        <v>440</v>
      </c>
      <c r="BA117" s="1004"/>
      <c r="BB117" s="1004"/>
      <c r="BC117" s="1004"/>
      <c r="BD117" s="1004"/>
      <c r="BE117" s="1004"/>
      <c r="BF117" s="1004"/>
      <c r="BG117" s="1004"/>
      <c r="BH117" s="1004"/>
      <c r="BI117" s="1004"/>
      <c r="BJ117" s="1004"/>
      <c r="BK117" s="1004"/>
      <c r="BL117" s="1004"/>
      <c r="BM117" s="1004"/>
      <c r="BN117" s="1004"/>
      <c r="BO117" s="1004"/>
      <c r="BP117" s="1005"/>
      <c r="BQ117" s="955" t="s">
        <v>113</v>
      </c>
      <c r="BR117" s="956"/>
      <c r="BS117" s="956"/>
      <c r="BT117" s="956"/>
      <c r="BU117" s="956"/>
      <c r="BV117" s="956" t="s">
        <v>113</v>
      </c>
      <c r="BW117" s="956"/>
      <c r="BX117" s="956"/>
      <c r="BY117" s="956"/>
      <c r="BZ117" s="956"/>
      <c r="CA117" s="956" t="s">
        <v>113</v>
      </c>
      <c r="CB117" s="956"/>
      <c r="CC117" s="956"/>
      <c r="CD117" s="956"/>
      <c r="CE117" s="956"/>
      <c r="CF117" s="950" t="s">
        <v>113</v>
      </c>
      <c r="CG117" s="951"/>
      <c r="CH117" s="951"/>
      <c r="CI117" s="951"/>
      <c r="CJ117" s="951"/>
      <c r="CK117" s="981"/>
      <c r="CL117" s="982"/>
      <c r="CM117" s="952" t="s">
        <v>441</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113</v>
      </c>
      <c r="DH117" s="995"/>
      <c r="DI117" s="995"/>
      <c r="DJ117" s="995"/>
      <c r="DK117" s="996"/>
      <c r="DL117" s="997" t="s">
        <v>113</v>
      </c>
      <c r="DM117" s="995"/>
      <c r="DN117" s="995"/>
      <c r="DO117" s="995"/>
      <c r="DP117" s="996"/>
      <c r="DQ117" s="997" t="s">
        <v>113</v>
      </c>
      <c r="DR117" s="995"/>
      <c r="DS117" s="995"/>
      <c r="DT117" s="995"/>
      <c r="DU117" s="996"/>
      <c r="DV117" s="998" t="s">
        <v>113</v>
      </c>
      <c r="DW117" s="999"/>
      <c r="DX117" s="999"/>
      <c r="DY117" s="999"/>
      <c r="DZ117" s="1000"/>
    </row>
    <row r="118" spans="1:130" s="199" customFormat="1" ht="26.25" customHeight="1">
      <c r="A118" s="94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413</v>
      </c>
      <c r="AB118" s="923"/>
      <c r="AC118" s="923"/>
      <c r="AD118" s="923"/>
      <c r="AE118" s="924"/>
      <c r="AF118" s="922" t="s">
        <v>288</v>
      </c>
      <c r="AG118" s="923"/>
      <c r="AH118" s="923"/>
      <c r="AI118" s="923"/>
      <c r="AJ118" s="924"/>
      <c r="AK118" s="922" t="s">
        <v>287</v>
      </c>
      <c r="AL118" s="923"/>
      <c r="AM118" s="923"/>
      <c r="AN118" s="923"/>
      <c r="AO118" s="924"/>
      <c r="AP118" s="1007" t="s">
        <v>414</v>
      </c>
      <c r="AQ118" s="1008"/>
      <c r="AR118" s="1008"/>
      <c r="AS118" s="1008"/>
      <c r="AT118" s="1009"/>
      <c r="AU118" s="938"/>
      <c r="AV118" s="939"/>
      <c r="AW118" s="939"/>
      <c r="AX118" s="939"/>
      <c r="AY118" s="939"/>
      <c r="AZ118" s="1010" t="s">
        <v>442</v>
      </c>
      <c r="BA118" s="1001"/>
      <c r="BB118" s="1001"/>
      <c r="BC118" s="1001"/>
      <c r="BD118" s="1001"/>
      <c r="BE118" s="1001"/>
      <c r="BF118" s="1001"/>
      <c r="BG118" s="1001"/>
      <c r="BH118" s="1001"/>
      <c r="BI118" s="1001"/>
      <c r="BJ118" s="1001"/>
      <c r="BK118" s="1001"/>
      <c r="BL118" s="1001"/>
      <c r="BM118" s="1001"/>
      <c r="BN118" s="1001"/>
      <c r="BO118" s="1001"/>
      <c r="BP118" s="1002"/>
      <c r="BQ118" s="1033" t="s">
        <v>372</v>
      </c>
      <c r="BR118" s="1034"/>
      <c r="BS118" s="1034"/>
      <c r="BT118" s="1034"/>
      <c r="BU118" s="1034"/>
      <c r="BV118" s="1034" t="s">
        <v>372</v>
      </c>
      <c r="BW118" s="1034"/>
      <c r="BX118" s="1034"/>
      <c r="BY118" s="1034"/>
      <c r="BZ118" s="1034"/>
      <c r="CA118" s="1034" t="s">
        <v>372</v>
      </c>
      <c r="CB118" s="1034"/>
      <c r="CC118" s="1034"/>
      <c r="CD118" s="1034"/>
      <c r="CE118" s="1034"/>
      <c r="CF118" s="950" t="s">
        <v>372</v>
      </c>
      <c r="CG118" s="951"/>
      <c r="CH118" s="951"/>
      <c r="CI118" s="951"/>
      <c r="CJ118" s="951"/>
      <c r="CK118" s="981"/>
      <c r="CL118" s="982"/>
      <c r="CM118" s="952" t="s">
        <v>443</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372</v>
      </c>
      <c r="DH118" s="995"/>
      <c r="DI118" s="995"/>
      <c r="DJ118" s="995"/>
      <c r="DK118" s="996"/>
      <c r="DL118" s="997" t="s">
        <v>372</v>
      </c>
      <c r="DM118" s="995"/>
      <c r="DN118" s="995"/>
      <c r="DO118" s="995"/>
      <c r="DP118" s="996"/>
      <c r="DQ118" s="997" t="s">
        <v>372</v>
      </c>
      <c r="DR118" s="995"/>
      <c r="DS118" s="995"/>
      <c r="DT118" s="995"/>
      <c r="DU118" s="996"/>
      <c r="DV118" s="998" t="s">
        <v>372</v>
      </c>
      <c r="DW118" s="999"/>
      <c r="DX118" s="999"/>
      <c r="DY118" s="999"/>
      <c r="DZ118" s="1000"/>
    </row>
    <row r="119" spans="1:130" s="199" customFormat="1" ht="26.25" customHeight="1">
      <c r="A119" s="1094" t="s">
        <v>418</v>
      </c>
      <c r="B119" s="980"/>
      <c r="C119" s="959" t="s">
        <v>419</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9" t="s">
        <v>372</v>
      </c>
      <c r="AB119" s="930"/>
      <c r="AC119" s="930"/>
      <c r="AD119" s="930"/>
      <c r="AE119" s="931"/>
      <c r="AF119" s="932" t="s">
        <v>372</v>
      </c>
      <c r="AG119" s="930"/>
      <c r="AH119" s="930"/>
      <c r="AI119" s="930"/>
      <c r="AJ119" s="931"/>
      <c r="AK119" s="932" t="s">
        <v>372</v>
      </c>
      <c r="AL119" s="930"/>
      <c r="AM119" s="930"/>
      <c r="AN119" s="930"/>
      <c r="AO119" s="931"/>
      <c r="AP119" s="933" t="s">
        <v>372</v>
      </c>
      <c r="AQ119" s="934"/>
      <c r="AR119" s="934"/>
      <c r="AS119" s="934"/>
      <c r="AT119" s="935"/>
      <c r="AU119" s="940"/>
      <c r="AV119" s="941"/>
      <c r="AW119" s="941"/>
      <c r="AX119" s="941"/>
      <c r="AY119" s="941"/>
      <c r="AZ119" s="230" t="s">
        <v>171</v>
      </c>
      <c r="BA119" s="230"/>
      <c r="BB119" s="230"/>
      <c r="BC119" s="230"/>
      <c r="BD119" s="230"/>
      <c r="BE119" s="230"/>
      <c r="BF119" s="230"/>
      <c r="BG119" s="230"/>
      <c r="BH119" s="230"/>
      <c r="BI119" s="230"/>
      <c r="BJ119" s="230"/>
      <c r="BK119" s="230"/>
      <c r="BL119" s="230"/>
      <c r="BM119" s="230"/>
      <c r="BN119" s="230"/>
      <c r="BO119" s="1011" t="s">
        <v>444</v>
      </c>
      <c r="BP119" s="1042"/>
      <c r="BQ119" s="1033">
        <v>35080557</v>
      </c>
      <c r="BR119" s="1034"/>
      <c r="BS119" s="1034"/>
      <c r="BT119" s="1034"/>
      <c r="BU119" s="1034"/>
      <c r="BV119" s="1034">
        <v>34671636</v>
      </c>
      <c r="BW119" s="1034"/>
      <c r="BX119" s="1034"/>
      <c r="BY119" s="1034"/>
      <c r="BZ119" s="1034"/>
      <c r="CA119" s="1034">
        <v>34847676</v>
      </c>
      <c r="CB119" s="1034"/>
      <c r="CC119" s="1034"/>
      <c r="CD119" s="1034"/>
      <c r="CE119" s="1034"/>
      <c r="CF119" s="1035"/>
      <c r="CG119" s="1036"/>
      <c r="CH119" s="1036"/>
      <c r="CI119" s="1036"/>
      <c r="CJ119" s="1037"/>
      <c r="CK119" s="983"/>
      <c r="CL119" s="984"/>
      <c r="CM119" s="1038" t="s">
        <v>445</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372</v>
      </c>
      <c r="DH119" s="1020"/>
      <c r="DI119" s="1020"/>
      <c r="DJ119" s="1020"/>
      <c r="DK119" s="1021"/>
      <c r="DL119" s="1019" t="s">
        <v>372</v>
      </c>
      <c r="DM119" s="1020"/>
      <c r="DN119" s="1020"/>
      <c r="DO119" s="1020"/>
      <c r="DP119" s="1021"/>
      <c r="DQ119" s="1019" t="s">
        <v>372</v>
      </c>
      <c r="DR119" s="1020"/>
      <c r="DS119" s="1020"/>
      <c r="DT119" s="1020"/>
      <c r="DU119" s="1021"/>
      <c r="DV119" s="1022" t="s">
        <v>372</v>
      </c>
      <c r="DW119" s="1023"/>
      <c r="DX119" s="1023"/>
      <c r="DY119" s="1023"/>
      <c r="DZ119" s="1024"/>
    </row>
    <row r="120" spans="1:130" s="199" customFormat="1" ht="26.25" customHeight="1">
      <c r="A120" s="1095"/>
      <c r="B120" s="982"/>
      <c r="C120" s="952" t="s">
        <v>422</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372</v>
      </c>
      <c r="AB120" s="995"/>
      <c r="AC120" s="995"/>
      <c r="AD120" s="995"/>
      <c r="AE120" s="996"/>
      <c r="AF120" s="997" t="s">
        <v>372</v>
      </c>
      <c r="AG120" s="995"/>
      <c r="AH120" s="995"/>
      <c r="AI120" s="995"/>
      <c r="AJ120" s="996"/>
      <c r="AK120" s="997" t="s">
        <v>372</v>
      </c>
      <c r="AL120" s="995"/>
      <c r="AM120" s="995"/>
      <c r="AN120" s="995"/>
      <c r="AO120" s="996"/>
      <c r="AP120" s="998" t="s">
        <v>372</v>
      </c>
      <c r="AQ120" s="999"/>
      <c r="AR120" s="999"/>
      <c r="AS120" s="999"/>
      <c r="AT120" s="1000"/>
      <c r="AU120" s="1025" t="s">
        <v>446</v>
      </c>
      <c r="AV120" s="1026"/>
      <c r="AW120" s="1026"/>
      <c r="AX120" s="1026"/>
      <c r="AY120" s="1027"/>
      <c r="AZ120" s="976" t="s">
        <v>447</v>
      </c>
      <c r="BA120" s="927"/>
      <c r="BB120" s="927"/>
      <c r="BC120" s="927"/>
      <c r="BD120" s="927"/>
      <c r="BE120" s="927"/>
      <c r="BF120" s="927"/>
      <c r="BG120" s="927"/>
      <c r="BH120" s="927"/>
      <c r="BI120" s="927"/>
      <c r="BJ120" s="927"/>
      <c r="BK120" s="927"/>
      <c r="BL120" s="927"/>
      <c r="BM120" s="927"/>
      <c r="BN120" s="927"/>
      <c r="BO120" s="927"/>
      <c r="BP120" s="928"/>
      <c r="BQ120" s="962">
        <v>5371845</v>
      </c>
      <c r="BR120" s="963"/>
      <c r="BS120" s="963"/>
      <c r="BT120" s="963"/>
      <c r="BU120" s="963"/>
      <c r="BV120" s="963">
        <v>6662880</v>
      </c>
      <c r="BW120" s="963"/>
      <c r="BX120" s="963"/>
      <c r="BY120" s="963"/>
      <c r="BZ120" s="963"/>
      <c r="CA120" s="963">
        <v>6249025</v>
      </c>
      <c r="CB120" s="963"/>
      <c r="CC120" s="963"/>
      <c r="CD120" s="963"/>
      <c r="CE120" s="963"/>
      <c r="CF120" s="977">
        <v>55.4</v>
      </c>
      <c r="CG120" s="978"/>
      <c r="CH120" s="978"/>
      <c r="CI120" s="978"/>
      <c r="CJ120" s="978"/>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62">
        <v>14894619</v>
      </c>
      <c r="DH120" s="963"/>
      <c r="DI120" s="963"/>
      <c r="DJ120" s="963"/>
      <c r="DK120" s="963"/>
      <c r="DL120" s="963">
        <v>14632562</v>
      </c>
      <c r="DM120" s="963"/>
      <c r="DN120" s="963"/>
      <c r="DO120" s="963"/>
      <c r="DP120" s="963"/>
      <c r="DQ120" s="963">
        <v>14090284</v>
      </c>
      <c r="DR120" s="963"/>
      <c r="DS120" s="963"/>
      <c r="DT120" s="963"/>
      <c r="DU120" s="963"/>
      <c r="DV120" s="964">
        <v>124.9</v>
      </c>
      <c r="DW120" s="964"/>
      <c r="DX120" s="964"/>
      <c r="DY120" s="964"/>
      <c r="DZ120" s="965"/>
    </row>
    <row r="121" spans="1:130" s="199" customFormat="1" ht="26.25" customHeight="1">
      <c r="A121" s="1095"/>
      <c r="B121" s="982"/>
      <c r="C121" s="1003" t="s">
        <v>450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94" t="s">
        <v>372</v>
      </c>
      <c r="AB121" s="995"/>
      <c r="AC121" s="995"/>
      <c r="AD121" s="995"/>
      <c r="AE121" s="996"/>
      <c r="AF121" s="997" t="s">
        <v>372</v>
      </c>
      <c r="AG121" s="995"/>
      <c r="AH121" s="995"/>
      <c r="AI121" s="995"/>
      <c r="AJ121" s="996"/>
      <c r="AK121" s="997" t="s">
        <v>372</v>
      </c>
      <c r="AL121" s="995"/>
      <c r="AM121" s="995"/>
      <c r="AN121" s="995"/>
      <c r="AO121" s="996"/>
      <c r="AP121" s="998" t="s">
        <v>372</v>
      </c>
      <c r="AQ121" s="999"/>
      <c r="AR121" s="999"/>
      <c r="AS121" s="999"/>
      <c r="AT121" s="1000"/>
      <c r="AU121" s="1028"/>
      <c r="AV121" s="1029"/>
      <c r="AW121" s="1029"/>
      <c r="AX121" s="1029"/>
      <c r="AY121" s="1030"/>
      <c r="AZ121" s="985" t="s">
        <v>451</v>
      </c>
      <c r="BA121" s="986"/>
      <c r="BB121" s="986"/>
      <c r="BC121" s="986"/>
      <c r="BD121" s="986"/>
      <c r="BE121" s="986"/>
      <c r="BF121" s="986"/>
      <c r="BG121" s="986"/>
      <c r="BH121" s="986"/>
      <c r="BI121" s="986"/>
      <c r="BJ121" s="986"/>
      <c r="BK121" s="986"/>
      <c r="BL121" s="986"/>
      <c r="BM121" s="986"/>
      <c r="BN121" s="986"/>
      <c r="BO121" s="986"/>
      <c r="BP121" s="987"/>
      <c r="BQ121" s="955">
        <v>4729156</v>
      </c>
      <c r="BR121" s="956"/>
      <c r="BS121" s="956"/>
      <c r="BT121" s="956"/>
      <c r="BU121" s="956"/>
      <c r="BV121" s="956">
        <v>4719323</v>
      </c>
      <c r="BW121" s="956"/>
      <c r="BX121" s="956"/>
      <c r="BY121" s="956"/>
      <c r="BZ121" s="956"/>
      <c r="CA121" s="956">
        <v>4827368</v>
      </c>
      <c r="CB121" s="956"/>
      <c r="CC121" s="956"/>
      <c r="CD121" s="956"/>
      <c r="CE121" s="956"/>
      <c r="CF121" s="950">
        <v>42.8</v>
      </c>
      <c r="CG121" s="951"/>
      <c r="CH121" s="951"/>
      <c r="CI121" s="951"/>
      <c r="CJ121" s="951"/>
      <c r="CK121" s="1046"/>
      <c r="CL121" s="1047"/>
      <c r="CM121" s="1047"/>
      <c r="CN121" s="1047"/>
      <c r="CO121" s="1048"/>
      <c r="CP121" s="1056" t="s">
        <v>452</v>
      </c>
      <c r="CQ121" s="1057"/>
      <c r="CR121" s="1057"/>
      <c r="CS121" s="1057"/>
      <c r="CT121" s="1057"/>
      <c r="CU121" s="1057"/>
      <c r="CV121" s="1057"/>
      <c r="CW121" s="1057"/>
      <c r="CX121" s="1057"/>
      <c r="CY121" s="1057"/>
      <c r="CZ121" s="1057"/>
      <c r="DA121" s="1057"/>
      <c r="DB121" s="1057"/>
      <c r="DC121" s="1057"/>
      <c r="DD121" s="1057"/>
      <c r="DE121" s="1057"/>
      <c r="DF121" s="1058"/>
      <c r="DG121" s="955">
        <v>1049791</v>
      </c>
      <c r="DH121" s="956"/>
      <c r="DI121" s="956"/>
      <c r="DJ121" s="956"/>
      <c r="DK121" s="956"/>
      <c r="DL121" s="956">
        <v>974567</v>
      </c>
      <c r="DM121" s="956"/>
      <c r="DN121" s="956"/>
      <c r="DO121" s="956"/>
      <c r="DP121" s="956"/>
      <c r="DQ121" s="956">
        <v>1007507</v>
      </c>
      <c r="DR121" s="956"/>
      <c r="DS121" s="956"/>
      <c r="DT121" s="956"/>
      <c r="DU121" s="956"/>
      <c r="DV121" s="957">
        <v>8.9</v>
      </c>
      <c r="DW121" s="957"/>
      <c r="DX121" s="957"/>
      <c r="DY121" s="957"/>
      <c r="DZ121" s="958"/>
    </row>
    <row r="122" spans="1:130" s="199" customFormat="1" ht="26.25" customHeight="1">
      <c r="A122" s="1095"/>
      <c r="B122" s="982"/>
      <c r="C122" s="952" t="s">
        <v>432</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372</v>
      </c>
      <c r="AB122" s="995"/>
      <c r="AC122" s="995"/>
      <c r="AD122" s="995"/>
      <c r="AE122" s="996"/>
      <c r="AF122" s="997" t="s">
        <v>372</v>
      </c>
      <c r="AG122" s="995"/>
      <c r="AH122" s="995"/>
      <c r="AI122" s="995"/>
      <c r="AJ122" s="996"/>
      <c r="AK122" s="997" t="s">
        <v>372</v>
      </c>
      <c r="AL122" s="995"/>
      <c r="AM122" s="995"/>
      <c r="AN122" s="995"/>
      <c r="AO122" s="996"/>
      <c r="AP122" s="998" t="s">
        <v>372</v>
      </c>
      <c r="AQ122" s="999"/>
      <c r="AR122" s="999"/>
      <c r="AS122" s="999"/>
      <c r="AT122" s="1000"/>
      <c r="AU122" s="1028"/>
      <c r="AV122" s="1029"/>
      <c r="AW122" s="1029"/>
      <c r="AX122" s="1029"/>
      <c r="AY122" s="1030"/>
      <c r="AZ122" s="1010" t="s">
        <v>453</v>
      </c>
      <c r="BA122" s="1001"/>
      <c r="BB122" s="1001"/>
      <c r="BC122" s="1001"/>
      <c r="BD122" s="1001"/>
      <c r="BE122" s="1001"/>
      <c r="BF122" s="1001"/>
      <c r="BG122" s="1001"/>
      <c r="BH122" s="1001"/>
      <c r="BI122" s="1001"/>
      <c r="BJ122" s="1001"/>
      <c r="BK122" s="1001"/>
      <c r="BL122" s="1001"/>
      <c r="BM122" s="1001"/>
      <c r="BN122" s="1001"/>
      <c r="BO122" s="1001"/>
      <c r="BP122" s="1002"/>
      <c r="BQ122" s="1033">
        <v>21186604</v>
      </c>
      <c r="BR122" s="1034"/>
      <c r="BS122" s="1034"/>
      <c r="BT122" s="1034"/>
      <c r="BU122" s="1034"/>
      <c r="BV122" s="1034">
        <v>21337349</v>
      </c>
      <c r="BW122" s="1034"/>
      <c r="BX122" s="1034"/>
      <c r="BY122" s="1034"/>
      <c r="BZ122" s="1034"/>
      <c r="CA122" s="1034">
        <v>20969211</v>
      </c>
      <c r="CB122" s="1034"/>
      <c r="CC122" s="1034"/>
      <c r="CD122" s="1034"/>
      <c r="CE122" s="1034"/>
      <c r="CF122" s="1054">
        <v>185.8</v>
      </c>
      <c r="CG122" s="1055"/>
      <c r="CH122" s="1055"/>
      <c r="CI122" s="1055"/>
      <c r="CJ122" s="1055"/>
      <c r="CK122" s="1046"/>
      <c r="CL122" s="1047"/>
      <c r="CM122" s="1047"/>
      <c r="CN122" s="1047"/>
      <c r="CO122" s="1048"/>
      <c r="CP122" s="1056" t="s">
        <v>454</v>
      </c>
      <c r="CQ122" s="1057"/>
      <c r="CR122" s="1057"/>
      <c r="CS122" s="1057"/>
      <c r="CT122" s="1057"/>
      <c r="CU122" s="1057"/>
      <c r="CV122" s="1057"/>
      <c r="CW122" s="1057"/>
      <c r="CX122" s="1057"/>
      <c r="CY122" s="1057"/>
      <c r="CZ122" s="1057"/>
      <c r="DA122" s="1057"/>
      <c r="DB122" s="1057"/>
      <c r="DC122" s="1057"/>
      <c r="DD122" s="1057"/>
      <c r="DE122" s="1057"/>
      <c r="DF122" s="1058"/>
      <c r="DG122" s="955">
        <v>102170</v>
      </c>
      <c r="DH122" s="956"/>
      <c r="DI122" s="956"/>
      <c r="DJ122" s="956"/>
      <c r="DK122" s="956"/>
      <c r="DL122" s="956">
        <v>88044</v>
      </c>
      <c r="DM122" s="956"/>
      <c r="DN122" s="956"/>
      <c r="DO122" s="956"/>
      <c r="DP122" s="956"/>
      <c r="DQ122" s="956">
        <v>70397</v>
      </c>
      <c r="DR122" s="956"/>
      <c r="DS122" s="956"/>
      <c r="DT122" s="956"/>
      <c r="DU122" s="956"/>
      <c r="DV122" s="957">
        <v>0.6</v>
      </c>
      <c r="DW122" s="957"/>
      <c r="DX122" s="957"/>
      <c r="DY122" s="957"/>
      <c r="DZ122" s="958"/>
    </row>
    <row r="123" spans="1:130" s="199" customFormat="1" ht="26.25" customHeight="1">
      <c r="A123" s="1095"/>
      <c r="B123" s="982"/>
      <c r="C123" s="952" t="s">
        <v>438</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455</v>
      </c>
      <c r="AB123" s="995"/>
      <c r="AC123" s="995"/>
      <c r="AD123" s="995"/>
      <c r="AE123" s="996"/>
      <c r="AF123" s="997" t="s">
        <v>455</v>
      </c>
      <c r="AG123" s="995"/>
      <c r="AH123" s="995"/>
      <c r="AI123" s="995"/>
      <c r="AJ123" s="996"/>
      <c r="AK123" s="997" t="s">
        <v>455</v>
      </c>
      <c r="AL123" s="995"/>
      <c r="AM123" s="995"/>
      <c r="AN123" s="995"/>
      <c r="AO123" s="996"/>
      <c r="AP123" s="998" t="s">
        <v>455</v>
      </c>
      <c r="AQ123" s="999"/>
      <c r="AR123" s="999"/>
      <c r="AS123" s="999"/>
      <c r="AT123" s="1000"/>
      <c r="AU123" s="1031"/>
      <c r="AV123" s="1032"/>
      <c r="AW123" s="1032"/>
      <c r="AX123" s="1032"/>
      <c r="AY123" s="1032"/>
      <c r="AZ123" s="230" t="s">
        <v>171</v>
      </c>
      <c r="BA123" s="230"/>
      <c r="BB123" s="230"/>
      <c r="BC123" s="230"/>
      <c r="BD123" s="230"/>
      <c r="BE123" s="230"/>
      <c r="BF123" s="230"/>
      <c r="BG123" s="230"/>
      <c r="BH123" s="230"/>
      <c r="BI123" s="230"/>
      <c r="BJ123" s="230"/>
      <c r="BK123" s="230"/>
      <c r="BL123" s="230"/>
      <c r="BM123" s="230"/>
      <c r="BN123" s="230"/>
      <c r="BO123" s="1011" t="s">
        <v>456</v>
      </c>
      <c r="BP123" s="1042"/>
      <c r="BQ123" s="1101">
        <v>31287605</v>
      </c>
      <c r="BR123" s="1102"/>
      <c r="BS123" s="1102"/>
      <c r="BT123" s="1102"/>
      <c r="BU123" s="1102"/>
      <c r="BV123" s="1102">
        <v>32719552</v>
      </c>
      <c r="BW123" s="1102"/>
      <c r="BX123" s="1102"/>
      <c r="BY123" s="1102"/>
      <c r="BZ123" s="1102"/>
      <c r="CA123" s="1102">
        <v>32045604</v>
      </c>
      <c r="CB123" s="1102"/>
      <c r="CC123" s="1102"/>
      <c r="CD123" s="1102"/>
      <c r="CE123" s="1102"/>
      <c r="CF123" s="1035"/>
      <c r="CG123" s="1036"/>
      <c r="CH123" s="1036"/>
      <c r="CI123" s="1036"/>
      <c r="CJ123" s="1037"/>
      <c r="CK123" s="1046"/>
      <c r="CL123" s="1047"/>
      <c r="CM123" s="1047"/>
      <c r="CN123" s="1047"/>
      <c r="CO123" s="1048"/>
      <c r="CP123" s="1056" t="s">
        <v>457</v>
      </c>
      <c r="CQ123" s="1057"/>
      <c r="CR123" s="1057"/>
      <c r="CS123" s="1057"/>
      <c r="CT123" s="1057"/>
      <c r="CU123" s="1057"/>
      <c r="CV123" s="1057"/>
      <c r="CW123" s="1057"/>
      <c r="CX123" s="1057"/>
      <c r="CY123" s="1057"/>
      <c r="CZ123" s="1057"/>
      <c r="DA123" s="1057"/>
      <c r="DB123" s="1057"/>
      <c r="DC123" s="1057"/>
      <c r="DD123" s="1057"/>
      <c r="DE123" s="1057"/>
      <c r="DF123" s="1058"/>
      <c r="DG123" s="994" t="s">
        <v>372</v>
      </c>
      <c r="DH123" s="995"/>
      <c r="DI123" s="995"/>
      <c r="DJ123" s="995"/>
      <c r="DK123" s="996"/>
      <c r="DL123" s="997" t="s">
        <v>372</v>
      </c>
      <c r="DM123" s="995"/>
      <c r="DN123" s="995"/>
      <c r="DO123" s="995"/>
      <c r="DP123" s="996"/>
      <c r="DQ123" s="997" t="s">
        <v>372</v>
      </c>
      <c r="DR123" s="995"/>
      <c r="DS123" s="995"/>
      <c r="DT123" s="995"/>
      <c r="DU123" s="996"/>
      <c r="DV123" s="998" t="s">
        <v>372</v>
      </c>
      <c r="DW123" s="999"/>
      <c r="DX123" s="999"/>
      <c r="DY123" s="999"/>
      <c r="DZ123" s="1000"/>
    </row>
    <row r="124" spans="1:130" s="199" customFormat="1" ht="26.25" customHeight="1" thickBot="1">
      <c r="A124" s="1095"/>
      <c r="B124" s="982"/>
      <c r="C124" s="952" t="s">
        <v>441</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372</v>
      </c>
      <c r="AB124" s="995"/>
      <c r="AC124" s="995"/>
      <c r="AD124" s="995"/>
      <c r="AE124" s="996"/>
      <c r="AF124" s="997" t="s">
        <v>372</v>
      </c>
      <c r="AG124" s="995"/>
      <c r="AH124" s="995"/>
      <c r="AI124" s="995"/>
      <c r="AJ124" s="996"/>
      <c r="AK124" s="997" t="s">
        <v>372</v>
      </c>
      <c r="AL124" s="995"/>
      <c r="AM124" s="995"/>
      <c r="AN124" s="995"/>
      <c r="AO124" s="996"/>
      <c r="AP124" s="998" t="s">
        <v>372</v>
      </c>
      <c r="AQ124" s="999"/>
      <c r="AR124" s="999"/>
      <c r="AS124" s="999"/>
      <c r="AT124" s="1000"/>
      <c r="AU124" s="1097" t="s">
        <v>458</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v>34.299999999999997</v>
      </c>
      <c r="BR124" s="1064"/>
      <c r="BS124" s="1064"/>
      <c r="BT124" s="1064"/>
      <c r="BU124" s="1064"/>
      <c r="BV124" s="1064">
        <v>17.2</v>
      </c>
      <c r="BW124" s="1064"/>
      <c r="BX124" s="1064"/>
      <c r="BY124" s="1064"/>
      <c r="BZ124" s="1064"/>
      <c r="CA124" s="1064">
        <v>24.8</v>
      </c>
      <c r="CB124" s="1064"/>
      <c r="CC124" s="1064"/>
      <c r="CD124" s="1064"/>
      <c r="CE124" s="1064"/>
      <c r="CF124" s="1065"/>
      <c r="CG124" s="1066"/>
      <c r="CH124" s="1066"/>
      <c r="CI124" s="1066"/>
      <c r="CJ124" s="1067"/>
      <c r="CK124" s="1049"/>
      <c r="CL124" s="1049"/>
      <c r="CM124" s="1049"/>
      <c r="CN124" s="1049"/>
      <c r="CO124" s="1050"/>
      <c r="CP124" s="1056" t="s">
        <v>459</v>
      </c>
      <c r="CQ124" s="1057"/>
      <c r="CR124" s="1057"/>
      <c r="CS124" s="1057"/>
      <c r="CT124" s="1057"/>
      <c r="CU124" s="1057"/>
      <c r="CV124" s="1057"/>
      <c r="CW124" s="1057"/>
      <c r="CX124" s="1057"/>
      <c r="CY124" s="1057"/>
      <c r="CZ124" s="1057"/>
      <c r="DA124" s="1057"/>
      <c r="DB124" s="1057"/>
      <c r="DC124" s="1057"/>
      <c r="DD124" s="1057"/>
      <c r="DE124" s="1057"/>
      <c r="DF124" s="1058"/>
      <c r="DG124" s="1041" t="s">
        <v>113</v>
      </c>
      <c r="DH124" s="1020"/>
      <c r="DI124" s="1020"/>
      <c r="DJ124" s="1020"/>
      <c r="DK124" s="1021"/>
      <c r="DL124" s="1019" t="s">
        <v>113</v>
      </c>
      <c r="DM124" s="1020"/>
      <c r="DN124" s="1020"/>
      <c r="DO124" s="1020"/>
      <c r="DP124" s="1021"/>
      <c r="DQ124" s="1019" t="s">
        <v>113</v>
      </c>
      <c r="DR124" s="1020"/>
      <c r="DS124" s="1020"/>
      <c r="DT124" s="1020"/>
      <c r="DU124" s="1021"/>
      <c r="DV124" s="1022" t="s">
        <v>113</v>
      </c>
      <c r="DW124" s="1023"/>
      <c r="DX124" s="1023"/>
      <c r="DY124" s="1023"/>
      <c r="DZ124" s="1024"/>
    </row>
    <row r="125" spans="1:130" s="199" customFormat="1" ht="26.25" customHeight="1">
      <c r="A125" s="1095"/>
      <c r="B125" s="982"/>
      <c r="C125" s="952" t="s">
        <v>443</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113</v>
      </c>
      <c r="AB125" s="995"/>
      <c r="AC125" s="995"/>
      <c r="AD125" s="995"/>
      <c r="AE125" s="996"/>
      <c r="AF125" s="997" t="s">
        <v>113</v>
      </c>
      <c r="AG125" s="995"/>
      <c r="AH125" s="995"/>
      <c r="AI125" s="995"/>
      <c r="AJ125" s="996"/>
      <c r="AK125" s="997" t="s">
        <v>113</v>
      </c>
      <c r="AL125" s="995"/>
      <c r="AM125" s="995"/>
      <c r="AN125" s="995"/>
      <c r="AO125" s="996"/>
      <c r="AP125" s="998" t="s">
        <v>113</v>
      </c>
      <c r="AQ125" s="999"/>
      <c r="AR125" s="999"/>
      <c r="AS125" s="999"/>
      <c r="AT125" s="100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9" t="s">
        <v>460</v>
      </c>
      <c r="CL125" s="1044"/>
      <c r="CM125" s="1044"/>
      <c r="CN125" s="1044"/>
      <c r="CO125" s="1045"/>
      <c r="CP125" s="976" t="s">
        <v>461</v>
      </c>
      <c r="CQ125" s="927"/>
      <c r="CR125" s="927"/>
      <c r="CS125" s="927"/>
      <c r="CT125" s="927"/>
      <c r="CU125" s="927"/>
      <c r="CV125" s="927"/>
      <c r="CW125" s="927"/>
      <c r="CX125" s="927"/>
      <c r="CY125" s="927"/>
      <c r="CZ125" s="927"/>
      <c r="DA125" s="927"/>
      <c r="DB125" s="927"/>
      <c r="DC125" s="927"/>
      <c r="DD125" s="927"/>
      <c r="DE125" s="927"/>
      <c r="DF125" s="928"/>
      <c r="DG125" s="962" t="s">
        <v>113</v>
      </c>
      <c r="DH125" s="963"/>
      <c r="DI125" s="963"/>
      <c r="DJ125" s="963"/>
      <c r="DK125" s="963"/>
      <c r="DL125" s="963" t="s">
        <v>113</v>
      </c>
      <c r="DM125" s="963"/>
      <c r="DN125" s="963"/>
      <c r="DO125" s="963"/>
      <c r="DP125" s="963"/>
      <c r="DQ125" s="963" t="s">
        <v>113</v>
      </c>
      <c r="DR125" s="963"/>
      <c r="DS125" s="963"/>
      <c r="DT125" s="963"/>
      <c r="DU125" s="963"/>
      <c r="DV125" s="964" t="s">
        <v>113</v>
      </c>
      <c r="DW125" s="964"/>
      <c r="DX125" s="964"/>
      <c r="DY125" s="964"/>
      <c r="DZ125" s="965"/>
    </row>
    <row r="126" spans="1:130" s="199" customFormat="1" ht="26.25" customHeight="1" thickBot="1">
      <c r="A126" s="1095"/>
      <c r="B126" s="982"/>
      <c r="C126" s="952" t="s">
        <v>445</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113</v>
      </c>
      <c r="AB126" s="995"/>
      <c r="AC126" s="995"/>
      <c r="AD126" s="995"/>
      <c r="AE126" s="996"/>
      <c r="AF126" s="997" t="s">
        <v>113</v>
      </c>
      <c r="AG126" s="995"/>
      <c r="AH126" s="995"/>
      <c r="AI126" s="995"/>
      <c r="AJ126" s="996"/>
      <c r="AK126" s="997" t="s">
        <v>113</v>
      </c>
      <c r="AL126" s="995"/>
      <c r="AM126" s="995"/>
      <c r="AN126" s="995"/>
      <c r="AO126" s="996"/>
      <c r="AP126" s="998" t="s">
        <v>113</v>
      </c>
      <c r="AQ126" s="999"/>
      <c r="AR126" s="999"/>
      <c r="AS126" s="999"/>
      <c r="AT126" s="100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0"/>
      <c r="CL126" s="1047"/>
      <c r="CM126" s="1047"/>
      <c r="CN126" s="1047"/>
      <c r="CO126" s="1048"/>
      <c r="CP126" s="985" t="s">
        <v>462</v>
      </c>
      <c r="CQ126" s="986"/>
      <c r="CR126" s="986"/>
      <c r="CS126" s="986"/>
      <c r="CT126" s="986"/>
      <c r="CU126" s="986"/>
      <c r="CV126" s="986"/>
      <c r="CW126" s="986"/>
      <c r="CX126" s="986"/>
      <c r="CY126" s="986"/>
      <c r="CZ126" s="986"/>
      <c r="DA126" s="986"/>
      <c r="DB126" s="986"/>
      <c r="DC126" s="986"/>
      <c r="DD126" s="986"/>
      <c r="DE126" s="986"/>
      <c r="DF126" s="987"/>
      <c r="DG126" s="955">
        <v>355553</v>
      </c>
      <c r="DH126" s="956"/>
      <c r="DI126" s="956"/>
      <c r="DJ126" s="956"/>
      <c r="DK126" s="956"/>
      <c r="DL126" s="956">
        <v>286254</v>
      </c>
      <c r="DM126" s="956"/>
      <c r="DN126" s="956"/>
      <c r="DO126" s="956"/>
      <c r="DP126" s="956"/>
      <c r="DQ126" s="956">
        <v>174853</v>
      </c>
      <c r="DR126" s="956"/>
      <c r="DS126" s="956"/>
      <c r="DT126" s="956"/>
      <c r="DU126" s="956"/>
      <c r="DV126" s="957">
        <v>1.5</v>
      </c>
      <c r="DW126" s="957"/>
      <c r="DX126" s="957"/>
      <c r="DY126" s="957"/>
      <c r="DZ126" s="958"/>
    </row>
    <row r="127" spans="1:130" s="199" customFormat="1" ht="26.25" customHeight="1">
      <c r="A127" s="1096"/>
      <c r="B127" s="984"/>
      <c r="C127" s="1038" t="s">
        <v>463</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4" t="s">
        <v>113</v>
      </c>
      <c r="AB127" s="995"/>
      <c r="AC127" s="995"/>
      <c r="AD127" s="995"/>
      <c r="AE127" s="996"/>
      <c r="AF127" s="997" t="s">
        <v>113</v>
      </c>
      <c r="AG127" s="995"/>
      <c r="AH127" s="995"/>
      <c r="AI127" s="995"/>
      <c r="AJ127" s="996"/>
      <c r="AK127" s="997" t="s">
        <v>113</v>
      </c>
      <c r="AL127" s="995"/>
      <c r="AM127" s="995"/>
      <c r="AN127" s="995"/>
      <c r="AO127" s="996"/>
      <c r="AP127" s="998" t="s">
        <v>113</v>
      </c>
      <c r="AQ127" s="999"/>
      <c r="AR127" s="999"/>
      <c r="AS127" s="999"/>
      <c r="AT127" s="1000"/>
      <c r="AU127" s="235"/>
      <c r="AV127" s="235"/>
      <c r="AW127" s="235"/>
      <c r="AX127" s="1068" t="s">
        <v>464</v>
      </c>
      <c r="AY127" s="1069"/>
      <c r="AZ127" s="1069"/>
      <c r="BA127" s="1069"/>
      <c r="BB127" s="1069"/>
      <c r="BC127" s="1069"/>
      <c r="BD127" s="1069"/>
      <c r="BE127" s="1070"/>
      <c r="BF127" s="1071" t="s">
        <v>465</v>
      </c>
      <c r="BG127" s="1069"/>
      <c r="BH127" s="1069"/>
      <c r="BI127" s="1069"/>
      <c r="BJ127" s="1069"/>
      <c r="BK127" s="1069"/>
      <c r="BL127" s="1070"/>
      <c r="BM127" s="1071" t="s">
        <v>466</v>
      </c>
      <c r="BN127" s="1069"/>
      <c r="BO127" s="1069"/>
      <c r="BP127" s="1069"/>
      <c r="BQ127" s="1069"/>
      <c r="BR127" s="1069"/>
      <c r="BS127" s="1070"/>
      <c r="BT127" s="1071" t="s">
        <v>467</v>
      </c>
      <c r="BU127" s="1069"/>
      <c r="BV127" s="1069"/>
      <c r="BW127" s="1069"/>
      <c r="BX127" s="1069"/>
      <c r="BY127" s="1069"/>
      <c r="BZ127" s="1093"/>
      <c r="CA127" s="235"/>
      <c r="CB127" s="235"/>
      <c r="CC127" s="235"/>
      <c r="CD127" s="236"/>
      <c r="CE127" s="236"/>
      <c r="CF127" s="236"/>
      <c r="CG127" s="233"/>
      <c r="CH127" s="233"/>
      <c r="CI127" s="233"/>
      <c r="CJ127" s="234"/>
      <c r="CK127" s="1060"/>
      <c r="CL127" s="1047"/>
      <c r="CM127" s="1047"/>
      <c r="CN127" s="1047"/>
      <c r="CO127" s="1048"/>
      <c r="CP127" s="985" t="s">
        <v>468</v>
      </c>
      <c r="CQ127" s="986"/>
      <c r="CR127" s="986"/>
      <c r="CS127" s="986"/>
      <c r="CT127" s="986"/>
      <c r="CU127" s="986"/>
      <c r="CV127" s="986"/>
      <c r="CW127" s="986"/>
      <c r="CX127" s="986"/>
      <c r="CY127" s="986"/>
      <c r="CZ127" s="986"/>
      <c r="DA127" s="986"/>
      <c r="DB127" s="986"/>
      <c r="DC127" s="986"/>
      <c r="DD127" s="986"/>
      <c r="DE127" s="986"/>
      <c r="DF127" s="987"/>
      <c r="DG127" s="955" t="s">
        <v>113</v>
      </c>
      <c r="DH127" s="956"/>
      <c r="DI127" s="956"/>
      <c r="DJ127" s="956"/>
      <c r="DK127" s="956"/>
      <c r="DL127" s="956" t="s">
        <v>113</v>
      </c>
      <c r="DM127" s="956"/>
      <c r="DN127" s="956"/>
      <c r="DO127" s="956"/>
      <c r="DP127" s="956"/>
      <c r="DQ127" s="956" t="s">
        <v>113</v>
      </c>
      <c r="DR127" s="956"/>
      <c r="DS127" s="956"/>
      <c r="DT127" s="956"/>
      <c r="DU127" s="956"/>
      <c r="DV127" s="957" t="s">
        <v>113</v>
      </c>
      <c r="DW127" s="957"/>
      <c r="DX127" s="957"/>
      <c r="DY127" s="957"/>
      <c r="DZ127" s="958"/>
    </row>
    <row r="128" spans="1:130" s="199" customFormat="1" ht="26.25" customHeight="1" thickBot="1">
      <c r="A128" s="1079" t="s">
        <v>469</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470</v>
      </c>
      <c r="X128" s="1081"/>
      <c r="Y128" s="1081"/>
      <c r="Z128" s="1082"/>
      <c r="AA128" s="1083">
        <v>456164</v>
      </c>
      <c r="AB128" s="1084"/>
      <c r="AC128" s="1084"/>
      <c r="AD128" s="1084"/>
      <c r="AE128" s="1085"/>
      <c r="AF128" s="1086">
        <v>422363</v>
      </c>
      <c r="AG128" s="1084"/>
      <c r="AH128" s="1084"/>
      <c r="AI128" s="1084"/>
      <c r="AJ128" s="1085"/>
      <c r="AK128" s="1086">
        <v>461951</v>
      </c>
      <c r="AL128" s="1084"/>
      <c r="AM128" s="1084"/>
      <c r="AN128" s="1084"/>
      <c r="AO128" s="1085"/>
      <c r="AP128" s="1087"/>
      <c r="AQ128" s="1088"/>
      <c r="AR128" s="1088"/>
      <c r="AS128" s="1088"/>
      <c r="AT128" s="1089"/>
      <c r="AU128" s="235"/>
      <c r="AV128" s="235"/>
      <c r="AW128" s="235"/>
      <c r="AX128" s="926" t="s">
        <v>471</v>
      </c>
      <c r="AY128" s="927"/>
      <c r="AZ128" s="927"/>
      <c r="BA128" s="927"/>
      <c r="BB128" s="927"/>
      <c r="BC128" s="927"/>
      <c r="BD128" s="927"/>
      <c r="BE128" s="928"/>
      <c r="BF128" s="1090" t="s">
        <v>113</v>
      </c>
      <c r="BG128" s="1091"/>
      <c r="BH128" s="1091"/>
      <c r="BI128" s="1091"/>
      <c r="BJ128" s="1091"/>
      <c r="BK128" s="1091"/>
      <c r="BL128" s="1092"/>
      <c r="BM128" s="1090">
        <v>12.94</v>
      </c>
      <c r="BN128" s="1091"/>
      <c r="BO128" s="1091"/>
      <c r="BP128" s="1091"/>
      <c r="BQ128" s="1091"/>
      <c r="BR128" s="1091"/>
      <c r="BS128" s="1092"/>
      <c r="BT128" s="1090">
        <v>20</v>
      </c>
      <c r="BU128" s="1091"/>
      <c r="BV128" s="1091"/>
      <c r="BW128" s="1091"/>
      <c r="BX128" s="1091"/>
      <c r="BY128" s="1091"/>
      <c r="BZ128" s="1115"/>
      <c r="CA128" s="236"/>
      <c r="CB128" s="236"/>
      <c r="CC128" s="236"/>
      <c r="CD128" s="236"/>
      <c r="CE128" s="236"/>
      <c r="CF128" s="236"/>
      <c r="CG128" s="233"/>
      <c r="CH128" s="233"/>
      <c r="CI128" s="233"/>
      <c r="CJ128" s="234"/>
      <c r="CK128" s="1061"/>
      <c r="CL128" s="1062"/>
      <c r="CM128" s="1062"/>
      <c r="CN128" s="1062"/>
      <c r="CO128" s="1063"/>
      <c r="CP128" s="1072" t="s">
        <v>472</v>
      </c>
      <c r="CQ128" s="1073"/>
      <c r="CR128" s="1073"/>
      <c r="CS128" s="1073"/>
      <c r="CT128" s="1073"/>
      <c r="CU128" s="1073"/>
      <c r="CV128" s="1073"/>
      <c r="CW128" s="1073"/>
      <c r="CX128" s="1073"/>
      <c r="CY128" s="1073"/>
      <c r="CZ128" s="1073"/>
      <c r="DA128" s="1073"/>
      <c r="DB128" s="1073"/>
      <c r="DC128" s="1073"/>
      <c r="DD128" s="1073"/>
      <c r="DE128" s="1073"/>
      <c r="DF128" s="1074"/>
      <c r="DG128" s="1075" t="s">
        <v>372</v>
      </c>
      <c r="DH128" s="1076"/>
      <c r="DI128" s="1076"/>
      <c r="DJ128" s="1076"/>
      <c r="DK128" s="1076"/>
      <c r="DL128" s="1076" t="s">
        <v>372</v>
      </c>
      <c r="DM128" s="1076"/>
      <c r="DN128" s="1076"/>
      <c r="DO128" s="1076"/>
      <c r="DP128" s="1076"/>
      <c r="DQ128" s="1076" t="s">
        <v>372</v>
      </c>
      <c r="DR128" s="1076"/>
      <c r="DS128" s="1076"/>
      <c r="DT128" s="1076"/>
      <c r="DU128" s="1076"/>
      <c r="DV128" s="1077" t="s">
        <v>372</v>
      </c>
      <c r="DW128" s="1077"/>
      <c r="DX128" s="1077"/>
      <c r="DY128" s="1077"/>
      <c r="DZ128" s="1078"/>
    </row>
    <row r="129" spans="1:131" s="199" customFormat="1" ht="26.25" customHeight="1">
      <c r="A129" s="966" t="s">
        <v>92</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9" t="s">
        <v>473</v>
      </c>
      <c r="X129" s="1110"/>
      <c r="Y129" s="1110"/>
      <c r="Z129" s="1111"/>
      <c r="AA129" s="994">
        <v>12960832</v>
      </c>
      <c r="AB129" s="995"/>
      <c r="AC129" s="995"/>
      <c r="AD129" s="995"/>
      <c r="AE129" s="996"/>
      <c r="AF129" s="997">
        <v>13152139</v>
      </c>
      <c r="AG129" s="995"/>
      <c r="AH129" s="995"/>
      <c r="AI129" s="995"/>
      <c r="AJ129" s="996"/>
      <c r="AK129" s="997">
        <v>13138173</v>
      </c>
      <c r="AL129" s="995"/>
      <c r="AM129" s="995"/>
      <c r="AN129" s="995"/>
      <c r="AO129" s="996"/>
      <c r="AP129" s="1112"/>
      <c r="AQ129" s="1113"/>
      <c r="AR129" s="1113"/>
      <c r="AS129" s="1113"/>
      <c r="AT129" s="1114"/>
      <c r="AU129" s="237"/>
      <c r="AV129" s="237"/>
      <c r="AW129" s="237"/>
      <c r="AX129" s="1103" t="s">
        <v>474</v>
      </c>
      <c r="AY129" s="986"/>
      <c r="AZ129" s="986"/>
      <c r="BA129" s="986"/>
      <c r="BB129" s="986"/>
      <c r="BC129" s="986"/>
      <c r="BD129" s="986"/>
      <c r="BE129" s="987"/>
      <c r="BF129" s="1104" t="s">
        <v>372</v>
      </c>
      <c r="BG129" s="1105"/>
      <c r="BH129" s="1105"/>
      <c r="BI129" s="1105"/>
      <c r="BJ129" s="1105"/>
      <c r="BK129" s="1105"/>
      <c r="BL129" s="1106"/>
      <c r="BM129" s="1104">
        <v>17.940000000000001</v>
      </c>
      <c r="BN129" s="1105"/>
      <c r="BO129" s="1105"/>
      <c r="BP129" s="1105"/>
      <c r="BQ129" s="1105"/>
      <c r="BR129" s="1105"/>
      <c r="BS129" s="1106"/>
      <c r="BT129" s="1104">
        <v>30</v>
      </c>
      <c r="BU129" s="1107"/>
      <c r="BV129" s="1107"/>
      <c r="BW129" s="1107"/>
      <c r="BX129" s="1107"/>
      <c r="BY129" s="1107"/>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6" t="s">
        <v>475</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9" t="s">
        <v>476</v>
      </c>
      <c r="X130" s="1110"/>
      <c r="Y130" s="1110"/>
      <c r="Z130" s="1111"/>
      <c r="AA130" s="994">
        <v>1932697</v>
      </c>
      <c r="AB130" s="995"/>
      <c r="AC130" s="995"/>
      <c r="AD130" s="995"/>
      <c r="AE130" s="996"/>
      <c r="AF130" s="997">
        <v>1834883</v>
      </c>
      <c r="AG130" s="995"/>
      <c r="AH130" s="995"/>
      <c r="AI130" s="995"/>
      <c r="AJ130" s="996"/>
      <c r="AK130" s="997">
        <v>1852579</v>
      </c>
      <c r="AL130" s="995"/>
      <c r="AM130" s="995"/>
      <c r="AN130" s="995"/>
      <c r="AO130" s="996"/>
      <c r="AP130" s="1112"/>
      <c r="AQ130" s="1113"/>
      <c r="AR130" s="1113"/>
      <c r="AS130" s="1113"/>
      <c r="AT130" s="1114"/>
      <c r="AU130" s="237"/>
      <c r="AV130" s="237"/>
      <c r="AW130" s="237"/>
      <c r="AX130" s="1103" t="s">
        <v>477</v>
      </c>
      <c r="AY130" s="986"/>
      <c r="AZ130" s="986"/>
      <c r="BA130" s="986"/>
      <c r="BB130" s="986"/>
      <c r="BC130" s="986"/>
      <c r="BD130" s="986"/>
      <c r="BE130" s="987"/>
      <c r="BF130" s="1140">
        <v>5.8</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478</v>
      </c>
      <c r="X131" s="1148"/>
      <c r="Y131" s="1148"/>
      <c r="Z131" s="1149"/>
      <c r="AA131" s="1041">
        <v>11028135</v>
      </c>
      <c r="AB131" s="1020"/>
      <c r="AC131" s="1020"/>
      <c r="AD131" s="1020"/>
      <c r="AE131" s="1021"/>
      <c r="AF131" s="1019">
        <v>11317256</v>
      </c>
      <c r="AG131" s="1020"/>
      <c r="AH131" s="1020"/>
      <c r="AI131" s="1020"/>
      <c r="AJ131" s="1021"/>
      <c r="AK131" s="1019">
        <v>11285594</v>
      </c>
      <c r="AL131" s="1020"/>
      <c r="AM131" s="1020"/>
      <c r="AN131" s="1020"/>
      <c r="AO131" s="1021"/>
      <c r="AP131" s="1150"/>
      <c r="AQ131" s="1151"/>
      <c r="AR131" s="1151"/>
      <c r="AS131" s="1151"/>
      <c r="AT131" s="1152"/>
      <c r="AU131" s="237"/>
      <c r="AV131" s="237"/>
      <c r="AW131" s="237"/>
      <c r="AX131" s="1122" t="s">
        <v>479</v>
      </c>
      <c r="AY131" s="1073"/>
      <c r="AZ131" s="1073"/>
      <c r="BA131" s="1073"/>
      <c r="BB131" s="1073"/>
      <c r="BC131" s="1073"/>
      <c r="BD131" s="1073"/>
      <c r="BE131" s="1074"/>
      <c r="BF131" s="1123">
        <v>24.8</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9" t="s">
        <v>480</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481</v>
      </c>
      <c r="W132" s="1133"/>
      <c r="X132" s="1133"/>
      <c r="Y132" s="1133"/>
      <c r="Z132" s="1134"/>
      <c r="AA132" s="1135">
        <v>6.333165127</v>
      </c>
      <c r="AB132" s="1136"/>
      <c r="AC132" s="1136"/>
      <c r="AD132" s="1136"/>
      <c r="AE132" s="1137"/>
      <c r="AF132" s="1138">
        <v>5.9722162330000002</v>
      </c>
      <c r="AG132" s="1136"/>
      <c r="AH132" s="1136"/>
      <c r="AI132" s="1136"/>
      <c r="AJ132" s="1137"/>
      <c r="AK132" s="1138">
        <v>5.2737321579999996</v>
      </c>
      <c r="AL132" s="1136"/>
      <c r="AM132" s="1136"/>
      <c r="AN132" s="1136"/>
      <c r="AO132" s="1137"/>
      <c r="AP132" s="1035"/>
      <c r="AQ132" s="1036"/>
      <c r="AR132" s="1036"/>
      <c r="AS132" s="1036"/>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482</v>
      </c>
      <c r="W133" s="1116"/>
      <c r="X133" s="1116"/>
      <c r="Y133" s="1116"/>
      <c r="Z133" s="1117"/>
      <c r="AA133" s="1118">
        <v>8.5</v>
      </c>
      <c r="AB133" s="1119"/>
      <c r="AC133" s="1119"/>
      <c r="AD133" s="1119"/>
      <c r="AE133" s="1120"/>
      <c r="AF133" s="1118">
        <v>6.9</v>
      </c>
      <c r="AG133" s="1119"/>
      <c r="AH133" s="1119"/>
      <c r="AI133" s="1119"/>
      <c r="AJ133" s="1120"/>
      <c r="AK133" s="1118">
        <v>5.8</v>
      </c>
      <c r="AL133" s="1119"/>
      <c r="AM133" s="1119"/>
      <c r="AN133" s="1119"/>
      <c r="AO133" s="1120"/>
      <c r="AP133" s="1065"/>
      <c r="AQ133" s="1066"/>
      <c r="AR133" s="1066"/>
      <c r="AS133" s="1066"/>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483</v>
      </c>
      <c r="B5" s="248"/>
      <c r="C5" s="248"/>
      <c r="D5" s="248"/>
      <c r="E5" s="248"/>
      <c r="F5" s="248"/>
      <c r="G5" s="248"/>
      <c r="H5" s="248"/>
      <c r="I5" s="248"/>
      <c r="J5" s="248"/>
      <c r="K5" s="248"/>
      <c r="L5" s="248"/>
      <c r="M5" s="248"/>
      <c r="N5" s="248"/>
      <c r="O5" s="249"/>
    </row>
    <row r="6" spans="1:16">
      <c r="A6" s="250"/>
      <c r="B6" s="246"/>
      <c r="C6" s="246"/>
      <c r="D6" s="246"/>
      <c r="E6" s="246"/>
      <c r="F6" s="246"/>
      <c r="G6" s="251" t="s">
        <v>484</v>
      </c>
      <c r="H6" s="251"/>
      <c r="I6" s="251"/>
      <c r="J6" s="251"/>
      <c r="K6" s="246"/>
      <c r="L6" s="246"/>
      <c r="M6" s="246"/>
      <c r="N6" s="246"/>
    </row>
    <row r="7" spans="1:16">
      <c r="A7" s="250"/>
      <c r="B7" s="246"/>
      <c r="C7" s="246"/>
      <c r="D7" s="246"/>
      <c r="E7" s="246"/>
      <c r="F7" s="246"/>
      <c r="G7" s="253"/>
      <c r="H7" s="254"/>
      <c r="I7" s="254"/>
      <c r="J7" s="255"/>
      <c r="K7" s="1156" t="s">
        <v>485</v>
      </c>
      <c r="L7" s="256"/>
      <c r="M7" s="257" t="s">
        <v>486</v>
      </c>
      <c r="N7" s="258"/>
    </row>
    <row r="8" spans="1:16">
      <c r="A8" s="250"/>
      <c r="B8" s="246"/>
      <c r="C8" s="246"/>
      <c r="D8" s="246"/>
      <c r="E8" s="246"/>
      <c r="F8" s="246"/>
      <c r="G8" s="259"/>
      <c r="H8" s="260"/>
      <c r="I8" s="260"/>
      <c r="J8" s="261"/>
      <c r="K8" s="1157"/>
      <c r="L8" s="262" t="s">
        <v>487</v>
      </c>
      <c r="M8" s="263" t="s">
        <v>488</v>
      </c>
      <c r="N8" s="264" t="s">
        <v>489</v>
      </c>
    </row>
    <row r="9" spans="1:16">
      <c r="A9" s="250"/>
      <c r="B9" s="246"/>
      <c r="C9" s="246"/>
      <c r="D9" s="246"/>
      <c r="E9" s="246"/>
      <c r="F9" s="246"/>
      <c r="G9" s="1158" t="s">
        <v>490</v>
      </c>
      <c r="H9" s="1159"/>
      <c r="I9" s="1159"/>
      <c r="J9" s="1160"/>
      <c r="K9" s="265">
        <v>2966402</v>
      </c>
      <c r="L9" s="266">
        <v>43363</v>
      </c>
      <c r="M9" s="267">
        <v>62051</v>
      </c>
      <c r="N9" s="268">
        <v>-30.1</v>
      </c>
    </row>
    <row r="10" spans="1:16">
      <c r="A10" s="250"/>
      <c r="B10" s="246"/>
      <c r="C10" s="246"/>
      <c r="D10" s="246"/>
      <c r="E10" s="246"/>
      <c r="F10" s="246"/>
      <c r="G10" s="1158" t="s">
        <v>491</v>
      </c>
      <c r="H10" s="1159"/>
      <c r="I10" s="1159"/>
      <c r="J10" s="1160"/>
      <c r="K10" s="269">
        <v>149039</v>
      </c>
      <c r="L10" s="270">
        <v>2179</v>
      </c>
      <c r="M10" s="271">
        <v>5713</v>
      </c>
      <c r="N10" s="272">
        <v>-61.9</v>
      </c>
    </row>
    <row r="11" spans="1:16" ht="13.5" customHeight="1">
      <c r="A11" s="250"/>
      <c r="B11" s="246"/>
      <c r="C11" s="246"/>
      <c r="D11" s="246"/>
      <c r="E11" s="246"/>
      <c r="F11" s="246"/>
      <c r="G11" s="1158" t="s">
        <v>492</v>
      </c>
      <c r="H11" s="1159"/>
      <c r="I11" s="1159"/>
      <c r="J11" s="1160"/>
      <c r="K11" s="269">
        <v>12161</v>
      </c>
      <c r="L11" s="270">
        <v>178</v>
      </c>
      <c r="M11" s="271">
        <v>5796</v>
      </c>
      <c r="N11" s="272">
        <v>-96.9</v>
      </c>
    </row>
    <row r="12" spans="1:16" ht="13.5" customHeight="1">
      <c r="A12" s="250"/>
      <c r="B12" s="246"/>
      <c r="C12" s="246"/>
      <c r="D12" s="246"/>
      <c r="E12" s="246"/>
      <c r="F12" s="246"/>
      <c r="G12" s="1158" t="s">
        <v>493</v>
      </c>
      <c r="H12" s="1159"/>
      <c r="I12" s="1159"/>
      <c r="J12" s="1160"/>
      <c r="K12" s="269" t="s">
        <v>494</v>
      </c>
      <c r="L12" s="270" t="s">
        <v>494</v>
      </c>
      <c r="M12" s="271">
        <v>1167</v>
      </c>
      <c r="N12" s="272" t="s">
        <v>494</v>
      </c>
    </row>
    <row r="13" spans="1:16" ht="13.5" customHeight="1">
      <c r="A13" s="250"/>
      <c r="B13" s="246"/>
      <c r="C13" s="246"/>
      <c r="D13" s="246"/>
      <c r="E13" s="246"/>
      <c r="F13" s="246"/>
      <c r="G13" s="1158" t="s">
        <v>495</v>
      </c>
      <c r="H13" s="1159"/>
      <c r="I13" s="1159"/>
      <c r="J13" s="1160"/>
      <c r="K13" s="269" t="s">
        <v>494</v>
      </c>
      <c r="L13" s="270" t="s">
        <v>494</v>
      </c>
      <c r="M13" s="271">
        <v>0</v>
      </c>
      <c r="N13" s="272" t="s">
        <v>494</v>
      </c>
    </row>
    <row r="14" spans="1:16" ht="13.5" customHeight="1">
      <c r="A14" s="250"/>
      <c r="B14" s="246"/>
      <c r="C14" s="246"/>
      <c r="D14" s="246"/>
      <c r="E14" s="246"/>
      <c r="F14" s="246"/>
      <c r="G14" s="1158" t="s">
        <v>496</v>
      </c>
      <c r="H14" s="1159"/>
      <c r="I14" s="1159"/>
      <c r="J14" s="1160"/>
      <c r="K14" s="269">
        <v>189180</v>
      </c>
      <c r="L14" s="270">
        <v>2765</v>
      </c>
      <c r="M14" s="271">
        <v>2337</v>
      </c>
      <c r="N14" s="272">
        <v>18.3</v>
      </c>
    </row>
    <row r="15" spans="1:16" ht="13.5" customHeight="1">
      <c r="A15" s="250"/>
      <c r="B15" s="246"/>
      <c r="C15" s="246"/>
      <c r="D15" s="246"/>
      <c r="E15" s="246"/>
      <c r="F15" s="246"/>
      <c r="G15" s="1158" t="s">
        <v>497</v>
      </c>
      <c r="H15" s="1159"/>
      <c r="I15" s="1159"/>
      <c r="J15" s="1160"/>
      <c r="K15" s="269">
        <v>43754</v>
      </c>
      <c r="L15" s="270">
        <v>640</v>
      </c>
      <c r="M15" s="271">
        <v>1594</v>
      </c>
      <c r="N15" s="272">
        <v>-59.8</v>
      </c>
    </row>
    <row r="16" spans="1:16">
      <c r="A16" s="250"/>
      <c r="B16" s="246"/>
      <c r="C16" s="246"/>
      <c r="D16" s="246"/>
      <c r="E16" s="246"/>
      <c r="F16" s="246"/>
      <c r="G16" s="1161" t="s">
        <v>498</v>
      </c>
      <c r="H16" s="1162"/>
      <c r="I16" s="1162"/>
      <c r="J16" s="1163"/>
      <c r="K16" s="270">
        <v>-197266</v>
      </c>
      <c r="L16" s="270">
        <v>-2884</v>
      </c>
      <c r="M16" s="271">
        <v>-5993</v>
      </c>
      <c r="N16" s="272">
        <v>-51.9</v>
      </c>
    </row>
    <row r="17" spans="1:16">
      <c r="A17" s="250"/>
      <c r="B17" s="246"/>
      <c r="C17" s="246"/>
      <c r="D17" s="246"/>
      <c r="E17" s="246"/>
      <c r="F17" s="246"/>
      <c r="G17" s="1161" t="s">
        <v>171</v>
      </c>
      <c r="H17" s="1162"/>
      <c r="I17" s="1162"/>
      <c r="J17" s="1163"/>
      <c r="K17" s="270">
        <v>3163270</v>
      </c>
      <c r="L17" s="270">
        <v>46241</v>
      </c>
      <c r="M17" s="271">
        <v>72665</v>
      </c>
      <c r="N17" s="272">
        <v>-36.4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499</v>
      </c>
      <c r="H19" s="246"/>
      <c r="I19" s="246"/>
      <c r="J19" s="246"/>
      <c r="K19" s="246"/>
      <c r="L19" s="246"/>
      <c r="M19" s="246"/>
      <c r="N19" s="246"/>
    </row>
    <row r="20" spans="1:16">
      <c r="A20" s="250"/>
      <c r="B20" s="246"/>
      <c r="C20" s="246"/>
      <c r="D20" s="246"/>
      <c r="E20" s="246"/>
      <c r="F20" s="246"/>
      <c r="G20" s="274"/>
      <c r="H20" s="275"/>
      <c r="I20" s="275"/>
      <c r="J20" s="276"/>
      <c r="K20" s="277" t="s">
        <v>500</v>
      </c>
      <c r="L20" s="278" t="s">
        <v>501</v>
      </c>
      <c r="M20" s="279" t="s">
        <v>502</v>
      </c>
      <c r="N20" s="280"/>
    </row>
    <row r="21" spans="1:16" s="286" customFormat="1">
      <c r="A21" s="281"/>
      <c r="B21" s="251"/>
      <c r="C21" s="251"/>
      <c r="D21" s="251"/>
      <c r="E21" s="251"/>
      <c r="F21" s="251"/>
      <c r="G21" s="1153" t="s">
        <v>503</v>
      </c>
      <c r="H21" s="1154"/>
      <c r="I21" s="1154"/>
      <c r="J21" s="1155"/>
      <c r="K21" s="282">
        <v>5.17</v>
      </c>
      <c r="L21" s="283">
        <v>7.22</v>
      </c>
      <c r="M21" s="284">
        <v>-2.0499999999999998</v>
      </c>
      <c r="N21" s="251"/>
      <c r="O21" s="285"/>
      <c r="P21" s="281"/>
    </row>
    <row r="22" spans="1:16" s="286" customFormat="1">
      <c r="A22" s="281"/>
      <c r="B22" s="251"/>
      <c r="C22" s="251"/>
      <c r="D22" s="251"/>
      <c r="E22" s="251"/>
      <c r="F22" s="251"/>
      <c r="G22" s="1153" t="s">
        <v>504</v>
      </c>
      <c r="H22" s="1154"/>
      <c r="I22" s="1154"/>
      <c r="J22" s="1155"/>
      <c r="K22" s="287">
        <v>95</v>
      </c>
      <c r="L22" s="288">
        <v>98.4</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507</v>
      </c>
      <c r="H29" s="251"/>
      <c r="I29" s="251"/>
      <c r="J29" s="251"/>
      <c r="K29" s="246"/>
      <c r="L29" s="246"/>
      <c r="M29" s="246"/>
      <c r="N29" s="246"/>
      <c r="O29" s="295"/>
    </row>
    <row r="30" spans="1:16">
      <c r="A30" s="250"/>
      <c r="B30" s="246"/>
      <c r="C30" s="246"/>
      <c r="D30" s="246"/>
      <c r="E30" s="246"/>
      <c r="F30" s="246"/>
      <c r="G30" s="253"/>
      <c r="H30" s="254"/>
      <c r="I30" s="254"/>
      <c r="J30" s="255"/>
      <c r="K30" s="1156" t="s">
        <v>485</v>
      </c>
      <c r="L30" s="256"/>
      <c r="M30" s="257" t="s">
        <v>486</v>
      </c>
      <c r="N30" s="258"/>
    </row>
    <row r="31" spans="1:16">
      <c r="A31" s="250"/>
      <c r="B31" s="246"/>
      <c r="C31" s="246"/>
      <c r="D31" s="246"/>
      <c r="E31" s="246"/>
      <c r="F31" s="246"/>
      <c r="G31" s="259"/>
      <c r="H31" s="260"/>
      <c r="I31" s="260"/>
      <c r="J31" s="261"/>
      <c r="K31" s="1157"/>
      <c r="L31" s="262" t="s">
        <v>487</v>
      </c>
      <c r="M31" s="263" t="s">
        <v>488</v>
      </c>
      <c r="N31" s="264" t="s">
        <v>489</v>
      </c>
    </row>
    <row r="32" spans="1:16" ht="27" customHeight="1">
      <c r="A32" s="250"/>
      <c r="B32" s="246"/>
      <c r="C32" s="246"/>
      <c r="D32" s="246"/>
      <c r="E32" s="246"/>
      <c r="F32" s="246"/>
      <c r="G32" s="1169" t="s">
        <v>508</v>
      </c>
      <c r="H32" s="1170"/>
      <c r="I32" s="1170"/>
      <c r="J32" s="1171"/>
      <c r="K32" s="296">
        <v>1715844</v>
      </c>
      <c r="L32" s="296">
        <v>25083</v>
      </c>
      <c r="M32" s="297">
        <v>39687</v>
      </c>
      <c r="N32" s="298">
        <v>-36.799999999999997</v>
      </c>
    </row>
    <row r="33" spans="1:16" ht="13.5" customHeight="1">
      <c r="A33" s="250"/>
      <c r="B33" s="246"/>
      <c r="C33" s="246"/>
      <c r="D33" s="246"/>
      <c r="E33" s="246"/>
      <c r="F33" s="246"/>
      <c r="G33" s="1169" t="s">
        <v>509</v>
      </c>
      <c r="H33" s="1170"/>
      <c r="I33" s="1170"/>
      <c r="J33" s="1171"/>
      <c r="K33" s="296" t="s">
        <v>494</v>
      </c>
      <c r="L33" s="296" t="s">
        <v>494</v>
      </c>
      <c r="M33" s="297" t="s">
        <v>494</v>
      </c>
      <c r="N33" s="298" t="s">
        <v>494</v>
      </c>
    </row>
    <row r="34" spans="1:16" ht="27" customHeight="1">
      <c r="A34" s="250"/>
      <c r="B34" s="246"/>
      <c r="C34" s="246"/>
      <c r="D34" s="246"/>
      <c r="E34" s="246"/>
      <c r="F34" s="246"/>
      <c r="G34" s="1169" t="s">
        <v>510</v>
      </c>
      <c r="H34" s="1170"/>
      <c r="I34" s="1170"/>
      <c r="J34" s="1171"/>
      <c r="K34" s="296" t="s">
        <v>494</v>
      </c>
      <c r="L34" s="296" t="s">
        <v>494</v>
      </c>
      <c r="M34" s="297">
        <v>56</v>
      </c>
      <c r="N34" s="298" t="s">
        <v>494</v>
      </c>
    </row>
    <row r="35" spans="1:16" ht="27" customHeight="1">
      <c r="A35" s="250"/>
      <c r="B35" s="246"/>
      <c r="C35" s="246"/>
      <c r="D35" s="246"/>
      <c r="E35" s="246"/>
      <c r="F35" s="246"/>
      <c r="G35" s="1169" t="s">
        <v>511</v>
      </c>
      <c r="H35" s="1170"/>
      <c r="I35" s="1170"/>
      <c r="J35" s="1171"/>
      <c r="K35" s="296">
        <v>1193858</v>
      </c>
      <c r="L35" s="296">
        <v>17452</v>
      </c>
      <c r="M35" s="297">
        <v>13696</v>
      </c>
      <c r="N35" s="298">
        <v>27.4</v>
      </c>
    </row>
    <row r="36" spans="1:16" ht="27" customHeight="1">
      <c r="A36" s="250"/>
      <c r="B36" s="246"/>
      <c r="C36" s="246"/>
      <c r="D36" s="246"/>
      <c r="E36" s="246"/>
      <c r="F36" s="246"/>
      <c r="G36" s="1169" t="s">
        <v>512</v>
      </c>
      <c r="H36" s="1170"/>
      <c r="I36" s="1170"/>
      <c r="J36" s="1171"/>
      <c r="K36" s="296" t="s">
        <v>494</v>
      </c>
      <c r="L36" s="296" t="s">
        <v>494</v>
      </c>
      <c r="M36" s="297">
        <v>1733</v>
      </c>
      <c r="N36" s="298" t="s">
        <v>494</v>
      </c>
    </row>
    <row r="37" spans="1:16" ht="13.5" customHeight="1">
      <c r="A37" s="250"/>
      <c r="B37" s="246"/>
      <c r="C37" s="246"/>
      <c r="D37" s="246"/>
      <c r="E37" s="246"/>
      <c r="F37" s="246"/>
      <c r="G37" s="1169" t="s">
        <v>513</v>
      </c>
      <c r="H37" s="1170"/>
      <c r="I37" s="1170"/>
      <c r="J37" s="1171"/>
      <c r="K37" s="296" t="s">
        <v>494</v>
      </c>
      <c r="L37" s="296" t="s">
        <v>494</v>
      </c>
      <c r="M37" s="297">
        <v>790</v>
      </c>
      <c r="N37" s="298" t="s">
        <v>494</v>
      </c>
    </row>
    <row r="38" spans="1:16" ht="27" customHeight="1">
      <c r="A38" s="250"/>
      <c r="B38" s="246"/>
      <c r="C38" s="246"/>
      <c r="D38" s="246"/>
      <c r="E38" s="246"/>
      <c r="F38" s="246"/>
      <c r="G38" s="1172" t="s">
        <v>514</v>
      </c>
      <c r="H38" s="1173"/>
      <c r="I38" s="1173"/>
      <c r="J38" s="1174"/>
      <c r="K38" s="299" t="s">
        <v>494</v>
      </c>
      <c r="L38" s="299" t="s">
        <v>494</v>
      </c>
      <c r="M38" s="300">
        <v>1</v>
      </c>
      <c r="N38" s="301" t="s">
        <v>494</v>
      </c>
      <c r="O38" s="295"/>
    </row>
    <row r="39" spans="1:16">
      <c r="A39" s="250"/>
      <c r="B39" s="246"/>
      <c r="C39" s="246"/>
      <c r="D39" s="246"/>
      <c r="E39" s="246"/>
      <c r="F39" s="246"/>
      <c r="G39" s="1172" t="s">
        <v>515</v>
      </c>
      <c r="H39" s="1173"/>
      <c r="I39" s="1173"/>
      <c r="J39" s="1174"/>
      <c r="K39" s="302">
        <v>-461951</v>
      </c>
      <c r="L39" s="302">
        <v>-6753</v>
      </c>
      <c r="M39" s="303">
        <v>-5521</v>
      </c>
      <c r="N39" s="304">
        <v>22.3</v>
      </c>
      <c r="O39" s="295"/>
    </row>
    <row r="40" spans="1:16" ht="27" customHeight="1">
      <c r="A40" s="250"/>
      <c r="B40" s="246"/>
      <c r="C40" s="246"/>
      <c r="D40" s="246"/>
      <c r="E40" s="246"/>
      <c r="F40" s="246"/>
      <c r="G40" s="1169" t="s">
        <v>516</v>
      </c>
      <c r="H40" s="1170"/>
      <c r="I40" s="1170"/>
      <c r="J40" s="1171"/>
      <c r="K40" s="302">
        <v>-1852579</v>
      </c>
      <c r="L40" s="302">
        <v>-27081</v>
      </c>
      <c r="M40" s="303">
        <v>-35785</v>
      </c>
      <c r="N40" s="304">
        <v>-24.3</v>
      </c>
      <c r="O40" s="295"/>
    </row>
    <row r="41" spans="1:16">
      <c r="A41" s="250"/>
      <c r="B41" s="246"/>
      <c r="C41" s="246"/>
      <c r="D41" s="246"/>
      <c r="E41" s="246"/>
      <c r="F41" s="246"/>
      <c r="G41" s="1175" t="s">
        <v>282</v>
      </c>
      <c r="H41" s="1176"/>
      <c r="I41" s="1176"/>
      <c r="J41" s="1177"/>
      <c r="K41" s="296">
        <v>595172</v>
      </c>
      <c r="L41" s="302">
        <v>8700</v>
      </c>
      <c r="M41" s="303">
        <v>14658</v>
      </c>
      <c r="N41" s="304">
        <v>-40.6</v>
      </c>
      <c r="O41" s="295"/>
    </row>
    <row r="42" spans="1:16">
      <c r="A42" s="250"/>
      <c r="B42" s="246"/>
      <c r="C42" s="246"/>
      <c r="D42" s="246"/>
      <c r="E42" s="246"/>
      <c r="F42" s="246"/>
      <c r="G42" s="305" t="s">
        <v>517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518</v>
      </c>
      <c r="B47" s="246"/>
      <c r="C47" s="246"/>
      <c r="D47" s="246"/>
      <c r="E47" s="246"/>
      <c r="F47" s="246"/>
      <c r="G47" s="246"/>
      <c r="H47" s="246"/>
      <c r="I47" s="246"/>
      <c r="J47" s="246"/>
      <c r="K47" s="246"/>
      <c r="L47" s="246"/>
      <c r="M47" s="246"/>
      <c r="N47" s="246"/>
    </row>
    <row r="48" spans="1:16">
      <c r="A48" s="250"/>
      <c r="B48" s="246"/>
      <c r="C48" s="246"/>
      <c r="D48" s="246"/>
      <c r="E48" s="246"/>
      <c r="F48" s="246"/>
      <c r="G48" s="310" t="s">
        <v>519</v>
      </c>
      <c r="H48" s="310"/>
      <c r="I48" s="310"/>
      <c r="J48" s="310"/>
      <c r="K48" s="310"/>
      <c r="L48" s="310"/>
      <c r="M48" s="311"/>
      <c r="N48" s="310"/>
    </row>
    <row r="49" spans="1:14" ht="13.5" customHeight="1">
      <c r="A49" s="250"/>
      <c r="B49" s="246"/>
      <c r="C49" s="246"/>
      <c r="D49" s="246"/>
      <c r="E49" s="246"/>
      <c r="F49" s="246"/>
      <c r="G49" s="312"/>
      <c r="H49" s="313"/>
      <c r="I49" s="1164" t="s">
        <v>485</v>
      </c>
      <c r="J49" s="1166" t="s">
        <v>520</v>
      </c>
      <c r="K49" s="1167"/>
      <c r="L49" s="1167"/>
      <c r="M49" s="1167"/>
      <c r="N49" s="1168"/>
    </row>
    <row r="50" spans="1:14">
      <c r="A50" s="250"/>
      <c r="B50" s="246"/>
      <c r="C50" s="246"/>
      <c r="D50" s="246"/>
      <c r="E50" s="246"/>
      <c r="F50" s="246"/>
      <c r="G50" s="314"/>
      <c r="H50" s="315"/>
      <c r="I50" s="1165"/>
      <c r="J50" s="316" t="s">
        <v>521</v>
      </c>
      <c r="K50" s="317" t="s">
        <v>522</v>
      </c>
      <c r="L50" s="318" t="s">
        <v>523</v>
      </c>
      <c r="M50" s="319" t="s">
        <v>524</v>
      </c>
      <c r="N50" s="320" t="s">
        <v>525</v>
      </c>
    </row>
    <row r="51" spans="1:14">
      <c r="A51" s="250"/>
      <c r="B51" s="246"/>
      <c r="C51" s="246"/>
      <c r="D51" s="246"/>
      <c r="E51" s="246"/>
      <c r="F51" s="246"/>
      <c r="G51" s="312" t="s">
        <v>526</v>
      </c>
      <c r="H51" s="313"/>
      <c r="I51" s="321">
        <v>1819996</v>
      </c>
      <c r="J51" s="322">
        <v>26538</v>
      </c>
      <c r="K51" s="323">
        <v>-12.8</v>
      </c>
      <c r="L51" s="324">
        <v>50880</v>
      </c>
      <c r="M51" s="325">
        <v>7</v>
      </c>
      <c r="N51" s="326">
        <v>-19.8</v>
      </c>
    </row>
    <row r="52" spans="1:14">
      <c r="A52" s="250"/>
      <c r="B52" s="246"/>
      <c r="C52" s="246"/>
      <c r="D52" s="246"/>
      <c r="E52" s="246"/>
      <c r="F52" s="246"/>
      <c r="G52" s="327"/>
      <c r="H52" s="328" t="s">
        <v>527</v>
      </c>
      <c r="I52" s="329">
        <v>889172</v>
      </c>
      <c r="J52" s="330">
        <v>12965</v>
      </c>
      <c r="K52" s="331">
        <v>-11.6</v>
      </c>
      <c r="L52" s="332">
        <v>26879</v>
      </c>
      <c r="M52" s="333">
        <v>2.4</v>
      </c>
      <c r="N52" s="334">
        <v>-14</v>
      </c>
    </row>
    <row r="53" spans="1:14">
      <c r="A53" s="250"/>
      <c r="B53" s="246"/>
      <c r="C53" s="246"/>
      <c r="D53" s="246"/>
      <c r="E53" s="246"/>
      <c r="F53" s="246"/>
      <c r="G53" s="312" t="s">
        <v>528</v>
      </c>
      <c r="H53" s="313"/>
      <c r="I53" s="321">
        <v>1959016</v>
      </c>
      <c r="J53" s="322">
        <v>28499</v>
      </c>
      <c r="K53" s="323">
        <v>7.4</v>
      </c>
      <c r="L53" s="324">
        <v>63956</v>
      </c>
      <c r="M53" s="325">
        <v>25.7</v>
      </c>
      <c r="N53" s="326">
        <v>-18.3</v>
      </c>
    </row>
    <row r="54" spans="1:14">
      <c r="A54" s="250"/>
      <c r="B54" s="246"/>
      <c r="C54" s="246"/>
      <c r="D54" s="246"/>
      <c r="E54" s="246"/>
      <c r="F54" s="246"/>
      <c r="G54" s="327"/>
      <c r="H54" s="328" t="s">
        <v>527</v>
      </c>
      <c r="I54" s="329">
        <v>473901</v>
      </c>
      <c r="J54" s="330">
        <v>6894</v>
      </c>
      <c r="K54" s="331">
        <v>-46.8</v>
      </c>
      <c r="L54" s="332">
        <v>29239</v>
      </c>
      <c r="M54" s="333">
        <v>8.8000000000000007</v>
      </c>
      <c r="N54" s="334">
        <v>-55.6</v>
      </c>
    </row>
    <row r="55" spans="1:14">
      <c r="A55" s="250"/>
      <c r="B55" s="246"/>
      <c r="C55" s="246"/>
      <c r="D55" s="246"/>
      <c r="E55" s="246"/>
      <c r="F55" s="246"/>
      <c r="G55" s="312" t="s">
        <v>529</v>
      </c>
      <c r="H55" s="313"/>
      <c r="I55" s="321">
        <v>2080945</v>
      </c>
      <c r="J55" s="322">
        <v>30293</v>
      </c>
      <c r="K55" s="323">
        <v>6.3</v>
      </c>
      <c r="L55" s="324">
        <v>66255</v>
      </c>
      <c r="M55" s="325">
        <v>3.6</v>
      </c>
      <c r="N55" s="326">
        <v>2.7</v>
      </c>
    </row>
    <row r="56" spans="1:14">
      <c r="A56" s="250"/>
      <c r="B56" s="246"/>
      <c r="C56" s="246"/>
      <c r="D56" s="246"/>
      <c r="E56" s="246"/>
      <c r="F56" s="246"/>
      <c r="G56" s="327"/>
      <c r="H56" s="328" t="s">
        <v>527</v>
      </c>
      <c r="I56" s="329">
        <v>1240941</v>
      </c>
      <c r="J56" s="330">
        <v>18065</v>
      </c>
      <c r="K56" s="331">
        <v>162</v>
      </c>
      <c r="L56" s="332">
        <v>31822</v>
      </c>
      <c r="M56" s="333">
        <v>8.8000000000000007</v>
      </c>
      <c r="N56" s="334">
        <v>153.19999999999999</v>
      </c>
    </row>
    <row r="57" spans="1:14">
      <c r="A57" s="250"/>
      <c r="B57" s="246"/>
      <c r="C57" s="246"/>
      <c r="D57" s="246"/>
      <c r="E57" s="246"/>
      <c r="F57" s="246"/>
      <c r="G57" s="312" t="s">
        <v>530</v>
      </c>
      <c r="H57" s="313"/>
      <c r="I57" s="321">
        <v>2213304</v>
      </c>
      <c r="J57" s="322">
        <v>32255</v>
      </c>
      <c r="K57" s="323">
        <v>6.5</v>
      </c>
      <c r="L57" s="324">
        <v>54227</v>
      </c>
      <c r="M57" s="325">
        <v>-18.2</v>
      </c>
      <c r="N57" s="326">
        <v>24.7</v>
      </c>
    </row>
    <row r="58" spans="1:14">
      <c r="A58" s="250"/>
      <c r="B58" s="246"/>
      <c r="C58" s="246"/>
      <c r="D58" s="246"/>
      <c r="E58" s="246"/>
      <c r="F58" s="246"/>
      <c r="G58" s="327"/>
      <c r="H58" s="328" t="s">
        <v>527</v>
      </c>
      <c r="I58" s="329">
        <v>914819</v>
      </c>
      <c r="J58" s="330">
        <v>13332</v>
      </c>
      <c r="K58" s="331">
        <v>-26.2</v>
      </c>
      <c r="L58" s="332">
        <v>29694</v>
      </c>
      <c r="M58" s="333">
        <v>-6.7</v>
      </c>
      <c r="N58" s="334">
        <v>-19.5</v>
      </c>
    </row>
    <row r="59" spans="1:14">
      <c r="A59" s="250"/>
      <c r="B59" s="246"/>
      <c r="C59" s="246"/>
      <c r="D59" s="246"/>
      <c r="E59" s="246"/>
      <c r="F59" s="246"/>
      <c r="G59" s="312" t="s">
        <v>531</v>
      </c>
      <c r="H59" s="313"/>
      <c r="I59" s="321">
        <v>2915573</v>
      </c>
      <c r="J59" s="322">
        <v>42620</v>
      </c>
      <c r="K59" s="323">
        <v>32.1</v>
      </c>
      <c r="L59" s="324">
        <v>57295</v>
      </c>
      <c r="M59" s="325">
        <v>5.7</v>
      </c>
      <c r="N59" s="326">
        <v>26.4</v>
      </c>
    </row>
    <row r="60" spans="1:14">
      <c r="A60" s="250"/>
      <c r="B60" s="246"/>
      <c r="C60" s="246"/>
      <c r="D60" s="246"/>
      <c r="E60" s="246"/>
      <c r="F60" s="246"/>
      <c r="G60" s="327"/>
      <c r="H60" s="328" t="s">
        <v>527</v>
      </c>
      <c r="I60" s="335">
        <v>810077</v>
      </c>
      <c r="J60" s="330">
        <v>11842</v>
      </c>
      <c r="K60" s="331">
        <v>-11.2</v>
      </c>
      <c r="L60" s="332">
        <v>32771</v>
      </c>
      <c r="M60" s="333">
        <v>10.4</v>
      </c>
      <c r="N60" s="334">
        <v>-21.6</v>
      </c>
    </row>
    <row r="61" spans="1:14">
      <c r="A61" s="250"/>
      <c r="B61" s="246"/>
      <c r="C61" s="246"/>
      <c r="D61" s="246"/>
      <c r="E61" s="246"/>
      <c r="F61" s="246"/>
      <c r="G61" s="312" t="s">
        <v>532</v>
      </c>
      <c r="H61" s="336"/>
      <c r="I61" s="337">
        <v>2197767</v>
      </c>
      <c r="J61" s="338">
        <v>32041</v>
      </c>
      <c r="K61" s="339">
        <v>7.9</v>
      </c>
      <c r="L61" s="340">
        <v>58523</v>
      </c>
      <c r="M61" s="341">
        <v>4.8</v>
      </c>
      <c r="N61" s="326">
        <v>3.1</v>
      </c>
    </row>
    <row r="62" spans="1:14">
      <c r="A62" s="250"/>
      <c r="B62" s="246"/>
      <c r="C62" s="246"/>
      <c r="D62" s="246"/>
      <c r="E62" s="246"/>
      <c r="F62" s="246"/>
      <c r="G62" s="327"/>
      <c r="H62" s="328" t="s">
        <v>527</v>
      </c>
      <c r="I62" s="329">
        <v>865782</v>
      </c>
      <c r="J62" s="330">
        <v>12620</v>
      </c>
      <c r="K62" s="331">
        <v>13.2</v>
      </c>
      <c r="L62" s="332">
        <v>30081</v>
      </c>
      <c r="M62" s="333">
        <v>4.7</v>
      </c>
      <c r="N62" s="334">
        <v>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78" t="s">
        <v>3</v>
      </c>
      <c r="D47" s="1178"/>
      <c r="E47" s="1179"/>
      <c r="F47" s="11">
        <v>20.59</v>
      </c>
      <c r="G47" s="12">
        <v>25.5</v>
      </c>
      <c r="H47" s="12">
        <v>27.43</v>
      </c>
      <c r="I47" s="12">
        <v>34.93</v>
      </c>
      <c r="J47" s="13">
        <v>30.49</v>
      </c>
    </row>
    <row r="48" spans="2:10" ht="57.75" customHeight="1">
      <c r="B48" s="14"/>
      <c r="C48" s="1180" t="s">
        <v>4</v>
      </c>
      <c r="D48" s="1180"/>
      <c r="E48" s="1181"/>
      <c r="F48" s="15">
        <v>11.43</v>
      </c>
      <c r="G48" s="16">
        <v>8.69</v>
      </c>
      <c r="H48" s="16">
        <v>9.8000000000000007</v>
      </c>
      <c r="I48" s="16">
        <v>4.04</v>
      </c>
      <c r="J48" s="17">
        <v>5.89</v>
      </c>
    </row>
    <row r="49" spans="2:10" ht="57.75" customHeight="1" thickBot="1">
      <c r="B49" s="18"/>
      <c r="C49" s="1182" t="s">
        <v>5</v>
      </c>
      <c r="D49" s="1182"/>
      <c r="E49" s="1183"/>
      <c r="F49" s="19">
        <v>2.8</v>
      </c>
      <c r="G49" s="20">
        <v>2.66</v>
      </c>
      <c r="H49" s="20">
        <v>2.99</v>
      </c>
      <c r="I49" s="20">
        <v>2.27</v>
      </c>
      <c r="J49" s="21" t="s">
        <v>539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2018-03-02T02:40:09Z</cp:lastPrinted>
  <dcterms:created xsi:type="dcterms:W3CDTF">2018-01-24T05:04:15Z</dcterms:created>
  <dcterms:modified xsi:type="dcterms:W3CDTF">2018-11-27T01:12:57Z</dcterms:modified>
</cp:coreProperties>
</file>