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75" windowWidth="14940" windowHeight="7860"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alcMode="manual"/>
</workbook>
</file>

<file path=xl/calcChain.xml><?xml version="1.0" encoding="utf-8"?>
<calcChain xmlns="http://schemas.openxmlformats.org/spreadsheetml/2006/main">
  <c r="BG37" i="9"/>
  <c r="BG36"/>
  <c r="BG35"/>
  <c r="BG34"/>
  <c r="AO35"/>
  <c r="AO34"/>
  <c r="W39"/>
  <c r="W38"/>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BW43" l="1"/>
  <c r="BE43"/>
  <c r="AM43"/>
  <c r="U43"/>
  <c r="C43"/>
  <c r="BW42"/>
  <c r="BE42"/>
  <c r="AM42"/>
  <c r="U42"/>
  <c r="C42"/>
  <c r="BW41"/>
  <c r="BE41"/>
  <c r="AM41"/>
  <c r="U41"/>
  <c r="C41"/>
  <c r="BW40"/>
  <c r="BE40"/>
  <c r="AM40"/>
  <c r="U40"/>
  <c r="C40"/>
  <c r="BW39"/>
  <c r="BE39"/>
  <c r="AM39"/>
  <c r="C39"/>
  <c r="BE38"/>
  <c r="AM38"/>
  <c r="C38"/>
  <c r="AM37"/>
  <c r="AM36"/>
  <c r="C34"/>
  <c r="C35" s="1"/>
  <c r="C36" l="1"/>
  <c r="C37" s="1"/>
  <c r="U34"/>
  <c r="U35" s="1"/>
  <c r="U36" s="1"/>
  <c r="U37" s="1"/>
  <c r="U38" s="1"/>
  <c r="U39"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AM35" s="1"/>
  <c r="BE34"/>
  <c r="BE35" s="1"/>
  <c r="BE36" s="1"/>
  <c r="BE37" s="1"/>
  <c r="BW34" s="1"/>
  <c r="BW35" l="1"/>
  <c r="BW36" s="1"/>
  <c r="BW37" s="1"/>
  <c r="BW38" s="1"/>
  <c r="CO34" s="1"/>
  <c r="CO35" s="1"/>
  <c r="CO36" s="1"/>
  <c r="CO37" s="1"/>
  <c r="CO38" s="1"/>
  <c r="CO39" s="1"/>
  <c r="CO40" s="1"/>
  <c r="CO41" s="1"/>
  <c r="CO42" s="1"/>
  <c r="CO43" s="1"/>
</calcChain>
</file>

<file path=xl/sharedStrings.xml><?xml version="1.0" encoding="utf-8"?>
<sst xmlns="http://schemas.openxmlformats.org/spreadsheetml/2006/main" count="1142" uniqueCount="587">
  <si>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</si>
  <si>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</si>
  <si>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</si>
  <si>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</si>
  <si>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</si>
  <si>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</si>
  <si>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</si>
  <si>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</si>
  <si>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</si>
  <si>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</si>
  <si>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</si>
  <si>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</si>
  <si>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</si>
  <si>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</si>
  <si>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</si>
  <si>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</si>
  <si>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</si>
  <si>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</si>
  <si>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</si>
  <si>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</si>
  <si>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</si>
  <si>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</si>
  <si>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</si>
  <si>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</si>
  <si>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</si>
  <si>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</si>
  <si>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</si>
  <si>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</si>
  <si>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</si>
  <si>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</si>
  <si>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</si>
  <si>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</si>
  <si>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</si>
  <si>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</si>
  <si>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</si>
  <si>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</si>
  <si>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</si>
  <si>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</si>
  <si>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</si>
  <si>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</si>
  <si>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</si>
  <si>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</si>
  <si>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</si>
  <si>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</si>
  <si>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</si>
  <si>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</si>
  <si>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</si>
  <si>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</si>
  <si>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</si>
  <si>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</si>
  <si>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</si>
  <si>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</si>
  <si>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</si>
  <si>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</si>
  <si>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</si>
  <si>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</si>
  <si>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</si>
  <si>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</si>
  <si>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</si>
  <si>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</si>
  <si>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</si>
  <si>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</si>
  <si>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</si>
  <si>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</si>
  <si>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</si>
  <si>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</si>
  <si>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</si>
  <si>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</si>
  <si>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</si>
  <si>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</si>
  <si>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</si>
  <si>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</si>
  <si>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</si>
  <si>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</si>
  <si>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</si>
  <si>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</si>
  <si>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</si>
  <si>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</si>
  <si>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</si>
  <si>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</si>
  <si>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</si>
  <si>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</si>
  <si>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郡上市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</si>
  <si>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</si>
  <si>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</si>
  <si>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</si>
  <si>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</si>
  <si>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</si>
  <si>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</si>
  <si>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</si>
  <si>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</si>
  <si>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</si>
  <si>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</si>
  <si>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</si>
  <si>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</si>
  <si>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</si>
  <si>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</si>
  <si>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</si>
  <si>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</si>
  <si>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</si>
  <si>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</si>
  <si>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</si>
  <si>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</si>
  <si>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</si>
  <si>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</si>
  <si>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</si>
  <si>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</si>
  <si>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</si>
  <si>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</si>
  <si>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</si>
  <si>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</si>
  <si>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</si>
  <si>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</si>
  <si>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</si>
  <si>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</si>
  <si>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</si>
  <si>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</si>
  <si>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</si>
  <si>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</si>
  <si>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</si>
  <si>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</si>
  <si>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</si>
  <si>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</si>
  <si>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</si>
  <si>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</si>
  <si>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</si>
  <si>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</si>
  <si>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</si>
  <si>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</si>
  <si>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</si>
  <si>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</si>
  <si>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</si>
  <si>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</si>
  <si>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</si>
  <si>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</si>
  <si>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</si>
  <si>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</si>
  <si>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</si>
  <si>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</si>
  <si>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</si>
  <si>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</si>
  <si>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</si>
  <si>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</si>
  <si>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</si>
  <si>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</si>
  <si>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</si>
  <si>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</si>
  <si>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</si>
  <si>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</si>
  <si>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</si>
  <si>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</si>
  <si>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</si>
  <si>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</si>
  <si>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</si>
  <si>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</si>
  <si>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</si>
  <si>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</si>
  <si>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</si>
  <si>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</si>
  <si>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</si>
  <si>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</si>
  <si>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</si>
  <si>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</si>
  <si>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</si>
  <si>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</si>
  <si>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</si>
  <si>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</si>
  <si>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</si>
  <si>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</si>
  <si>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</si>
  <si>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</si>
  <si>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</si>
  <si>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</si>
  <si>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</si>
  <si>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</si>
  <si>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</si>
  <si>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</si>
  <si>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</si>
  <si>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</si>
  <si>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</si>
  <si>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</si>
  <si>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</si>
  <si>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</si>
  <si>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</si>
  <si>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</si>
  <si>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</si>
  <si>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</si>
  <si>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</si>
  <si>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</si>
  <si>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</si>
  <si>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</si>
  <si>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</si>
  <si>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</si>
  <si>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</si>
  <si>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</si>
  <si>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</si>
  <si>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</si>
  <si>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</si>
  <si>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岐阜県郡上市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</si>
  <si>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</si>
  <si>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</si>
  <si>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</si>
  <si>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</si>
  <si>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</si>
  <si>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</si>
  <si>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</si>
  <si>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</si>
  <si>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</si>
  <si>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</si>
  <si>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</si>
  <si>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</si>
  <si>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</si>
  <si>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</si>
  <si>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</si>
  <si>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</si>
  <si>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</si>
  <si>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</si>
  <si>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</si>
  <si>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</si>
  <si>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</si>
  <si>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</si>
  <si>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</si>
  <si>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</si>
  <si>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</si>
  <si>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</si>
  <si>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</si>
  <si>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</si>
  <si>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</si>
  <si>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</si>
  <si>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</si>
  <si>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</si>
  <si>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</si>
  <si>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</si>
  <si>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</si>
  <si>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</si>
  <si>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</si>
  <si>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</si>
  <si>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</si>
  <si>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</si>
  <si>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</si>
  <si>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</si>
  <si>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</si>
  <si>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</si>
  <si>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</si>
  <si>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</si>
  <si>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</si>
  <si>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</si>
  <si>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</si>
  <si>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</si>
  <si>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</si>
  <si>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</si>
  <si>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</si>
  <si>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</si>
  <si>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</si>
  <si>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</si>
  <si>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</si>
  <si>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</si>
  <si>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</si>
  <si>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</si>
  <si>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</si>
  <si>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</si>
  <si>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</si>
  <si>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</si>
  <si>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</si>
  <si>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</si>
  <si>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</si>
  <si>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</si>
  <si>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</si>
  <si>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</si>
  <si>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</si>
  <si>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</si>
  <si>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</si>
  <si>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</si>
  <si>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</si>
  <si>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</si>
  <si>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</si>
  <si>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</si>
  <si>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</si>
  <si>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</si>
  <si>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</si>
  <si>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</si>
  <si>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</si>
  <si>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</si>
  <si>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</si>
  <si>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</si>
  <si>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</si>
  <si>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</si>
  <si>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</si>
  <si>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</si>
  <si>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</si>
  <si>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</si>
  <si>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</si>
  <si>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</si>
  <si>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</si>
  <si>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</si>
  <si>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</si>
  <si>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</si>
  <si>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</si>
  <si>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</si>
  <si>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</si>
  <si>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</si>
  <si>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</si>
  <si>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</si>
  <si>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</si>
  <si>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</si>
  <si>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</si>
  <si>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</si>
  <si>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</si>
  <si>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</si>
  <si>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</si>
  <si>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</si>
  <si>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</si>
  <si>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</si>
  <si>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</si>
  <si>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</si>
  <si>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</si>
  <si>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</si>
  <si>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</si>
  <si>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</si>
  <si>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</si>
  <si>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</si>
  <si>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</si>
  <si>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</si>
  <si>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</si>
  <si>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</si>
  <si>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</si>
  <si>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</si>
  <si>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</si>
  <si>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</si>
  <si>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</si>
  <si>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</si>
  <si>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</si>
  <si>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</si>
  <si>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</si>
  <si>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</si>
  <si>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</si>
  <si>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</si>
  <si>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</si>
  <si>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</si>
  <si>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</si>
  <si>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</si>
  <si>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</si>
  <si>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</si>
  <si>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</si>
  <si>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</si>
  <si>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</si>
  <si>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</si>
  <si>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</si>
  <si>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岐阜県郡上市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</si>
  <si>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</si>
  <si>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</si>
  <si>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</si>
  <si>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</si>
  <si>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</si>
  <si>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</si>
  <si>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</si>
  <si>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</si>
  <si>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</si>
  <si>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</si>
  <si>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</si>
  <si>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</si>
  <si>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</si>
  <si>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</si>
  <si>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</si>
  <si>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</si>
  <si>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</si>
  <si>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</si>
  <si>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</si>
  <si>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</si>
  <si>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青少年育英奨学資金貸付特別会計</t>
    <phoneticPr fontId="5"/>
  </si>
  <si>
    <t>鉄道経営対策事業基金特別会計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</si>
  <si>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</si>
  <si>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</si>
  <si>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</si>
  <si>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</si>
  <si>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</si>
  <si>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</si>
  <si>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</si>
  <si>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</si>
  <si>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</si>
  <si>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</si>
  <si>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</si>
  <si>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</si>
  <si>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</si>
  <si>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</si>
  <si>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</si>
  <si>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国民健康保険特別会計（直営診療施設勘定）</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</si>
  <si>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</si>
  <si>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</si>
  <si>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</si>
  <si>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</si>
  <si>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</si>
  <si>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病院事業会計</t>
    <phoneticPr fontId="5"/>
  </si>
  <si>
    <t>簡易水道事業特別会計</t>
    <phoneticPr fontId="5"/>
  </si>
  <si>
    <t>法非適用企業</t>
    <phoneticPr fontId="5"/>
  </si>
  <si>
    <t>下水道事業特別会計</t>
    <phoneticPr fontId="5"/>
  </si>
  <si>
    <t>小水力発電事業特別会計</t>
    <phoneticPr fontId="5"/>
  </si>
  <si>
    <t>宅地開発特別会計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</si>
  <si>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</si>
  <si>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</si>
  <si>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</si>
  <si>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</si>
  <si>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</si>
  <si>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</si>
  <si>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</si>
  <si>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</si>
  <si>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</si>
  <si>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</si>
  <si>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</si>
  <si>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</si>
  <si>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</si>
  <si>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</si>
  <si>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</si>
  <si>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</si>
  <si>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</si>
  <si>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</si>
  <si>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</si>
  <si>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</si>
  <si>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</si>
  <si>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</si>
  <si>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</si>
  <si>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</si>
  <si>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</si>
  <si>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</si>
  <si>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</si>
  <si>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</si>
  <si>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</si>
  <si>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</si>
  <si>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</si>
  <si>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</si>
  <si>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</si>
  <si>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</si>
  <si>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</si>
  <si>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</si>
  <si>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</si>
  <si>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</si>
  <si>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</si>
  <si>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</si>
  <si>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</si>
  <si>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</si>
  <si>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</si>
  <si>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</si>
  <si>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</si>
  <si>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</si>
  <si>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</si>
  <si>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</si>
  <si>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</si>
  <si>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</si>
  <si>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</si>
  <si>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</si>
  <si>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</si>
  <si>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</si>
  <si>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</si>
  <si>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</si>
  <si>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</si>
  <si>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</si>
  <si>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</si>
  <si>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</si>
  <si>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</si>
  <si>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</si>
  <si>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</si>
  <si>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</si>
  <si>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</si>
  <si>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</si>
  <si>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</si>
  <si>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</si>
  <si>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</si>
  <si>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</si>
  <si>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</si>
  <si>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</si>
  <si>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</si>
  <si>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</si>
  <si>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</si>
  <si>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</si>
  <si>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</si>
  <si>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</si>
  <si>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</si>
  <si>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</si>
  <si>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</si>
  <si>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</si>
  <si>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</si>
  <si>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</si>
  <si>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</si>
  <si>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</si>
  <si>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</si>
  <si>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</si>
  <si>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</si>
  <si>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</si>
  <si>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</si>
  <si>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</si>
  <si>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</si>
  <si>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</si>
  <si>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</si>
  <si>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</si>
  <si>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</si>
  <si>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</si>
  <si>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</si>
  <si>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</si>
  <si>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</si>
  <si>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</si>
  <si>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</si>
  <si>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</si>
  <si>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</si>
  <si>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</si>
  <si>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</si>
  <si>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</si>
  <si>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</si>
  <si>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</si>
  <si>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</si>
  <si>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</si>
  <si>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</si>
  <si>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</si>
  <si>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</si>
  <si>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</si>
  <si>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</si>
  <si>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</si>
  <si>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</si>
  <si>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</si>
  <si>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</si>
  <si>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</si>
  <si>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</si>
  <si>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</si>
  <si>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</si>
  <si>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</si>
  <si>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</si>
  <si>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</si>
  <si>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</si>
  <si>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</si>
  <si>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</si>
  <si>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</si>
  <si>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</si>
  <si>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</si>
  <si>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</si>
  <si>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</si>
  <si>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</si>
  <si>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</si>
  <si>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</si>
  <si>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</si>
  <si>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</si>
  <si>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</si>
  <si>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</si>
  <si>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</si>
  <si>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病院事業会計</t>
  </si>
  <si>
    <t>国民健康保険特別会計</t>
  </si>
  <si>
    <t>介護保険特別会計</t>
  </si>
  <si>
    <t>簡易水道事業特別会計</t>
  </si>
  <si>
    <t>下水道事業特別会計</t>
  </si>
  <si>
    <t>国民健康保険特別会計（直営診療施設勘定）</t>
  </si>
  <si>
    <t>その他会計（赤字）</t>
  </si>
  <si>
    <t>その他会計（黒字）</t>
  </si>
  <si>
    <t>（一財）郡上八幡産業振興公社</t>
    <rPh sb="1" eb="2">
      <t>イチ</t>
    </rPh>
    <rPh sb="2" eb="3">
      <t>ザイ</t>
    </rPh>
    <rPh sb="4" eb="6">
      <t>グジョウ</t>
    </rPh>
    <rPh sb="6" eb="8">
      <t>ハチマン</t>
    </rPh>
    <rPh sb="8" eb="10">
      <t>サンギョウ</t>
    </rPh>
    <rPh sb="10" eb="12">
      <t>シンコウ</t>
    </rPh>
    <rPh sb="12" eb="14">
      <t>コウシャ</t>
    </rPh>
    <phoneticPr fontId="2"/>
  </si>
  <si>
    <t>郡上大和総合開発</t>
    <rPh sb="0" eb="2">
      <t>グジョウ</t>
    </rPh>
    <rPh sb="2" eb="4">
      <t>ダイワ</t>
    </rPh>
    <rPh sb="4" eb="6">
      <t>ソウゴウ</t>
    </rPh>
    <rPh sb="6" eb="8">
      <t>カイハツ</t>
    </rPh>
    <phoneticPr fontId="2"/>
  </si>
  <si>
    <t>㈲阿弥陀ケ滝観光</t>
    <rPh sb="1" eb="4">
      <t>アミダ</t>
    </rPh>
    <rPh sb="5" eb="6">
      <t>タキ</t>
    </rPh>
    <rPh sb="6" eb="8">
      <t>カンコウ</t>
    </rPh>
    <phoneticPr fontId="2"/>
  </si>
  <si>
    <t>㈱伊野原の郷</t>
    <rPh sb="1" eb="2">
      <t>イ</t>
    </rPh>
    <rPh sb="2" eb="4">
      <t>ノハラ</t>
    </rPh>
    <rPh sb="5" eb="6">
      <t>ゴウ</t>
    </rPh>
    <phoneticPr fontId="2"/>
  </si>
  <si>
    <t>㈱ハイウェイたかす</t>
  </si>
  <si>
    <t>㈱イーグル</t>
  </si>
  <si>
    <t>㈱ネーブルみなみ</t>
  </si>
  <si>
    <t>㈱ジェイエムみなみ</t>
  </si>
  <si>
    <t>奥濃飛白山観光㈱</t>
    <rPh sb="0" eb="1">
      <t>オク</t>
    </rPh>
    <rPh sb="1" eb="3">
      <t>ノウヒ</t>
    </rPh>
    <rPh sb="3" eb="5">
      <t>ハクサン</t>
    </rPh>
    <rPh sb="5" eb="7">
      <t>カンコウ</t>
    </rPh>
    <phoneticPr fontId="2"/>
  </si>
  <si>
    <t>㈱郡上ネット</t>
    <rPh sb="1" eb="3">
      <t>グジョウ</t>
    </rPh>
    <phoneticPr fontId="2"/>
  </si>
  <si>
    <t>長良川鉄道㈱</t>
    <rPh sb="0" eb="3">
      <t>ナガラガワ</t>
    </rPh>
    <rPh sb="3" eb="5">
      <t>テツドウ</t>
    </rPh>
    <phoneticPr fontId="2"/>
  </si>
  <si>
    <t>岐阜県市町村職員退職手当組合</t>
    <rPh sb="0" eb="3">
      <t>ギフケン</t>
    </rPh>
    <rPh sb="3" eb="6">
      <t>シチョウソン</t>
    </rPh>
    <rPh sb="6" eb="8">
      <t>ショクイン</t>
    </rPh>
    <rPh sb="8" eb="10">
      <t>タイショク</t>
    </rPh>
    <rPh sb="10" eb="12">
      <t>テア</t>
    </rPh>
    <rPh sb="12" eb="14">
      <t>クミアイ</t>
    </rPh>
    <phoneticPr fontId="2"/>
  </si>
  <si>
    <t>岐阜県市町村会館組合</t>
    <rPh sb="0" eb="3">
      <t>ギフケン</t>
    </rPh>
    <rPh sb="3" eb="6">
      <t>シチョウソン</t>
    </rPh>
    <rPh sb="6" eb="8">
      <t>カイカン</t>
    </rPh>
    <rPh sb="8" eb="10">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</si>
  <si>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</si>
  <si>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</si>
  <si>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</si>
  <si>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基金25百万円繰入</t>
    <rPh sb="0" eb="2">
      <t>キキン</t>
    </rPh>
    <rPh sb="4" eb="5">
      <t>ヒャク</t>
    </rPh>
    <rPh sb="5" eb="7">
      <t>マンエン</t>
    </rPh>
    <rPh sb="7" eb="9">
      <t>クリイレ</t>
    </rPh>
    <phoneticPr fontId="30"/>
  </si>
  <si>
    <t>-</t>
    <phoneticPr fontId="5"/>
  </si>
  <si>
    <t>-</t>
    <phoneticPr fontId="2"/>
  </si>
  <si>
    <t>基金35百万円繰入</t>
    <rPh sb="0" eb="2">
      <t>キキン</t>
    </rPh>
    <rPh sb="4" eb="7">
      <t>ヒャクマンエン</t>
    </rPh>
    <rPh sb="7" eb="9">
      <t>クリイレ</t>
    </rPh>
    <phoneticPr fontId="2"/>
  </si>
  <si>
    <t>基金13百万円繰入</t>
    <rPh sb="0" eb="2">
      <t>キキン</t>
    </rPh>
    <rPh sb="4" eb="7">
      <t>ヒャクマンエン</t>
    </rPh>
    <rPh sb="7" eb="9">
      <t>クリイレ</t>
    </rPh>
    <phoneticPr fontId="2"/>
  </si>
  <si>
    <t>法適用企業</t>
    <phoneticPr fontId="5"/>
  </si>
  <si>
    <t>基金から1,850千円繰入</t>
    <rPh sb="0" eb="2">
      <t>キキン</t>
    </rPh>
    <rPh sb="9" eb="11">
      <t>センエン</t>
    </rPh>
    <rPh sb="11" eb="13">
      <t>クリイレ</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</si>
  <si>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</si>
  <si>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減債基金600百万円繰入、その他特定目的基金230百万円繰入、特別会計7百万円繰入、財産区特別会計12百万円繰入</t>
    <rPh sb="0" eb="2">
      <t>ゲンサイ</t>
    </rPh>
    <rPh sb="2" eb="4">
      <t>キキン</t>
    </rPh>
    <rPh sb="15" eb="16">
      <t>タ</t>
    </rPh>
    <rPh sb="16" eb="18">
      <t>トクテイ</t>
    </rPh>
    <rPh sb="18" eb="20">
      <t>モクテキ</t>
    </rPh>
    <rPh sb="31" eb="33">
      <t>トクベツ</t>
    </rPh>
    <rPh sb="33" eb="35">
      <t>カイケイ</t>
    </rPh>
    <rPh sb="36" eb="39">
      <t>ヒャクマンエン</t>
    </rPh>
    <rPh sb="42" eb="44">
      <t>ザイサン</t>
    </rPh>
    <rPh sb="44" eb="45">
      <t>ク</t>
    </rPh>
    <rPh sb="45" eb="47">
      <t>トクベツ</t>
    </rPh>
    <rPh sb="47" eb="49">
      <t>カイケイ</t>
    </rPh>
    <rPh sb="51" eb="54">
      <t>ヒャクマンエン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</si>
  <si>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</si>
  <si>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</si>
  <si>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</si>
  <si>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</si>
  <si>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</si>
  <si>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</si>
  <si>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</si>
  <si>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</si>
  <si>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</si>
  <si>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</si>
  <si>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</si>
  <si>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実質公債費比率は類似団体内平均値と比較して高いものの、将来負担比率は低くなっている。
これは、平成25年度までは「公債費負担適正化計画」で、平成26年度以降は「中期財政計画」により計画的な地方債の発行や繰上償還を行い公債費の適正化を進めているためである。これにより、地方債残高が減少してきているため実質公債費比率及び将来負担比率についても減少傾向となっている。</t>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</si>
</sst>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109236</c:v>
                </c:pt>
                <c:pt idx="1">
                  <c:v>104682</c:v>
                </c:pt>
                <c:pt idx="2">
                  <c:v>118419</c:v>
                </c:pt>
                <c:pt idx="3">
                  <c:v>113182</c:v>
                </c:pt>
                <c:pt idx="4">
                  <c:v>95675</c:v>
                </c:pt>
              </c:numCache>
            </c:numRef>
          </c:val>
        </c:ser>
        <c:marker val="1"/>
        <c:axId val="103610624"/>
        <c:axId val="107610112"/>
      </c:lineChart>
      <c:catAx>
        <c:axId val="103610624"/>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610112"/>
        <c:crosses val="autoZero"/>
        <c:auto val="1"/>
        <c:lblAlgn val="ctr"/>
        <c:lblOffset val="100"/>
        <c:tickLblSkip val="1"/>
        <c:tickMarkSkip val="1"/>
      </c:catAx>
      <c:valAx>
        <c:axId val="107610112"/>
        <c:scaling>
          <c:orientation val="minMax"/>
          <c:max val="16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91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61062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5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4.1900000000000004</c:v>
                </c:pt>
                <c:pt idx="1">
                  <c:v>4.0199999999999996</c:v>
                </c:pt>
                <c:pt idx="2">
                  <c:v>3.92</c:v>
                </c:pt>
                <c:pt idx="3">
                  <c:v>4.42</c:v>
                </c:pt>
                <c:pt idx="4">
                  <c:v>5.07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21.22</c:v>
                </c:pt>
                <c:pt idx="1">
                  <c:v>20.98</c:v>
                </c:pt>
                <c:pt idx="2">
                  <c:v>21.81</c:v>
                </c:pt>
                <c:pt idx="3">
                  <c:v>21.78</c:v>
                </c:pt>
                <c:pt idx="4">
                  <c:v>22.74</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48968448"/>
        <c:axId val="4896998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7.24</c:v>
                </c:pt>
                <c:pt idx="1">
                  <c:v>3.79</c:v>
                </c:pt>
                <c:pt idx="2">
                  <c:v>1.38</c:v>
                </c:pt>
                <c:pt idx="3">
                  <c:v>3.31</c:v>
                </c:pt>
                <c:pt idx="4">
                  <c:v>3.72</c:v>
                </c:pt>
              </c:numCache>
            </c:numRef>
          </c:val>
          <c:extLst xmlns:c16r2="http://schemas.microsoft.com/office/drawing/2015/06/chart">
            <c:ext xmlns:c16="http://schemas.microsoft.com/office/drawing/2014/chart" uri="{C3380CC4-5D6E-409C-BE32-E72D297353CC}">
              <c16:uniqueId val="{00000002-B231-4F6C-AA70-3B53467C0547}"/>
            </c:ext>
          </c:extLst>
        </c:ser>
        <c:marker val="1"/>
        <c:axId val="48968448"/>
        <c:axId val="48969984"/>
      </c:lineChart>
      <c:catAx>
        <c:axId val="4896844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969984"/>
        <c:crosses val="autoZero"/>
        <c:auto val="1"/>
        <c:lblAlgn val="ctr"/>
        <c:lblOffset val="100"/>
        <c:tickLblSkip val="1"/>
        <c:tickMarkSkip val="1"/>
      </c:catAx>
      <c:valAx>
        <c:axId val="4896998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6844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7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0.39</c:v>
                </c:pt>
                <c:pt idx="2">
                  <c:v>#N/A</c:v>
                </c:pt>
                <c:pt idx="3">
                  <c:v>0.32</c:v>
                </c:pt>
                <c:pt idx="4">
                  <c:v>#N/A</c:v>
                </c:pt>
                <c:pt idx="5">
                  <c:v>0.37</c:v>
                </c:pt>
                <c:pt idx="6">
                  <c:v>#N/A</c:v>
                </c:pt>
                <c:pt idx="7">
                  <c:v>0.28000000000000003</c:v>
                </c:pt>
                <c:pt idx="8">
                  <c:v>#N/A</c:v>
                </c:pt>
                <c:pt idx="9">
                  <c:v>0.23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7.0000000000000007E-2</c:v>
                </c:pt>
                <c:pt idx="2">
                  <c:v>#N/A</c:v>
                </c:pt>
                <c:pt idx="3">
                  <c:v>0.05</c:v>
                </c:pt>
                <c:pt idx="4">
                  <c:v>#N/A</c:v>
                </c:pt>
                <c:pt idx="5">
                  <c:v>0.06</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0.11</c:v>
                </c:pt>
                <c:pt idx="2">
                  <c:v>#N/A</c:v>
                </c:pt>
                <c:pt idx="3">
                  <c:v>0.1</c:v>
                </c:pt>
                <c:pt idx="4">
                  <c:v>#N/A</c:v>
                </c:pt>
                <c:pt idx="5">
                  <c:v>0.1</c:v>
                </c:pt>
                <c:pt idx="6">
                  <c:v>#N/A</c:v>
                </c:pt>
                <c:pt idx="7">
                  <c:v>0.11</c:v>
                </c:pt>
                <c:pt idx="8">
                  <c:v>#N/A</c:v>
                </c:pt>
                <c:pt idx="9">
                  <c:v>0.12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c:v>
                </c:pt>
                <c:pt idx="2">
                  <c:v>#N/A</c:v>
                </c:pt>
                <c:pt idx="3">
                  <c:v>0.1</c:v>
                </c:pt>
                <c:pt idx="4">
                  <c:v>#N/A</c:v>
                </c:pt>
                <c:pt idx="5">
                  <c:v>0.11</c:v>
                </c:pt>
                <c:pt idx="6">
                  <c:v>#N/A</c:v>
                </c:pt>
                <c:pt idx="7">
                  <c:v>0.11</c:v>
                </c:pt>
                <c:pt idx="8">
                  <c:v>#N/A</c:v>
                </c:pt>
                <c:pt idx="9">
                  <c:v>0.13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0.31</c:v>
                </c:pt>
                <c:pt idx="2">
                  <c:v>#N/A</c:v>
                </c:pt>
                <c:pt idx="3">
                  <c:v>0.11</c:v>
                </c:pt>
                <c:pt idx="4">
                  <c:v>#N/A</c:v>
                </c:pt>
                <c:pt idx="5">
                  <c:v>0.28000000000000003</c:v>
                </c:pt>
                <c:pt idx="6">
                  <c:v>#N/A</c:v>
                </c:pt>
                <c:pt idx="7">
                  <c:v>0.78</c:v>
                </c:pt>
                <c:pt idx="8">
                  <c:v>#N/A</c:v>
                </c:pt>
                <c:pt idx="9">
                  <c:v>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0.22</c:v>
                </c:pt>
                <c:pt idx="2">
                  <c:v>#N/A</c:v>
                </c:pt>
                <c:pt idx="3">
                  <c:v>0.93</c:v>
                </c:pt>
                <c:pt idx="4">
                  <c:v>#N/A</c:v>
                </c:pt>
                <c:pt idx="5">
                  <c:v>1.29</c:v>
                </c:pt>
                <c:pt idx="6">
                  <c:v>#N/A</c:v>
                </c:pt>
                <c:pt idx="7">
                  <c:v>1.17</c:v>
                </c:pt>
                <c:pt idx="8">
                  <c:v>#N/A</c:v>
                </c:pt>
                <c:pt idx="9">
                  <c:v>1.56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4.75</c:v>
                </c:pt>
                <c:pt idx="2">
                  <c:v>#N/A</c:v>
                </c:pt>
                <c:pt idx="3">
                  <c:v>5.85</c:v>
                </c:pt>
                <c:pt idx="4">
                  <c:v>#N/A</c:v>
                </c:pt>
                <c:pt idx="5">
                  <c:v>5.7</c:v>
                </c:pt>
                <c:pt idx="6">
                  <c:v>#N/A</c:v>
                </c:pt>
                <c:pt idx="7">
                  <c:v>5.29</c:v>
                </c:pt>
                <c:pt idx="8">
                  <c:v>#N/A</c:v>
                </c:pt>
                <c:pt idx="9">
                  <c:v>4.28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4.17</c:v>
                </c:pt>
                <c:pt idx="2">
                  <c:v>#N/A</c:v>
                </c:pt>
                <c:pt idx="3">
                  <c:v>4.01</c:v>
                </c:pt>
                <c:pt idx="4">
                  <c:v>#N/A</c:v>
                </c:pt>
                <c:pt idx="5">
                  <c:v>3.9</c:v>
                </c:pt>
                <c:pt idx="6">
                  <c:v>#N/A</c:v>
                </c:pt>
                <c:pt idx="7">
                  <c:v>4.3899999999999997</c:v>
                </c:pt>
                <c:pt idx="8">
                  <c:v>#N/A</c:v>
                </c:pt>
                <c:pt idx="9">
                  <c:v>5.03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5.33</c:v>
                </c:pt>
                <c:pt idx="2">
                  <c:v>#N/A</c:v>
                </c:pt>
                <c:pt idx="3">
                  <c:v>5.75</c:v>
                </c:pt>
                <c:pt idx="4">
                  <c:v>#N/A</c:v>
                </c:pt>
                <c:pt idx="5">
                  <c:v>6.34</c:v>
                </c:pt>
                <c:pt idx="6">
                  <c:v>#N/A</c:v>
                </c:pt>
                <c:pt idx="7">
                  <c:v>6.89</c:v>
                </c:pt>
                <c:pt idx="8">
                  <c:v>#N/A</c:v>
                </c:pt>
                <c:pt idx="9">
                  <c:v>7.36</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50254208"/>
        <c:axId val="50255744"/>
      </c:barChart>
      <c:catAx>
        <c:axId val="502542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255744"/>
        <c:crosses val="autoZero"/>
        <c:auto val="1"/>
        <c:lblAlgn val="ctr"/>
        <c:lblOffset val="100"/>
        <c:tickLblSkip val="1"/>
        <c:tickMarkSkip val="1"/>
      </c:catAx>
      <c:valAx>
        <c:axId val="5025574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5420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62E-2"/>
          <c:y val="8.7976539589442848E-2"/>
          <c:w val="0.90356317136844078"/>
          <c:h val="0.639296187683286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4780</c:v>
                </c:pt>
                <c:pt idx="5">
                  <c:v>4866</c:v>
                </c:pt>
                <c:pt idx="8">
                  <c:v>4989</c:v>
                </c:pt>
                <c:pt idx="11">
                  <c:v>4945</c:v>
                </c:pt>
                <c:pt idx="14">
                  <c:v>4689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3</c:v>
                </c:pt>
                <c:pt idx="3">
                  <c:v>2</c:v>
                </c:pt>
                <c:pt idx="6">
                  <c:v>2</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62</c:v>
                </c:pt>
                <c:pt idx="3">
                  <c:v>2</c:v>
                </c:pt>
                <c:pt idx="6">
                  <c:v>4</c:v>
                </c:pt>
                <c:pt idx="9">
                  <c:v>4</c:v>
                </c:pt>
                <c:pt idx="12">
                  <c:v>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1702</c:v>
                </c:pt>
                <c:pt idx="3">
                  <c:v>1798</c:v>
                </c:pt>
                <c:pt idx="6">
                  <c:v>1670</c:v>
                </c:pt>
                <c:pt idx="9">
                  <c:v>1719</c:v>
                </c:pt>
                <c:pt idx="12">
                  <c:v>1762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5631</c:v>
                </c:pt>
                <c:pt idx="3">
                  <c:v>5465</c:v>
                </c:pt>
                <c:pt idx="6">
                  <c:v>5241</c:v>
                </c:pt>
                <c:pt idx="9">
                  <c:v>5065</c:v>
                </c:pt>
                <c:pt idx="12">
                  <c:v>4784</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123134336"/>
        <c:axId val="12313587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2618</c:v>
                </c:pt>
                <c:pt idx="2">
                  <c:v>#N/A</c:v>
                </c:pt>
                <c:pt idx="3">
                  <c:v>#N/A</c:v>
                </c:pt>
                <c:pt idx="4">
                  <c:v>2401</c:v>
                </c:pt>
                <c:pt idx="5">
                  <c:v>#N/A</c:v>
                </c:pt>
                <c:pt idx="6">
                  <c:v>#N/A</c:v>
                </c:pt>
                <c:pt idx="7">
                  <c:v>1928</c:v>
                </c:pt>
                <c:pt idx="8">
                  <c:v>#N/A</c:v>
                </c:pt>
                <c:pt idx="9">
                  <c:v>#N/A</c:v>
                </c:pt>
                <c:pt idx="10">
                  <c:v>1844</c:v>
                </c:pt>
                <c:pt idx="11">
                  <c:v>#N/A</c:v>
                </c:pt>
                <c:pt idx="12">
                  <c:v>#N/A</c:v>
                </c:pt>
                <c:pt idx="13">
                  <c:v>1861</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123134336"/>
        <c:axId val="123135872"/>
      </c:lineChart>
      <c:catAx>
        <c:axId val="12313433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135872"/>
        <c:crosses val="autoZero"/>
        <c:auto val="1"/>
        <c:lblAlgn val="ctr"/>
        <c:lblOffset val="100"/>
        <c:tickLblSkip val="1"/>
        <c:tickMarkSkip val="1"/>
      </c:catAx>
      <c:valAx>
        <c:axId val="12313587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3433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807"/>
          <c:h val="0.589182127738552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46826</c:v>
                </c:pt>
                <c:pt idx="5">
                  <c:v>45866</c:v>
                </c:pt>
                <c:pt idx="8">
                  <c:v>44837</c:v>
                </c:pt>
                <c:pt idx="11">
                  <c:v>42810</c:v>
                </c:pt>
                <c:pt idx="14">
                  <c:v>41058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706</c:v>
                </c:pt>
                <c:pt idx="5">
                  <c:v>630</c:v>
                </c:pt>
                <c:pt idx="8">
                  <c:v>552</c:v>
                </c:pt>
                <c:pt idx="11">
                  <c:v>492</c:v>
                </c:pt>
                <c:pt idx="14">
                  <c:v>437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9941</c:v>
                </c:pt>
                <c:pt idx="5">
                  <c:v>10090</c:v>
                </c:pt>
                <c:pt idx="8">
                  <c:v>10437</c:v>
                </c:pt>
                <c:pt idx="11">
                  <c:v>10416</c:v>
                </c:pt>
                <c:pt idx="14">
                  <c:v>10349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1572</c:v>
                </c:pt>
                <c:pt idx="3">
                  <c:v>1424</c:v>
                </c:pt>
                <c:pt idx="6">
                  <c:v>983</c:v>
                </c:pt>
                <c:pt idx="9">
                  <c:v>855</c:v>
                </c:pt>
                <c:pt idx="12">
                  <c:v>863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26062</c:v>
                </c:pt>
                <c:pt idx="3">
                  <c:v>23859</c:v>
                </c:pt>
                <c:pt idx="6">
                  <c:v>21866</c:v>
                </c:pt>
                <c:pt idx="9">
                  <c:v>22939</c:v>
                </c:pt>
                <c:pt idx="12">
                  <c:v>23657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c:v>
                </c:pt>
                <c:pt idx="3">
                  <c:v>29</c:v>
                </c:pt>
                <c:pt idx="6">
                  <c:v>26</c:v>
                </c:pt>
                <c:pt idx="9">
                  <c:v>22</c:v>
                </c:pt>
                <c:pt idx="12">
                  <c:v>18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43680</c:v>
                </c:pt>
                <c:pt idx="3">
                  <c:v>40839</c:v>
                </c:pt>
                <c:pt idx="6">
                  <c:v>38676</c:v>
                </c:pt>
                <c:pt idx="9">
                  <c:v>36294</c:v>
                </c:pt>
                <c:pt idx="12">
                  <c:v>33631</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122952320"/>
        <c:axId val="12297049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13850</c:v>
                </c:pt>
                <c:pt idx="2">
                  <c:v>#N/A</c:v>
                </c:pt>
                <c:pt idx="3">
                  <c:v>#N/A</c:v>
                </c:pt>
                <c:pt idx="4">
                  <c:v>9566</c:v>
                </c:pt>
                <c:pt idx="5">
                  <c:v>#N/A</c:v>
                </c:pt>
                <c:pt idx="6">
                  <c:v>#N/A</c:v>
                </c:pt>
                <c:pt idx="7">
                  <c:v>5724</c:v>
                </c:pt>
                <c:pt idx="8">
                  <c:v>#N/A</c:v>
                </c:pt>
                <c:pt idx="9">
                  <c:v>#N/A</c:v>
                </c:pt>
                <c:pt idx="10">
                  <c:v>6392</c:v>
                </c:pt>
                <c:pt idx="11">
                  <c:v>#N/A</c:v>
                </c:pt>
                <c:pt idx="12">
                  <c:v>#N/A</c:v>
                </c:pt>
                <c:pt idx="13">
                  <c:v>6326</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122952320"/>
        <c:axId val="122970496"/>
      </c:lineChart>
      <c:catAx>
        <c:axId val="12295232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970496"/>
        <c:crosses val="autoZero"/>
        <c:auto val="1"/>
        <c:lblAlgn val="ctr"/>
        <c:lblOffset val="100"/>
        <c:tickLblSkip val="1"/>
        <c:tickMarkSkip val="1"/>
      </c:catAx>
      <c:valAx>
        <c:axId val="12297049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5232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1"/>
          <c:y val="4.9232005384860722E-2"/>
          <c:w val="0.84484011943744131"/>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extLst xmlns:c16r2="http://schemas.microsoft.com/office/drawing/2015/06/chart">
            <c:ext xmlns:c16="http://schemas.microsoft.com/office/drawing/2014/chart" uri="{C3380CC4-5D6E-409C-BE32-E72D297353CC}">
              <c16:uniqueId val="{0000000B-D65D-4AFE-A0C6-16FFB4B1F805}"/>
            </c:ext>
          </c:extLst>
        </c:ser>
        <c:axId val="123750656"/>
        <c:axId val="123773312"/>
      </c:scatterChart>
      <c:valAx>
        <c:axId val="123750656"/>
        <c:scaling>
          <c:orientation val="minMax"/>
        </c:scaling>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773312"/>
        <c:crosses val="autoZero"/>
        <c:crossBetween val="midCat"/>
      </c:valAx>
      <c:valAx>
        <c:axId val="123773312"/>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375065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2"/>
          <c:y val="4.7118521949462235E-2"/>
          <c:w val="0.847044317818686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18.5</c:v>
                </c:pt>
                <c:pt idx="1">
                  <c:v>16.8</c:v>
                </c:pt>
                <c:pt idx="2">
                  <c:v>15</c:v>
                </c:pt>
                <c:pt idx="3">
                  <c:v>13.6</c:v>
                </c:pt>
                <c:pt idx="4">
                  <c:v>12.9</c:v>
                </c:pt>
              </c:numCache>
            </c:numRef>
          </c:xVal>
          <c:yVal>
            <c:numRef>
              <c:f>公会計指標分析・財政指標組合せ分析表!$K$73:$O$73</c:f>
              <c:numCache>
                <c:formatCode>#,##0.0;"▲ "#,##0.0</c:formatCode>
                <c:ptCount val="5"/>
                <c:pt idx="0">
                  <c:v>89.3</c:v>
                </c:pt>
                <c:pt idx="1">
                  <c:v>61</c:v>
                </c:pt>
                <c:pt idx="2">
                  <c:v>38.5</c:v>
                </c:pt>
                <c:pt idx="3">
                  <c:v>43.8</c:v>
                </c:pt>
                <c:pt idx="4">
                  <c:v>45</c:v>
                </c:pt>
              </c:numCache>
            </c:numRef>
          </c:yVal>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extLst xmlns:c16r2="http://schemas.microsoft.com/office/drawing/2015/06/chart">
            <c:ext xmlns:c16="http://schemas.microsoft.com/office/drawing/2014/chart" uri="{C3380CC4-5D6E-409C-BE32-E72D297353CC}">
              <c16:uniqueId val="{0000000B-76FE-40FB-9462-AE14C7AF5793}"/>
            </c:ext>
          </c:extLst>
        </c:ser>
        <c:axId val="123836288"/>
        <c:axId val="123850752"/>
      </c:scatterChart>
      <c:valAx>
        <c:axId val="123836288"/>
        <c:scaling>
          <c:orientation val="minMax"/>
          <c:max val="19.3"/>
          <c:min val="9.5"/>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850752"/>
        <c:crosses val="autoZero"/>
        <c:crossBetween val="midCat"/>
      </c:valAx>
      <c:valAx>
        <c:axId val="123850752"/>
        <c:scaling>
          <c:orientation val="minMax"/>
          <c:max val="98"/>
          <c:min val="3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383628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計画的な地方債の発行や繰上償還により元利償還金は昨年度より</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百万円減少している。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一方、算入公債費については、新規発行する場合には基準財政需要額の算入率の高い地方債を優先していることなどにより元利償還金と公営企業債の元利償還金に対する繰入金の算入公債費等における比率は</a:t>
          </a:r>
          <a:r>
            <a:rPr kumimoji="1" lang="en-US" altLang="ja-JP" sz="1400">
              <a:latin typeface="ＭＳ ゴシック" pitchFamily="49" charset="-128"/>
              <a:ea typeface="ＭＳ ゴシック" pitchFamily="49" charset="-128"/>
            </a:rPr>
            <a:t>71.6%</a:t>
          </a:r>
          <a:r>
            <a:rPr kumimoji="1" lang="ja-JP" altLang="en-US" sz="1400">
              <a:latin typeface="ＭＳ ゴシック" pitchFamily="49" charset="-128"/>
              <a:ea typeface="ＭＳ ゴシック" pitchFamily="49" charset="-128"/>
            </a:rPr>
            <a:t>と高くなっている。このため、実質公債費比率の分子は減少傾向となっている。</a:t>
          </a:r>
        </a:p>
        <a:p>
          <a:r>
            <a:rPr kumimoji="1" lang="ja-JP" altLang="en-US" sz="1400">
              <a:latin typeface="ＭＳ ゴシック" pitchFamily="49" charset="-128"/>
              <a:ea typeface="ＭＳ ゴシック" pitchFamily="49" charset="-128"/>
            </a:rPr>
            <a:t>　今後も中期財政計画による地方債の発行などにより実質公債費比率の抑制を図る。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繰上償還等の実施による地方債現在高の減などにより、昨年度より将来負担額は</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充当可能財源等については、地方債残高の減少により基準財政需要額算入見込額が主に減少しており、将来負担比率の分子は昨年度と同水準で推移している。</a:t>
          </a:r>
        </a:p>
        <a:p>
          <a:r>
            <a:rPr kumimoji="1" lang="ja-JP" altLang="en-US" sz="1400">
              <a:latin typeface="ＭＳ ゴシック" pitchFamily="49" charset="-128"/>
              <a:ea typeface="ＭＳ ゴシック" pitchFamily="49" charset="-128"/>
            </a:rPr>
            <a:t>　今後も計画的な地方債発行や繰上償還などにより、将来負担額の抑制に努める。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岐阜県郡上市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43,306
42,867
1,030.75
28,747,592
27,376,447
946,042
18,670,121
33,630,697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45.0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岐阜県郡上市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43,306
42,867
1,030.75
28,747,592
27,376,447
946,042
18,670,121
33,630,697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45.0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岐阜県郡上市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43,306
42,867
1,030.75
28,747,592
27,376,447
946,042
18,670,121
33,630,697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45.0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岐阜県郡上市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43,306
42,867
1,030.75
28,747,592
27,376,447
946,042
18,670,121
33,630,697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45.0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a:t>
          </a:r>
          <a:r>
            <a:rPr kumimoji="1" lang="en-US" altLang="ja-JP" sz="1300">
              <a:latin typeface="ＭＳ Ｐゴシック"/>
            </a:rPr>
            <a:t>35.5</a:t>
          </a:r>
          <a:r>
            <a:rPr kumimoji="1" lang="ja-JP" altLang="en-US" sz="1300">
              <a:latin typeface="ＭＳ Ｐゴシック"/>
            </a:rPr>
            <a:t>％）であり、農業と観光を重点とする産業振興施策を進めているが財政基盤が弱い状況となっているため類似団体を下回っている。</a:t>
          </a:r>
          <a:endParaRPr kumimoji="1" lang="en-US" altLang="ja-JP" sz="1300">
            <a:latin typeface="ＭＳ Ｐゴシック"/>
          </a:endParaRPr>
        </a:p>
        <a:p>
          <a:r>
            <a:rPr kumimoji="1" lang="ja-JP" altLang="en-US" sz="1300">
              <a:latin typeface="ＭＳ Ｐゴシック"/>
            </a:rPr>
            <a:t>　地域資源の活用と産業における技術、ネットワーク等様々な蓄積の活用と連携により、交流人口を消費人口へと転換する仕組みづくりなど第</a:t>
          </a:r>
          <a:r>
            <a:rPr kumimoji="1" lang="en-US" altLang="ja-JP" sz="1300">
              <a:latin typeface="ＭＳ Ｐゴシック"/>
            </a:rPr>
            <a:t>2</a:t>
          </a:r>
          <a:r>
            <a:rPr kumimoji="1" lang="ja-JP" altLang="en-US" sz="1300">
              <a:latin typeface="ＭＳ Ｐゴシック"/>
            </a:rPr>
            <a:t>次総合計画の重点課題である「地域資源を活かして産業を育てるまち」づくりを引き続き推進することで財政基盤の強化を図る。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44</xdr:row>
      <xdr:rowOff>24342</xdr:rowOff>
    </xdr:to>
    <xdr:cxnSp macro="">
      <xdr:nvCxnSpPr>
        <xdr:cNvPr id="68" name="直線コネクタ 67"/>
        <xdr:cNvCxnSpPr/>
      </xdr:nvCxnSpPr>
      <xdr:spPr>
        <a:xfrm>
          <a:off x="4114800" y="75279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155575</xdr:rowOff>
    </xdr:to>
    <xdr:cxnSp macro="">
      <xdr:nvCxnSpPr>
        <xdr:cNvPr id="71" name="直線コネクタ 70"/>
        <xdr:cNvCxnSpPr/>
      </xdr:nvCxnSpPr>
      <xdr:spPr>
        <a:xfrm>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44</xdr:row>
      <xdr:rowOff>4233</xdr:rowOff>
    </xdr:to>
    <xdr:cxnSp macro="">
      <xdr:nvCxnSpPr>
        <xdr:cNvPr id="77" name="直線コネクタ 76"/>
        <xdr:cNvCxnSpPr/>
      </xdr:nvCxnSpPr>
      <xdr:spPr>
        <a:xfrm flipV="1">
          <a:off x="1447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117069</xdr:rowOff>
    </xdr:from>
    <xdr:ext cx="762000" cy="259045"/>
    <xdr:sp macro="" textlink="">
      <xdr:nvSpPr>
        <xdr:cNvPr id="88"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経常一般財源の</a:t>
          </a:r>
          <a:r>
            <a:rPr kumimoji="1" lang="en-US" altLang="ja-JP" sz="1300">
              <a:latin typeface="ＭＳ Ｐゴシック"/>
            </a:rPr>
            <a:t>3</a:t>
          </a:r>
          <a:r>
            <a:rPr kumimoji="1" lang="ja-JP" altLang="en-US" sz="1300">
              <a:latin typeface="ＭＳ Ｐゴシック"/>
            </a:rPr>
            <a:t>分の</a:t>
          </a:r>
          <a:r>
            <a:rPr kumimoji="1" lang="en-US" altLang="ja-JP" sz="1300">
              <a:latin typeface="ＭＳ Ｐゴシック"/>
            </a:rPr>
            <a:t>2</a:t>
          </a:r>
          <a:r>
            <a:rPr kumimoji="1" lang="ja-JP" altLang="en-US" sz="1300">
              <a:latin typeface="ＭＳ Ｐゴシック"/>
            </a:rPr>
            <a:t>近くを占める普通交付税が段階的縮減により、昨年度より</a:t>
          </a:r>
          <a:r>
            <a:rPr kumimoji="1" lang="en-US" altLang="ja-JP" sz="1300">
              <a:latin typeface="ＭＳ Ｐゴシック"/>
            </a:rPr>
            <a:t>4</a:t>
          </a:r>
          <a:r>
            <a:rPr kumimoji="1" lang="ja-JP" altLang="en-US" sz="1300">
              <a:latin typeface="ＭＳ Ｐゴシック"/>
            </a:rPr>
            <a:t>億</a:t>
          </a:r>
          <a:r>
            <a:rPr kumimoji="1" lang="en-US" altLang="ja-JP" sz="1300">
              <a:latin typeface="ＭＳ Ｐゴシック"/>
            </a:rPr>
            <a:t>9</a:t>
          </a:r>
          <a:r>
            <a:rPr kumimoji="1" lang="ja-JP" altLang="en-US" sz="1300">
              <a:latin typeface="ＭＳ Ｐゴシック"/>
            </a:rPr>
            <a:t>千万円減少した。経常経費については、昨年度から</a:t>
          </a:r>
          <a:r>
            <a:rPr kumimoji="1" lang="en-US" altLang="ja-JP" sz="1300">
              <a:latin typeface="ＭＳ Ｐゴシック"/>
            </a:rPr>
            <a:t>5</a:t>
          </a:r>
          <a:r>
            <a:rPr kumimoji="1" lang="ja-JP" altLang="en-US" sz="1300">
              <a:latin typeface="ＭＳ Ｐゴシック"/>
            </a:rPr>
            <a:t>人の職員削減により人件費</a:t>
          </a:r>
          <a:r>
            <a:rPr kumimoji="1" lang="en-US" altLang="ja-JP" sz="1300">
              <a:latin typeface="ＭＳ Ｐゴシック"/>
            </a:rPr>
            <a:t>4</a:t>
          </a:r>
          <a:r>
            <a:rPr kumimoji="1" lang="ja-JP" altLang="en-US" sz="1300">
              <a:latin typeface="ＭＳ Ｐゴシック"/>
            </a:rPr>
            <a:t>千</a:t>
          </a:r>
          <a:r>
            <a:rPr kumimoji="1" lang="en-US" altLang="ja-JP" sz="1300">
              <a:latin typeface="ＭＳ Ｐゴシック"/>
            </a:rPr>
            <a:t>4</a:t>
          </a:r>
          <a:r>
            <a:rPr kumimoji="1" lang="ja-JP" altLang="en-US" sz="1300">
              <a:latin typeface="ＭＳ Ｐゴシック"/>
            </a:rPr>
            <a:t>百万円の減小、公債費については中期財政計画に基づく償還により</a:t>
          </a:r>
          <a:r>
            <a:rPr kumimoji="1" lang="en-US" altLang="ja-JP" sz="1300">
              <a:latin typeface="ＭＳ Ｐゴシック"/>
            </a:rPr>
            <a:t>2</a:t>
          </a:r>
          <a:r>
            <a:rPr kumimoji="1" lang="ja-JP" altLang="en-US" sz="1300">
              <a:latin typeface="ＭＳ Ｐゴシック"/>
            </a:rPr>
            <a:t>億</a:t>
          </a:r>
          <a:r>
            <a:rPr kumimoji="1" lang="en-US" altLang="ja-JP" sz="1300">
              <a:latin typeface="ＭＳ Ｐゴシック"/>
            </a:rPr>
            <a:t>7</a:t>
          </a:r>
          <a:r>
            <a:rPr kumimoji="1" lang="ja-JP" altLang="en-US" sz="1300">
              <a:latin typeface="ＭＳ Ｐゴシック"/>
            </a:rPr>
            <a:t>千</a:t>
          </a:r>
          <a:r>
            <a:rPr kumimoji="1" lang="en-US" altLang="ja-JP" sz="1300">
              <a:latin typeface="ＭＳ Ｐゴシック"/>
            </a:rPr>
            <a:t>5</a:t>
          </a:r>
          <a:r>
            <a:rPr kumimoji="1" lang="ja-JP" altLang="en-US" sz="1300">
              <a:latin typeface="ＭＳ Ｐゴシック"/>
            </a:rPr>
            <a:t>百万円減少したが、経常収支比率は</a:t>
          </a:r>
          <a:r>
            <a:rPr kumimoji="1" lang="en-US" altLang="ja-JP" sz="1300">
              <a:latin typeface="ＭＳ Ｐゴシック"/>
            </a:rPr>
            <a:t>0.8</a:t>
          </a:r>
          <a:r>
            <a:rPr kumimoji="1" lang="ja-JP" altLang="en-US" sz="1300">
              <a:latin typeface="ＭＳ Ｐゴシック"/>
            </a:rPr>
            <a:t>ポイント増加した。</a:t>
          </a:r>
        </a:p>
        <a:p>
          <a:r>
            <a:rPr kumimoji="1" lang="ja-JP" altLang="en-US" sz="1300">
              <a:latin typeface="ＭＳ Ｐゴシック"/>
            </a:rPr>
            <a:t>　普通交付税の段階的縮減により、今後はさらに経常一般財源が減少することが想定されており、引き続き定員管理の適正化や公の施設の見直しなど行財政改革の取組により、財政の健全化を図る。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6096</xdr:rowOff>
    </xdr:from>
    <xdr:to>
      <xdr:col>7</xdr:col>
      <xdr:colOff>152400</xdr:colOff>
      <xdr:row>60</xdr:row>
      <xdr:rowOff>44704</xdr:rowOff>
    </xdr:to>
    <xdr:cxnSp macro="">
      <xdr:nvCxnSpPr>
        <xdr:cNvPr id="129" name="直線コネクタ 128"/>
        <xdr:cNvCxnSpPr/>
      </xdr:nvCxnSpPr>
      <xdr:spPr>
        <a:xfrm>
          <a:off x="4114800" y="1029309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95504</xdr:rowOff>
    </xdr:from>
    <xdr:to>
      <xdr:col>6</xdr:col>
      <xdr:colOff>0</xdr:colOff>
      <xdr:row>60</xdr:row>
      <xdr:rowOff>6096</xdr:rowOff>
    </xdr:to>
    <xdr:cxnSp macro="">
      <xdr:nvCxnSpPr>
        <xdr:cNvPr id="132" name="直線コネクタ 131"/>
        <xdr:cNvCxnSpPr/>
      </xdr:nvCxnSpPr>
      <xdr:spPr>
        <a:xfrm>
          <a:off x="3225800" y="1021105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48785</xdr:rowOff>
    </xdr:from>
    <xdr:ext cx="736600" cy="259045"/>
    <xdr:sp macro="" textlink="">
      <xdr:nvSpPr>
        <xdr:cNvPr id="134" name="テキスト ボックス 133"/>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95504</xdr:rowOff>
    </xdr:from>
    <xdr:to>
      <xdr:col>4</xdr:col>
      <xdr:colOff>482600</xdr:colOff>
      <xdr:row>59</xdr:row>
      <xdr:rowOff>167894</xdr:rowOff>
    </xdr:to>
    <xdr:cxnSp macro="">
      <xdr:nvCxnSpPr>
        <xdr:cNvPr id="135" name="直線コネクタ 134"/>
        <xdr:cNvCxnSpPr/>
      </xdr:nvCxnSpPr>
      <xdr:spPr>
        <a:xfrm flipV="1">
          <a:off x="2336800" y="102110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7" name="テキスト ボックス 136"/>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37592</xdr:rowOff>
    </xdr:from>
    <xdr:to>
      <xdr:col>3</xdr:col>
      <xdr:colOff>279400</xdr:colOff>
      <xdr:row>59</xdr:row>
      <xdr:rowOff>167894</xdr:rowOff>
    </xdr:to>
    <xdr:cxnSp macro="">
      <xdr:nvCxnSpPr>
        <xdr:cNvPr id="138" name="直線コネクタ 137"/>
        <xdr:cNvCxnSpPr/>
      </xdr:nvCxnSpPr>
      <xdr:spPr>
        <a:xfrm>
          <a:off x="1447800" y="1015314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165354</xdr:rowOff>
    </xdr:from>
    <xdr:to>
      <xdr:col>7</xdr:col>
      <xdr:colOff>203200</xdr:colOff>
      <xdr:row>60</xdr:row>
      <xdr:rowOff>95504</xdr:rowOff>
    </xdr:to>
    <xdr:sp macro="" textlink="">
      <xdr:nvSpPr>
        <xdr:cNvPr id="148" name="円/楕円 147"/>
        <xdr:cNvSpPr/>
      </xdr:nvSpPr>
      <xdr:spPr>
        <a:xfrm>
          <a:off x="49022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10431</xdr:rowOff>
    </xdr:from>
    <xdr:ext cx="762000" cy="259045"/>
    <xdr:sp macro="" textlink="">
      <xdr:nvSpPr>
        <xdr:cNvPr id="149" name="財政構造の弾力性該当値テキスト"/>
        <xdr:cNvSpPr txBox="1"/>
      </xdr:nvSpPr>
      <xdr:spPr>
        <a:xfrm>
          <a:off x="5041900" y="1012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126746</xdr:rowOff>
    </xdr:from>
    <xdr:to>
      <xdr:col>6</xdr:col>
      <xdr:colOff>50800</xdr:colOff>
      <xdr:row>60</xdr:row>
      <xdr:rowOff>56896</xdr:rowOff>
    </xdr:to>
    <xdr:sp macro="" textlink="">
      <xdr:nvSpPr>
        <xdr:cNvPr id="150" name="円/楕円 149"/>
        <xdr:cNvSpPr/>
      </xdr:nvSpPr>
      <xdr:spPr>
        <a:xfrm>
          <a:off x="4064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67073</xdr:rowOff>
    </xdr:from>
    <xdr:ext cx="736600" cy="259045"/>
    <xdr:sp macro="" textlink="">
      <xdr:nvSpPr>
        <xdr:cNvPr id="151" name="テキスト ボックス 150"/>
        <xdr:cNvSpPr txBox="1"/>
      </xdr:nvSpPr>
      <xdr:spPr>
        <a:xfrm>
          <a:off x="3733800" y="1001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44704</xdr:rowOff>
    </xdr:from>
    <xdr:to>
      <xdr:col>4</xdr:col>
      <xdr:colOff>533400</xdr:colOff>
      <xdr:row>59</xdr:row>
      <xdr:rowOff>146304</xdr:rowOff>
    </xdr:to>
    <xdr:sp macro="" textlink="">
      <xdr:nvSpPr>
        <xdr:cNvPr id="152" name="円/楕円 151"/>
        <xdr:cNvSpPr/>
      </xdr:nvSpPr>
      <xdr:spPr>
        <a:xfrm>
          <a:off x="3175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156481</xdr:rowOff>
    </xdr:from>
    <xdr:ext cx="762000" cy="259045"/>
    <xdr:sp macro="" textlink="">
      <xdr:nvSpPr>
        <xdr:cNvPr id="153" name="テキスト ボックス 152"/>
        <xdr:cNvSpPr txBox="1"/>
      </xdr:nvSpPr>
      <xdr:spPr>
        <a:xfrm>
          <a:off x="2844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117094</xdr:rowOff>
    </xdr:from>
    <xdr:to>
      <xdr:col>3</xdr:col>
      <xdr:colOff>330200</xdr:colOff>
      <xdr:row>60</xdr:row>
      <xdr:rowOff>47244</xdr:rowOff>
    </xdr:to>
    <xdr:sp macro="" textlink="">
      <xdr:nvSpPr>
        <xdr:cNvPr id="154" name="円/楕円 153"/>
        <xdr:cNvSpPr/>
      </xdr:nvSpPr>
      <xdr:spPr>
        <a:xfrm>
          <a:off x="2286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57421</xdr:rowOff>
    </xdr:from>
    <xdr:ext cx="762000" cy="259045"/>
    <xdr:sp macro="" textlink="">
      <xdr:nvSpPr>
        <xdr:cNvPr id="155" name="テキスト ボックス 154"/>
        <xdr:cNvSpPr txBox="1"/>
      </xdr:nvSpPr>
      <xdr:spPr>
        <a:xfrm>
          <a:off x="1955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158242</xdr:rowOff>
    </xdr:from>
    <xdr:to>
      <xdr:col>2</xdr:col>
      <xdr:colOff>127000</xdr:colOff>
      <xdr:row>59</xdr:row>
      <xdr:rowOff>88392</xdr:rowOff>
    </xdr:to>
    <xdr:sp macro="" textlink="">
      <xdr:nvSpPr>
        <xdr:cNvPr id="156" name="円/楕円 155"/>
        <xdr:cNvSpPr/>
      </xdr:nvSpPr>
      <xdr:spPr>
        <a:xfrm>
          <a:off x="13970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98569</xdr:rowOff>
    </xdr:from>
    <xdr:ext cx="762000" cy="259045"/>
    <xdr:sp macro="" textlink="">
      <xdr:nvSpPr>
        <xdr:cNvPr id="157" name="テキスト ボックス 156"/>
        <xdr:cNvSpPr txBox="1"/>
      </xdr:nvSpPr>
      <xdr:spPr>
        <a:xfrm>
          <a:off x="1066800" y="987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[188,628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類似団体平均より人件費・物件費等が上回っている要因は、職員数と類似施設の経費など合併による要因と広大な面積による行政運営が主な要因である。</a:t>
          </a:r>
        </a:p>
        <a:p>
          <a:r>
            <a:rPr kumimoji="1" lang="ja-JP" altLang="en-US" sz="1300">
              <a:latin typeface="ＭＳ Ｐゴシック"/>
            </a:rPr>
            <a:t>　今後も引き続き、定員管理適正化計画に基づく職員数の抑制や、経常的な事務経費の削減、施設管理経費などの削減を進める必要がある。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56121</xdr:rowOff>
    </xdr:from>
    <xdr:to>
      <xdr:col>7</xdr:col>
      <xdr:colOff>152400</xdr:colOff>
      <xdr:row>82</xdr:row>
      <xdr:rowOff>98199</xdr:rowOff>
    </xdr:to>
    <xdr:cxnSp macro="">
      <xdr:nvCxnSpPr>
        <xdr:cNvPr id="192" name="直線コネクタ 191"/>
        <xdr:cNvCxnSpPr/>
      </xdr:nvCxnSpPr>
      <xdr:spPr>
        <a:xfrm>
          <a:off x="4114800" y="14115021"/>
          <a:ext cx="838200" cy="4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32808</xdr:rowOff>
    </xdr:from>
    <xdr:ext cx="762000" cy="259045"/>
    <xdr:sp macro="" textlink="">
      <xdr:nvSpPr>
        <xdr:cNvPr id="193" name="人件費・物件費等の状況平均値テキスト"/>
        <xdr:cNvSpPr txBox="1"/>
      </xdr:nvSpPr>
      <xdr:spPr>
        <a:xfrm>
          <a:off x="5041900" y="1374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56121</xdr:rowOff>
    </xdr:from>
    <xdr:to>
      <xdr:col>6</xdr:col>
      <xdr:colOff>0</xdr:colOff>
      <xdr:row>82</xdr:row>
      <xdr:rowOff>100616</xdr:rowOff>
    </xdr:to>
    <xdr:cxnSp macro="">
      <xdr:nvCxnSpPr>
        <xdr:cNvPr id="195" name="直線コネクタ 194"/>
        <xdr:cNvCxnSpPr/>
      </xdr:nvCxnSpPr>
      <xdr:spPr>
        <a:xfrm flipV="1">
          <a:off x="3225800" y="14115021"/>
          <a:ext cx="889000" cy="4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142395</xdr:rowOff>
    </xdr:from>
    <xdr:ext cx="736600" cy="259045"/>
    <xdr:sp macro="" textlink="">
      <xdr:nvSpPr>
        <xdr:cNvPr id="197" name="テキスト ボックス 196"/>
        <xdr:cNvSpPr txBox="1"/>
      </xdr:nvSpPr>
      <xdr:spPr>
        <a:xfrm>
          <a:off x="3733800" y="1368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35827</xdr:rowOff>
    </xdr:from>
    <xdr:to>
      <xdr:col>4</xdr:col>
      <xdr:colOff>482600</xdr:colOff>
      <xdr:row>82</xdr:row>
      <xdr:rowOff>100616</xdr:rowOff>
    </xdr:to>
    <xdr:cxnSp macro="">
      <xdr:nvCxnSpPr>
        <xdr:cNvPr id="198" name="直線コネクタ 197"/>
        <xdr:cNvCxnSpPr/>
      </xdr:nvCxnSpPr>
      <xdr:spPr>
        <a:xfrm>
          <a:off x="2336800" y="14094727"/>
          <a:ext cx="889000" cy="6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12510</xdr:rowOff>
    </xdr:from>
    <xdr:ext cx="762000" cy="259045"/>
    <xdr:sp macro="" textlink="">
      <xdr:nvSpPr>
        <xdr:cNvPr id="200" name="テキスト ボックス 199"/>
        <xdr:cNvSpPr txBox="1"/>
      </xdr:nvSpPr>
      <xdr:spPr>
        <a:xfrm>
          <a:off x="2844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35827</xdr:rowOff>
    </xdr:from>
    <xdr:to>
      <xdr:col>3</xdr:col>
      <xdr:colOff>279400</xdr:colOff>
      <xdr:row>82</xdr:row>
      <xdr:rowOff>54508</xdr:rowOff>
    </xdr:to>
    <xdr:cxnSp macro="">
      <xdr:nvCxnSpPr>
        <xdr:cNvPr id="201" name="直線コネクタ 200"/>
        <xdr:cNvCxnSpPr/>
      </xdr:nvCxnSpPr>
      <xdr:spPr>
        <a:xfrm flipV="1">
          <a:off x="1447800" y="14094727"/>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165009</xdr:rowOff>
    </xdr:from>
    <xdr:ext cx="762000" cy="259045"/>
    <xdr:sp macro="" textlink="">
      <xdr:nvSpPr>
        <xdr:cNvPr id="203" name="テキスト ボックス 202"/>
        <xdr:cNvSpPr txBox="1"/>
      </xdr:nvSpPr>
      <xdr:spPr>
        <a:xfrm>
          <a:off x="1955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1040</xdr:rowOff>
    </xdr:from>
    <xdr:ext cx="762000" cy="259045"/>
    <xdr:sp macro="" textlink="">
      <xdr:nvSpPr>
        <xdr:cNvPr id="205" name="テキスト ボックス 204"/>
        <xdr:cNvSpPr txBox="1"/>
      </xdr:nvSpPr>
      <xdr:spPr>
        <a:xfrm>
          <a:off x="1066800" y="1371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47399</xdr:rowOff>
    </xdr:from>
    <xdr:to>
      <xdr:col>7</xdr:col>
      <xdr:colOff>203200</xdr:colOff>
      <xdr:row>82</xdr:row>
      <xdr:rowOff>148999</xdr:rowOff>
    </xdr:to>
    <xdr:sp macro="" textlink="">
      <xdr:nvSpPr>
        <xdr:cNvPr id="211" name="円/楕円 210"/>
        <xdr:cNvSpPr/>
      </xdr:nvSpPr>
      <xdr:spPr>
        <a:xfrm>
          <a:off x="4902200" y="1410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19476</xdr:rowOff>
    </xdr:from>
    <xdr:ext cx="762000" cy="259045"/>
    <xdr:sp macro="" textlink="">
      <xdr:nvSpPr>
        <xdr:cNvPr id="212" name="人件費・物件費等の状況該当値テキスト"/>
        <xdr:cNvSpPr txBox="1"/>
      </xdr:nvSpPr>
      <xdr:spPr>
        <a:xfrm>
          <a:off x="5041900" y="1407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188,628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5321</xdr:rowOff>
    </xdr:from>
    <xdr:to>
      <xdr:col>6</xdr:col>
      <xdr:colOff>50800</xdr:colOff>
      <xdr:row>82</xdr:row>
      <xdr:rowOff>106921</xdr:rowOff>
    </xdr:to>
    <xdr:sp macro="" textlink="">
      <xdr:nvSpPr>
        <xdr:cNvPr id="213" name="円/楕円 212"/>
        <xdr:cNvSpPr/>
      </xdr:nvSpPr>
      <xdr:spPr>
        <a:xfrm>
          <a:off x="4064000" y="1406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91698</xdr:rowOff>
    </xdr:from>
    <xdr:ext cx="736600" cy="259045"/>
    <xdr:sp macro="" textlink="">
      <xdr:nvSpPr>
        <xdr:cNvPr id="214" name="テキスト ボックス 213"/>
        <xdr:cNvSpPr txBox="1"/>
      </xdr:nvSpPr>
      <xdr:spPr>
        <a:xfrm>
          <a:off x="3733800" y="14150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178,165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49816</xdr:rowOff>
    </xdr:from>
    <xdr:to>
      <xdr:col>4</xdr:col>
      <xdr:colOff>533400</xdr:colOff>
      <xdr:row>82</xdr:row>
      <xdr:rowOff>151416</xdr:rowOff>
    </xdr:to>
    <xdr:sp macro="" textlink="">
      <xdr:nvSpPr>
        <xdr:cNvPr id="215" name="円/楕円 214"/>
        <xdr:cNvSpPr/>
      </xdr:nvSpPr>
      <xdr:spPr>
        <a:xfrm>
          <a:off x="3175000" y="1410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136193</xdr:rowOff>
    </xdr:from>
    <xdr:ext cx="762000" cy="259045"/>
    <xdr:sp macro="" textlink="">
      <xdr:nvSpPr>
        <xdr:cNvPr id="216" name="テキスト ボックス 215"/>
        <xdr:cNvSpPr txBox="1"/>
      </xdr:nvSpPr>
      <xdr:spPr>
        <a:xfrm>
          <a:off x="2844800" y="1419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189,229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156477</xdr:rowOff>
    </xdr:from>
    <xdr:to>
      <xdr:col>3</xdr:col>
      <xdr:colOff>330200</xdr:colOff>
      <xdr:row>82</xdr:row>
      <xdr:rowOff>86627</xdr:rowOff>
    </xdr:to>
    <xdr:sp macro="" textlink="">
      <xdr:nvSpPr>
        <xdr:cNvPr id="217" name="円/楕円 216"/>
        <xdr:cNvSpPr/>
      </xdr:nvSpPr>
      <xdr:spPr>
        <a:xfrm>
          <a:off x="2286000" y="1404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71404</xdr:rowOff>
    </xdr:from>
    <xdr:ext cx="762000" cy="259045"/>
    <xdr:sp macro="" textlink="">
      <xdr:nvSpPr>
        <xdr:cNvPr id="218" name="テキスト ボックス 217"/>
        <xdr:cNvSpPr txBox="1"/>
      </xdr:nvSpPr>
      <xdr:spPr>
        <a:xfrm>
          <a:off x="1955800" y="1413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173,119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3708</xdr:rowOff>
    </xdr:from>
    <xdr:to>
      <xdr:col>2</xdr:col>
      <xdr:colOff>127000</xdr:colOff>
      <xdr:row>82</xdr:row>
      <xdr:rowOff>105308</xdr:rowOff>
    </xdr:to>
    <xdr:sp macro="" textlink="">
      <xdr:nvSpPr>
        <xdr:cNvPr id="219" name="円/楕円 218"/>
        <xdr:cNvSpPr/>
      </xdr:nvSpPr>
      <xdr:spPr>
        <a:xfrm>
          <a:off x="1397000" y="1406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90085</xdr:rowOff>
    </xdr:from>
    <xdr:ext cx="762000" cy="259045"/>
    <xdr:sp macro="" textlink="">
      <xdr:nvSpPr>
        <xdr:cNvPr id="220" name="テキスト ボックス 219"/>
        <xdr:cNvSpPr txBox="1"/>
      </xdr:nvSpPr>
      <xdr:spPr>
        <a:xfrm>
          <a:off x="1066800" y="1414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a:t>
          </a:r>
          <a:r>
            <a:rPr kumimoji="1" lang="en-US" altLang="ja-JP" sz="1300">
              <a:latin typeface="ＭＳ Ｐゴシック"/>
            </a:rPr>
            <a:t>4.3</a:t>
          </a:r>
          <a:r>
            <a:rPr kumimoji="1" lang="ja-JP" altLang="en-US" sz="1300">
              <a:latin typeface="ＭＳ Ｐゴシック"/>
            </a:rPr>
            <a:t>ポイント下回っており、県内市平均をも</a:t>
          </a:r>
          <a:r>
            <a:rPr kumimoji="1" lang="en-US" altLang="ja-JP" sz="1300">
              <a:latin typeface="ＭＳ Ｐゴシック"/>
            </a:rPr>
            <a:t>4.4</a:t>
          </a:r>
          <a:r>
            <a:rPr kumimoji="1" lang="ja-JP" altLang="en-US" sz="1300">
              <a:latin typeface="ＭＳ Ｐゴシック"/>
            </a:rPr>
            <a:t>ポイント下回っている状況であり、</a:t>
          </a:r>
          <a:r>
            <a:rPr kumimoji="1" lang="en-US" altLang="ja-JP" sz="1300">
              <a:latin typeface="ＭＳ Ｐゴシック"/>
            </a:rPr>
            <a:t>21</a:t>
          </a:r>
          <a:r>
            <a:rPr kumimoji="1" lang="ja-JP" altLang="en-US" sz="1300">
              <a:latin typeface="ＭＳ Ｐゴシック"/>
            </a:rPr>
            <a:t>市中</a:t>
          </a:r>
          <a:r>
            <a:rPr kumimoji="1" lang="en-US" altLang="ja-JP" sz="1300">
              <a:latin typeface="ＭＳ Ｐゴシック"/>
            </a:rPr>
            <a:t>19</a:t>
          </a:r>
          <a:r>
            <a:rPr kumimoji="1" lang="ja-JP" altLang="en-US" sz="1300">
              <a:latin typeface="ＭＳ Ｐゴシック"/>
            </a:rPr>
            <a:t>番目となっている。</a:t>
          </a:r>
        </a:p>
        <a:p>
          <a:r>
            <a:rPr kumimoji="1" lang="ja-JP" altLang="en-US" sz="1300">
              <a:latin typeface="ＭＳ Ｐゴシック"/>
            </a:rPr>
            <a:t>　人事評価制度を平成</a:t>
          </a:r>
          <a:r>
            <a:rPr kumimoji="1" lang="en-US" altLang="ja-JP" sz="1300">
              <a:latin typeface="ＭＳ Ｐゴシック"/>
            </a:rPr>
            <a:t>18</a:t>
          </a:r>
          <a:r>
            <a:rPr kumimoji="1" lang="ja-JP" altLang="en-US" sz="1300">
              <a:latin typeface="ＭＳ Ｐゴシック"/>
            </a:rPr>
            <a:t>年度から導入し、試行期間を経て平成</a:t>
          </a:r>
          <a:r>
            <a:rPr kumimoji="1" lang="en-US" altLang="ja-JP" sz="1300">
              <a:latin typeface="ＭＳ Ｐゴシック"/>
            </a:rPr>
            <a:t>21</a:t>
          </a:r>
          <a:r>
            <a:rPr kumimoji="1" lang="ja-JP" altLang="en-US" sz="1300">
              <a:latin typeface="ＭＳ Ｐゴシック"/>
            </a:rPr>
            <a:t>年度から本格施行している。これにより、給与水準の適正化に努めている。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40518</xdr:rowOff>
    </xdr:from>
    <xdr:to>
      <xdr:col>24</xdr:col>
      <xdr:colOff>558800</xdr:colOff>
      <xdr:row>82</xdr:row>
      <xdr:rowOff>63500</xdr:rowOff>
    </xdr:to>
    <xdr:cxnSp macro="">
      <xdr:nvCxnSpPr>
        <xdr:cNvPr id="256" name="直線コネクタ 255"/>
        <xdr:cNvCxnSpPr/>
      </xdr:nvCxnSpPr>
      <xdr:spPr>
        <a:xfrm>
          <a:off x="16179800" y="14099418"/>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131536</xdr:rowOff>
    </xdr:from>
    <xdr:to>
      <xdr:col>23</xdr:col>
      <xdr:colOff>406400</xdr:colOff>
      <xdr:row>82</xdr:row>
      <xdr:rowOff>40518</xdr:rowOff>
    </xdr:to>
    <xdr:cxnSp macro="">
      <xdr:nvCxnSpPr>
        <xdr:cNvPr id="259" name="直線コネクタ 258"/>
        <xdr:cNvCxnSpPr/>
      </xdr:nvCxnSpPr>
      <xdr:spPr>
        <a:xfrm>
          <a:off x="15290800" y="14018986"/>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120045</xdr:rowOff>
    </xdr:from>
    <xdr:to>
      <xdr:col>22</xdr:col>
      <xdr:colOff>203200</xdr:colOff>
      <xdr:row>81</xdr:row>
      <xdr:rowOff>131536</xdr:rowOff>
    </xdr:to>
    <xdr:cxnSp macro="">
      <xdr:nvCxnSpPr>
        <xdr:cNvPr id="262" name="直線コネクタ 261"/>
        <xdr:cNvCxnSpPr/>
      </xdr:nvCxnSpPr>
      <xdr:spPr>
        <a:xfrm>
          <a:off x="14401800" y="140074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4" name="テキスト ボックス 263"/>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120045</xdr:rowOff>
    </xdr:from>
    <xdr:to>
      <xdr:col>21</xdr:col>
      <xdr:colOff>0</xdr:colOff>
      <xdr:row>87</xdr:row>
      <xdr:rowOff>33564</xdr:rowOff>
    </xdr:to>
    <xdr:cxnSp macro="">
      <xdr:nvCxnSpPr>
        <xdr:cNvPr id="265" name="直線コネクタ 264"/>
        <xdr:cNvCxnSpPr/>
      </xdr:nvCxnSpPr>
      <xdr:spPr>
        <a:xfrm flipV="1">
          <a:off x="13512800" y="14007495"/>
          <a:ext cx="8890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67" name="テキスト ボックス 266"/>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75" name="円/楕円 274"/>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29227</xdr:rowOff>
    </xdr:from>
    <xdr:ext cx="762000" cy="259045"/>
    <xdr:sp macro="" textlink="">
      <xdr:nvSpPr>
        <xdr:cNvPr id="276"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161168</xdr:rowOff>
    </xdr:from>
    <xdr:to>
      <xdr:col>23</xdr:col>
      <xdr:colOff>457200</xdr:colOff>
      <xdr:row>82</xdr:row>
      <xdr:rowOff>91318</xdr:rowOff>
    </xdr:to>
    <xdr:sp macro="" textlink="">
      <xdr:nvSpPr>
        <xdr:cNvPr id="277" name="円/楕円 276"/>
        <xdr:cNvSpPr/>
      </xdr:nvSpPr>
      <xdr:spPr>
        <a:xfrm>
          <a:off x="16129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101495</xdr:rowOff>
    </xdr:from>
    <xdr:ext cx="736600" cy="259045"/>
    <xdr:sp macro="" textlink="">
      <xdr:nvSpPr>
        <xdr:cNvPr id="278" name="テキスト ボックス 277"/>
        <xdr:cNvSpPr txBox="1"/>
      </xdr:nvSpPr>
      <xdr:spPr>
        <a:xfrm>
          <a:off x="15798800" y="13817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80736</xdr:rowOff>
    </xdr:from>
    <xdr:to>
      <xdr:col>22</xdr:col>
      <xdr:colOff>254000</xdr:colOff>
      <xdr:row>82</xdr:row>
      <xdr:rowOff>10886</xdr:rowOff>
    </xdr:to>
    <xdr:sp macro="" textlink="">
      <xdr:nvSpPr>
        <xdr:cNvPr id="279" name="円/楕円 278"/>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21063</xdr:rowOff>
    </xdr:from>
    <xdr:ext cx="762000" cy="259045"/>
    <xdr:sp macro="" textlink="">
      <xdr:nvSpPr>
        <xdr:cNvPr id="280" name="テキスト ボックス 279"/>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69245</xdr:rowOff>
    </xdr:from>
    <xdr:to>
      <xdr:col>21</xdr:col>
      <xdr:colOff>50800</xdr:colOff>
      <xdr:row>81</xdr:row>
      <xdr:rowOff>170845</xdr:rowOff>
    </xdr:to>
    <xdr:sp macro="" textlink="">
      <xdr:nvSpPr>
        <xdr:cNvPr id="281" name="円/楕円 280"/>
        <xdr:cNvSpPr/>
      </xdr:nvSpPr>
      <xdr:spPr>
        <a:xfrm>
          <a:off x="14351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9572</xdr:rowOff>
    </xdr:from>
    <xdr:ext cx="762000" cy="259045"/>
    <xdr:sp macro="" textlink="">
      <xdr:nvSpPr>
        <xdr:cNvPr id="282" name="テキスト ボックス 281"/>
        <xdr:cNvSpPr txBox="1"/>
      </xdr:nvSpPr>
      <xdr:spPr>
        <a:xfrm>
          <a:off x="14020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154214</xdr:rowOff>
    </xdr:from>
    <xdr:to>
      <xdr:col>19</xdr:col>
      <xdr:colOff>533400</xdr:colOff>
      <xdr:row>87</xdr:row>
      <xdr:rowOff>84364</xdr:rowOff>
    </xdr:to>
    <xdr:sp macro="" textlink="">
      <xdr:nvSpPr>
        <xdr:cNvPr id="283" name="円/楕円 282"/>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94541</xdr:rowOff>
    </xdr:from>
    <xdr:ext cx="762000" cy="259045"/>
    <xdr:sp macro="" textlink="">
      <xdr:nvSpPr>
        <xdr:cNvPr id="284" name="テキスト ボックス 283"/>
        <xdr:cNvSpPr txBox="1"/>
      </xdr:nvSpPr>
      <xdr:spPr>
        <a:xfrm>
          <a:off x="13131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の差は、依然として大きくなっている。広大な面積による行政運営など地理的要因もあり大幅な削減は困難であるが、今後も定員管理の適正化を図り、組織の見直しを進め指標改善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100602</xdr:rowOff>
    </xdr:from>
    <xdr:to>
      <xdr:col>24</xdr:col>
      <xdr:colOff>558800</xdr:colOff>
      <xdr:row>65</xdr:row>
      <xdr:rowOff>109220</xdr:rowOff>
    </xdr:to>
    <xdr:cxnSp macro="">
      <xdr:nvCxnSpPr>
        <xdr:cNvPr id="321" name="直線コネクタ 320"/>
        <xdr:cNvCxnSpPr/>
      </xdr:nvCxnSpPr>
      <xdr:spPr>
        <a:xfrm>
          <a:off x="16179800" y="11244852"/>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100602</xdr:rowOff>
    </xdr:from>
    <xdr:to>
      <xdr:col>23</xdr:col>
      <xdr:colOff>406400</xdr:colOff>
      <xdr:row>65</xdr:row>
      <xdr:rowOff>102326</xdr:rowOff>
    </xdr:to>
    <xdr:cxnSp macro="">
      <xdr:nvCxnSpPr>
        <xdr:cNvPr id="324" name="直線コネクタ 323"/>
        <xdr:cNvCxnSpPr/>
      </xdr:nvCxnSpPr>
      <xdr:spPr>
        <a:xfrm flipV="1">
          <a:off x="15290800" y="11244852"/>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89915</xdr:rowOff>
    </xdr:from>
    <xdr:ext cx="736600" cy="259045"/>
    <xdr:sp macro="" textlink="">
      <xdr:nvSpPr>
        <xdr:cNvPr id="326" name="テキスト ボックス 325"/>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102326</xdr:rowOff>
    </xdr:from>
    <xdr:to>
      <xdr:col>22</xdr:col>
      <xdr:colOff>203200</xdr:colOff>
      <xdr:row>65</xdr:row>
      <xdr:rowOff>114391</xdr:rowOff>
    </xdr:to>
    <xdr:cxnSp macro="">
      <xdr:nvCxnSpPr>
        <xdr:cNvPr id="327" name="直線コネクタ 326"/>
        <xdr:cNvCxnSpPr/>
      </xdr:nvCxnSpPr>
      <xdr:spPr>
        <a:xfrm flipV="1">
          <a:off x="14401800" y="1124657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121846</xdr:rowOff>
    </xdr:from>
    <xdr:ext cx="762000" cy="259045"/>
    <xdr:sp macro="" textlink="">
      <xdr:nvSpPr>
        <xdr:cNvPr id="329" name="テキスト ボックス 328"/>
        <xdr:cNvSpPr txBox="1"/>
      </xdr:nvSpPr>
      <xdr:spPr>
        <a:xfrm>
          <a:off x="14909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114391</xdr:rowOff>
    </xdr:from>
    <xdr:to>
      <xdr:col>21</xdr:col>
      <xdr:colOff>0</xdr:colOff>
      <xdr:row>66</xdr:row>
      <xdr:rowOff>11884</xdr:rowOff>
    </xdr:to>
    <xdr:cxnSp macro="">
      <xdr:nvCxnSpPr>
        <xdr:cNvPr id="330" name="直線コネクタ 329"/>
        <xdr:cNvCxnSpPr/>
      </xdr:nvCxnSpPr>
      <xdr:spPr>
        <a:xfrm flipV="1">
          <a:off x="13512800" y="1125864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116676</xdr:rowOff>
    </xdr:from>
    <xdr:ext cx="762000" cy="259045"/>
    <xdr:sp macro="" textlink="">
      <xdr:nvSpPr>
        <xdr:cNvPr id="332" name="テキスト ボックス 331"/>
        <xdr:cNvSpPr txBox="1"/>
      </xdr:nvSpPr>
      <xdr:spPr>
        <a:xfrm>
          <a:off x="14020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123570</xdr:rowOff>
    </xdr:from>
    <xdr:ext cx="762000" cy="259045"/>
    <xdr:sp macro="" textlink="">
      <xdr:nvSpPr>
        <xdr:cNvPr id="334" name="テキスト ボックス 333"/>
        <xdr:cNvSpPr txBox="1"/>
      </xdr:nvSpPr>
      <xdr:spPr>
        <a:xfrm>
          <a:off x="13131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58420</xdr:rowOff>
    </xdr:from>
    <xdr:to>
      <xdr:col>24</xdr:col>
      <xdr:colOff>609600</xdr:colOff>
      <xdr:row>65</xdr:row>
      <xdr:rowOff>160020</xdr:rowOff>
    </xdr:to>
    <xdr:sp macro="" textlink="">
      <xdr:nvSpPr>
        <xdr:cNvPr id="340" name="円/楕円 339"/>
        <xdr:cNvSpPr/>
      </xdr:nvSpPr>
      <xdr:spPr>
        <a:xfrm>
          <a:off x="16967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30497</xdr:rowOff>
    </xdr:from>
    <xdr:ext cx="762000" cy="259045"/>
    <xdr:sp macro="" textlink="">
      <xdr:nvSpPr>
        <xdr:cNvPr id="341" name="定員管理の状況該当値テキスト"/>
        <xdr:cNvSpPr txBox="1"/>
      </xdr:nvSpPr>
      <xdr:spPr>
        <a:xfrm>
          <a:off x="17106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49802</xdr:rowOff>
    </xdr:from>
    <xdr:to>
      <xdr:col>23</xdr:col>
      <xdr:colOff>457200</xdr:colOff>
      <xdr:row>65</xdr:row>
      <xdr:rowOff>151402</xdr:rowOff>
    </xdr:to>
    <xdr:sp macro="" textlink="">
      <xdr:nvSpPr>
        <xdr:cNvPr id="342" name="円/楕円 341"/>
        <xdr:cNvSpPr/>
      </xdr:nvSpPr>
      <xdr:spPr>
        <a:xfrm>
          <a:off x="16129000" y="111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136179</xdr:rowOff>
    </xdr:from>
    <xdr:ext cx="736600" cy="259045"/>
    <xdr:sp macro="" textlink="">
      <xdr:nvSpPr>
        <xdr:cNvPr id="343" name="テキスト ボックス 342"/>
        <xdr:cNvSpPr txBox="1"/>
      </xdr:nvSpPr>
      <xdr:spPr>
        <a:xfrm>
          <a:off x="15798800" y="1128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51526</xdr:rowOff>
    </xdr:from>
    <xdr:to>
      <xdr:col>22</xdr:col>
      <xdr:colOff>254000</xdr:colOff>
      <xdr:row>65</xdr:row>
      <xdr:rowOff>153126</xdr:rowOff>
    </xdr:to>
    <xdr:sp macro="" textlink="">
      <xdr:nvSpPr>
        <xdr:cNvPr id="344" name="円/楕円 343"/>
        <xdr:cNvSpPr/>
      </xdr:nvSpPr>
      <xdr:spPr>
        <a:xfrm>
          <a:off x="15240000" y="111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137903</xdr:rowOff>
    </xdr:from>
    <xdr:ext cx="762000" cy="259045"/>
    <xdr:sp macro="" textlink="">
      <xdr:nvSpPr>
        <xdr:cNvPr id="345" name="テキスト ボックス 344"/>
        <xdr:cNvSpPr txBox="1"/>
      </xdr:nvSpPr>
      <xdr:spPr>
        <a:xfrm>
          <a:off x="14909800" y="1128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63591</xdr:rowOff>
    </xdr:from>
    <xdr:to>
      <xdr:col>21</xdr:col>
      <xdr:colOff>50800</xdr:colOff>
      <xdr:row>65</xdr:row>
      <xdr:rowOff>165191</xdr:rowOff>
    </xdr:to>
    <xdr:sp macro="" textlink="">
      <xdr:nvSpPr>
        <xdr:cNvPr id="346" name="円/楕円 345"/>
        <xdr:cNvSpPr/>
      </xdr:nvSpPr>
      <xdr:spPr>
        <a:xfrm>
          <a:off x="14351000" y="112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149968</xdr:rowOff>
    </xdr:from>
    <xdr:ext cx="762000" cy="259045"/>
    <xdr:sp macro="" textlink="">
      <xdr:nvSpPr>
        <xdr:cNvPr id="347" name="テキスト ボックス 346"/>
        <xdr:cNvSpPr txBox="1"/>
      </xdr:nvSpPr>
      <xdr:spPr>
        <a:xfrm>
          <a:off x="14020800" y="1129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132534</xdr:rowOff>
    </xdr:from>
    <xdr:to>
      <xdr:col>19</xdr:col>
      <xdr:colOff>533400</xdr:colOff>
      <xdr:row>66</xdr:row>
      <xdr:rowOff>62684</xdr:rowOff>
    </xdr:to>
    <xdr:sp macro="" textlink="">
      <xdr:nvSpPr>
        <xdr:cNvPr id="348" name="円/楕円 347"/>
        <xdr:cNvSpPr/>
      </xdr:nvSpPr>
      <xdr:spPr>
        <a:xfrm>
          <a:off x="13462000" y="1127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47461</xdr:rowOff>
    </xdr:from>
    <xdr:ext cx="762000" cy="259045"/>
    <xdr:sp macro="" textlink="">
      <xdr:nvSpPr>
        <xdr:cNvPr id="349" name="テキスト ボックス 348"/>
        <xdr:cNvSpPr txBox="1"/>
      </xdr:nvSpPr>
      <xdr:spPr>
        <a:xfrm>
          <a:off x="13131800" y="1136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年度決算から実質公債費比率は起債許可団体となる</a:t>
          </a:r>
          <a:r>
            <a:rPr kumimoji="1" lang="en-US" altLang="ja-JP" sz="1300">
              <a:latin typeface="ＭＳ Ｐゴシック"/>
            </a:rPr>
            <a:t>18%</a:t>
          </a:r>
          <a:r>
            <a:rPr kumimoji="1" lang="ja-JP" altLang="en-US" sz="1300">
              <a:latin typeface="ＭＳ Ｐゴシック"/>
            </a:rPr>
            <a:t>を下回り、その後も比率は低下してきているが、類似団体や岐阜県平均よりも高い水準であるため、中期財政計画に基づいた地方債発行額などによる財政運営により適正な指標維持に努める。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17356</xdr:rowOff>
    </xdr:from>
    <xdr:to>
      <xdr:col>24</xdr:col>
      <xdr:colOff>558800</xdr:colOff>
      <xdr:row>42</xdr:row>
      <xdr:rowOff>73660</xdr:rowOff>
    </xdr:to>
    <xdr:cxnSp macro="">
      <xdr:nvCxnSpPr>
        <xdr:cNvPr id="383" name="直線コネクタ 382"/>
        <xdr:cNvCxnSpPr/>
      </xdr:nvCxnSpPr>
      <xdr:spPr>
        <a:xfrm flipV="1">
          <a:off x="16179800" y="721825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43</xdr:row>
      <xdr:rowOff>14817</xdr:rowOff>
    </xdr:to>
    <xdr:cxnSp macro="">
      <xdr:nvCxnSpPr>
        <xdr:cNvPr id="386" name="直線コネクタ 385"/>
        <xdr:cNvCxnSpPr/>
      </xdr:nvCxnSpPr>
      <xdr:spPr>
        <a:xfrm flipV="1">
          <a:off x="15290800" y="727456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14817</xdr:rowOff>
    </xdr:from>
    <xdr:to>
      <xdr:col>22</xdr:col>
      <xdr:colOff>203200</xdr:colOff>
      <xdr:row>43</xdr:row>
      <xdr:rowOff>159596</xdr:rowOff>
    </xdr:to>
    <xdr:cxnSp macro="">
      <xdr:nvCxnSpPr>
        <xdr:cNvPr id="389" name="直線コネクタ 388"/>
        <xdr:cNvCxnSpPr/>
      </xdr:nvCxnSpPr>
      <xdr:spPr>
        <a:xfrm flipV="1">
          <a:off x="14401800" y="738716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91" name="テキスト ボックス 39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159596</xdr:rowOff>
    </xdr:from>
    <xdr:to>
      <xdr:col>21</xdr:col>
      <xdr:colOff>0</xdr:colOff>
      <xdr:row>44</xdr:row>
      <xdr:rowOff>124883</xdr:rowOff>
    </xdr:to>
    <xdr:cxnSp macro="">
      <xdr:nvCxnSpPr>
        <xdr:cNvPr id="392" name="直線コネクタ 391"/>
        <xdr:cNvCxnSpPr/>
      </xdr:nvCxnSpPr>
      <xdr:spPr>
        <a:xfrm flipV="1">
          <a:off x="13512800" y="7531946"/>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4" name="テキスト ボックス 393"/>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6" name="テキスト ボックス 395"/>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138006</xdr:rowOff>
    </xdr:from>
    <xdr:to>
      <xdr:col>24</xdr:col>
      <xdr:colOff>609600</xdr:colOff>
      <xdr:row>42</xdr:row>
      <xdr:rowOff>68156</xdr:rowOff>
    </xdr:to>
    <xdr:sp macro="" textlink="">
      <xdr:nvSpPr>
        <xdr:cNvPr id="402" name="円/楕円 401"/>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110083</xdr:rowOff>
    </xdr:from>
    <xdr:ext cx="762000" cy="259045"/>
    <xdr:sp macro="" textlink="">
      <xdr:nvSpPr>
        <xdr:cNvPr id="403" name="公債費負担の状況該当値テキスト"/>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404" name="円/楕円 403"/>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405" name="テキスト ボックス 404"/>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135467</xdr:rowOff>
    </xdr:from>
    <xdr:to>
      <xdr:col>22</xdr:col>
      <xdr:colOff>254000</xdr:colOff>
      <xdr:row>43</xdr:row>
      <xdr:rowOff>65617</xdr:rowOff>
    </xdr:to>
    <xdr:sp macro="" textlink="">
      <xdr:nvSpPr>
        <xdr:cNvPr id="406" name="円/楕円 405"/>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50394</xdr:rowOff>
    </xdr:from>
    <xdr:ext cx="762000" cy="259045"/>
    <xdr:sp macro="" textlink="">
      <xdr:nvSpPr>
        <xdr:cNvPr id="407" name="テキスト ボックス 406"/>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108796</xdr:rowOff>
    </xdr:from>
    <xdr:to>
      <xdr:col>21</xdr:col>
      <xdr:colOff>50800</xdr:colOff>
      <xdr:row>44</xdr:row>
      <xdr:rowOff>38946</xdr:rowOff>
    </xdr:to>
    <xdr:sp macro="" textlink="">
      <xdr:nvSpPr>
        <xdr:cNvPr id="408" name="円/楕円 407"/>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23723</xdr:rowOff>
    </xdr:from>
    <xdr:ext cx="762000" cy="259045"/>
    <xdr:sp macro="" textlink="">
      <xdr:nvSpPr>
        <xdr:cNvPr id="409" name="テキスト ボックス 408"/>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74083</xdr:rowOff>
    </xdr:from>
    <xdr:to>
      <xdr:col>19</xdr:col>
      <xdr:colOff>533400</xdr:colOff>
      <xdr:row>45</xdr:row>
      <xdr:rowOff>4233</xdr:rowOff>
    </xdr:to>
    <xdr:sp macro="" textlink="">
      <xdr:nvSpPr>
        <xdr:cNvPr id="410" name="円/楕円 409"/>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160460</xdr:rowOff>
    </xdr:from>
    <xdr:ext cx="762000" cy="259045"/>
    <xdr:sp macro="" textlink="">
      <xdr:nvSpPr>
        <xdr:cNvPr id="411" name="テキスト ボックス 410"/>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職員数の減少による退職手当負担見込額や繰上償還に伴う地方債現在高の減少などにより平成</a:t>
          </a:r>
          <a:r>
            <a:rPr kumimoji="1" lang="en-US" altLang="ja-JP" sz="1300">
              <a:latin typeface="ＭＳ Ｐゴシック"/>
            </a:rPr>
            <a:t>25</a:t>
          </a:r>
          <a:r>
            <a:rPr kumimoji="1" lang="ja-JP" altLang="en-US" sz="1300">
              <a:latin typeface="ＭＳ Ｐゴシック"/>
            </a:rPr>
            <a:t>年度から類似団体を下回っている。</a:t>
          </a:r>
        </a:p>
        <a:p>
          <a:r>
            <a:rPr kumimoji="1" lang="ja-JP" altLang="en-US" sz="1300">
              <a:latin typeface="ＭＳ Ｐゴシック"/>
            </a:rPr>
            <a:t>　今後も引き続き、繰上償還による地方債現在高の削減や基準財政需要額に有利に算入される地方債を選択しながら財政運営に努める。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151215</xdr:rowOff>
    </xdr:from>
    <xdr:to>
      <xdr:col>24</xdr:col>
      <xdr:colOff>558800</xdr:colOff>
      <xdr:row>15</xdr:row>
      <xdr:rowOff>160867</xdr:rowOff>
    </xdr:to>
    <xdr:cxnSp macro="">
      <xdr:nvCxnSpPr>
        <xdr:cNvPr id="445" name="直線コネクタ 444"/>
        <xdr:cNvCxnSpPr/>
      </xdr:nvCxnSpPr>
      <xdr:spPr>
        <a:xfrm>
          <a:off x="16179800" y="2722965"/>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6"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108585</xdr:rowOff>
    </xdr:from>
    <xdr:to>
      <xdr:col>23</xdr:col>
      <xdr:colOff>406400</xdr:colOff>
      <xdr:row>15</xdr:row>
      <xdr:rowOff>151215</xdr:rowOff>
    </xdr:to>
    <xdr:cxnSp macro="">
      <xdr:nvCxnSpPr>
        <xdr:cNvPr id="448" name="直線コネクタ 447"/>
        <xdr:cNvCxnSpPr/>
      </xdr:nvCxnSpPr>
      <xdr:spPr>
        <a:xfrm>
          <a:off x="15290800" y="2680335"/>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50" name="テキスト ボックス 449"/>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108585</xdr:rowOff>
    </xdr:from>
    <xdr:to>
      <xdr:col>22</xdr:col>
      <xdr:colOff>203200</xdr:colOff>
      <xdr:row>16</xdr:row>
      <xdr:rowOff>118110</xdr:rowOff>
    </xdr:to>
    <xdr:cxnSp macro="">
      <xdr:nvCxnSpPr>
        <xdr:cNvPr id="451" name="直線コネクタ 450"/>
        <xdr:cNvCxnSpPr/>
      </xdr:nvCxnSpPr>
      <xdr:spPr>
        <a:xfrm flipV="1">
          <a:off x="14401800" y="268033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2" name="フローチャート : 判断 451"/>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152078</xdr:rowOff>
    </xdr:from>
    <xdr:ext cx="762000" cy="259045"/>
    <xdr:sp macro="" textlink="">
      <xdr:nvSpPr>
        <xdr:cNvPr id="453" name="テキスト ボックス 452"/>
        <xdr:cNvSpPr txBox="1"/>
      </xdr:nvSpPr>
      <xdr:spPr>
        <a:xfrm>
          <a:off x="14909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118110</xdr:rowOff>
    </xdr:from>
    <xdr:to>
      <xdr:col>21</xdr:col>
      <xdr:colOff>0</xdr:colOff>
      <xdr:row>18</xdr:row>
      <xdr:rowOff>2836</xdr:rowOff>
    </xdr:to>
    <xdr:cxnSp macro="">
      <xdr:nvCxnSpPr>
        <xdr:cNvPr id="454" name="直線コネクタ 453"/>
        <xdr:cNvCxnSpPr/>
      </xdr:nvCxnSpPr>
      <xdr:spPr>
        <a:xfrm flipV="1">
          <a:off x="13512800" y="2861310"/>
          <a:ext cx="889000" cy="22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5" name="フローチャート : 判断 454"/>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56" name="テキスト ボックス 455"/>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7" name="フローチャート : 判断 456"/>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129896</xdr:rowOff>
    </xdr:from>
    <xdr:ext cx="762000" cy="259045"/>
    <xdr:sp macro="" textlink="">
      <xdr:nvSpPr>
        <xdr:cNvPr id="458" name="テキスト ボックス 457"/>
        <xdr:cNvSpPr txBox="1"/>
      </xdr:nvSpPr>
      <xdr:spPr>
        <a:xfrm>
          <a:off x="13131800" y="27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110067</xdr:rowOff>
    </xdr:from>
    <xdr:to>
      <xdr:col>24</xdr:col>
      <xdr:colOff>609600</xdr:colOff>
      <xdr:row>16</xdr:row>
      <xdr:rowOff>40217</xdr:rowOff>
    </xdr:to>
    <xdr:sp macro="" textlink="">
      <xdr:nvSpPr>
        <xdr:cNvPr id="464" name="円/楕円 463"/>
        <xdr:cNvSpPr/>
      </xdr:nvSpPr>
      <xdr:spPr>
        <a:xfrm>
          <a:off x="16967200" y="26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126594</xdr:rowOff>
    </xdr:from>
    <xdr:ext cx="762000" cy="259045"/>
    <xdr:sp macro="" textlink="">
      <xdr:nvSpPr>
        <xdr:cNvPr id="465" name="将来負担の状況該当値テキスト"/>
        <xdr:cNvSpPr txBox="1"/>
      </xdr:nvSpPr>
      <xdr:spPr>
        <a:xfrm>
          <a:off x="17106900" y="25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100415</xdr:rowOff>
    </xdr:from>
    <xdr:to>
      <xdr:col>23</xdr:col>
      <xdr:colOff>457200</xdr:colOff>
      <xdr:row>16</xdr:row>
      <xdr:rowOff>30565</xdr:rowOff>
    </xdr:to>
    <xdr:sp macro="" textlink="">
      <xdr:nvSpPr>
        <xdr:cNvPr id="466" name="円/楕円 465"/>
        <xdr:cNvSpPr/>
      </xdr:nvSpPr>
      <xdr:spPr>
        <a:xfrm>
          <a:off x="16129000" y="26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40742</xdr:rowOff>
    </xdr:from>
    <xdr:ext cx="736600" cy="259045"/>
    <xdr:sp macro="" textlink="">
      <xdr:nvSpPr>
        <xdr:cNvPr id="467" name="テキスト ボックス 466"/>
        <xdr:cNvSpPr txBox="1"/>
      </xdr:nvSpPr>
      <xdr:spPr>
        <a:xfrm>
          <a:off x="15798800" y="2441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57785</xdr:rowOff>
    </xdr:from>
    <xdr:to>
      <xdr:col>22</xdr:col>
      <xdr:colOff>254000</xdr:colOff>
      <xdr:row>15</xdr:row>
      <xdr:rowOff>159385</xdr:rowOff>
    </xdr:to>
    <xdr:sp macro="" textlink="">
      <xdr:nvSpPr>
        <xdr:cNvPr id="468" name="円/楕円 467"/>
        <xdr:cNvSpPr/>
      </xdr:nvSpPr>
      <xdr:spPr>
        <a:xfrm>
          <a:off x="15240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169562</xdr:rowOff>
    </xdr:from>
    <xdr:ext cx="762000" cy="259045"/>
    <xdr:sp macro="" textlink="">
      <xdr:nvSpPr>
        <xdr:cNvPr id="469" name="テキスト ボックス 468"/>
        <xdr:cNvSpPr txBox="1"/>
      </xdr:nvSpPr>
      <xdr:spPr>
        <a:xfrm>
          <a:off x="14909800" y="239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67310</xdr:rowOff>
    </xdr:from>
    <xdr:to>
      <xdr:col>21</xdr:col>
      <xdr:colOff>50800</xdr:colOff>
      <xdr:row>16</xdr:row>
      <xdr:rowOff>168910</xdr:rowOff>
    </xdr:to>
    <xdr:sp macro="" textlink="">
      <xdr:nvSpPr>
        <xdr:cNvPr id="470" name="円/楕円 469"/>
        <xdr:cNvSpPr/>
      </xdr:nvSpPr>
      <xdr:spPr>
        <a:xfrm>
          <a:off x="14351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7637</xdr:rowOff>
    </xdr:from>
    <xdr:ext cx="762000" cy="259045"/>
    <xdr:sp macro="" textlink="">
      <xdr:nvSpPr>
        <xdr:cNvPr id="471" name="テキスト ボックス 470"/>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123486</xdr:rowOff>
    </xdr:from>
    <xdr:to>
      <xdr:col>19</xdr:col>
      <xdr:colOff>533400</xdr:colOff>
      <xdr:row>18</xdr:row>
      <xdr:rowOff>53636</xdr:rowOff>
    </xdr:to>
    <xdr:sp macro="" textlink="">
      <xdr:nvSpPr>
        <xdr:cNvPr id="472" name="円/楕円 471"/>
        <xdr:cNvSpPr/>
      </xdr:nvSpPr>
      <xdr:spPr>
        <a:xfrm>
          <a:off x="13462000" y="30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38413</xdr:rowOff>
    </xdr:from>
    <xdr:ext cx="762000" cy="259045"/>
    <xdr:sp macro="" textlink="">
      <xdr:nvSpPr>
        <xdr:cNvPr id="473" name="テキスト ボックス 472"/>
        <xdr:cNvSpPr txBox="1"/>
      </xdr:nvSpPr>
      <xdr:spPr>
        <a:xfrm>
          <a:off x="13131800" y="3124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岐阜県郡上市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43,306
42,867
1,030.75
28,747,592
27,376,447
946,042
18,670,121
33,630,697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45.0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当該比率は昨年度より</a:t>
          </a:r>
          <a:r>
            <a:rPr kumimoji="1" lang="en-US" altLang="ja-JP" sz="1300">
              <a:latin typeface="ＭＳ Ｐゴシック"/>
            </a:rPr>
            <a:t>0.3</a:t>
          </a:r>
          <a:r>
            <a:rPr kumimoji="1" lang="ja-JP" altLang="en-US" sz="1300">
              <a:latin typeface="ＭＳ Ｐゴシック"/>
            </a:rPr>
            <a:t>ポイント増加しているものの</a:t>
          </a:r>
          <a:r>
            <a:rPr kumimoji="1" lang="en-US" altLang="ja-JP" sz="1300">
              <a:latin typeface="ＭＳ Ｐゴシック"/>
            </a:rPr>
            <a:t>20</a:t>
          </a:r>
          <a:r>
            <a:rPr kumimoji="1" lang="ja-JP" altLang="en-US" sz="1300">
              <a:latin typeface="ＭＳ Ｐゴシック"/>
            </a:rPr>
            <a:t>％前後を推移しており類似団体平均を</a:t>
          </a:r>
          <a:r>
            <a:rPr kumimoji="1" lang="en-US" altLang="ja-JP" sz="1300">
              <a:latin typeface="ＭＳ Ｐゴシック"/>
            </a:rPr>
            <a:t>1.1</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地理的な要因等により大幅な削減は困難な状況であるが、平成</a:t>
          </a:r>
          <a:r>
            <a:rPr kumimoji="1" lang="en-US" altLang="ja-JP" sz="1300">
              <a:latin typeface="ＭＳ Ｐゴシック"/>
            </a:rPr>
            <a:t>17</a:t>
          </a:r>
          <a:r>
            <a:rPr kumimoji="1" lang="ja-JP" altLang="en-US" sz="1300">
              <a:latin typeface="ＭＳ Ｐゴシック"/>
            </a:rPr>
            <a:t>年度から進めている定員管理適正化計画に沿った職員数管理により適正な指標維持に努める。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35</xdr:row>
      <xdr:rowOff>92710</xdr:rowOff>
    </xdr:to>
    <xdr:cxnSp macro="">
      <xdr:nvCxnSpPr>
        <xdr:cNvPr id="66" name="直線コネクタ 65"/>
        <xdr:cNvCxnSpPr/>
      </xdr:nvCxnSpPr>
      <xdr:spPr>
        <a:xfrm>
          <a:off x="3987800" y="6070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69850</xdr:rowOff>
    </xdr:to>
    <xdr:cxnSp macro="">
      <xdr:nvCxnSpPr>
        <xdr:cNvPr id="69" name="直線コネクタ 68"/>
        <xdr:cNvCxnSpPr/>
      </xdr:nvCxnSpPr>
      <xdr:spPr>
        <a:xfrm>
          <a:off x="3098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35</xdr:row>
      <xdr:rowOff>46990</xdr:rowOff>
    </xdr:to>
    <xdr:cxnSp macro="">
      <xdr:nvCxnSpPr>
        <xdr:cNvPr id="72" name="直線コネクタ 71"/>
        <xdr:cNvCxnSpPr/>
      </xdr:nvCxnSpPr>
      <xdr:spPr>
        <a:xfrm flipV="1">
          <a:off x="2209800" y="603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24130</xdr:rowOff>
    </xdr:from>
    <xdr:to>
      <xdr:col>3</xdr:col>
      <xdr:colOff>142875</xdr:colOff>
      <xdr:row>35</xdr:row>
      <xdr:rowOff>46990</xdr:rowOff>
    </xdr:to>
    <xdr:cxnSp macro="">
      <xdr:nvCxnSpPr>
        <xdr:cNvPr id="75" name="直線コネクタ 74"/>
        <xdr:cNvCxnSpPr/>
      </xdr:nvCxnSpPr>
      <xdr:spPr>
        <a:xfrm>
          <a:off x="1320800" y="602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85" name="円/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58437</xdr:rowOff>
    </xdr:from>
    <xdr:ext cx="762000" cy="259045"/>
    <xdr:sp macro="" textlink="">
      <xdr:nvSpPr>
        <xdr:cNvPr id="86"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7" name="円/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152400</xdr:rowOff>
    </xdr:from>
    <xdr:to>
      <xdr:col>4</xdr:col>
      <xdr:colOff>396875</xdr:colOff>
      <xdr:row>35</xdr:row>
      <xdr:rowOff>82550</xdr:rowOff>
    </xdr:to>
    <xdr:sp macro="" textlink="">
      <xdr:nvSpPr>
        <xdr:cNvPr id="89" name="円/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167640</xdr:rowOff>
    </xdr:from>
    <xdr:to>
      <xdr:col>3</xdr:col>
      <xdr:colOff>193675</xdr:colOff>
      <xdr:row>35</xdr:row>
      <xdr:rowOff>97790</xdr:rowOff>
    </xdr:to>
    <xdr:sp macro="" textlink="">
      <xdr:nvSpPr>
        <xdr:cNvPr id="91" name="円/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107967</xdr:rowOff>
    </xdr:from>
    <xdr:ext cx="762000" cy="259045"/>
    <xdr:sp macro="" textlink="">
      <xdr:nvSpPr>
        <xdr:cNvPr id="92" name="テキスト ボックス 91"/>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144780</xdr:rowOff>
    </xdr:from>
    <xdr:to>
      <xdr:col>1</xdr:col>
      <xdr:colOff>676275</xdr:colOff>
      <xdr:row>35</xdr:row>
      <xdr:rowOff>74930</xdr:rowOff>
    </xdr:to>
    <xdr:sp macro="" textlink="">
      <xdr:nvSpPr>
        <xdr:cNvPr id="93" name="円/楕円 92"/>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85107</xdr:rowOff>
    </xdr:from>
    <xdr:ext cx="762000" cy="259045"/>
    <xdr:sp macro="" textlink="">
      <xdr:nvSpPr>
        <xdr:cNvPr id="94" name="テキスト ボックス 93"/>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当該比率は</a:t>
          </a:r>
          <a:r>
            <a:rPr kumimoji="1" lang="en-US" altLang="ja-JP" sz="1300">
              <a:latin typeface="ＭＳ Ｐゴシック"/>
            </a:rPr>
            <a:t>12%</a:t>
          </a:r>
          <a:r>
            <a:rPr kumimoji="1" lang="ja-JP" altLang="en-US" sz="1300">
              <a:latin typeface="ＭＳ Ｐゴシック"/>
            </a:rPr>
            <a:t>前後で推移してきており類似団体を</a:t>
          </a:r>
          <a:r>
            <a:rPr kumimoji="1" lang="en-US" altLang="ja-JP" sz="1300">
              <a:latin typeface="ＭＳ Ｐゴシック"/>
            </a:rPr>
            <a:t>1.3</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合併による類似施設経費の影響で高い水準であるが、今後も引き続き公共施設の見直しを実施していくとともに、経常事務経費の削減を継続的に進めることで経費削減を図る。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120650</xdr:rowOff>
    </xdr:from>
    <xdr:to>
      <xdr:col>24</xdr:col>
      <xdr:colOff>31750</xdr:colOff>
      <xdr:row>15</xdr:row>
      <xdr:rowOff>146050</xdr:rowOff>
    </xdr:to>
    <xdr:cxnSp macro="">
      <xdr:nvCxnSpPr>
        <xdr:cNvPr id="127" name="直線コネクタ 126"/>
        <xdr:cNvCxnSpPr/>
      </xdr:nvCxnSpPr>
      <xdr:spPr>
        <a:xfrm>
          <a:off x="15671800" y="2692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120650</xdr:rowOff>
    </xdr:to>
    <xdr:cxnSp macro="">
      <xdr:nvCxnSpPr>
        <xdr:cNvPr id="130" name="直線コネクタ 129"/>
        <xdr:cNvCxnSpPr/>
      </xdr:nvCxnSpPr>
      <xdr:spPr>
        <a:xfrm>
          <a:off x="14782800" y="2679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69850</xdr:rowOff>
    </xdr:from>
    <xdr:to>
      <xdr:col>21</xdr:col>
      <xdr:colOff>361950</xdr:colOff>
      <xdr:row>15</xdr:row>
      <xdr:rowOff>107950</xdr:rowOff>
    </xdr:to>
    <xdr:cxnSp macro="">
      <xdr:nvCxnSpPr>
        <xdr:cNvPr id="133" name="直線コネクタ 132"/>
        <xdr:cNvCxnSpPr/>
      </xdr:nvCxnSpPr>
      <xdr:spPr>
        <a:xfrm>
          <a:off x="13893800" y="264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156227</xdr:rowOff>
    </xdr:from>
    <xdr:ext cx="762000" cy="259045"/>
    <xdr:sp macro="" textlink="">
      <xdr:nvSpPr>
        <xdr:cNvPr id="135" name="テキスト ボックス 134"/>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139700</xdr:rowOff>
    </xdr:from>
    <xdr:to>
      <xdr:col>20</xdr:col>
      <xdr:colOff>158750</xdr:colOff>
      <xdr:row>15</xdr:row>
      <xdr:rowOff>69850</xdr:rowOff>
    </xdr:to>
    <xdr:cxnSp macro="">
      <xdr:nvCxnSpPr>
        <xdr:cNvPr id="136" name="直線コネクタ 135"/>
        <xdr:cNvCxnSpPr/>
      </xdr:nvCxnSpPr>
      <xdr:spPr>
        <a:xfrm>
          <a:off x="13004800" y="2540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6" name="円/楕円 145"/>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7"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69850</xdr:rowOff>
    </xdr:from>
    <xdr:to>
      <xdr:col>22</xdr:col>
      <xdr:colOff>615950</xdr:colOff>
      <xdr:row>16</xdr:row>
      <xdr:rowOff>0</xdr:rowOff>
    </xdr:to>
    <xdr:sp macro="" textlink="">
      <xdr:nvSpPr>
        <xdr:cNvPr id="148" name="円/楕円 147"/>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49" name="テキスト ボックス 148"/>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0" name="円/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1" name="テキスト ボックス 150"/>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52" name="円/楕円 151"/>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53" name="テキスト ボックス 152"/>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88900</xdr:rowOff>
    </xdr:from>
    <xdr:to>
      <xdr:col>19</xdr:col>
      <xdr:colOff>6350</xdr:colOff>
      <xdr:row>15</xdr:row>
      <xdr:rowOff>19050</xdr:rowOff>
    </xdr:to>
    <xdr:sp macro="" textlink="">
      <xdr:nvSpPr>
        <xdr:cNvPr id="154" name="円/楕円 153"/>
        <xdr:cNvSpPr/>
      </xdr:nvSpPr>
      <xdr:spPr>
        <a:xfrm>
          <a:off x="12954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29227</xdr:rowOff>
    </xdr:from>
    <xdr:ext cx="762000" cy="259045"/>
    <xdr:sp macro="" textlink="">
      <xdr:nvSpPr>
        <xdr:cNvPr id="155" name="テキスト ボックス 154"/>
        <xdr:cNvSpPr txBox="1"/>
      </xdr:nvSpPr>
      <xdr:spPr>
        <a:xfrm>
          <a:off x="12623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単独事業の見直しや事業精査を扶助費についても行っているため、類似団体内平均値を</a:t>
          </a:r>
          <a:r>
            <a:rPr kumimoji="1" lang="en-US" altLang="ja-JP" sz="1300">
              <a:latin typeface="ＭＳ Ｐゴシック"/>
            </a:rPr>
            <a:t>2.7</a:t>
          </a:r>
          <a:r>
            <a:rPr kumimoji="1" lang="ja-JP" altLang="en-US" sz="1300">
              <a:latin typeface="ＭＳ Ｐゴシック"/>
            </a:rPr>
            <a:t>ポイント下回っている。</a:t>
          </a:r>
        </a:p>
        <a:p>
          <a:r>
            <a:rPr kumimoji="1" lang="ja-JP" altLang="en-US" sz="1300">
              <a:latin typeface="ＭＳ Ｐゴシック"/>
            </a:rPr>
            <a:t>　今後も引続き、必要最小限の経費を原則とした事業点検評価を行っていくことで、財政を圧迫することのないよう努める。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54</xdr:row>
      <xdr:rowOff>78015</xdr:rowOff>
    </xdr:to>
    <xdr:cxnSp macro="">
      <xdr:nvCxnSpPr>
        <xdr:cNvPr id="190" name="直線コネクタ 189"/>
        <xdr:cNvCxnSpPr/>
      </xdr:nvCxnSpPr>
      <xdr:spPr>
        <a:xfrm>
          <a:off x="3987800" y="9303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54</xdr:row>
      <xdr:rowOff>45357</xdr:rowOff>
    </xdr:to>
    <xdr:cxnSp macro="">
      <xdr:nvCxnSpPr>
        <xdr:cNvPr id="193" name="直線コネクタ 192"/>
        <xdr:cNvCxnSpPr/>
      </xdr:nvCxnSpPr>
      <xdr:spPr>
        <a:xfrm>
          <a:off x="3098800" y="91893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53</xdr:row>
      <xdr:rowOff>135165</xdr:rowOff>
    </xdr:to>
    <xdr:cxnSp macro="">
      <xdr:nvCxnSpPr>
        <xdr:cNvPr id="196" name="直線コネクタ 195"/>
        <xdr:cNvCxnSpPr/>
      </xdr:nvCxnSpPr>
      <xdr:spPr>
        <a:xfrm flipV="1">
          <a:off x="2209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135165</xdr:rowOff>
    </xdr:to>
    <xdr:cxnSp macro="">
      <xdr:nvCxnSpPr>
        <xdr:cNvPr id="199" name="直線コネクタ 198"/>
        <xdr:cNvCxnSpPr/>
      </xdr:nvCxnSpPr>
      <xdr:spPr>
        <a:xfrm>
          <a:off x="1320800" y="9156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03" name="テキスト ボックス 202"/>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9" name="円/楕円 208"/>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10"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11" name="円/楕円 210"/>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12" name="テキスト ボックス 211"/>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13" name="円/楕円 212"/>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4" name="テキスト ボックス 213"/>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5" name="円/楕円 214"/>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6" name="テキスト ボックス 215"/>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7" name="円/楕円 216"/>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8" name="テキスト ボックス 217"/>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特別会計への繰出金は昨年度より減少しているが、ごみ処理施設の修繕等による維持補修費が</a:t>
          </a:r>
          <a:r>
            <a:rPr kumimoji="1" lang="en-US" altLang="ja-JP" sz="1300">
              <a:latin typeface="ＭＳ Ｐゴシック"/>
            </a:rPr>
            <a:t>7</a:t>
          </a:r>
          <a:r>
            <a:rPr kumimoji="1" lang="ja-JP" altLang="en-US" sz="1300">
              <a:latin typeface="ＭＳ Ｐゴシック"/>
            </a:rPr>
            <a:t>千</a:t>
          </a:r>
          <a:r>
            <a:rPr kumimoji="1" lang="en-US" altLang="ja-JP" sz="1300">
              <a:latin typeface="ＭＳ Ｐゴシック"/>
            </a:rPr>
            <a:t>2</a:t>
          </a:r>
          <a:r>
            <a:rPr kumimoji="1" lang="ja-JP" altLang="en-US" sz="1300">
              <a:latin typeface="ＭＳ Ｐゴシック"/>
            </a:rPr>
            <a:t>百万円増加したため、当該比率も前年度より</a:t>
          </a:r>
          <a:r>
            <a:rPr kumimoji="1" lang="en-US" altLang="ja-JP" sz="1300">
              <a:latin typeface="ＭＳ Ｐゴシック"/>
            </a:rPr>
            <a:t>0.5</a:t>
          </a:r>
          <a:r>
            <a:rPr kumimoji="1" lang="ja-JP" altLang="en-US" sz="1300">
              <a:latin typeface="ＭＳ Ｐゴシック"/>
            </a:rPr>
            <a:t>ポイント増加している。</a:t>
          </a:r>
        </a:p>
        <a:p>
          <a:r>
            <a:rPr kumimoji="1" lang="ja-JP" altLang="en-US" sz="1300">
              <a:latin typeface="ＭＳ Ｐゴシック"/>
            </a:rPr>
            <a:t>　繰出金の経常収支率は</a:t>
          </a:r>
          <a:r>
            <a:rPr kumimoji="1" lang="en-US" altLang="ja-JP" sz="1300">
              <a:latin typeface="ＭＳ Ｐゴシック"/>
            </a:rPr>
            <a:t>13.8%</a:t>
          </a:r>
          <a:r>
            <a:rPr kumimoji="1" lang="ja-JP" altLang="en-US" sz="1300">
              <a:latin typeface="ＭＳ Ｐゴシック"/>
            </a:rPr>
            <a:t>となっており経常収支比率の中でも割合が高いことから、施設経費や事務事業の効率化など収支の改善により繰出金の削減に努める。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91077</xdr:rowOff>
    </xdr:from>
    <xdr:to>
      <xdr:col>24</xdr:col>
      <xdr:colOff>31750</xdr:colOff>
      <xdr:row>56</xdr:row>
      <xdr:rowOff>123734</xdr:rowOff>
    </xdr:to>
    <xdr:cxnSp macro="">
      <xdr:nvCxnSpPr>
        <xdr:cNvPr id="253" name="直線コネクタ 252"/>
        <xdr:cNvCxnSpPr/>
      </xdr:nvCxnSpPr>
      <xdr:spPr>
        <a:xfrm>
          <a:off x="15671800" y="96922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45357</xdr:rowOff>
    </xdr:from>
    <xdr:to>
      <xdr:col>22</xdr:col>
      <xdr:colOff>565150</xdr:colOff>
      <xdr:row>56</xdr:row>
      <xdr:rowOff>91077</xdr:rowOff>
    </xdr:to>
    <xdr:cxnSp macro="">
      <xdr:nvCxnSpPr>
        <xdr:cNvPr id="256" name="直線コネクタ 255"/>
        <xdr:cNvCxnSpPr/>
      </xdr:nvCxnSpPr>
      <xdr:spPr>
        <a:xfrm>
          <a:off x="14782800" y="96465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45357</xdr:rowOff>
    </xdr:from>
    <xdr:to>
      <xdr:col>21</xdr:col>
      <xdr:colOff>361950</xdr:colOff>
      <xdr:row>56</xdr:row>
      <xdr:rowOff>64951</xdr:rowOff>
    </xdr:to>
    <xdr:cxnSp macro="">
      <xdr:nvCxnSpPr>
        <xdr:cNvPr id="259" name="直線コネクタ 258"/>
        <xdr:cNvCxnSpPr/>
      </xdr:nvCxnSpPr>
      <xdr:spPr>
        <a:xfrm flipV="1">
          <a:off x="13893800" y="9646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93997</xdr:rowOff>
    </xdr:from>
    <xdr:ext cx="762000" cy="259045"/>
    <xdr:sp macro="" textlink="">
      <xdr:nvSpPr>
        <xdr:cNvPr id="261" name="テキスト ボックス 260"/>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171087</xdr:rowOff>
    </xdr:from>
    <xdr:to>
      <xdr:col>20</xdr:col>
      <xdr:colOff>158750</xdr:colOff>
      <xdr:row>56</xdr:row>
      <xdr:rowOff>64951</xdr:rowOff>
    </xdr:to>
    <xdr:cxnSp macro="">
      <xdr:nvCxnSpPr>
        <xdr:cNvPr id="262" name="直線コネクタ 261"/>
        <xdr:cNvCxnSpPr/>
      </xdr:nvCxnSpPr>
      <xdr:spPr>
        <a:xfrm>
          <a:off x="13004800" y="96008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74403</xdr:rowOff>
    </xdr:from>
    <xdr:ext cx="762000" cy="259045"/>
    <xdr:sp macro="" textlink="">
      <xdr:nvSpPr>
        <xdr:cNvPr id="266" name="テキスト ボックス 265"/>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72934</xdr:rowOff>
    </xdr:from>
    <xdr:to>
      <xdr:col>24</xdr:col>
      <xdr:colOff>82550</xdr:colOff>
      <xdr:row>57</xdr:row>
      <xdr:rowOff>3084</xdr:rowOff>
    </xdr:to>
    <xdr:sp macro="" textlink="">
      <xdr:nvSpPr>
        <xdr:cNvPr id="272" name="円/楕円 271"/>
        <xdr:cNvSpPr/>
      </xdr:nvSpPr>
      <xdr:spPr>
        <a:xfrm>
          <a:off x="164592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89461</xdr:rowOff>
    </xdr:from>
    <xdr:ext cx="762000" cy="259045"/>
    <xdr:sp macro="" textlink="">
      <xdr:nvSpPr>
        <xdr:cNvPr id="273" name="その他該当値テキスト"/>
        <xdr:cNvSpPr txBox="1"/>
      </xdr:nvSpPr>
      <xdr:spPr>
        <a:xfrm>
          <a:off x="16598900" y="951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40277</xdr:rowOff>
    </xdr:from>
    <xdr:to>
      <xdr:col>22</xdr:col>
      <xdr:colOff>615950</xdr:colOff>
      <xdr:row>56</xdr:row>
      <xdr:rowOff>141877</xdr:rowOff>
    </xdr:to>
    <xdr:sp macro="" textlink="">
      <xdr:nvSpPr>
        <xdr:cNvPr id="274" name="円/楕円 273"/>
        <xdr:cNvSpPr/>
      </xdr:nvSpPr>
      <xdr:spPr>
        <a:xfrm>
          <a:off x="15621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75" name="テキスト ボックス 274"/>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166007</xdr:rowOff>
    </xdr:from>
    <xdr:to>
      <xdr:col>21</xdr:col>
      <xdr:colOff>412750</xdr:colOff>
      <xdr:row>56</xdr:row>
      <xdr:rowOff>96157</xdr:rowOff>
    </xdr:to>
    <xdr:sp macro="" textlink="">
      <xdr:nvSpPr>
        <xdr:cNvPr id="276" name="円/楕円 275"/>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106334</xdr:rowOff>
    </xdr:from>
    <xdr:ext cx="762000" cy="259045"/>
    <xdr:sp macro="" textlink="">
      <xdr:nvSpPr>
        <xdr:cNvPr id="277" name="テキスト ボックス 276"/>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14151</xdr:rowOff>
    </xdr:from>
    <xdr:to>
      <xdr:col>20</xdr:col>
      <xdr:colOff>209550</xdr:colOff>
      <xdr:row>56</xdr:row>
      <xdr:rowOff>115751</xdr:rowOff>
    </xdr:to>
    <xdr:sp macro="" textlink="">
      <xdr:nvSpPr>
        <xdr:cNvPr id="278" name="円/楕円 277"/>
        <xdr:cNvSpPr/>
      </xdr:nvSpPr>
      <xdr:spPr>
        <a:xfrm>
          <a:off x="13843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100528</xdr:rowOff>
    </xdr:from>
    <xdr:ext cx="762000" cy="259045"/>
    <xdr:sp macro="" textlink="">
      <xdr:nvSpPr>
        <xdr:cNvPr id="279" name="テキスト ボックス 278"/>
        <xdr:cNvSpPr txBox="1"/>
      </xdr:nvSpPr>
      <xdr:spPr>
        <a:xfrm>
          <a:off x="13512800" y="970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120287</xdr:rowOff>
    </xdr:from>
    <xdr:to>
      <xdr:col>19</xdr:col>
      <xdr:colOff>6350</xdr:colOff>
      <xdr:row>56</xdr:row>
      <xdr:rowOff>50437</xdr:rowOff>
    </xdr:to>
    <xdr:sp macro="" textlink="">
      <xdr:nvSpPr>
        <xdr:cNvPr id="280" name="円/楕円 279"/>
        <xdr:cNvSpPr/>
      </xdr:nvSpPr>
      <xdr:spPr>
        <a:xfrm>
          <a:off x="12954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60614</xdr:rowOff>
    </xdr:from>
    <xdr:ext cx="762000" cy="259045"/>
    <xdr:sp macro="" textlink="">
      <xdr:nvSpPr>
        <xdr:cNvPr id="281" name="テキスト ボックス 280"/>
        <xdr:cNvSpPr txBox="1"/>
      </xdr:nvSpPr>
      <xdr:spPr>
        <a:xfrm>
          <a:off x="12623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市単独事業の補助事業の見直しや廃止により、当該比率は</a:t>
          </a:r>
          <a:r>
            <a:rPr kumimoji="1" lang="en-US" altLang="ja-JP" sz="1300">
              <a:latin typeface="ＭＳ Ｐゴシック"/>
            </a:rPr>
            <a:t>5</a:t>
          </a:r>
          <a:r>
            <a:rPr kumimoji="1" lang="ja-JP" altLang="en-US" sz="1300">
              <a:latin typeface="ＭＳ Ｐゴシック"/>
            </a:rPr>
            <a:t>％前後で推移しており類似団体平均を大きく下回っている。</a:t>
          </a:r>
          <a:endParaRPr kumimoji="1" lang="en-US" altLang="ja-JP" sz="1300">
            <a:latin typeface="ＭＳ Ｐゴシック"/>
          </a:endParaRPr>
        </a:p>
        <a:p>
          <a:r>
            <a:rPr kumimoji="1" lang="ja-JP" altLang="en-US" sz="1300">
              <a:latin typeface="ＭＳ Ｐゴシック"/>
            </a:rPr>
            <a:t>　今後も、各事業における負担金及び補助金の必要性を検証しながら経費削減に努める。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127000</xdr:rowOff>
    </xdr:from>
    <xdr:to>
      <xdr:col>24</xdr:col>
      <xdr:colOff>31750</xdr:colOff>
      <xdr:row>34</xdr:row>
      <xdr:rowOff>136144</xdr:rowOff>
    </xdr:to>
    <xdr:cxnSp macro="">
      <xdr:nvCxnSpPr>
        <xdr:cNvPr id="311" name="直線コネクタ 310"/>
        <xdr:cNvCxnSpPr/>
      </xdr:nvCxnSpPr>
      <xdr:spPr>
        <a:xfrm>
          <a:off x="15671800" y="59563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108712</xdr:rowOff>
    </xdr:from>
    <xdr:to>
      <xdr:col>22</xdr:col>
      <xdr:colOff>565150</xdr:colOff>
      <xdr:row>34</xdr:row>
      <xdr:rowOff>127000</xdr:rowOff>
    </xdr:to>
    <xdr:cxnSp macro="">
      <xdr:nvCxnSpPr>
        <xdr:cNvPr id="314" name="直線コネクタ 313"/>
        <xdr:cNvCxnSpPr/>
      </xdr:nvCxnSpPr>
      <xdr:spPr>
        <a:xfrm>
          <a:off x="14782800" y="5938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108712</xdr:rowOff>
    </xdr:from>
    <xdr:to>
      <xdr:col>21</xdr:col>
      <xdr:colOff>361950</xdr:colOff>
      <xdr:row>34</xdr:row>
      <xdr:rowOff>108712</xdr:rowOff>
    </xdr:to>
    <xdr:cxnSp macro="">
      <xdr:nvCxnSpPr>
        <xdr:cNvPr id="317" name="直線コネクタ 316"/>
        <xdr:cNvCxnSpPr/>
      </xdr:nvCxnSpPr>
      <xdr:spPr>
        <a:xfrm>
          <a:off x="13893800" y="5938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108712</xdr:rowOff>
    </xdr:from>
    <xdr:to>
      <xdr:col>20</xdr:col>
      <xdr:colOff>158750</xdr:colOff>
      <xdr:row>34</xdr:row>
      <xdr:rowOff>127000</xdr:rowOff>
    </xdr:to>
    <xdr:cxnSp macro="">
      <xdr:nvCxnSpPr>
        <xdr:cNvPr id="320" name="直線コネクタ 319"/>
        <xdr:cNvCxnSpPr/>
      </xdr:nvCxnSpPr>
      <xdr:spPr>
        <a:xfrm flipV="1">
          <a:off x="13004800" y="5938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85344</xdr:rowOff>
    </xdr:from>
    <xdr:to>
      <xdr:col>24</xdr:col>
      <xdr:colOff>82550</xdr:colOff>
      <xdr:row>35</xdr:row>
      <xdr:rowOff>15494</xdr:rowOff>
    </xdr:to>
    <xdr:sp macro="" textlink="">
      <xdr:nvSpPr>
        <xdr:cNvPr id="330" name="円/楕円 329"/>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101871</xdr:rowOff>
    </xdr:from>
    <xdr:ext cx="762000" cy="259045"/>
    <xdr:sp macro="" textlink="">
      <xdr:nvSpPr>
        <xdr:cNvPr id="331"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32" name="円/楕円 331"/>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33" name="テキスト ボックス 332"/>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57912</xdr:rowOff>
    </xdr:from>
    <xdr:to>
      <xdr:col>21</xdr:col>
      <xdr:colOff>412750</xdr:colOff>
      <xdr:row>34</xdr:row>
      <xdr:rowOff>159512</xdr:rowOff>
    </xdr:to>
    <xdr:sp macro="" textlink="">
      <xdr:nvSpPr>
        <xdr:cNvPr id="334" name="円/楕円 333"/>
        <xdr:cNvSpPr/>
      </xdr:nvSpPr>
      <xdr:spPr>
        <a:xfrm>
          <a:off x="14732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169689</xdr:rowOff>
    </xdr:from>
    <xdr:ext cx="762000" cy="259045"/>
    <xdr:sp macro="" textlink="">
      <xdr:nvSpPr>
        <xdr:cNvPr id="335" name="テキスト ボックス 334"/>
        <xdr:cNvSpPr txBox="1"/>
      </xdr:nvSpPr>
      <xdr:spPr>
        <a:xfrm>
          <a:off x="14401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57912</xdr:rowOff>
    </xdr:from>
    <xdr:to>
      <xdr:col>20</xdr:col>
      <xdr:colOff>209550</xdr:colOff>
      <xdr:row>34</xdr:row>
      <xdr:rowOff>159512</xdr:rowOff>
    </xdr:to>
    <xdr:sp macro="" textlink="">
      <xdr:nvSpPr>
        <xdr:cNvPr id="336" name="円/楕円 335"/>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169689</xdr:rowOff>
    </xdr:from>
    <xdr:ext cx="762000" cy="259045"/>
    <xdr:sp macro="" textlink="">
      <xdr:nvSpPr>
        <xdr:cNvPr id="337" name="テキスト ボックス 336"/>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76200</xdr:rowOff>
    </xdr:from>
    <xdr:to>
      <xdr:col>19</xdr:col>
      <xdr:colOff>6350</xdr:colOff>
      <xdr:row>35</xdr:row>
      <xdr:rowOff>6350</xdr:rowOff>
    </xdr:to>
    <xdr:sp macro="" textlink="">
      <xdr:nvSpPr>
        <xdr:cNvPr id="338" name="円/楕円 337"/>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16527</xdr:rowOff>
    </xdr:from>
    <xdr:ext cx="762000" cy="259045"/>
    <xdr:sp macro="" textlink="">
      <xdr:nvSpPr>
        <xdr:cNvPr id="339" name="テキスト ボックス 338"/>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年度までは「公債費負担適正化計画」により計画的な削減を図ってきた。平成</a:t>
          </a:r>
          <a:r>
            <a:rPr kumimoji="1" lang="en-US" altLang="ja-JP" sz="1300">
              <a:latin typeface="ＭＳ Ｐゴシック"/>
            </a:rPr>
            <a:t>26</a:t>
          </a:r>
          <a:r>
            <a:rPr kumimoji="1" lang="ja-JP" altLang="en-US" sz="1300">
              <a:latin typeface="ＭＳ Ｐゴシック"/>
            </a:rPr>
            <a:t>年度以降は中期財政計画により公債費の適正化を進めており指標は減少傾向であるが、合併時の投資財源として発行した合併特例債の償還などにより類似団体平均値を大きく上回っている。</a:t>
          </a:r>
        </a:p>
        <a:p>
          <a:r>
            <a:rPr kumimoji="1" lang="ja-JP" altLang="en-US" sz="1300">
              <a:latin typeface="ＭＳ Ｐゴシック"/>
            </a:rPr>
            <a:t>　今後も財政状況を見極めながら、繰上償還等により指標の改善に努める。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100330</xdr:rowOff>
    </xdr:from>
    <xdr:to>
      <xdr:col>7</xdr:col>
      <xdr:colOff>15875</xdr:colOff>
      <xdr:row>79</xdr:row>
      <xdr:rowOff>146050</xdr:rowOff>
    </xdr:to>
    <xdr:cxnSp macro="">
      <xdr:nvCxnSpPr>
        <xdr:cNvPr id="372" name="直線コネクタ 371"/>
        <xdr:cNvCxnSpPr/>
      </xdr:nvCxnSpPr>
      <xdr:spPr>
        <a:xfrm flipV="1">
          <a:off x="3987800" y="13644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8907</xdr:rowOff>
    </xdr:from>
    <xdr:ext cx="762000" cy="259045"/>
    <xdr:sp macro="" textlink="">
      <xdr:nvSpPr>
        <xdr:cNvPr id="373" name="公債費平均値テキスト"/>
        <xdr:cNvSpPr txBox="1"/>
      </xdr:nvSpPr>
      <xdr:spPr>
        <a:xfrm>
          <a:off x="4914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146050</xdr:rowOff>
    </xdr:from>
    <xdr:to>
      <xdr:col>5</xdr:col>
      <xdr:colOff>549275</xdr:colOff>
      <xdr:row>80</xdr:row>
      <xdr:rowOff>27939</xdr:rowOff>
    </xdr:to>
    <xdr:cxnSp macro="">
      <xdr:nvCxnSpPr>
        <xdr:cNvPr id="375" name="直線コネクタ 374"/>
        <xdr:cNvCxnSpPr/>
      </xdr:nvCxnSpPr>
      <xdr:spPr>
        <a:xfrm flipV="1">
          <a:off x="3098800" y="136906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7" name="テキスト ボックス 376"/>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27939</xdr:rowOff>
    </xdr:from>
    <xdr:to>
      <xdr:col>4</xdr:col>
      <xdr:colOff>346075</xdr:colOff>
      <xdr:row>80</xdr:row>
      <xdr:rowOff>111761</xdr:rowOff>
    </xdr:to>
    <xdr:cxnSp macro="">
      <xdr:nvCxnSpPr>
        <xdr:cNvPr id="378" name="直線コネクタ 377"/>
        <xdr:cNvCxnSpPr/>
      </xdr:nvCxnSpPr>
      <xdr:spPr>
        <a:xfrm flipV="1">
          <a:off x="2209800" y="137439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80" name="テキスト ボックス 379"/>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66039</xdr:rowOff>
    </xdr:from>
    <xdr:to>
      <xdr:col>3</xdr:col>
      <xdr:colOff>142875</xdr:colOff>
      <xdr:row>80</xdr:row>
      <xdr:rowOff>111761</xdr:rowOff>
    </xdr:to>
    <xdr:cxnSp macro="">
      <xdr:nvCxnSpPr>
        <xdr:cNvPr id="381" name="直線コネクタ 380"/>
        <xdr:cNvCxnSpPr/>
      </xdr:nvCxnSpPr>
      <xdr:spPr>
        <a:xfrm>
          <a:off x="1320800" y="13782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83" name="テキスト ボックス 382"/>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85" name="テキスト ボックス 384"/>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49530</xdr:rowOff>
    </xdr:from>
    <xdr:to>
      <xdr:col>7</xdr:col>
      <xdr:colOff>66675</xdr:colOff>
      <xdr:row>79</xdr:row>
      <xdr:rowOff>151130</xdr:rowOff>
    </xdr:to>
    <xdr:sp macro="" textlink="">
      <xdr:nvSpPr>
        <xdr:cNvPr id="391" name="円/楕円 390"/>
        <xdr:cNvSpPr/>
      </xdr:nvSpPr>
      <xdr:spPr>
        <a:xfrm>
          <a:off x="4775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21607</xdr:rowOff>
    </xdr:from>
    <xdr:ext cx="762000" cy="259045"/>
    <xdr:sp macro="" textlink="">
      <xdr:nvSpPr>
        <xdr:cNvPr id="392" name="公債費該当値テキスト"/>
        <xdr:cNvSpPr txBox="1"/>
      </xdr:nvSpPr>
      <xdr:spPr>
        <a:xfrm>
          <a:off x="4914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95250</xdr:rowOff>
    </xdr:from>
    <xdr:to>
      <xdr:col>5</xdr:col>
      <xdr:colOff>600075</xdr:colOff>
      <xdr:row>80</xdr:row>
      <xdr:rowOff>25400</xdr:rowOff>
    </xdr:to>
    <xdr:sp macro="" textlink="">
      <xdr:nvSpPr>
        <xdr:cNvPr id="393" name="円/楕円 392"/>
        <xdr:cNvSpPr/>
      </xdr:nvSpPr>
      <xdr:spPr>
        <a:xfrm>
          <a:off x="3937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10177</xdr:rowOff>
    </xdr:from>
    <xdr:ext cx="736600" cy="259045"/>
    <xdr:sp macro="" textlink="">
      <xdr:nvSpPr>
        <xdr:cNvPr id="394" name="テキスト ボックス 393"/>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148589</xdr:rowOff>
    </xdr:from>
    <xdr:to>
      <xdr:col>4</xdr:col>
      <xdr:colOff>396875</xdr:colOff>
      <xdr:row>80</xdr:row>
      <xdr:rowOff>78739</xdr:rowOff>
    </xdr:to>
    <xdr:sp macro="" textlink="">
      <xdr:nvSpPr>
        <xdr:cNvPr id="395" name="円/楕円 394"/>
        <xdr:cNvSpPr/>
      </xdr:nvSpPr>
      <xdr:spPr>
        <a:xfrm>
          <a:off x="3048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63516</xdr:rowOff>
    </xdr:from>
    <xdr:ext cx="762000" cy="259045"/>
    <xdr:sp macro="" textlink="">
      <xdr:nvSpPr>
        <xdr:cNvPr id="396" name="テキスト ボックス 395"/>
        <xdr:cNvSpPr txBox="1"/>
      </xdr:nvSpPr>
      <xdr:spPr>
        <a:xfrm>
          <a:off x="2717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60961</xdr:rowOff>
    </xdr:from>
    <xdr:to>
      <xdr:col>3</xdr:col>
      <xdr:colOff>193675</xdr:colOff>
      <xdr:row>80</xdr:row>
      <xdr:rowOff>162561</xdr:rowOff>
    </xdr:to>
    <xdr:sp macro="" textlink="">
      <xdr:nvSpPr>
        <xdr:cNvPr id="397" name="円/楕円 396"/>
        <xdr:cNvSpPr/>
      </xdr:nvSpPr>
      <xdr:spPr>
        <a:xfrm>
          <a:off x="2159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147338</xdr:rowOff>
    </xdr:from>
    <xdr:ext cx="762000" cy="259045"/>
    <xdr:sp macro="" textlink="">
      <xdr:nvSpPr>
        <xdr:cNvPr id="398" name="テキスト ボックス 397"/>
        <xdr:cNvSpPr txBox="1"/>
      </xdr:nvSpPr>
      <xdr:spPr>
        <a:xfrm>
          <a:off x="1828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15239</xdr:rowOff>
    </xdr:from>
    <xdr:to>
      <xdr:col>1</xdr:col>
      <xdr:colOff>676275</xdr:colOff>
      <xdr:row>80</xdr:row>
      <xdr:rowOff>116839</xdr:rowOff>
    </xdr:to>
    <xdr:sp macro="" textlink="">
      <xdr:nvSpPr>
        <xdr:cNvPr id="399" name="円/楕円 398"/>
        <xdr:cNvSpPr/>
      </xdr:nvSpPr>
      <xdr:spPr>
        <a:xfrm>
          <a:off x="1270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101616</xdr:rowOff>
    </xdr:from>
    <xdr:ext cx="762000" cy="259045"/>
    <xdr:sp macro="" textlink="">
      <xdr:nvSpPr>
        <xdr:cNvPr id="400" name="テキスト ボックス 399"/>
        <xdr:cNvSpPr txBox="1"/>
      </xdr:nvSpPr>
      <xdr:spPr>
        <a:xfrm>
          <a:off x="939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扶助費、補助費等が類似団体内平均値を大きく下回っているため、公債費以外の合計でも類似団体内平均値を大きく下回っている状況である。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50800</xdr:rowOff>
    </xdr:from>
    <xdr:to>
      <xdr:col>24</xdr:col>
      <xdr:colOff>31750</xdr:colOff>
      <xdr:row>80</xdr:row>
      <xdr:rowOff>146050</xdr:rowOff>
    </xdr:to>
    <xdr:cxnSp macro="">
      <xdr:nvCxnSpPr>
        <xdr:cNvPr id="428" name="直線コネクタ 427"/>
        <xdr:cNvCxnSpPr/>
      </xdr:nvCxnSpPr>
      <xdr:spPr>
        <a:xfrm flipV="1">
          <a:off x="16510000" y="12909550"/>
          <a:ext cx="0" cy="952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9"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30" name="直線コネクタ 429"/>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137177</xdr:rowOff>
    </xdr:from>
    <xdr:ext cx="762000" cy="259045"/>
    <xdr:sp macro="" textlink="">
      <xdr:nvSpPr>
        <xdr:cNvPr id="431" name="公債費以外最大値テキスト"/>
        <xdr:cNvSpPr txBox="1"/>
      </xdr:nvSpPr>
      <xdr:spPr>
        <a:xfrm>
          <a:off x="16598900" y="126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75</xdr:row>
      <xdr:rowOff>50800</xdr:rowOff>
    </xdr:from>
    <xdr:to>
      <xdr:col>24</xdr:col>
      <xdr:colOff>120650</xdr:colOff>
      <xdr:row>75</xdr:row>
      <xdr:rowOff>50800</xdr:rowOff>
    </xdr:to>
    <xdr:cxnSp macro="">
      <xdr:nvCxnSpPr>
        <xdr:cNvPr id="432" name="直線コネクタ 431"/>
        <xdr:cNvCxnSpPr/>
      </xdr:nvCxnSpPr>
      <xdr:spPr>
        <a:xfrm>
          <a:off x="16421100" y="1290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168910</xdr:rowOff>
    </xdr:from>
    <xdr:to>
      <xdr:col>24</xdr:col>
      <xdr:colOff>31750</xdr:colOff>
      <xdr:row>75</xdr:row>
      <xdr:rowOff>50800</xdr:rowOff>
    </xdr:to>
    <xdr:cxnSp macro="">
      <xdr:nvCxnSpPr>
        <xdr:cNvPr id="433" name="直線コネクタ 432"/>
        <xdr:cNvCxnSpPr/>
      </xdr:nvCxnSpPr>
      <xdr:spPr>
        <a:xfrm>
          <a:off x="15671800" y="128562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124477</xdr:rowOff>
    </xdr:from>
    <xdr:ext cx="762000" cy="259045"/>
    <xdr:sp macro="" textlink="">
      <xdr:nvSpPr>
        <xdr:cNvPr id="434" name="公債費以外平均値テキスト"/>
        <xdr:cNvSpPr txBox="1"/>
      </xdr:nvSpPr>
      <xdr:spPr>
        <a:xfrm>
          <a:off x="16598900" y="1332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152400</xdr:rowOff>
    </xdr:from>
    <xdr:to>
      <xdr:col>24</xdr:col>
      <xdr:colOff>82550</xdr:colOff>
      <xdr:row>78</xdr:row>
      <xdr:rowOff>82550</xdr:rowOff>
    </xdr:to>
    <xdr:sp macro="" textlink="">
      <xdr:nvSpPr>
        <xdr:cNvPr id="435" name="フローチャート : 判断 434"/>
        <xdr:cNvSpPr/>
      </xdr:nvSpPr>
      <xdr:spPr>
        <a:xfrm>
          <a:off x="164592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77470</xdr:rowOff>
    </xdr:from>
    <xdr:to>
      <xdr:col>22</xdr:col>
      <xdr:colOff>565150</xdr:colOff>
      <xdr:row>74</xdr:row>
      <xdr:rowOff>168910</xdr:rowOff>
    </xdr:to>
    <xdr:cxnSp macro="">
      <xdr:nvCxnSpPr>
        <xdr:cNvPr id="436" name="直線コネクタ 435"/>
        <xdr:cNvCxnSpPr/>
      </xdr:nvCxnSpPr>
      <xdr:spPr>
        <a:xfrm>
          <a:off x="14782800" y="127647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57150</xdr:rowOff>
    </xdr:from>
    <xdr:to>
      <xdr:col>22</xdr:col>
      <xdr:colOff>615950</xdr:colOff>
      <xdr:row>77</xdr:row>
      <xdr:rowOff>158750</xdr:rowOff>
    </xdr:to>
    <xdr:sp macro="" textlink="">
      <xdr:nvSpPr>
        <xdr:cNvPr id="437" name="フローチャート : 判断 436"/>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143527</xdr:rowOff>
    </xdr:from>
    <xdr:ext cx="736600" cy="259045"/>
    <xdr:sp macro="" textlink="">
      <xdr:nvSpPr>
        <xdr:cNvPr id="438" name="テキスト ボックス 437"/>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77470</xdr:rowOff>
    </xdr:from>
    <xdr:to>
      <xdr:col>21</xdr:col>
      <xdr:colOff>361950</xdr:colOff>
      <xdr:row>74</xdr:row>
      <xdr:rowOff>92710</xdr:rowOff>
    </xdr:to>
    <xdr:cxnSp macro="">
      <xdr:nvCxnSpPr>
        <xdr:cNvPr id="439" name="直線コネクタ 438"/>
        <xdr:cNvCxnSpPr/>
      </xdr:nvCxnSpPr>
      <xdr:spPr>
        <a:xfrm flipV="1">
          <a:off x="13893800" y="127647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40" name="フローチャート : 判断 439"/>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1" name="テキスト ボックス 440"/>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xdr:rowOff>
    </xdr:from>
    <xdr:to>
      <xdr:col>20</xdr:col>
      <xdr:colOff>158750</xdr:colOff>
      <xdr:row>74</xdr:row>
      <xdr:rowOff>92710</xdr:rowOff>
    </xdr:to>
    <xdr:cxnSp macro="">
      <xdr:nvCxnSpPr>
        <xdr:cNvPr id="442" name="直線コネクタ 441"/>
        <xdr:cNvCxnSpPr/>
      </xdr:nvCxnSpPr>
      <xdr:spPr>
        <a:xfrm>
          <a:off x="13004800" y="127000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3" name="フローチャート : 判断 442"/>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4" name="テキスト ボックス 443"/>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5" name="フローチャート : 判断 444"/>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6" name="テキスト ボックス 445"/>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0</xdr:rowOff>
    </xdr:from>
    <xdr:to>
      <xdr:col>24</xdr:col>
      <xdr:colOff>82550</xdr:colOff>
      <xdr:row>75</xdr:row>
      <xdr:rowOff>101600</xdr:rowOff>
    </xdr:to>
    <xdr:sp macro="" textlink="">
      <xdr:nvSpPr>
        <xdr:cNvPr id="452" name="円/楕円 451"/>
        <xdr:cNvSpPr/>
      </xdr:nvSpPr>
      <xdr:spPr>
        <a:xfrm>
          <a:off x="16459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80027</xdr:rowOff>
    </xdr:from>
    <xdr:ext cx="762000" cy="259045"/>
    <xdr:sp macro="" textlink="">
      <xdr:nvSpPr>
        <xdr:cNvPr id="453" name="公債費以外該当値テキスト"/>
        <xdr:cNvSpPr txBox="1"/>
      </xdr:nvSpPr>
      <xdr:spPr>
        <a:xfrm>
          <a:off x="1659890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118110</xdr:rowOff>
    </xdr:from>
    <xdr:to>
      <xdr:col>22</xdr:col>
      <xdr:colOff>615950</xdr:colOff>
      <xdr:row>75</xdr:row>
      <xdr:rowOff>48260</xdr:rowOff>
    </xdr:to>
    <xdr:sp macro="" textlink="">
      <xdr:nvSpPr>
        <xdr:cNvPr id="454" name="円/楕円 453"/>
        <xdr:cNvSpPr/>
      </xdr:nvSpPr>
      <xdr:spPr>
        <a:xfrm>
          <a:off x="15621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58437</xdr:rowOff>
    </xdr:from>
    <xdr:ext cx="736600" cy="259045"/>
    <xdr:sp macro="" textlink="">
      <xdr:nvSpPr>
        <xdr:cNvPr id="455" name="テキスト ボックス 454"/>
        <xdr:cNvSpPr txBox="1"/>
      </xdr:nvSpPr>
      <xdr:spPr>
        <a:xfrm>
          <a:off x="15290800" y="1257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26670</xdr:rowOff>
    </xdr:from>
    <xdr:to>
      <xdr:col>21</xdr:col>
      <xdr:colOff>412750</xdr:colOff>
      <xdr:row>74</xdr:row>
      <xdr:rowOff>128270</xdr:rowOff>
    </xdr:to>
    <xdr:sp macro="" textlink="">
      <xdr:nvSpPr>
        <xdr:cNvPr id="456" name="円/楕円 455"/>
        <xdr:cNvSpPr/>
      </xdr:nvSpPr>
      <xdr:spPr>
        <a:xfrm>
          <a:off x="14732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138447</xdr:rowOff>
    </xdr:from>
    <xdr:ext cx="762000" cy="259045"/>
    <xdr:sp macro="" textlink="">
      <xdr:nvSpPr>
        <xdr:cNvPr id="457" name="テキスト ボックス 456"/>
        <xdr:cNvSpPr txBox="1"/>
      </xdr:nvSpPr>
      <xdr:spPr>
        <a:xfrm>
          <a:off x="14401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41910</xdr:rowOff>
    </xdr:from>
    <xdr:to>
      <xdr:col>20</xdr:col>
      <xdr:colOff>209550</xdr:colOff>
      <xdr:row>74</xdr:row>
      <xdr:rowOff>143510</xdr:rowOff>
    </xdr:to>
    <xdr:sp macro="" textlink="">
      <xdr:nvSpPr>
        <xdr:cNvPr id="458" name="円/楕円 457"/>
        <xdr:cNvSpPr/>
      </xdr:nvSpPr>
      <xdr:spPr>
        <a:xfrm>
          <a:off x="13843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153687</xdr:rowOff>
    </xdr:from>
    <xdr:ext cx="762000" cy="259045"/>
    <xdr:sp macro="" textlink="">
      <xdr:nvSpPr>
        <xdr:cNvPr id="459" name="テキスト ボックス 458"/>
        <xdr:cNvSpPr txBox="1"/>
      </xdr:nvSpPr>
      <xdr:spPr>
        <a:xfrm>
          <a:off x="13512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133350</xdr:rowOff>
    </xdr:from>
    <xdr:to>
      <xdr:col>19</xdr:col>
      <xdr:colOff>6350</xdr:colOff>
      <xdr:row>74</xdr:row>
      <xdr:rowOff>63500</xdr:rowOff>
    </xdr:to>
    <xdr:sp macro="" textlink="">
      <xdr:nvSpPr>
        <xdr:cNvPr id="460" name="円/楕円 459"/>
        <xdr:cNvSpPr/>
      </xdr:nvSpPr>
      <xdr:spPr>
        <a:xfrm>
          <a:off x="12954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73677</xdr:rowOff>
    </xdr:from>
    <xdr:ext cx="762000" cy="259045"/>
    <xdr:sp macro="" textlink="">
      <xdr:nvSpPr>
        <xdr:cNvPr id="461" name="テキスト ボックス 460"/>
        <xdr:cNvSpPr txBox="1"/>
      </xdr:nvSpPr>
      <xdr:spPr>
        <a:xfrm>
          <a:off x="12623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岐阜県郡上市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8395</xdr:rowOff>
    </xdr:from>
    <xdr:to>
      <xdr:col>4</xdr:col>
      <xdr:colOff>1117600</xdr:colOff>
      <xdr:row>13</xdr:row>
      <xdr:rowOff>27349</xdr:rowOff>
    </xdr:to>
    <xdr:cxnSp macro="">
      <xdr:nvCxnSpPr>
        <xdr:cNvPr id="50" name="直線コネクタ 49"/>
        <xdr:cNvCxnSpPr/>
      </xdr:nvCxnSpPr>
      <xdr:spPr bwMode="auto">
        <a:xfrm flipV="1">
          <a:off x="5003800" y="2284870"/>
          <a:ext cx="647700" cy="18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27349</xdr:rowOff>
    </xdr:from>
    <xdr:to>
      <xdr:col>4</xdr:col>
      <xdr:colOff>469900</xdr:colOff>
      <xdr:row>13</xdr:row>
      <xdr:rowOff>52362</xdr:rowOff>
    </xdr:to>
    <xdr:cxnSp macro="">
      <xdr:nvCxnSpPr>
        <xdr:cNvPr id="53" name="直線コネクタ 52"/>
        <xdr:cNvCxnSpPr/>
      </xdr:nvCxnSpPr>
      <xdr:spPr bwMode="auto">
        <a:xfrm flipV="1">
          <a:off x="4305300" y="2303824"/>
          <a:ext cx="698500" cy="25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52076</xdr:rowOff>
    </xdr:from>
    <xdr:to>
      <xdr:col>3</xdr:col>
      <xdr:colOff>904875</xdr:colOff>
      <xdr:row>13</xdr:row>
      <xdr:rowOff>52362</xdr:rowOff>
    </xdr:to>
    <xdr:cxnSp macro="">
      <xdr:nvCxnSpPr>
        <xdr:cNvPr id="56" name="直線コネクタ 55"/>
        <xdr:cNvCxnSpPr/>
      </xdr:nvCxnSpPr>
      <xdr:spPr bwMode="auto">
        <a:xfrm>
          <a:off x="3606800" y="2328551"/>
          <a:ext cx="698500" cy="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38695</xdr:rowOff>
    </xdr:from>
    <xdr:ext cx="762000" cy="259045"/>
    <xdr:sp macro="" textlink="">
      <xdr:nvSpPr>
        <xdr:cNvPr id="58" name="テキスト ボックス 57"/>
        <xdr:cNvSpPr txBox="1"/>
      </xdr:nvSpPr>
      <xdr:spPr>
        <a:xfrm>
          <a:off x="3924300" y="24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167119</xdr:rowOff>
    </xdr:from>
    <xdr:to>
      <xdr:col>3</xdr:col>
      <xdr:colOff>206375</xdr:colOff>
      <xdr:row>13</xdr:row>
      <xdr:rowOff>52076</xdr:rowOff>
    </xdr:to>
    <xdr:cxnSp macro="">
      <xdr:nvCxnSpPr>
        <xdr:cNvPr id="59" name="直線コネクタ 58"/>
        <xdr:cNvCxnSpPr/>
      </xdr:nvCxnSpPr>
      <xdr:spPr bwMode="auto">
        <a:xfrm>
          <a:off x="2908300" y="2272144"/>
          <a:ext cx="698500" cy="56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95369</xdr:rowOff>
    </xdr:from>
    <xdr:ext cx="762000" cy="259045"/>
    <xdr:sp macro="" textlink="">
      <xdr:nvSpPr>
        <xdr:cNvPr id="61" name="テキスト ボックス 60"/>
        <xdr:cNvSpPr txBox="1"/>
      </xdr:nvSpPr>
      <xdr:spPr>
        <a:xfrm>
          <a:off x="32258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66946</xdr:rowOff>
    </xdr:from>
    <xdr:ext cx="762000" cy="259045"/>
    <xdr:sp macro="" textlink="">
      <xdr:nvSpPr>
        <xdr:cNvPr id="63" name="テキスト ボックス 62"/>
        <xdr:cNvSpPr txBox="1"/>
      </xdr:nvSpPr>
      <xdr:spPr>
        <a:xfrm>
          <a:off x="2527300" y="25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129045</xdr:rowOff>
    </xdr:from>
    <xdr:to>
      <xdr:col>5</xdr:col>
      <xdr:colOff>34925</xdr:colOff>
      <xdr:row>13</xdr:row>
      <xdr:rowOff>59195</xdr:rowOff>
    </xdr:to>
    <xdr:sp macro="" textlink="">
      <xdr:nvSpPr>
        <xdr:cNvPr id="69" name="円/楕円 68"/>
        <xdr:cNvSpPr/>
      </xdr:nvSpPr>
      <xdr:spPr bwMode="auto">
        <a:xfrm>
          <a:off x="5600700" y="2234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145572</xdr:rowOff>
    </xdr:from>
    <xdr:ext cx="762000" cy="259045"/>
    <xdr:sp macro="" textlink="">
      <xdr:nvSpPr>
        <xdr:cNvPr id="70" name="人口1人当たり決算額の推移該当値テキスト130"/>
        <xdr:cNvSpPr txBox="1"/>
      </xdr:nvSpPr>
      <xdr:spPr>
        <a:xfrm>
          <a:off x="5740400" y="207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106,726</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147999</xdr:rowOff>
    </xdr:from>
    <xdr:to>
      <xdr:col>4</xdr:col>
      <xdr:colOff>520700</xdr:colOff>
      <xdr:row>13</xdr:row>
      <xdr:rowOff>78149</xdr:rowOff>
    </xdr:to>
    <xdr:sp macro="" textlink="">
      <xdr:nvSpPr>
        <xdr:cNvPr id="71" name="円/楕円 70"/>
        <xdr:cNvSpPr/>
      </xdr:nvSpPr>
      <xdr:spPr bwMode="auto">
        <a:xfrm>
          <a:off x="4953000" y="2253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88326</xdr:rowOff>
    </xdr:from>
    <xdr:ext cx="736600" cy="259045"/>
    <xdr:sp macro="" textlink="">
      <xdr:nvSpPr>
        <xdr:cNvPr id="72" name="テキスト ボックス 71"/>
        <xdr:cNvSpPr txBox="1"/>
      </xdr:nvSpPr>
      <xdr:spPr>
        <a:xfrm>
          <a:off x="4622800" y="202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105,731</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1562</xdr:rowOff>
    </xdr:from>
    <xdr:to>
      <xdr:col>3</xdr:col>
      <xdr:colOff>955675</xdr:colOff>
      <xdr:row>13</xdr:row>
      <xdr:rowOff>103162</xdr:rowOff>
    </xdr:to>
    <xdr:sp macro="" textlink="">
      <xdr:nvSpPr>
        <xdr:cNvPr id="73" name="円/楕円 72"/>
        <xdr:cNvSpPr/>
      </xdr:nvSpPr>
      <xdr:spPr bwMode="auto">
        <a:xfrm>
          <a:off x="4254500" y="2278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113339</xdr:rowOff>
    </xdr:from>
    <xdr:ext cx="762000" cy="259045"/>
    <xdr:sp macro="" textlink="">
      <xdr:nvSpPr>
        <xdr:cNvPr id="74" name="テキスト ボックス 73"/>
        <xdr:cNvSpPr txBox="1"/>
      </xdr:nvSpPr>
      <xdr:spPr>
        <a:xfrm>
          <a:off x="3924300" y="204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104,418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1276</xdr:rowOff>
    </xdr:from>
    <xdr:to>
      <xdr:col>3</xdr:col>
      <xdr:colOff>257175</xdr:colOff>
      <xdr:row>13</xdr:row>
      <xdr:rowOff>102876</xdr:rowOff>
    </xdr:to>
    <xdr:sp macro="" textlink="">
      <xdr:nvSpPr>
        <xdr:cNvPr id="75" name="円/楕円 74"/>
        <xdr:cNvSpPr/>
      </xdr:nvSpPr>
      <xdr:spPr bwMode="auto">
        <a:xfrm>
          <a:off x="3556000" y="227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113053</xdr:rowOff>
    </xdr:from>
    <xdr:ext cx="762000" cy="259045"/>
    <xdr:sp macro="" textlink="">
      <xdr:nvSpPr>
        <xdr:cNvPr id="76" name="テキスト ボックス 75"/>
        <xdr:cNvSpPr txBox="1"/>
      </xdr:nvSpPr>
      <xdr:spPr>
        <a:xfrm>
          <a:off x="3225800" y="20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104,433</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116319</xdr:rowOff>
    </xdr:from>
    <xdr:to>
      <xdr:col>2</xdr:col>
      <xdr:colOff>692150</xdr:colOff>
      <xdr:row>13</xdr:row>
      <xdr:rowOff>46469</xdr:rowOff>
    </xdr:to>
    <xdr:sp macro="" textlink="">
      <xdr:nvSpPr>
        <xdr:cNvPr id="77" name="円/楕円 76"/>
        <xdr:cNvSpPr/>
      </xdr:nvSpPr>
      <xdr:spPr bwMode="auto">
        <a:xfrm>
          <a:off x="2857500" y="2221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56646</xdr:rowOff>
    </xdr:from>
    <xdr:ext cx="762000" cy="259045"/>
    <xdr:sp macro="" textlink="">
      <xdr:nvSpPr>
        <xdr:cNvPr id="78" name="テキスト ボックス 77"/>
        <xdr:cNvSpPr txBox="1"/>
      </xdr:nvSpPr>
      <xdr:spPr>
        <a:xfrm>
          <a:off x="2527300" y="199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230739</xdr:rowOff>
    </xdr:from>
    <xdr:to>
      <xdr:col>4</xdr:col>
      <xdr:colOff>1117600</xdr:colOff>
      <xdr:row>34</xdr:row>
      <xdr:rowOff>253759</xdr:rowOff>
    </xdr:to>
    <xdr:cxnSp macro="">
      <xdr:nvCxnSpPr>
        <xdr:cNvPr id="110" name="直線コネクタ 109"/>
        <xdr:cNvCxnSpPr/>
      </xdr:nvCxnSpPr>
      <xdr:spPr bwMode="auto">
        <a:xfrm flipV="1">
          <a:off x="5003800" y="6498189"/>
          <a:ext cx="647700" cy="23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222760</xdr:rowOff>
    </xdr:from>
    <xdr:to>
      <xdr:col>4</xdr:col>
      <xdr:colOff>469900</xdr:colOff>
      <xdr:row>34</xdr:row>
      <xdr:rowOff>253759</xdr:rowOff>
    </xdr:to>
    <xdr:cxnSp macro="">
      <xdr:nvCxnSpPr>
        <xdr:cNvPr id="113" name="直線コネクタ 112"/>
        <xdr:cNvCxnSpPr/>
      </xdr:nvCxnSpPr>
      <xdr:spPr bwMode="auto">
        <a:xfrm>
          <a:off x="4305300" y="6490210"/>
          <a:ext cx="698500" cy="30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338341</xdr:rowOff>
    </xdr:from>
    <xdr:to>
      <xdr:col>3</xdr:col>
      <xdr:colOff>904875</xdr:colOff>
      <xdr:row>34</xdr:row>
      <xdr:rowOff>222760</xdr:rowOff>
    </xdr:to>
    <xdr:cxnSp macro="">
      <xdr:nvCxnSpPr>
        <xdr:cNvPr id="116" name="直線コネクタ 115"/>
        <xdr:cNvCxnSpPr/>
      </xdr:nvCxnSpPr>
      <xdr:spPr bwMode="auto">
        <a:xfrm>
          <a:off x="3606800" y="6262891"/>
          <a:ext cx="698500" cy="227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8" name="テキスト ボックス 117"/>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238625</xdr:rowOff>
    </xdr:from>
    <xdr:to>
      <xdr:col>3</xdr:col>
      <xdr:colOff>206375</xdr:colOff>
      <xdr:row>33</xdr:row>
      <xdr:rowOff>338341</xdr:rowOff>
    </xdr:to>
    <xdr:cxnSp macro="">
      <xdr:nvCxnSpPr>
        <xdr:cNvPr id="119" name="直線コネクタ 118"/>
        <xdr:cNvCxnSpPr/>
      </xdr:nvCxnSpPr>
      <xdr:spPr bwMode="auto">
        <a:xfrm>
          <a:off x="2908300" y="6163175"/>
          <a:ext cx="698500" cy="99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21" name="テキスト ボックス 120"/>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201371</xdr:rowOff>
    </xdr:from>
    <xdr:ext cx="762000" cy="259045"/>
    <xdr:sp macro="" textlink="">
      <xdr:nvSpPr>
        <xdr:cNvPr id="123" name="テキスト ボックス 122"/>
        <xdr:cNvSpPr txBox="1"/>
      </xdr:nvSpPr>
      <xdr:spPr>
        <a:xfrm>
          <a:off x="2527300" y="68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179939</xdr:rowOff>
    </xdr:from>
    <xdr:to>
      <xdr:col>5</xdr:col>
      <xdr:colOff>34925</xdr:colOff>
      <xdr:row>34</xdr:row>
      <xdr:rowOff>281539</xdr:rowOff>
    </xdr:to>
    <xdr:sp macro="" textlink="">
      <xdr:nvSpPr>
        <xdr:cNvPr id="129" name="円/楕円 128"/>
        <xdr:cNvSpPr/>
      </xdr:nvSpPr>
      <xdr:spPr bwMode="auto">
        <a:xfrm>
          <a:off x="5600700" y="644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25016</xdr:rowOff>
    </xdr:from>
    <xdr:ext cx="762000" cy="259045"/>
    <xdr:sp macro="" textlink="">
      <xdr:nvSpPr>
        <xdr:cNvPr id="130" name="人口1人当たり決算額の推移該当値テキスト445"/>
        <xdr:cNvSpPr txBox="1"/>
      </xdr:nvSpPr>
      <xdr:spPr>
        <a:xfrm>
          <a:off x="5740400" y="629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42,962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202959</xdr:rowOff>
    </xdr:from>
    <xdr:to>
      <xdr:col>4</xdr:col>
      <xdr:colOff>520700</xdr:colOff>
      <xdr:row>34</xdr:row>
      <xdr:rowOff>304558</xdr:rowOff>
    </xdr:to>
    <xdr:sp macro="" textlink="">
      <xdr:nvSpPr>
        <xdr:cNvPr id="131" name="円/楕円 130"/>
        <xdr:cNvSpPr/>
      </xdr:nvSpPr>
      <xdr:spPr bwMode="auto">
        <a:xfrm>
          <a:off x="4953000" y="647040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314736</xdr:rowOff>
    </xdr:from>
    <xdr:ext cx="736600" cy="259045"/>
    <xdr:sp macro="" textlink="">
      <xdr:nvSpPr>
        <xdr:cNvPr id="132" name="テキスト ボックス 131"/>
        <xdr:cNvSpPr txBox="1"/>
      </xdr:nvSpPr>
      <xdr:spPr>
        <a:xfrm>
          <a:off x="4622800" y="6239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41,955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171960</xdr:rowOff>
    </xdr:from>
    <xdr:to>
      <xdr:col>3</xdr:col>
      <xdr:colOff>955675</xdr:colOff>
      <xdr:row>34</xdr:row>
      <xdr:rowOff>273560</xdr:rowOff>
    </xdr:to>
    <xdr:sp macro="" textlink="">
      <xdr:nvSpPr>
        <xdr:cNvPr id="133" name="円/楕円 132"/>
        <xdr:cNvSpPr/>
      </xdr:nvSpPr>
      <xdr:spPr bwMode="auto">
        <a:xfrm>
          <a:off x="4254500" y="6439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283737</xdr:rowOff>
    </xdr:from>
    <xdr:ext cx="762000" cy="259045"/>
    <xdr:sp macro="" textlink="">
      <xdr:nvSpPr>
        <xdr:cNvPr id="134" name="テキスト ボックス 133"/>
        <xdr:cNvSpPr txBox="1"/>
      </xdr:nvSpPr>
      <xdr:spPr>
        <a:xfrm>
          <a:off x="3924300" y="620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43,311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287541</xdr:rowOff>
    </xdr:from>
    <xdr:to>
      <xdr:col>3</xdr:col>
      <xdr:colOff>257175</xdr:colOff>
      <xdr:row>34</xdr:row>
      <xdr:rowOff>46241</xdr:rowOff>
    </xdr:to>
    <xdr:sp macro="" textlink="">
      <xdr:nvSpPr>
        <xdr:cNvPr id="135" name="円/楕円 134"/>
        <xdr:cNvSpPr/>
      </xdr:nvSpPr>
      <xdr:spPr bwMode="auto">
        <a:xfrm>
          <a:off x="3556000" y="6212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56418</xdr:rowOff>
    </xdr:from>
    <xdr:ext cx="762000" cy="259045"/>
    <xdr:sp macro="" textlink="">
      <xdr:nvSpPr>
        <xdr:cNvPr id="136" name="テキスト ボックス 135"/>
        <xdr:cNvSpPr txBox="1"/>
      </xdr:nvSpPr>
      <xdr:spPr>
        <a:xfrm>
          <a:off x="3225800" y="598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53,255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187825</xdr:rowOff>
    </xdr:from>
    <xdr:to>
      <xdr:col>2</xdr:col>
      <xdr:colOff>692150</xdr:colOff>
      <xdr:row>33</xdr:row>
      <xdr:rowOff>289425</xdr:rowOff>
    </xdr:to>
    <xdr:sp macro="" textlink="">
      <xdr:nvSpPr>
        <xdr:cNvPr id="137" name="円/楕円 136"/>
        <xdr:cNvSpPr/>
      </xdr:nvSpPr>
      <xdr:spPr bwMode="auto">
        <a:xfrm>
          <a:off x="2857500" y="6112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128152</xdr:rowOff>
    </xdr:from>
    <xdr:ext cx="762000" cy="259045"/>
    <xdr:sp macro="" textlink="">
      <xdr:nvSpPr>
        <xdr:cNvPr id="138" name="テキスト ボックス 137"/>
        <xdr:cNvSpPr txBox="1"/>
      </xdr:nvSpPr>
      <xdr:spPr>
        <a:xfrm>
          <a:off x="2527300" y="58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岐阜県郡上市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43,306
42,867
1,030.75
28,747,592
27,376,447
946,042
18,670,121
33,630,697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45.0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68217</xdr:rowOff>
    </xdr:from>
    <xdr:to>
      <xdr:col>6</xdr:col>
      <xdr:colOff>511175</xdr:colOff>
      <xdr:row>31</xdr:row>
      <xdr:rowOff>76721</xdr:rowOff>
    </xdr:to>
    <xdr:cxnSp macro="">
      <xdr:nvCxnSpPr>
        <xdr:cNvPr id="59" name="直線コネクタ 58"/>
        <xdr:cNvCxnSpPr/>
      </xdr:nvCxnSpPr>
      <xdr:spPr>
        <a:xfrm flipV="1">
          <a:off x="3797300" y="5383167"/>
          <a:ext cx="8382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76721</xdr:rowOff>
    </xdr:from>
    <xdr:to>
      <xdr:col>5</xdr:col>
      <xdr:colOff>358775</xdr:colOff>
      <xdr:row>31</xdr:row>
      <xdr:rowOff>93820</xdr:rowOff>
    </xdr:to>
    <xdr:cxnSp macro="">
      <xdr:nvCxnSpPr>
        <xdr:cNvPr id="62" name="直線コネクタ 61"/>
        <xdr:cNvCxnSpPr/>
      </xdr:nvCxnSpPr>
      <xdr:spPr>
        <a:xfrm flipV="1">
          <a:off x="2908300" y="5391671"/>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137827</xdr:rowOff>
    </xdr:from>
    <xdr:ext cx="534377" cy="259045"/>
    <xdr:sp macro="" textlink="">
      <xdr:nvSpPr>
        <xdr:cNvPr id="64" name="テキスト ボックス 63"/>
        <xdr:cNvSpPr txBox="1"/>
      </xdr:nvSpPr>
      <xdr:spPr>
        <a:xfrm>
          <a:off x="3530111"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66662</xdr:rowOff>
    </xdr:from>
    <xdr:to>
      <xdr:col>4</xdr:col>
      <xdr:colOff>155575</xdr:colOff>
      <xdr:row>31</xdr:row>
      <xdr:rowOff>93820</xdr:rowOff>
    </xdr:to>
    <xdr:cxnSp macro="">
      <xdr:nvCxnSpPr>
        <xdr:cNvPr id="65" name="直線コネクタ 64"/>
        <xdr:cNvCxnSpPr/>
      </xdr:nvCxnSpPr>
      <xdr:spPr>
        <a:xfrm>
          <a:off x="2019300" y="5381612"/>
          <a:ext cx="8890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27368</xdr:rowOff>
    </xdr:from>
    <xdr:ext cx="534377" cy="259045"/>
    <xdr:sp macro="" textlink="">
      <xdr:nvSpPr>
        <xdr:cNvPr id="67" name="テキスト ボックス 66"/>
        <xdr:cNvSpPr txBox="1"/>
      </xdr:nvSpPr>
      <xdr:spPr>
        <a:xfrm>
          <a:off x="2641111" y="56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150101</xdr:rowOff>
    </xdr:from>
    <xdr:to>
      <xdr:col>2</xdr:col>
      <xdr:colOff>638175</xdr:colOff>
      <xdr:row>31</xdr:row>
      <xdr:rowOff>66662</xdr:rowOff>
    </xdr:to>
    <xdr:cxnSp macro="">
      <xdr:nvCxnSpPr>
        <xdr:cNvPr id="68" name="直線コネクタ 67"/>
        <xdr:cNvCxnSpPr/>
      </xdr:nvCxnSpPr>
      <xdr:spPr>
        <a:xfrm>
          <a:off x="1130300" y="5293601"/>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52011</xdr:rowOff>
    </xdr:from>
    <xdr:ext cx="534377" cy="259045"/>
    <xdr:sp macro="" textlink="">
      <xdr:nvSpPr>
        <xdr:cNvPr id="70" name="テキスト ボックス 69"/>
        <xdr:cNvSpPr txBox="1"/>
      </xdr:nvSpPr>
      <xdr:spPr>
        <a:xfrm>
          <a:off x="1752111" y="57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13172</xdr:rowOff>
    </xdr:from>
    <xdr:ext cx="534377" cy="259045"/>
    <xdr:sp macro="" textlink="">
      <xdr:nvSpPr>
        <xdr:cNvPr id="72" name="テキスト ボックス 71"/>
        <xdr:cNvSpPr txBox="1"/>
      </xdr:nvSpPr>
      <xdr:spPr>
        <a:xfrm>
          <a:off x="863111" y="56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17417</xdr:rowOff>
    </xdr:from>
    <xdr:to>
      <xdr:col>6</xdr:col>
      <xdr:colOff>561975</xdr:colOff>
      <xdr:row>31</xdr:row>
      <xdr:rowOff>119017</xdr:rowOff>
    </xdr:to>
    <xdr:sp macro="" textlink="">
      <xdr:nvSpPr>
        <xdr:cNvPr id="78" name="円/楕円 77"/>
        <xdr:cNvSpPr/>
      </xdr:nvSpPr>
      <xdr:spPr>
        <a:xfrm>
          <a:off x="4584700" y="533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40294</xdr:rowOff>
    </xdr:from>
    <xdr:ext cx="534377" cy="259045"/>
    <xdr:sp macro="" textlink="">
      <xdr:nvSpPr>
        <xdr:cNvPr id="79" name="人件費該当値テキスト"/>
        <xdr:cNvSpPr txBox="1"/>
      </xdr:nvSpPr>
      <xdr:spPr>
        <a:xfrm>
          <a:off x="4686300" y="518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95,627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25921</xdr:rowOff>
    </xdr:from>
    <xdr:to>
      <xdr:col>5</xdr:col>
      <xdr:colOff>409575</xdr:colOff>
      <xdr:row>31</xdr:row>
      <xdr:rowOff>127521</xdr:rowOff>
    </xdr:to>
    <xdr:sp macro="" textlink="">
      <xdr:nvSpPr>
        <xdr:cNvPr id="80" name="円/楕円 79"/>
        <xdr:cNvSpPr/>
      </xdr:nvSpPr>
      <xdr:spPr>
        <a:xfrm>
          <a:off x="3746500" y="534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144048</xdr:rowOff>
    </xdr:from>
    <xdr:ext cx="534377" cy="259045"/>
    <xdr:sp macro="" textlink="">
      <xdr:nvSpPr>
        <xdr:cNvPr id="81" name="テキスト ボックス 80"/>
        <xdr:cNvSpPr txBox="1"/>
      </xdr:nvSpPr>
      <xdr:spPr>
        <a:xfrm>
          <a:off x="3530111" y="511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95,255</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43020</xdr:rowOff>
    </xdr:from>
    <xdr:to>
      <xdr:col>4</xdr:col>
      <xdr:colOff>206375</xdr:colOff>
      <xdr:row>31</xdr:row>
      <xdr:rowOff>144620</xdr:rowOff>
    </xdr:to>
    <xdr:sp macro="" textlink="">
      <xdr:nvSpPr>
        <xdr:cNvPr id="82" name="円/楕円 81"/>
        <xdr:cNvSpPr/>
      </xdr:nvSpPr>
      <xdr:spPr>
        <a:xfrm>
          <a:off x="2857500" y="535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161147</xdr:rowOff>
    </xdr:from>
    <xdr:ext cx="534377" cy="259045"/>
    <xdr:sp macro="" textlink="">
      <xdr:nvSpPr>
        <xdr:cNvPr id="83" name="テキスト ボックス 82"/>
        <xdr:cNvSpPr txBox="1"/>
      </xdr:nvSpPr>
      <xdr:spPr>
        <a:xfrm>
          <a:off x="2641111" y="513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94,507</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15862</xdr:rowOff>
    </xdr:from>
    <xdr:to>
      <xdr:col>3</xdr:col>
      <xdr:colOff>3175</xdr:colOff>
      <xdr:row>31</xdr:row>
      <xdr:rowOff>117462</xdr:rowOff>
    </xdr:to>
    <xdr:sp macro="" textlink="">
      <xdr:nvSpPr>
        <xdr:cNvPr id="84" name="円/楕円 83"/>
        <xdr:cNvSpPr/>
      </xdr:nvSpPr>
      <xdr:spPr>
        <a:xfrm>
          <a:off x="1968500" y="533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133989</xdr:rowOff>
    </xdr:from>
    <xdr:ext cx="534377" cy="259045"/>
    <xdr:sp macro="" textlink="">
      <xdr:nvSpPr>
        <xdr:cNvPr id="85" name="テキスト ボックス 84"/>
        <xdr:cNvSpPr txBox="1"/>
      </xdr:nvSpPr>
      <xdr:spPr>
        <a:xfrm>
          <a:off x="1752111" y="510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95,695</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99301</xdr:rowOff>
    </xdr:from>
    <xdr:to>
      <xdr:col>1</xdr:col>
      <xdr:colOff>485775</xdr:colOff>
      <xdr:row>31</xdr:row>
      <xdr:rowOff>29451</xdr:rowOff>
    </xdr:to>
    <xdr:sp macro="" textlink="">
      <xdr:nvSpPr>
        <xdr:cNvPr id="86" name="円/楕円 85"/>
        <xdr:cNvSpPr/>
      </xdr:nvSpPr>
      <xdr:spPr>
        <a:xfrm>
          <a:off x="1079500" y="524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45978</xdr:rowOff>
    </xdr:from>
    <xdr:ext cx="534377" cy="259045"/>
    <xdr:sp macro="" textlink="">
      <xdr:nvSpPr>
        <xdr:cNvPr id="87" name="テキスト ボックス 86"/>
        <xdr:cNvSpPr txBox="1"/>
      </xdr:nvSpPr>
      <xdr:spPr>
        <a:xfrm>
          <a:off x="863111" y="50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68750</xdr:rowOff>
    </xdr:from>
    <xdr:to>
      <xdr:col>6</xdr:col>
      <xdr:colOff>511175</xdr:colOff>
      <xdr:row>57</xdr:row>
      <xdr:rowOff>81392</xdr:rowOff>
    </xdr:to>
    <xdr:cxnSp macro="">
      <xdr:nvCxnSpPr>
        <xdr:cNvPr id="116" name="直線コネクタ 115"/>
        <xdr:cNvCxnSpPr/>
      </xdr:nvCxnSpPr>
      <xdr:spPr>
        <a:xfrm flipV="1">
          <a:off x="3797300" y="9841400"/>
          <a:ext cx="838200" cy="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50300</xdr:rowOff>
    </xdr:from>
    <xdr:ext cx="534377" cy="259045"/>
    <xdr:sp macro="" textlink="">
      <xdr:nvSpPr>
        <xdr:cNvPr id="117" name="物件費平均値テキスト"/>
        <xdr:cNvSpPr txBox="1"/>
      </xdr:nvSpPr>
      <xdr:spPr>
        <a:xfrm>
          <a:off x="4686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81392</xdr:rowOff>
    </xdr:from>
    <xdr:to>
      <xdr:col>5</xdr:col>
      <xdr:colOff>358775</xdr:colOff>
      <xdr:row>57</xdr:row>
      <xdr:rowOff>91244</xdr:rowOff>
    </xdr:to>
    <xdr:cxnSp macro="">
      <xdr:nvCxnSpPr>
        <xdr:cNvPr id="119" name="直線コネクタ 118"/>
        <xdr:cNvCxnSpPr/>
      </xdr:nvCxnSpPr>
      <xdr:spPr>
        <a:xfrm flipV="1">
          <a:off x="2908300" y="9854042"/>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161944</xdr:rowOff>
    </xdr:from>
    <xdr:ext cx="534377" cy="259045"/>
    <xdr:sp macro="" textlink="">
      <xdr:nvSpPr>
        <xdr:cNvPr id="121" name="テキスト ボックス 120"/>
        <xdr:cNvSpPr txBox="1"/>
      </xdr:nvSpPr>
      <xdr:spPr>
        <a:xfrm>
          <a:off x="3530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91244</xdr:rowOff>
    </xdr:from>
    <xdr:to>
      <xdr:col>4</xdr:col>
      <xdr:colOff>155575</xdr:colOff>
      <xdr:row>57</xdr:row>
      <xdr:rowOff>98609</xdr:rowOff>
    </xdr:to>
    <xdr:cxnSp macro="">
      <xdr:nvCxnSpPr>
        <xdr:cNvPr id="122" name="直線コネクタ 121"/>
        <xdr:cNvCxnSpPr/>
      </xdr:nvCxnSpPr>
      <xdr:spPr>
        <a:xfrm flipV="1">
          <a:off x="2019300" y="9863894"/>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169351</xdr:rowOff>
    </xdr:from>
    <xdr:ext cx="534377" cy="259045"/>
    <xdr:sp macro="" textlink="">
      <xdr:nvSpPr>
        <xdr:cNvPr id="124" name="テキスト ボックス 123"/>
        <xdr:cNvSpPr txBox="1"/>
      </xdr:nvSpPr>
      <xdr:spPr>
        <a:xfrm>
          <a:off x="2641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98609</xdr:rowOff>
    </xdr:from>
    <xdr:to>
      <xdr:col>2</xdr:col>
      <xdr:colOff>638175</xdr:colOff>
      <xdr:row>57</xdr:row>
      <xdr:rowOff>101089</xdr:rowOff>
    </xdr:to>
    <xdr:cxnSp macro="">
      <xdr:nvCxnSpPr>
        <xdr:cNvPr id="125" name="直線コネクタ 124"/>
        <xdr:cNvCxnSpPr/>
      </xdr:nvCxnSpPr>
      <xdr:spPr>
        <a:xfrm flipV="1">
          <a:off x="1130300" y="9871259"/>
          <a:ext cx="889000" cy="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4104</xdr:rowOff>
    </xdr:from>
    <xdr:ext cx="534377" cy="259045"/>
    <xdr:sp macro="" textlink="">
      <xdr:nvSpPr>
        <xdr:cNvPr id="127" name="テキスト ボックス 126"/>
        <xdr:cNvSpPr txBox="1"/>
      </xdr:nvSpPr>
      <xdr:spPr>
        <a:xfrm>
          <a:off x="1752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3170</xdr:rowOff>
    </xdr:from>
    <xdr:ext cx="534377" cy="259045"/>
    <xdr:sp macro="" textlink="">
      <xdr:nvSpPr>
        <xdr:cNvPr id="129" name="テキスト ボックス 128"/>
        <xdr:cNvSpPr txBox="1"/>
      </xdr:nvSpPr>
      <xdr:spPr>
        <a:xfrm>
          <a:off x="863111" y="99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17950</xdr:rowOff>
    </xdr:from>
    <xdr:to>
      <xdr:col>6</xdr:col>
      <xdr:colOff>561975</xdr:colOff>
      <xdr:row>57</xdr:row>
      <xdr:rowOff>119550</xdr:rowOff>
    </xdr:to>
    <xdr:sp macro="" textlink="">
      <xdr:nvSpPr>
        <xdr:cNvPr id="135" name="円/楕円 134"/>
        <xdr:cNvSpPr/>
      </xdr:nvSpPr>
      <xdr:spPr>
        <a:xfrm>
          <a:off x="4584700" y="97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40827</xdr:rowOff>
    </xdr:from>
    <xdr:ext cx="534377" cy="259045"/>
    <xdr:sp macro="" textlink="">
      <xdr:nvSpPr>
        <xdr:cNvPr id="136" name="物件費該当値テキスト"/>
        <xdr:cNvSpPr txBox="1"/>
      </xdr:nvSpPr>
      <xdr:spPr>
        <a:xfrm>
          <a:off x="4686300" y="96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30592</xdr:rowOff>
    </xdr:from>
    <xdr:to>
      <xdr:col>5</xdr:col>
      <xdr:colOff>409575</xdr:colOff>
      <xdr:row>57</xdr:row>
      <xdr:rowOff>132192</xdr:rowOff>
    </xdr:to>
    <xdr:sp macro="" textlink="">
      <xdr:nvSpPr>
        <xdr:cNvPr id="137" name="円/楕円 136"/>
        <xdr:cNvSpPr/>
      </xdr:nvSpPr>
      <xdr:spPr>
        <a:xfrm>
          <a:off x="3746500" y="98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148719</xdr:rowOff>
    </xdr:from>
    <xdr:ext cx="534377" cy="259045"/>
    <xdr:sp macro="" textlink="">
      <xdr:nvSpPr>
        <xdr:cNvPr id="138" name="テキスト ボックス 137"/>
        <xdr:cNvSpPr txBox="1"/>
      </xdr:nvSpPr>
      <xdr:spPr>
        <a:xfrm>
          <a:off x="3530111" y="957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80,304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40444</xdr:rowOff>
    </xdr:from>
    <xdr:to>
      <xdr:col>4</xdr:col>
      <xdr:colOff>206375</xdr:colOff>
      <xdr:row>57</xdr:row>
      <xdr:rowOff>142044</xdr:rowOff>
    </xdr:to>
    <xdr:sp macro="" textlink="">
      <xdr:nvSpPr>
        <xdr:cNvPr id="139" name="円/楕円 138"/>
        <xdr:cNvSpPr/>
      </xdr:nvSpPr>
      <xdr:spPr>
        <a:xfrm>
          <a:off x="2857500" y="98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158571</xdr:rowOff>
    </xdr:from>
    <xdr:ext cx="534377" cy="259045"/>
    <xdr:sp macro="" textlink="">
      <xdr:nvSpPr>
        <xdr:cNvPr id="140" name="テキスト ボックス 139"/>
        <xdr:cNvSpPr txBox="1"/>
      </xdr:nvSpPr>
      <xdr:spPr>
        <a:xfrm>
          <a:off x="2641111" y="958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77,718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47809</xdr:rowOff>
    </xdr:from>
    <xdr:to>
      <xdr:col>3</xdr:col>
      <xdr:colOff>3175</xdr:colOff>
      <xdr:row>57</xdr:row>
      <xdr:rowOff>149409</xdr:rowOff>
    </xdr:to>
    <xdr:sp macro="" textlink="">
      <xdr:nvSpPr>
        <xdr:cNvPr id="141" name="円/楕円 140"/>
        <xdr:cNvSpPr/>
      </xdr:nvSpPr>
      <xdr:spPr>
        <a:xfrm>
          <a:off x="1968500" y="982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165936</xdr:rowOff>
    </xdr:from>
    <xdr:ext cx="534377" cy="259045"/>
    <xdr:sp macro="" textlink="">
      <xdr:nvSpPr>
        <xdr:cNvPr id="142" name="テキスト ボックス 141"/>
        <xdr:cNvSpPr txBox="1"/>
      </xdr:nvSpPr>
      <xdr:spPr>
        <a:xfrm>
          <a:off x="1752111" y="959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50289</xdr:rowOff>
    </xdr:from>
    <xdr:to>
      <xdr:col>1</xdr:col>
      <xdr:colOff>485775</xdr:colOff>
      <xdr:row>57</xdr:row>
      <xdr:rowOff>151889</xdr:rowOff>
    </xdr:to>
    <xdr:sp macro="" textlink="">
      <xdr:nvSpPr>
        <xdr:cNvPr id="143" name="円/楕円 142"/>
        <xdr:cNvSpPr/>
      </xdr:nvSpPr>
      <xdr:spPr>
        <a:xfrm>
          <a:off x="1079500" y="982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168416</xdr:rowOff>
    </xdr:from>
    <xdr:ext cx="534377" cy="259045"/>
    <xdr:sp macro="" textlink="">
      <xdr:nvSpPr>
        <xdr:cNvPr id="144" name="テキスト ボックス 143"/>
        <xdr:cNvSpPr txBox="1"/>
      </xdr:nvSpPr>
      <xdr:spPr>
        <a:xfrm>
          <a:off x="863111" y="959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143587</xdr:rowOff>
    </xdr:from>
    <xdr:to>
      <xdr:col>6</xdr:col>
      <xdr:colOff>511175</xdr:colOff>
      <xdr:row>77</xdr:row>
      <xdr:rowOff>63995</xdr:rowOff>
    </xdr:to>
    <xdr:cxnSp macro="">
      <xdr:nvCxnSpPr>
        <xdr:cNvPr id="173" name="直線コネクタ 172"/>
        <xdr:cNvCxnSpPr/>
      </xdr:nvCxnSpPr>
      <xdr:spPr>
        <a:xfrm flipV="1">
          <a:off x="3797300" y="13002337"/>
          <a:ext cx="838200" cy="26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98835</xdr:rowOff>
    </xdr:from>
    <xdr:ext cx="469744" cy="259045"/>
    <xdr:sp macro="" textlink="">
      <xdr:nvSpPr>
        <xdr:cNvPr id="174" name="維持補修費平均値テキスト"/>
        <xdr:cNvSpPr txBox="1"/>
      </xdr:nvSpPr>
      <xdr:spPr>
        <a:xfrm>
          <a:off x="4686300" y="13300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27572</xdr:rowOff>
    </xdr:from>
    <xdr:to>
      <xdr:col>5</xdr:col>
      <xdr:colOff>358775</xdr:colOff>
      <xdr:row>77</xdr:row>
      <xdr:rowOff>63995</xdr:rowOff>
    </xdr:to>
    <xdr:cxnSp macro="">
      <xdr:nvCxnSpPr>
        <xdr:cNvPr id="176" name="直線コネクタ 175"/>
        <xdr:cNvCxnSpPr/>
      </xdr:nvCxnSpPr>
      <xdr:spPr>
        <a:xfrm>
          <a:off x="2908300" y="12714872"/>
          <a:ext cx="889000" cy="55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45496</xdr:rowOff>
    </xdr:from>
    <xdr:ext cx="469744" cy="259045"/>
    <xdr:sp macro="" textlink="">
      <xdr:nvSpPr>
        <xdr:cNvPr id="178" name="テキスト ボックス 177"/>
        <xdr:cNvSpPr txBox="1"/>
      </xdr:nvSpPr>
      <xdr:spPr>
        <a:xfrm>
          <a:off x="3562427"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27572</xdr:rowOff>
    </xdr:from>
    <xdr:to>
      <xdr:col>4</xdr:col>
      <xdr:colOff>155575</xdr:colOff>
      <xdr:row>77</xdr:row>
      <xdr:rowOff>63348</xdr:rowOff>
    </xdr:to>
    <xdr:cxnSp macro="">
      <xdr:nvCxnSpPr>
        <xdr:cNvPr id="179" name="直線コネクタ 178"/>
        <xdr:cNvCxnSpPr/>
      </xdr:nvCxnSpPr>
      <xdr:spPr>
        <a:xfrm flipV="1">
          <a:off x="2019300" y="12714872"/>
          <a:ext cx="889000" cy="55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170082</xdr:rowOff>
    </xdr:from>
    <xdr:ext cx="469744" cy="259045"/>
    <xdr:sp macro="" textlink="">
      <xdr:nvSpPr>
        <xdr:cNvPr id="181" name="テキスト ボックス 180"/>
        <xdr:cNvSpPr txBox="1"/>
      </xdr:nvSpPr>
      <xdr:spPr>
        <a:xfrm>
          <a:off x="2673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130290</xdr:rowOff>
    </xdr:from>
    <xdr:to>
      <xdr:col>2</xdr:col>
      <xdr:colOff>638175</xdr:colOff>
      <xdr:row>77</xdr:row>
      <xdr:rowOff>63348</xdr:rowOff>
    </xdr:to>
    <xdr:cxnSp macro="">
      <xdr:nvCxnSpPr>
        <xdr:cNvPr id="182" name="直線コネクタ 181"/>
        <xdr:cNvCxnSpPr/>
      </xdr:nvCxnSpPr>
      <xdr:spPr>
        <a:xfrm>
          <a:off x="1130300" y="13160490"/>
          <a:ext cx="889000" cy="10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28008</xdr:rowOff>
    </xdr:from>
    <xdr:ext cx="469744" cy="259045"/>
    <xdr:sp macro="" textlink="">
      <xdr:nvSpPr>
        <xdr:cNvPr id="184" name="テキスト ボックス 183"/>
        <xdr:cNvSpPr txBox="1"/>
      </xdr:nvSpPr>
      <xdr:spPr>
        <a:xfrm>
          <a:off x="1784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24959</xdr:rowOff>
    </xdr:from>
    <xdr:ext cx="469744" cy="259045"/>
    <xdr:sp macro="" textlink="">
      <xdr:nvSpPr>
        <xdr:cNvPr id="186" name="テキスト ボックス 185"/>
        <xdr:cNvSpPr txBox="1"/>
      </xdr:nvSpPr>
      <xdr:spPr>
        <a:xfrm>
          <a:off x="895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92787</xdr:rowOff>
    </xdr:from>
    <xdr:to>
      <xdr:col>6</xdr:col>
      <xdr:colOff>561975</xdr:colOff>
      <xdr:row>76</xdr:row>
      <xdr:rowOff>22937</xdr:rowOff>
    </xdr:to>
    <xdr:sp macro="" textlink="">
      <xdr:nvSpPr>
        <xdr:cNvPr id="192" name="円/楕円 191"/>
        <xdr:cNvSpPr/>
      </xdr:nvSpPr>
      <xdr:spPr>
        <a:xfrm>
          <a:off x="4584700" y="129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115664</xdr:rowOff>
    </xdr:from>
    <xdr:ext cx="534377" cy="259045"/>
    <xdr:sp macro="" textlink="">
      <xdr:nvSpPr>
        <xdr:cNvPr id="193" name="維持補修費該当値テキスト"/>
        <xdr:cNvSpPr txBox="1"/>
      </xdr:nvSpPr>
      <xdr:spPr>
        <a:xfrm>
          <a:off x="4686300" y="1280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13195</xdr:rowOff>
    </xdr:from>
    <xdr:to>
      <xdr:col>5</xdr:col>
      <xdr:colOff>409575</xdr:colOff>
      <xdr:row>77</xdr:row>
      <xdr:rowOff>114795</xdr:rowOff>
    </xdr:to>
    <xdr:sp macro="" textlink="">
      <xdr:nvSpPr>
        <xdr:cNvPr id="194" name="円/楕円 193"/>
        <xdr:cNvSpPr/>
      </xdr:nvSpPr>
      <xdr:spPr>
        <a:xfrm>
          <a:off x="3746500" y="132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131322</xdr:rowOff>
    </xdr:from>
    <xdr:ext cx="469744" cy="259045"/>
    <xdr:sp macro="" textlink="">
      <xdr:nvSpPr>
        <xdr:cNvPr id="195" name="テキスト ボックス 194"/>
        <xdr:cNvSpPr txBox="1"/>
      </xdr:nvSpPr>
      <xdr:spPr>
        <a:xfrm>
          <a:off x="3562427" y="129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8,487</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148222</xdr:rowOff>
    </xdr:from>
    <xdr:to>
      <xdr:col>4</xdr:col>
      <xdr:colOff>206375</xdr:colOff>
      <xdr:row>74</xdr:row>
      <xdr:rowOff>78372</xdr:rowOff>
    </xdr:to>
    <xdr:sp macro="" textlink="">
      <xdr:nvSpPr>
        <xdr:cNvPr id="196" name="円/楕円 195"/>
        <xdr:cNvSpPr/>
      </xdr:nvSpPr>
      <xdr:spPr>
        <a:xfrm>
          <a:off x="2857500" y="1266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94899</xdr:rowOff>
    </xdr:from>
    <xdr:ext cx="534377" cy="259045"/>
    <xdr:sp macro="" textlink="">
      <xdr:nvSpPr>
        <xdr:cNvPr id="197" name="テキスト ボックス 196"/>
        <xdr:cNvSpPr txBox="1"/>
      </xdr:nvSpPr>
      <xdr:spPr>
        <a:xfrm>
          <a:off x="2641111" y="1243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12548</xdr:rowOff>
    </xdr:from>
    <xdr:to>
      <xdr:col>3</xdr:col>
      <xdr:colOff>3175</xdr:colOff>
      <xdr:row>77</xdr:row>
      <xdr:rowOff>114148</xdr:rowOff>
    </xdr:to>
    <xdr:sp macro="" textlink="">
      <xdr:nvSpPr>
        <xdr:cNvPr id="198" name="円/楕円 197"/>
        <xdr:cNvSpPr/>
      </xdr:nvSpPr>
      <xdr:spPr>
        <a:xfrm>
          <a:off x="1968500" y="1321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130675</xdr:rowOff>
    </xdr:from>
    <xdr:ext cx="469744" cy="259045"/>
    <xdr:sp macro="" textlink="">
      <xdr:nvSpPr>
        <xdr:cNvPr id="199" name="テキスト ボックス 198"/>
        <xdr:cNvSpPr txBox="1"/>
      </xdr:nvSpPr>
      <xdr:spPr>
        <a:xfrm>
          <a:off x="1784427" y="1298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79490</xdr:rowOff>
    </xdr:from>
    <xdr:to>
      <xdr:col>1</xdr:col>
      <xdr:colOff>485775</xdr:colOff>
      <xdr:row>77</xdr:row>
      <xdr:rowOff>9640</xdr:rowOff>
    </xdr:to>
    <xdr:sp macro="" textlink="">
      <xdr:nvSpPr>
        <xdr:cNvPr id="200" name="円/楕円 199"/>
        <xdr:cNvSpPr/>
      </xdr:nvSpPr>
      <xdr:spPr>
        <a:xfrm>
          <a:off x="1079500" y="131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26166</xdr:rowOff>
    </xdr:from>
    <xdr:ext cx="534377" cy="259045"/>
    <xdr:sp macro="" textlink="">
      <xdr:nvSpPr>
        <xdr:cNvPr id="201" name="テキスト ボックス 200"/>
        <xdr:cNvSpPr txBox="1"/>
      </xdr:nvSpPr>
      <xdr:spPr>
        <a:xfrm>
          <a:off x="863111" y="128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64243</xdr:rowOff>
    </xdr:from>
    <xdr:to>
      <xdr:col>6</xdr:col>
      <xdr:colOff>511175</xdr:colOff>
      <xdr:row>95</xdr:row>
      <xdr:rowOff>125774</xdr:rowOff>
    </xdr:to>
    <xdr:cxnSp macro="">
      <xdr:nvCxnSpPr>
        <xdr:cNvPr id="231" name="直線コネクタ 230"/>
        <xdr:cNvCxnSpPr/>
      </xdr:nvCxnSpPr>
      <xdr:spPr>
        <a:xfrm flipV="1">
          <a:off x="3797300" y="16351993"/>
          <a:ext cx="8382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125774</xdr:rowOff>
    </xdr:from>
    <xdr:to>
      <xdr:col>5</xdr:col>
      <xdr:colOff>358775</xdr:colOff>
      <xdr:row>95</xdr:row>
      <xdr:rowOff>163398</xdr:rowOff>
    </xdr:to>
    <xdr:cxnSp macro="">
      <xdr:nvCxnSpPr>
        <xdr:cNvPr id="234" name="直線コネクタ 233"/>
        <xdr:cNvCxnSpPr/>
      </xdr:nvCxnSpPr>
      <xdr:spPr>
        <a:xfrm flipV="1">
          <a:off x="2908300" y="16413524"/>
          <a:ext cx="889000" cy="3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163398</xdr:rowOff>
    </xdr:from>
    <xdr:to>
      <xdr:col>4</xdr:col>
      <xdr:colOff>155575</xdr:colOff>
      <xdr:row>96</xdr:row>
      <xdr:rowOff>67500</xdr:rowOff>
    </xdr:to>
    <xdr:cxnSp macro="">
      <xdr:nvCxnSpPr>
        <xdr:cNvPr id="237" name="直線コネクタ 236"/>
        <xdr:cNvCxnSpPr/>
      </xdr:nvCxnSpPr>
      <xdr:spPr>
        <a:xfrm flipV="1">
          <a:off x="2019300" y="16451148"/>
          <a:ext cx="8890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67500</xdr:rowOff>
    </xdr:from>
    <xdr:to>
      <xdr:col>2</xdr:col>
      <xdr:colOff>638175</xdr:colOff>
      <xdr:row>96</xdr:row>
      <xdr:rowOff>99885</xdr:rowOff>
    </xdr:to>
    <xdr:cxnSp macro="">
      <xdr:nvCxnSpPr>
        <xdr:cNvPr id="240" name="直線コネクタ 239"/>
        <xdr:cNvCxnSpPr/>
      </xdr:nvCxnSpPr>
      <xdr:spPr>
        <a:xfrm flipV="1">
          <a:off x="1130300" y="165267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13443</xdr:rowOff>
    </xdr:from>
    <xdr:to>
      <xdr:col>6</xdr:col>
      <xdr:colOff>561975</xdr:colOff>
      <xdr:row>95</xdr:row>
      <xdr:rowOff>115043</xdr:rowOff>
    </xdr:to>
    <xdr:sp macro="" textlink="">
      <xdr:nvSpPr>
        <xdr:cNvPr id="250" name="円/楕円 249"/>
        <xdr:cNvSpPr/>
      </xdr:nvSpPr>
      <xdr:spPr>
        <a:xfrm>
          <a:off x="4584700" y="163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163320</xdr:rowOff>
    </xdr:from>
    <xdr:ext cx="534377" cy="259045"/>
    <xdr:sp macro="" textlink="">
      <xdr:nvSpPr>
        <xdr:cNvPr id="251" name="扶助費該当値テキスト"/>
        <xdr:cNvSpPr txBox="1"/>
      </xdr:nvSpPr>
      <xdr:spPr>
        <a:xfrm>
          <a:off x="4686300" y="162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74,961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74974</xdr:rowOff>
    </xdr:from>
    <xdr:to>
      <xdr:col>5</xdr:col>
      <xdr:colOff>409575</xdr:colOff>
      <xdr:row>96</xdr:row>
      <xdr:rowOff>5124</xdr:rowOff>
    </xdr:to>
    <xdr:sp macro="" textlink="">
      <xdr:nvSpPr>
        <xdr:cNvPr id="252" name="円/楕円 251"/>
        <xdr:cNvSpPr/>
      </xdr:nvSpPr>
      <xdr:spPr>
        <a:xfrm>
          <a:off x="3746500" y="163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167701</xdr:rowOff>
    </xdr:from>
    <xdr:ext cx="534377" cy="259045"/>
    <xdr:sp macro="" textlink="">
      <xdr:nvSpPr>
        <xdr:cNvPr id="253" name="テキスト ボックス 252"/>
        <xdr:cNvSpPr txBox="1"/>
      </xdr:nvSpPr>
      <xdr:spPr>
        <a:xfrm>
          <a:off x="3530111" y="1645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112598</xdr:rowOff>
    </xdr:from>
    <xdr:to>
      <xdr:col>4</xdr:col>
      <xdr:colOff>206375</xdr:colOff>
      <xdr:row>96</xdr:row>
      <xdr:rowOff>42748</xdr:rowOff>
    </xdr:to>
    <xdr:sp macro="" textlink="">
      <xdr:nvSpPr>
        <xdr:cNvPr id="254" name="円/楕円 253"/>
        <xdr:cNvSpPr/>
      </xdr:nvSpPr>
      <xdr:spPr>
        <a:xfrm>
          <a:off x="2857500" y="164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33875</xdr:rowOff>
    </xdr:from>
    <xdr:ext cx="534377" cy="259045"/>
    <xdr:sp macro="" textlink="">
      <xdr:nvSpPr>
        <xdr:cNvPr id="255" name="テキスト ボックス 254"/>
        <xdr:cNvSpPr txBox="1"/>
      </xdr:nvSpPr>
      <xdr:spPr>
        <a:xfrm>
          <a:off x="2641111" y="164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69,756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16700</xdr:rowOff>
    </xdr:from>
    <xdr:to>
      <xdr:col>3</xdr:col>
      <xdr:colOff>3175</xdr:colOff>
      <xdr:row>96</xdr:row>
      <xdr:rowOff>118300</xdr:rowOff>
    </xdr:to>
    <xdr:sp macro="" textlink="">
      <xdr:nvSpPr>
        <xdr:cNvPr id="256" name="円/楕円 255"/>
        <xdr:cNvSpPr/>
      </xdr:nvSpPr>
      <xdr:spPr>
        <a:xfrm>
          <a:off x="1968500" y="164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109427</xdr:rowOff>
    </xdr:from>
    <xdr:ext cx="534377" cy="259045"/>
    <xdr:sp macro="" textlink="">
      <xdr:nvSpPr>
        <xdr:cNvPr id="257" name="テキスト ボックス 256"/>
        <xdr:cNvSpPr txBox="1"/>
      </xdr:nvSpPr>
      <xdr:spPr>
        <a:xfrm>
          <a:off x="1752111" y="165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65,790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49085</xdr:rowOff>
    </xdr:from>
    <xdr:to>
      <xdr:col>1</xdr:col>
      <xdr:colOff>485775</xdr:colOff>
      <xdr:row>96</xdr:row>
      <xdr:rowOff>150685</xdr:rowOff>
    </xdr:to>
    <xdr:sp macro="" textlink="">
      <xdr:nvSpPr>
        <xdr:cNvPr id="258" name="円/楕円 257"/>
        <xdr:cNvSpPr/>
      </xdr:nvSpPr>
      <xdr:spPr>
        <a:xfrm>
          <a:off x="1079500" y="165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141812</xdr:rowOff>
    </xdr:from>
    <xdr:ext cx="534377" cy="259045"/>
    <xdr:sp macro="" textlink="">
      <xdr:nvSpPr>
        <xdr:cNvPr id="259" name="テキスト ボックス 258"/>
        <xdr:cNvSpPr txBox="1"/>
      </xdr:nvSpPr>
      <xdr:spPr>
        <a:xfrm>
          <a:off x="863111" y="166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86871</xdr:rowOff>
    </xdr:from>
    <xdr:to>
      <xdr:col>15</xdr:col>
      <xdr:colOff>180975</xdr:colOff>
      <xdr:row>36</xdr:row>
      <xdr:rowOff>118146</xdr:rowOff>
    </xdr:to>
    <xdr:cxnSp macro="">
      <xdr:nvCxnSpPr>
        <xdr:cNvPr id="290" name="直線コネクタ 289"/>
        <xdr:cNvCxnSpPr/>
      </xdr:nvCxnSpPr>
      <xdr:spPr>
        <a:xfrm flipV="1">
          <a:off x="9639300" y="6259071"/>
          <a:ext cx="838200" cy="3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118146</xdr:rowOff>
    </xdr:from>
    <xdr:to>
      <xdr:col>14</xdr:col>
      <xdr:colOff>28575</xdr:colOff>
      <xdr:row>37</xdr:row>
      <xdr:rowOff>9964</xdr:rowOff>
    </xdr:to>
    <xdr:cxnSp macro="">
      <xdr:nvCxnSpPr>
        <xdr:cNvPr id="293" name="直線コネクタ 292"/>
        <xdr:cNvCxnSpPr/>
      </xdr:nvCxnSpPr>
      <xdr:spPr>
        <a:xfrm flipV="1">
          <a:off x="8750300" y="6290346"/>
          <a:ext cx="889000" cy="6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9964</xdr:rowOff>
    </xdr:from>
    <xdr:to>
      <xdr:col>12</xdr:col>
      <xdr:colOff>511175</xdr:colOff>
      <xdr:row>37</xdr:row>
      <xdr:rowOff>39323</xdr:rowOff>
    </xdr:to>
    <xdr:cxnSp macro="">
      <xdr:nvCxnSpPr>
        <xdr:cNvPr id="296" name="直線コネクタ 295"/>
        <xdr:cNvCxnSpPr/>
      </xdr:nvCxnSpPr>
      <xdr:spPr>
        <a:xfrm flipV="1">
          <a:off x="7861300" y="6353614"/>
          <a:ext cx="8890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298" name="テキスト ボックス 297"/>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130360</xdr:rowOff>
    </xdr:from>
    <xdr:to>
      <xdr:col>11</xdr:col>
      <xdr:colOff>307975</xdr:colOff>
      <xdr:row>37</xdr:row>
      <xdr:rowOff>39323</xdr:rowOff>
    </xdr:to>
    <xdr:cxnSp macro="">
      <xdr:nvCxnSpPr>
        <xdr:cNvPr id="299" name="直線コネクタ 298"/>
        <xdr:cNvCxnSpPr/>
      </xdr:nvCxnSpPr>
      <xdr:spPr>
        <a:xfrm>
          <a:off x="6972300" y="6302560"/>
          <a:ext cx="889000" cy="8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36071</xdr:rowOff>
    </xdr:from>
    <xdr:to>
      <xdr:col>15</xdr:col>
      <xdr:colOff>231775</xdr:colOff>
      <xdr:row>36</xdr:row>
      <xdr:rowOff>137671</xdr:rowOff>
    </xdr:to>
    <xdr:sp macro="" textlink="">
      <xdr:nvSpPr>
        <xdr:cNvPr id="309" name="円/楕円 308"/>
        <xdr:cNvSpPr/>
      </xdr:nvSpPr>
      <xdr:spPr>
        <a:xfrm>
          <a:off x="10426700" y="620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14498</xdr:rowOff>
    </xdr:from>
    <xdr:ext cx="534377" cy="259045"/>
    <xdr:sp macro="" textlink="">
      <xdr:nvSpPr>
        <xdr:cNvPr id="310" name="補助費等該当値テキスト"/>
        <xdr:cNvSpPr txBox="1"/>
      </xdr:nvSpPr>
      <xdr:spPr>
        <a:xfrm>
          <a:off x="10528300" y="618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48,353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67346</xdr:rowOff>
    </xdr:from>
    <xdr:to>
      <xdr:col>14</xdr:col>
      <xdr:colOff>79375</xdr:colOff>
      <xdr:row>36</xdr:row>
      <xdr:rowOff>168946</xdr:rowOff>
    </xdr:to>
    <xdr:sp macro="" textlink="">
      <xdr:nvSpPr>
        <xdr:cNvPr id="311" name="円/楕円 310"/>
        <xdr:cNvSpPr/>
      </xdr:nvSpPr>
      <xdr:spPr>
        <a:xfrm>
          <a:off x="9588500" y="62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160073</xdr:rowOff>
    </xdr:from>
    <xdr:ext cx="534377" cy="259045"/>
    <xdr:sp macro="" textlink="">
      <xdr:nvSpPr>
        <xdr:cNvPr id="312" name="テキスト ボックス 311"/>
        <xdr:cNvSpPr txBox="1"/>
      </xdr:nvSpPr>
      <xdr:spPr>
        <a:xfrm>
          <a:off x="9372111" y="633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45,480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130614</xdr:rowOff>
    </xdr:from>
    <xdr:to>
      <xdr:col>12</xdr:col>
      <xdr:colOff>561975</xdr:colOff>
      <xdr:row>37</xdr:row>
      <xdr:rowOff>60764</xdr:rowOff>
    </xdr:to>
    <xdr:sp macro="" textlink="">
      <xdr:nvSpPr>
        <xdr:cNvPr id="313" name="円/楕円 312"/>
        <xdr:cNvSpPr/>
      </xdr:nvSpPr>
      <xdr:spPr>
        <a:xfrm>
          <a:off x="8699500" y="630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51891</xdr:rowOff>
    </xdr:from>
    <xdr:ext cx="534377" cy="259045"/>
    <xdr:sp macro="" textlink="">
      <xdr:nvSpPr>
        <xdr:cNvPr id="314" name="テキスト ボックス 313"/>
        <xdr:cNvSpPr txBox="1"/>
      </xdr:nvSpPr>
      <xdr:spPr>
        <a:xfrm>
          <a:off x="8483111" y="639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159973</xdr:rowOff>
    </xdr:from>
    <xdr:to>
      <xdr:col>11</xdr:col>
      <xdr:colOff>358775</xdr:colOff>
      <xdr:row>37</xdr:row>
      <xdr:rowOff>90123</xdr:rowOff>
    </xdr:to>
    <xdr:sp macro="" textlink="">
      <xdr:nvSpPr>
        <xdr:cNvPr id="315" name="円/楕円 314"/>
        <xdr:cNvSpPr/>
      </xdr:nvSpPr>
      <xdr:spPr>
        <a:xfrm>
          <a:off x="7810500" y="63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81250</xdr:rowOff>
    </xdr:from>
    <xdr:ext cx="534377" cy="259045"/>
    <xdr:sp macro="" textlink="">
      <xdr:nvSpPr>
        <xdr:cNvPr id="316" name="テキスト ボックス 315"/>
        <xdr:cNvSpPr txBox="1"/>
      </xdr:nvSpPr>
      <xdr:spPr>
        <a:xfrm>
          <a:off x="7594111" y="642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79560</xdr:rowOff>
    </xdr:from>
    <xdr:to>
      <xdr:col>10</xdr:col>
      <xdr:colOff>155575</xdr:colOff>
      <xdr:row>37</xdr:row>
      <xdr:rowOff>9710</xdr:rowOff>
    </xdr:to>
    <xdr:sp macro="" textlink="">
      <xdr:nvSpPr>
        <xdr:cNvPr id="317" name="円/楕円 316"/>
        <xdr:cNvSpPr/>
      </xdr:nvSpPr>
      <xdr:spPr>
        <a:xfrm>
          <a:off x="6921500" y="62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837</xdr:rowOff>
    </xdr:from>
    <xdr:ext cx="534377" cy="259045"/>
    <xdr:sp macro="" textlink="">
      <xdr:nvSpPr>
        <xdr:cNvPr id="318" name="テキスト ボックス 317"/>
        <xdr:cNvSpPr txBox="1"/>
      </xdr:nvSpPr>
      <xdr:spPr>
        <a:xfrm>
          <a:off x="6705111" y="63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85519</xdr:rowOff>
    </xdr:from>
    <xdr:to>
      <xdr:col>15</xdr:col>
      <xdr:colOff>180975</xdr:colOff>
      <xdr:row>58</xdr:row>
      <xdr:rowOff>114105</xdr:rowOff>
    </xdr:to>
    <xdr:cxnSp macro="">
      <xdr:nvCxnSpPr>
        <xdr:cNvPr id="349" name="直線コネクタ 348"/>
        <xdr:cNvCxnSpPr/>
      </xdr:nvCxnSpPr>
      <xdr:spPr>
        <a:xfrm>
          <a:off x="9639300" y="10029619"/>
          <a:ext cx="838200" cy="2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76967</xdr:rowOff>
    </xdr:from>
    <xdr:to>
      <xdr:col>14</xdr:col>
      <xdr:colOff>28575</xdr:colOff>
      <xdr:row>58</xdr:row>
      <xdr:rowOff>85519</xdr:rowOff>
    </xdr:to>
    <xdr:cxnSp macro="">
      <xdr:nvCxnSpPr>
        <xdr:cNvPr id="352" name="直線コネクタ 351"/>
        <xdr:cNvCxnSpPr/>
      </xdr:nvCxnSpPr>
      <xdr:spPr>
        <a:xfrm>
          <a:off x="8750300" y="10021067"/>
          <a:ext cx="889000" cy="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7290</xdr:rowOff>
    </xdr:from>
    <xdr:ext cx="534377" cy="259045"/>
    <xdr:sp macro="" textlink="">
      <xdr:nvSpPr>
        <xdr:cNvPr id="354" name="テキスト ボックス 353"/>
        <xdr:cNvSpPr txBox="1"/>
      </xdr:nvSpPr>
      <xdr:spPr>
        <a:xfrm>
          <a:off x="9372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76967</xdr:rowOff>
    </xdr:from>
    <xdr:to>
      <xdr:col>12</xdr:col>
      <xdr:colOff>511175</xdr:colOff>
      <xdr:row>58</xdr:row>
      <xdr:rowOff>99398</xdr:rowOff>
    </xdr:to>
    <xdr:cxnSp macro="">
      <xdr:nvCxnSpPr>
        <xdr:cNvPr id="355" name="直線コネクタ 354"/>
        <xdr:cNvCxnSpPr/>
      </xdr:nvCxnSpPr>
      <xdr:spPr>
        <a:xfrm flipV="1">
          <a:off x="7861300" y="10021067"/>
          <a:ext cx="889000" cy="2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138170</xdr:rowOff>
    </xdr:from>
    <xdr:ext cx="599010" cy="259045"/>
    <xdr:sp macro="" textlink="">
      <xdr:nvSpPr>
        <xdr:cNvPr id="357" name="テキスト ボックス 356"/>
        <xdr:cNvSpPr txBox="1"/>
      </xdr:nvSpPr>
      <xdr:spPr>
        <a:xfrm>
          <a:off x="8450794" y="100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91962</xdr:rowOff>
    </xdr:from>
    <xdr:to>
      <xdr:col>11</xdr:col>
      <xdr:colOff>307975</xdr:colOff>
      <xdr:row>58</xdr:row>
      <xdr:rowOff>99398</xdr:rowOff>
    </xdr:to>
    <xdr:cxnSp macro="">
      <xdr:nvCxnSpPr>
        <xdr:cNvPr id="358" name="直線コネクタ 357"/>
        <xdr:cNvCxnSpPr/>
      </xdr:nvCxnSpPr>
      <xdr:spPr>
        <a:xfrm>
          <a:off x="6972300" y="10036062"/>
          <a:ext cx="8890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163729</xdr:rowOff>
    </xdr:from>
    <xdr:ext cx="534377" cy="259045"/>
    <xdr:sp macro="" textlink="">
      <xdr:nvSpPr>
        <xdr:cNvPr id="360" name="テキスト ボックス 359"/>
        <xdr:cNvSpPr txBox="1"/>
      </xdr:nvSpPr>
      <xdr:spPr>
        <a:xfrm>
          <a:off x="7594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17184</xdr:rowOff>
    </xdr:from>
    <xdr:ext cx="534377" cy="259045"/>
    <xdr:sp macro="" textlink="">
      <xdr:nvSpPr>
        <xdr:cNvPr id="362" name="テキスト ボックス 361"/>
        <xdr:cNvSpPr txBox="1"/>
      </xdr:nvSpPr>
      <xdr:spPr>
        <a:xfrm>
          <a:off x="6705111" y="101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63305</xdr:rowOff>
    </xdr:from>
    <xdr:to>
      <xdr:col>15</xdr:col>
      <xdr:colOff>231775</xdr:colOff>
      <xdr:row>58</xdr:row>
      <xdr:rowOff>164905</xdr:rowOff>
    </xdr:to>
    <xdr:sp macro="" textlink="">
      <xdr:nvSpPr>
        <xdr:cNvPr id="368" name="円/楕円 367"/>
        <xdr:cNvSpPr/>
      </xdr:nvSpPr>
      <xdr:spPr>
        <a:xfrm>
          <a:off x="10426700" y="100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86182</xdr:rowOff>
    </xdr:from>
    <xdr:ext cx="534377" cy="259045"/>
    <xdr:sp macro="" textlink="">
      <xdr:nvSpPr>
        <xdr:cNvPr id="369" name="普通建設事業費該当値テキスト"/>
        <xdr:cNvSpPr txBox="1"/>
      </xdr:nvSpPr>
      <xdr:spPr>
        <a:xfrm>
          <a:off x="10528300" y="98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34719</xdr:rowOff>
    </xdr:from>
    <xdr:to>
      <xdr:col>14</xdr:col>
      <xdr:colOff>79375</xdr:colOff>
      <xdr:row>58</xdr:row>
      <xdr:rowOff>136319</xdr:rowOff>
    </xdr:to>
    <xdr:sp macro="" textlink="">
      <xdr:nvSpPr>
        <xdr:cNvPr id="370" name="円/楕円 369"/>
        <xdr:cNvSpPr/>
      </xdr:nvSpPr>
      <xdr:spPr>
        <a:xfrm>
          <a:off x="9588500" y="99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152846</xdr:rowOff>
    </xdr:from>
    <xdr:ext cx="599010" cy="259045"/>
    <xdr:sp macro="" textlink="">
      <xdr:nvSpPr>
        <xdr:cNvPr id="371" name="テキスト ボックス 370"/>
        <xdr:cNvSpPr txBox="1"/>
      </xdr:nvSpPr>
      <xdr:spPr>
        <a:xfrm>
          <a:off x="9339794" y="97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26167</xdr:rowOff>
    </xdr:from>
    <xdr:to>
      <xdr:col>12</xdr:col>
      <xdr:colOff>561975</xdr:colOff>
      <xdr:row>58</xdr:row>
      <xdr:rowOff>127767</xdr:rowOff>
    </xdr:to>
    <xdr:sp macro="" textlink="">
      <xdr:nvSpPr>
        <xdr:cNvPr id="372" name="円/楕円 371"/>
        <xdr:cNvSpPr/>
      </xdr:nvSpPr>
      <xdr:spPr>
        <a:xfrm>
          <a:off x="8699500" y="997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144294</xdr:rowOff>
    </xdr:from>
    <xdr:ext cx="599010" cy="259045"/>
    <xdr:sp macro="" textlink="">
      <xdr:nvSpPr>
        <xdr:cNvPr id="373" name="テキスト ボックス 372"/>
        <xdr:cNvSpPr txBox="1"/>
      </xdr:nvSpPr>
      <xdr:spPr>
        <a:xfrm>
          <a:off x="8450794" y="974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118,419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48598</xdr:rowOff>
    </xdr:from>
    <xdr:to>
      <xdr:col>11</xdr:col>
      <xdr:colOff>358775</xdr:colOff>
      <xdr:row>58</xdr:row>
      <xdr:rowOff>150198</xdr:rowOff>
    </xdr:to>
    <xdr:sp macro="" textlink="">
      <xdr:nvSpPr>
        <xdr:cNvPr id="374" name="円/楕円 373"/>
        <xdr:cNvSpPr/>
      </xdr:nvSpPr>
      <xdr:spPr>
        <a:xfrm>
          <a:off x="7810500" y="99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166725</xdr:rowOff>
    </xdr:from>
    <xdr:ext cx="599010" cy="259045"/>
    <xdr:sp macro="" textlink="">
      <xdr:nvSpPr>
        <xdr:cNvPr id="375" name="テキスト ボックス 374"/>
        <xdr:cNvSpPr txBox="1"/>
      </xdr:nvSpPr>
      <xdr:spPr>
        <a:xfrm>
          <a:off x="7561794" y="976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41162</xdr:rowOff>
    </xdr:from>
    <xdr:to>
      <xdr:col>10</xdr:col>
      <xdr:colOff>155575</xdr:colOff>
      <xdr:row>58</xdr:row>
      <xdr:rowOff>142762</xdr:rowOff>
    </xdr:to>
    <xdr:sp macro="" textlink="">
      <xdr:nvSpPr>
        <xdr:cNvPr id="376" name="円/楕円 375"/>
        <xdr:cNvSpPr/>
      </xdr:nvSpPr>
      <xdr:spPr>
        <a:xfrm>
          <a:off x="6921500" y="998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159289</xdr:rowOff>
    </xdr:from>
    <xdr:ext cx="599010" cy="259045"/>
    <xdr:sp macro="" textlink="">
      <xdr:nvSpPr>
        <xdr:cNvPr id="377" name="テキスト ボックス 376"/>
        <xdr:cNvSpPr txBox="1"/>
      </xdr:nvSpPr>
      <xdr:spPr>
        <a:xfrm>
          <a:off x="6672794" y="976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68109</xdr:rowOff>
    </xdr:from>
    <xdr:to>
      <xdr:col>15</xdr:col>
      <xdr:colOff>180975</xdr:colOff>
      <xdr:row>79</xdr:row>
      <xdr:rowOff>69462</xdr:rowOff>
    </xdr:to>
    <xdr:cxnSp macro="">
      <xdr:nvCxnSpPr>
        <xdr:cNvPr id="408" name="直線コネクタ 407"/>
        <xdr:cNvCxnSpPr/>
      </xdr:nvCxnSpPr>
      <xdr:spPr>
        <a:xfrm>
          <a:off x="9639300" y="13612659"/>
          <a:ext cx="8382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37964</xdr:rowOff>
    </xdr:from>
    <xdr:to>
      <xdr:col>14</xdr:col>
      <xdr:colOff>28575</xdr:colOff>
      <xdr:row>79</xdr:row>
      <xdr:rowOff>68109</xdr:rowOff>
    </xdr:to>
    <xdr:cxnSp macro="">
      <xdr:nvCxnSpPr>
        <xdr:cNvPr id="411" name="直線コネクタ 410"/>
        <xdr:cNvCxnSpPr/>
      </xdr:nvCxnSpPr>
      <xdr:spPr>
        <a:xfrm>
          <a:off x="8750300" y="13582514"/>
          <a:ext cx="889000" cy="3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18662</xdr:rowOff>
    </xdr:from>
    <xdr:to>
      <xdr:col>15</xdr:col>
      <xdr:colOff>231775</xdr:colOff>
      <xdr:row>79</xdr:row>
      <xdr:rowOff>120262</xdr:rowOff>
    </xdr:to>
    <xdr:sp macro="" textlink="">
      <xdr:nvSpPr>
        <xdr:cNvPr id="421" name="円/楕円 420"/>
        <xdr:cNvSpPr/>
      </xdr:nvSpPr>
      <xdr:spPr>
        <a:xfrm>
          <a:off x="10426700" y="135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162499</xdr:rowOff>
    </xdr:from>
    <xdr:ext cx="534377" cy="259045"/>
    <xdr:sp macro="" textlink="">
      <xdr:nvSpPr>
        <xdr:cNvPr id="422" name="普通建設事業費 （ うち新規整備　）該当値テキスト"/>
        <xdr:cNvSpPr txBox="1"/>
      </xdr:nvSpPr>
      <xdr:spPr>
        <a:xfrm>
          <a:off x="10528300" y="1353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18,015</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17309</xdr:rowOff>
    </xdr:from>
    <xdr:to>
      <xdr:col>14</xdr:col>
      <xdr:colOff>79375</xdr:colOff>
      <xdr:row>79</xdr:row>
      <xdr:rowOff>118909</xdr:rowOff>
    </xdr:to>
    <xdr:sp macro="" textlink="">
      <xdr:nvSpPr>
        <xdr:cNvPr id="423" name="円/楕円 422"/>
        <xdr:cNvSpPr/>
      </xdr:nvSpPr>
      <xdr:spPr>
        <a:xfrm>
          <a:off x="9588500" y="135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110036</xdr:rowOff>
    </xdr:from>
    <xdr:ext cx="534377" cy="259045"/>
    <xdr:sp macro="" textlink="">
      <xdr:nvSpPr>
        <xdr:cNvPr id="424" name="テキスト ボックス 423"/>
        <xdr:cNvSpPr txBox="1"/>
      </xdr:nvSpPr>
      <xdr:spPr>
        <a:xfrm>
          <a:off x="9372111" y="1365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158614</xdr:rowOff>
    </xdr:from>
    <xdr:to>
      <xdr:col>12</xdr:col>
      <xdr:colOff>561975</xdr:colOff>
      <xdr:row>79</xdr:row>
      <xdr:rowOff>88764</xdr:rowOff>
    </xdr:to>
    <xdr:sp macro="" textlink="">
      <xdr:nvSpPr>
        <xdr:cNvPr id="425" name="円/楕円 424"/>
        <xdr:cNvSpPr/>
      </xdr:nvSpPr>
      <xdr:spPr>
        <a:xfrm>
          <a:off x="8699500" y="1353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79891</xdr:rowOff>
    </xdr:from>
    <xdr:ext cx="534377" cy="259045"/>
    <xdr:sp macro="" textlink="">
      <xdr:nvSpPr>
        <xdr:cNvPr id="426" name="テキスト ボックス 425"/>
        <xdr:cNvSpPr txBox="1"/>
      </xdr:nvSpPr>
      <xdr:spPr>
        <a:xfrm>
          <a:off x="8483111" y="1362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34480</xdr:rowOff>
    </xdr:from>
    <xdr:to>
      <xdr:col>15</xdr:col>
      <xdr:colOff>180975</xdr:colOff>
      <xdr:row>94</xdr:row>
      <xdr:rowOff>107251</xdr:rowOff>
    </xdr:to>
    <xdr:cxnSp macro="">
      <xdr:nvCxnSpPr>
        <xdr:cNvPr id="455" name="直線コネクタ 454"/>
        <xdr:cNvCxnSpPr/>
      </xdr:nvCxnSpPr>
      <xdr:spPr>
        <a:xfrm>
          <a:off x="9639300" y="15979330"/>
          <a:ext cx="838200" cy="2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34480</xdr:rowOff>
    </xdr:from>
    <xdr:to>
      <xdr:col>14</xdr:col>
      <xdr:colOff>28575</xdr:colOff>
      <xdr:row>94</xdr:row>
      <xdr:rowOff>96596</xdr:rowOff>
    </xdr:to>
    <xdr:cxnSp macro="">
      <xdr:nvCxnSpPr>
        <xdr:cNvPr id="458" name="直線コネクタ 457"/>
        <xdr:cNvCxnSpPr/>
      </xdr:nvCxnSpPr>
      <xdr:spPr>
        <a:xfrm flipV="1">
          <a:off x="8750300" y="15979330"/>
          <a:ext cx="889000" cy="23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68978</xdr:rowOff>
    </xdr:from>
    <xdr:ext cx="534377" cy="259045"/>
    <xdr:sp macro="" textlink="">
      <xdr:nvSpPr>
        <xdr:cNvPr id="460" name="テキスト ボックス 459"/>
        <xdr:cNvSpPr txBox="1"/>
      </xdr:nvSpPr>
      <xdr:spPr>
        <a:xfrm>
          <a:off x="9372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141101</xdr:rowOff>
    </xdr:from>
    <xdr:ext cx="534377" cy="259045"/>
    <xdr:sp macro="" textlink="">
      <xdr:nvSpPr>
        <xdr:cNvPr id="462" name="テキスト ボックス 461"/>
        <xdr:cNvSpPr txBox="1"/>
      </xdr:nvSpPr>
      <xdr:spPr>
        <a:xfrm>
          <a:off x="8483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56451</xdr:rowOff>
    </xdr:from>
    <xdr:to>
      <xdr:col>15</xdr:col>
      <xdr:colOff>231775</xdr:colOff>
      <xdr:row>94</xdr:row>
      <xdr:rowOff>158051</xdr:rowOff>
    </xdr:to>
    <xdr:sp macro="" textlink="">
      <xdr:nvSpPr>
        <xdr:cNvPr id="468" name="円/楕円 467"/>
        <xdr:cNvSpPr/>
      </xdr:nvSpPr>
      <xdr:spPr>
        <a:xfrm>
          <a:off x="10426700" y="161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79328</xdr:rowOff>
    </xdr:from>
    <xdr:ext cx="534377" cy="259045"/>
    <xdr:sp macro="" textlink="">
      <xdr:nvSpPr>
        <xdr:cNvPr id="469" name="普通建設事業費 （ うち更新整備　）該当値テキスト"/>
        <xdr:cNvSpPr txBox="1"/>
      </xdr:nvSpPr>
      <xdr:spPr>
        <a:xfrm>
          <a:off x="10528300" y="160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62,555</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155130</xdr:rowOff>
    </xdr:from>
    <xdr:to>
      <xdr:col>14</xdr:col>
      <xdr:colOff>79375</xdr:colOff>
      <xdr:row>93</xdr:row>
      <xdr:rowOff>85280</xdr:rowOff>
    </xdr:to>
    <xdr:sp macro="" textlink="">
      <xdr:nvSpPr>
        <xdr:cNvPr id="470" name="円/楕円 469"/>
        <xdr:cNvSpPr/>
      </xdr:nvSpPr>
      <xdr:spPr>
        <a:xfrm>
          <a:off x="9588500" y="159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101807</xdr:rowOff>
    </xdr:from>
    <xdr:ext cx="534377" cy="259045"/>
    <xdr:sp macro="" textlink="">
      <xdr:nvSpPr>
        <xdr:cNvPr id="471" name="テキスト ボックス 470"/>
        <xdr:cNvSpPr txBox="1"/>
      </xdr:nvSpPr>
      <xdr:spPr>
        <a:xfrm>
          <a:off x="9372111" y="1570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81,785</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45796</xdr:rowOff>
    </xdr:from>
    <xdr:to>
      <xdr:col>12</xdr:col>
      <xdr:colOff>561975</xdr:colOff>
      <xdr:row>94</xdr:row>
      <xdr:rowOff>147396</xdr:rowOff>
    </xdr:to>
    <xdr:sp macro="" textlink="">
      <xdr:nvSpPr>
        <xdr:cNvPr id="472" name="円/楕円 471"/>
        <xdr:cNvSpPr/>
      </xdr:nvSpPr>
      <xdr:spPr>
        <a:xfrm>
          <a:off x="8699500" y="161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163923</xdr:rowOff>
    </xdr:from>
    <xdr:ext cx="534377" cy="259045"/>
    <xdr:sp macro="" textlink="">
      <xdr:nvSpPr>
        <xdr:cNvPr id="473" name="テキスト ボックス 472"/>
        <xdr:cNvSpPr txBox="1"/>
      </xdr:nvSpPr>
      <xdr:spPr>
        <a:xfrm>
          <a:off x="8483111" y="1593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6117</xdr:rowOff>
    </xdr:from>
    <xdr:to>
      <xdr:col>23</xdr:col>
      <xdr:colOff>517525</xdr:colOff>
      <xdr:row>39</xdr:row>
      <xdr:rowOff>40491</xdr:rowOff>
    </xdr:to>
    <xdr:cxnSp macro="">
      <xdr:nvCxnSpPr>
        <xdr:cNvPr id="502" name="直線コネクタ 501"/>
        <xdr:cNvCxnSpPr/>
      </xdr:nvCxnSpPr>
      <xdr:spPr>
        <a:xfrm>
          <a:off x="15481300" y="6692667"/>
          <a:ext cx="838200" cy="3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6117</xdr:rowOff>
    </xdr:from>
    <xdr:to>
      <xdr:col>22</xdr:col>
      <xdr:colOff>365125</xdr:colOff>
      <xdr:row>39</xdr:row>
      <xdr:rowOff>12850</xdr:rowOff>
    </xdr:to>
    <xdr:cxnSp macro="">
      <xdr:nvCxnSpPr>
        <xdr:cNvPr id="505" name="直線コネクタ 504"/>
        <xdr:cNvCxnSpPr/>
      </xdr:nvCxnSpPr>
      <xdr:spPr>
        <a:xfrm flipV="1">
          <a:off x="14592300" y="6692667"/>
          <a:ext cx="889000" cy="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75256</xdr:rowOff>
    </xdr:from>
    <xdr:ext cx="469744" cy="259045"/>
    <xdr:sp macro="" textlink="">
      <xdr:nvSpPr>
        <xdr:cNvPr id="507" name="テキスト ボックス 506"/>
        <xdr:cNvSpPr txBox="1"/>
      </xdr:nvSpPr>
      <xdr:spPr>
        <a:xfrm>
          <a:off x="15246427" y="676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12850</xdr:rowOff>
    </xdr:from>
    <xdr:to>
      <xdr:col>21</xdr:col>
      <xdr:colOff>161925</xdr:colOff>
      <xdr:row>39</xdr:row>
      <xdr:rowOff>25422</xdr:rowOff>
    </xdr:to>
    <xdr:cxnSp macro="">
      <xdr:nvCxnSpPr>
        <xdr:cNvPr id="508" name="直線コネクタ 507"/>
        <xdr:cNvCxnSpPr/>
      </xdr:nvCxnSpPr>
      <xdr:spPr>
        <a:xfrm flipV="1">
          <a:off x="13703300" y="6699400"/>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55474</xdr:rowOff>
    </xdr:from>
    <xdr:ext cx="469744" cy="259045"/>
    <xdr:sp macro="" textlink="">
      <xdr:nvSpPr>
        <xdr:cNvPr id="510" name="テキスト ボックス 509"/>
        <xdr:cNvSpPr txBox="1"/>
      </xdr:nvSpPr>
      <xdr:spPr>
        <a:xfrm>
          <a:off x="14357427" y="674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10808</xdr:rowOff>
    </xdr:from>
    <xdr:to>
      <xdr:col>19</xdr:col>
      <xdr:colOff>644525</xdr:colOff>
      <xdr:row>39</xdr:row>
      <xdr:rowOff>25422</xdr:rowOff>
    </xdr:to>
    <xdr:cxnSp macro="">
      <xdr:nvCxnSpPr>
        <xdr:cNvPr id="511" name="直線コネクタ 510"/>
        <xdr:cNvCxnSpPr/>
      </xdr:nvCxnSpPr>
      <xdr:spPr>
        <a:xfrm>
          <a:off x="12814300" y="6697358"/>
          <a:ext cx="889000" cy="1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161141</xdr:rowOff>
    </xdr:from>
    <xdr:to>
      <xdr:col>23</xdr:col>
      <xdr:colOff>568325</xdr:colOff>
      <xdr:row>39</xdr:row>
      <xdr:rowOff>91291</xdr:rowOff>
    </xdr:to>
    <xdr:sp macro="" textlink="">
      <xdr:nvSpPr>
        <xdr:cNvPr id="521" name="円/楕円 520"/>
        <xdr:cNvSpPr/>
      </xdr:nvSpPr>
      <xdr:spPr>
        <a:xfrm>
          <a:off x="16268700" y="667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136009</xdr:rowOff>
    </xdr:from>
    <xdr:ext cx="469744" cy="259045"/>
    <xdr:sp macro="" textlink="">
      <xdr:nvSpPr>
        <xdr:cNvPr id="522" name="災害復旧事業費該当値テキスト"/>
        <xdr:cNvSpPr txBox="1"/>
      </xdr:nvSpPr>
      <xdr:spPr>
        <a:xfrm>
          <a:off x="16370300" y="665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126767</xdr:rowOff>
    </xdr:from>
    <xdr:to>
      <xdr:col>22</xdr:col>
      <xdr:colOff>415925</xdr:colOff>
      <xdr:row>39</xdr:row>
      <xdr:rowOff>56917</xdr:rowOff>
    </xdr:to>
    <xdr:sp macro="" textlink="">
      <xdr:nvSpPr>
        <xdr:cNvPr id="523" name="円/楕円 522"/>
        <xdr:cNvSpPr/>
      </xdr:nvSpPr>
      <xdr:spPr>
        <a:xfrm>
          <a:off x="15430500" y="664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73444</xdr:rowOff>
    </xdr:from>
    <xdr:ext cx="534377" cy="259045"/>
    <xdr:sp macro="" textlink="">
      <xdr:nvSpPr>
        <xdr:cNvPr id="524" name="テキスト ボックス 523"/>
        <xdr:cNvSpPr txBox="1"/>
      </xdr:nvSpPr>
      <xdr:spPr>
        <a:xfrm>
          <a:off x="15214111" y="64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133500</xdr:rowOff>
    </xdr:from>
    <xdr:to>
      <xdr:col>21</xdr:col>
      <xdr:colOff>212725</xdr:colOff>
      <xdr:row>39</xdr:row>
      <xdr:rowOff>63650</xdr:rowOff>
    </xdr:to>
    <xdr:sp macro="" textlink="">
      <xdr:nvSpPr>
        <xdr:cNvPr id="525" name="円/楕円 524"/>
        <xdr:cNvSpPr/>
      </xdr:nvSpPr>
      <xdr:spPr>
        <a:xfrm>
          <a:off x="14541500" y="664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80177</xdr:rowOff>
    </xdr:from>
    <xdr:ext cx="469744" cy="259045"/>
    <xdr:sp macro="" textlink="">
      <xdr:nvSpPr>
        <xdr:cNvPr id="526" name="テキスト ボックス 525"/>
        <xdr:cNvSpPr txBox="1"/>
      </xdr:nvSpPr>
      <xdr:spPr>
        <a:xfrm>
          <a:off x="14357427" y="642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146072</xdr:rowOff>
    </xdr:from>
    <xdr:to>
      <xdr:col>20</xdr:col>
      <xdr:colOff>9525</xdr:colOff>
      <xdr:row>39</xdr:row>
      <xdr:rowOff>76222</xdr:rowOff>
    </xdr:to>
    <xdr:sp macro="" textlink="">
      <xdr:nvSpPr>
        <xdr:cNvPr id="527" name="円/楕円 526"/>
        <xdr:cNvSpPr/>
      </xdr:nvSpPr>
      <xdr:spPr>
        <a:xfrm>
          <a:off x="13652500" y="66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67349</xdr:rowOff>
    </xdr:from>
    <xdr:ext cx="469744" cy="259045"/>
    <xdr:sp macro="" textlink="">
      <xdr:nvSpPr>
        <xdr:cNvPr id="528" name="テキスト ボックス 527"/>
        <xdr:cNvSpPr txBox="1"/>
      </xdr:nvSpPr>
      <xdr:spPr>
        <a:xfrm>
          <a:off x="13468427" y="675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131458</xdr:rowOff>
    </xdr:from>
    <xdr:to>
      <xdr:col>18</xdr:col>
      <xdr:colOff>492125</xdr:colOff>
      <xdr:row>39</xdr:row>
      <xdr:rowOff>61608</xdr:rowOff>
    </xdr:to>
    <xdr:sp macro="" textlink="">
      <xdr:nvSpPr>
        <xdr:cNvPr id="529" name="円/楕円 528"/>
        <xdr:cNvSpPr/>
      </xdr:nvSpPr>
      <xdr:spPr>
        <a:xfrm>
          <a:off x="12763500" y="664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52735</xdr:rowOff>
    </xdr:from>
    <xdr:ext cx="469744" cy="259045"/>
    <xdr:sp macro="" textlink="">
      <xdr:nvSpPr>
        <xdr:cNvPr id="530" name="テキスト ボックス 529"/>
        <xdr:cNvSpPr txBox="1"/>
      </xdr:nvSpPr>
      <xdr:spPr>
        <a:xfrm>
          <a:off x="12579427" y="673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59548</xdr:rowOff>
    </xdr:from>
    <xdr:to>
      <xdr:col>23</xdr:col>
      <xdr:colOff>517525</xdr:colOff>
      <xdr:row>71</xdr:row>
      <xdr:rowOff>116938</xdr:rowOff>
    </xdr:to>
    <xdr:cxnSp macro="">
      <xdr:nvCxnSpPr>
        <xdr:cNvPr id="620" name="直線コネクタ 619"/>
        <xdr:cNvCxnSpPr/>
      </xdr:nvCxnSpPr>
      <xdr:spPr>
        <a:xfrm>
          <a:off x="15481300" y="12232498"/>
          <a:ext cx="838200" cy="5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139413</xdr:rowOff>
    </xdr:from>
    <xdr:ext cx="534377" cy="259045"/>
    <xdr:sp macro="" textlink="">
      <xdr:nvSpPr>
        <xdr:cNvPr id="621" name="公債費平均値テキスト"/>
        <xdr:cNvSpPr txBox="1"/>
      </xdr:nvSpPr>
      <xdr:spPr>
        <a:xfrm>
          <a:off x="16370300" y="12998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59548</xdr:rowOff>
    </xdr:from>
    <xdr:to>
      <xdr:col>22</xdr:col>
      <xdr:colOff>365125</xdr:colOff>
      <xdr:row>71</xdr:row>
      <xdr:rowOff>113542</xdr:rowOff>
    </xdr:to>
    <xdr:cxnSp macro="">
      <xdr:nvCxnSpPr>
        <xdr:cNvPr id="623" name="直線コネクタ 622"/>
        <xdr:cNvCxnSpPr/>
      </xdr:nvCxnSpPr>
      <xdr:spPr>
        <a:xfrm flipV="1">
          <a:off x="14592300" y="12232498"/>
          <a:ext cx="889000" cy="5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55233</xdr:rowOff>
    </xdr:from>
    <xdr:ext cx="534377" cy="259045"/>
    <xdr:sp macro="" textlink="">
      <xdr:nvSpPr>
        <xdr:cNvPr id="625" name="テキスト ボックス 624"/>
        <xdr:cNvSpPr txBox="1"/>
      </xdr:nvSpPr>
      <xdr:spPr>
        <a:xfrm>
          <a:off x="15214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131362</xdr:rowOff>
    </xdr:from>
    <xdr:to>
      <xdr:col>21</xdr:col>
      <xdr:colOff>161925</xdr:colOff>
      <xdr:row>71</xdr:row>
      <xdr:rowOff>113542</xdr:rowOff>
    </xdr:to>
    <xdr:cxnSp macro="">
      <xdr:nvCxnSpPr>
        <xdr:cNvPr id="626" name="直線コネクタ 625"/>
        <xdr:cNvCxnSpPr/>
      </xdr:nvCxnSpPr>
      <xdr:spPr>
        <a:xfrm>
          <a:off x="13703300" y="12132862"/>
          <a:ext cx="889000" cy="15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88750</xdr:rowOff>
    </xdr:from>
    <xdr:ext cx="534377" cy="259045"/>
    <xdr:sp macro="" textlink="">
      <xdr:nvSpPr>
        <xdr:cNvPr id="628" name="テキスト ボックス 627"/>
        <xdr:cNvSpPr txBox="1"/>
      </xdr:nvSpPr>
      <xdr:spPr>
        <a:xfrm>
          <a:off x="14325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44722</xdr:rowOff>
    </xdr:from>
    <xdr:to>
      <xdr:col>19</xdr:col>
      <xdr:colOff>644525</xdr:colOff>
      <xdr:row>70</xdr:row>
      <xdr:rowOff>131362</xdr:rowOff>
    </xdr:to>
    <xdr:cxnSp macro="">
      <xdr:nvCxnSpPr>
        <xdr:cNvPr id="629" name="直線コネクタ 628"/>
        <xdr:cNvCxnSpPr/>
      </xdr:nvCxnSpPr>
      <xdr:spPr>
        <a:xfrm>
          <a:off x="12814300" y="12046222"/>
          <a:ext cx="889000" cy="8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82893</xdr:rowOff>
    </xdr:from>
    <xdr:ext cx="534377" cy="259045"/>
    <xdr:sp macro="" textlink="">
      <xdr:nvSpPr>
        <xdr:cNvPr id="631" name="テキスト ボックス 630"/>
        <xdr:cNvSpPr txBox="1"/>
      </xdr:nvSpPr>
      <xdr:spPr>
        <a:xfrm>
          <a:off x="13436111" y="129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80575</xdr:rowOff>
    </xdr:from>
    <xdr:ext cx="534377" cy="259045"/>
    <xdr:sp macro="" textlink="">
      <xdr:nvSpPr>
        <xdr:cNvPr id="633" name="テキスト ボックス 632"/>
        <xdr:cNvSpPr txBox="1"/>
      </xdr:nvSpPr>
      <xdr:spPr>
        <a:xfrm>
          <a:off x="12547111" y="129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66138</xdr:rowOff>
    </xdr:from>
    <xdr:to>
      <xdr:col>23</xdr:col>
      <xdr:colOff>568325</xdr:colOff>
      <xdr:row>71</xdr:row>
      <xdr:rowOff>167738</xdr:rowOff>
    </xdr:to>
    <xdr:sp macro="" textlink="">
      <xdr:nvSpPr>
        <xdr:cNvPr id="639" name="円/楕円 638"/>
        <xdr:cNvSpPr/>
      </xdr:nvSpPr>
      <xdr:spPr>
        <a:xfrm>
          <a:off x="16268700" y="1223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89015</xdr:rowOff>
    </xdr:from>
    <xdr:ext cx="599010" cy="259045"/>
    <xdr:sp macro="" textlink="">
      <xdr:nvSpPr>
        <xdr:cNvPr id="640" name="公債費該当値テキスト"/>
        <xdr:cNvSpPr txBox="1"/>
      </xdr:nvSpPr>
      <xdr:spPr>
        <a:xfrm>
          <a:off x="16370300" y="1209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124,341</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8748</xdr:rowOff>
    </xdr:from>
    <xdr:to>
      <xdr:col>22</xdr:col>
      <xdr:colOff>415925</xdr:colOff>
      <xdr:row>71</xdr:row>
      <xdr:rowOff>110348</xdr:rowOff>
    </xdr:to>
    <xdr:sp macro="" textlink="">
      <xdr:nvSpPr>
        <xdr:cNvPr id="641" name="円/楕円 640"/>
        <xdr:cNvSpPr/>
      </xdr:nvSpPr>
      <xdr:spPr>
        <a:xfrm>
          <a:off x="15430500" y="121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69</xdr:row>
      <xdr:rowOff>126875</xdr:rowOff>
    </xdr:from>
    <xdr:ext cx="599010" cy="259045"/>
    <xdr:sp macro="" textlink="">
      <xdr:nvSpPr>
        <xdr:cNvPr id="642" name="テキスト ボックス 641"/>
        <xdr:cNvSpPr txBox="1"/>
      </xdr:nvSpPr>
      <xdr:spPr>
        <a:xfrm>
          <a:off x="15181794" y="1195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129,613</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62742</xdr:rowOff>
    </xdr:from>
    <xdr:to>
      <xdr:col>21</xdr:col>
      <xdr:colOff>212725</xdr:colOff>
      <xdr:row>71</xdr:row>
      <xdr:rowOff>164342</xdr:rowOff>
    </xdr:to>
    <xdr:sp macro="" textlink="">
      <xdr:nvSpPr>
        <xdr:cNvPr id="643" name="円/楕円 642"/>
        <xdr:cNvSpPr/>
      </xdr:nvSpPr>
      <xdr:spPr>
        <a:xfrm>
          <a:off x="14541500" y="122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9419</xdr:rowOff>
    </xdr:from>
    <xdr:ext cx="599010" cy="259045"/>
    <xdr:sp macro="" textlink="">
      <xdr:nvSpPr>
        <xdr:cNvPr id="644" name="テキスト ボックス 643"/>
        <xdr:cNvSpPr txBox="1"/>
      </xdr:nvSpPr>
      <xdr:spPr>
        <a:xfrm>
          <a:off x="14292794" y="1201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124,653</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80562</xdr:rowOff>
    </xdr:from>
    <xdr:to>
      <xdr:col>20</xdr:col>
      <xdr:colOff>9525</xdr:colOff>
      <xdr:row>71</xdr:row>
      <xdr:rowOff>10712</xdr:rowOff>
    </xdr:to>
    <xdr:sp macro="" textlink="">
      <xdr:nvSpPr>
        <xdr:cNvPr id="645" name="円/楕円 644"/>
        <xdr:cNvSpPr/>
      </xdr:nvSpPr>
      <xdr:spPr>
        <a:xfrm>
          <a:off x="13652500" y="1208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27239</xdr:rowOff>
    </xdr:from>
    <xdr:ext cx="599010" cy="259045"/>
    <xdr:sp macro="" textlink="">
      <xdr:nvSpPr>
        <xdr:cNvPr id="646" name="テキスト ボックス 645"/>
        <xdr:cNvSpPr txBox="1"/>
      </xdr:nvSpPr>
      <xdr:spPr>
        <a:xfrm>
          <a:off x="13403794" y="1185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138,766</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165372</xdr:rowOff>
    </xdr:from>
    <xdr:to>
      <xdr:col>18</xdr:col>
      <xdr:colOff>492125</xdr:colOff>
      <xdr:row>70</xdr:row>
      <xdr:rowOff>95522</xdr:rowOff>
    </xdr:to>
    <xdr:sp macro="" textlink="">
      <xdr:nvSpPr>
        <xdr:cNvPr id="647" name="円/楕円 646"/>
        <xdr:cNvSpPr/>
      </xdr:nvSpPr>
      <xdr:spPr>
        <a:xfrm>
          <a:off x="12763500" y="1199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68</xdr:row>
      <xdr:rowOff>112049</xdr:rowOff>
    </xdr:from>
    <xdr:ext cx="599010" cy="259045"/>
    <xdr:sp macro="" textlink="">
      <xdr:nvSpPr>
        <xdr:cNvPr id="648" name="テキスト ボックス 647"/>
        <xdr:cNvSpPr txBox="1"/>
      </xdr:nvSpPr>
      <xdr:spPr>
        <a:xfrm>
          <a:off x="12514794" y="1177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43610</xdr:rowOff>
    </xdr:from>
    <xdr:to>
      <xdr:col>23</xdr:col>
      <xdr:colOff>517525</xdr:colOff>
      <xdr:row>98</xdr:row>
      <xdr:rowOff>118312</xdr:rowOff>
    </xdr:to>
    <xdr:cxnSp macro="">
      <xdr:nvCxnSpPr>
        <xdr:cNvPr id="675" name="直線コネクタ 674"/>
        <xdr:cNvCxnSpPr/>
      </xdr:nvCxnSpPr>
      <xdr:spPr>
        <a:xfrm>
          <a:off x="15481300" y="16845710"/>
          <a:ext cx="838200" cy="7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7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43610</xdr:rowOff>
    </xdr:from>
    <xdr:to>
      <xdr:col>22</xdr:col>
      <xdr:colOff>365125</xdr:colOff>
      <xdr:row>98</xdr:row>
      <xdr:rowOff>61153</xdr:rowOff>
    </xdr:to>
    <xdr:cxnSp macro="">
      <xdr:nvCxnSpPr>
        <xdr:cNvPr id="678" name="直線コネクタ 677"/>
        <xdr:cNvCxnSpPr/>
      </xdr:nvCxnSpPr>
      <xdr:spPr>
        <a:xfrm flipV="1">
          <a:off x="14592300" y="16845710"/>
          <a:ext cx="889000" cy="1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117353</xdr:rowOff>
    </xdr:from>
    <xdr:ext cx="534377" cy="259045"/>
    <xdr:sp macro="" textlink="">
      <xdr:nvSpPr>
        <xdr:cNvPr id="680" name="テキスト ボックス 679"/>
        <xdr:cNvSpPr txBox="1"/>
      </xdr:nvSpPr>
      <xdr:spPr>
        <a:xfrm>
          <a:off x="15214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39894</xdr:rowOff>
    </xdr:from>
    <xdr:to>
      <xdr:col>21</xdr:col>
      <xdr:colOff>161925</xdr:colOff>
      <xdr:row>98</xdr:row>
      <xdr:rowOff>61153</xdr:rowOff>
    </xdr:to>
    <xdr:cxnSp macro="">
      <xdr:nvCxnSpPr>
        <xdr:cNvPr id="681" name="直線コネクタ 680"/>
        <xdr:cNvCxnSpPr/>
      </xdr:nvCxnSpPr>
      <xdr:spPr>
        <a:xfrm>
          <a:off x="13703300" y="16841994"/>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39894</xdr:rowOff>
    </xdr:from>
    <xdr:to>
      <xdr:col>19</xdr:col>
      <xdr:colOff>644525</xdr:colOff>
      <xdr:row>98</xdr:row>
      <xdr:rowOff>45467</xdr:rowOff>
    </xdr:to>
    <xdr:cxnSp macro="">
      <xdr:nvCxnSpPr>
        <xdr:cNvPr id="684" name="直線コネクタ 683"/>
        <xdr:cNvCxnSpPr/>
      </xdr:nvCxnSpPr>
      <xdr:spPr>
        <a:xfrm flipV="1">
          <a:off x="12814300" y="16841994"/>
          <a:ext cx="8890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67512</xdr:rowOff>
    </xdr:from>
    <xdr:to>
      <xdr:col>23</xdr:col>
      <xdr:colOff>568325</xdr:colOff>
      <xdr:row>98</xdr:row>
      <xdr:rowOff>169112</xdr:rowOff>
    </xdr:to>
    <xdr:sp macro="" textlink="">
      <xdr:nvSpPr>
        <xdr:cNvPr id="694" name="円/楕円 693"/>
        <xdr:cNvSpPr/>
      </xdr:nvSpPr>
      <xdr:spPr>
        <a:xfrm>
          <a:off x="16268700" y="1686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9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164260</xdr:rowOff>
    </xdr:from>
    <xdr:to>
      <xdr:col>22</xdr:col>
      <xdr:colOff>415925</xdr:colOff>
      <xdr:row>98</xdr:row>
      <xdr:rowOff>94410</xdr:rowOff>
    </xdr:to>
    <xdr:sp macro="" textlink="">
      <xdr:nvSpPr>
        <xdr:cNvPr id="696" name="円/楕円 695"/>
        <xdr:cNvSpPr/>
      </xdr:nvSpPr>
      <xdr:spPr>
        <a:xfrm>
          <a:off x="15430500" y="1679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110937</xdr:rowOff>
    </xdr:from>
    <xdr:ext cx="534377" cy="259045"/>
    <xdr:sp macro="" textlink="">
      <xdr:nvSpPr>
        <xdr:cNvPr id="697" name="テキスト ボックス 696"/>
        <xdr:cNvSpPr txBox="1"/>
      </xdr:nvSpPr>
      <xdr:spPr>
        <a:xfrm>
          <a:off x="15214111" y="1657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10353</xdr:rowOff>
    </xdr:from>
    <xdr:to>
      <xdr:col>21</xdr:col>
      <xdr:colOff>212725</xdr:colOff>
      <xdr:row>98</xdr:row>
      <xdr:rowOff>111953</xdr:rowOff>
    </xdr:to>
    <xdr:sp macro="" textlink="">
      <xdr:nvSpPr>
        <xdr:cNvPr id="698" name="円/楕円 697"/>
        <xdr:cNvSpPr/>
      </xdr:nvSpPr>
      <xdr:spPr>
        <a:xfrm>
          <a:off x="14541500" y="1681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103080</xdr:rowOff>
    </xdr:from>
    <xdr:ext cx="534377" cy="259045"/>
    <xdr:sp macro="" textlink="">
      <xdr:nvSpPr>
        <xdr:cNvPr id="699" name="テキスト ボックス 698"/>
        <xdr:cNvSpPr txBox="1"/>
      </xdr:nvSpPr>
      <xdr:spPr>
        <a:xfrm>
          <a:off x="14325111" y="1690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160544</xdr:rowOff>
    </xdr:from>
    <xdr:to>
      <xdr:col>20</xdr:col>
      <xdr:colOff>9525</xdr:colOff>
      <xdr:row>98</xdr:row>
      <xdr:rowOff>90694</xdr:rowOff>
    </xdr:to>
    <xdr:sp macro="" textlink="">
      <xdr:nvSpPr>
        <xdr:cNvPr id="700" name="円/楕円 699"/>
        <xdr:cNvSpPr/>
      </xdr:nvSpPr>
      <xdr:spPr>
        <a:xfrm>
          <a:off x="13652500" y="1679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81821</xdr:rowOff>
    </xdr:from>
    <xdr:ext cx="534377" cy="259045"/>
    <xdr:sp macro="" textlink="">
      <xdr:nvSpPr>
        <xdr:cNvPr id="701" name="テキスト ボックス 700"/>
        <xdr:cNvSpPr txBox="1"/>
      </xdr:nvSpPr>
      <xdr:spPr>
        <a:xfrm>
          <a:off x="13436111" y="1688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166117</xdr:rowOff>
    </xdr:from>
    <xdr:to>
      <xdr:col>18</xdr:col>
      <xdr:colOff>492125</xdr:colOff>
      <xdr:row>98</xdr:row>
      <xdr:rowOff>96267</xdr:rowOff>
    </xdr:to>
    <xdr:sp macro="" textlink="">
      <xdr:nvSpPr>
        <xdr:cNvPr id="702" name="円/楕円 701"/>
        <xdr:cNvSpPr/>
      </xdr:nvSpPr>
      <xdr:spPr>
        <a:xfrm>
          <a:off x="12763500" y="167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87394</xdr:rowOff>
    </xdr:from>
    <xdr:ext cx="534377" cy="259045"/>
    <xdr:sp macro="" textlink="">
      <xdr:nvSpPr>
        <xdr:cNvPr id="703" name="テキスト ボックス 702"/>
        <xdr:cNvSpPr txBox="1"/>
      </xdr:nvSpPr>
      <xdr:spPr>
        <a:xfrm>
          <a:off x="12547111" y="1688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88951</xdr:rowOff>
    </xdr:from>
    <xdr:to>
      <xdr:col>32</xdr:col>
      <xdr:colOff>187325</xdr:colOff>
      <xdr:row>37</xdr:row>
      <xdr:rowOff>99787</xdr:rowOff>
    </xdr:to>
    <xdr:cxnSp macro="">
      <xdr:nvCxnSpPr>
        <xdr:cNvPr id="730" name="直線コネクタ 729"/>
        <xdr:cNvCxnSpPr/>
      </xdr:nvCxnSpPr>
      <xdr:spPr>
        <a:xfrm flipV="1">
          <a:off x="21323300" y="6432601"/>
          <a:ext cx="8382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117665</xdr:rowOff>
    </xdr:from>
    <xdr:ext cx="469744" cy="259045"/>
    <xdr:sp macro="" textlink="">
      <xdr:nvSpPr>
        <xdr:cNvPr id="731" name="投資及び出資金平均値テキスト"/>
        <xdr:cNvSpPr txBox="1"/>
      </xdr:nvSpPr>
      <xdr:spPr>
        <a:xfrm>
          <a:off x="22212300" y="646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96403</xdr:rowOff>
    </xdr:from>
    <xdr:to>
      <xdr:col>31</xdr:col>
      <xdr:colOff>34925</xdr:colOff>
      <xdr:row>37</xdr:row>
      <xdr:rowOff>99787</xdr:rowOff>
    </xdr:to>
    <xdr:cxnSp macro="">
      <xdr:nvCxnSpPr>
        <xdr:cNvPr id="733" name="直線コネクタ 732"/>
        <xdr:cNvCxnSpPr/>
      </xdr:nvCxnSpPr>
      <xdr:spPr>
        <a:xfrm>
          <a:off x="20434300" y="6440053"/>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83100</xdr:rowOff>
    </xdr:from>
    <xdr:ext cx="469744" cy="259045"/>
    <xdr:sp macro="" textlink="">
      <xdr:nvSpPr>
        <xdr:cNvPr id="735" name="テキスト ボックス 734"/>
        <xdr:cNvSpPr txBox="1"/>
      </xdr:nvSpPr>
      <xdr:spPr>
        <a:xfrm>
          <a:off x="21088427"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96403</xdr:rowOff>
    </xdr:from>
    <xdr:to>
      <xdr:col>29</xdr:col>
      <xdr:colOff>517525</xdr:colOff>
      <xdr:row>37</xdr:row>
      <xdr:rowOff>114280</xdr:rowOff>
    </xdr:to>
    <xdr:cxnSp macro="">
      <xdr:nvCxnSpPr>
        <xdr:cNvPr id="736" name="直線コネクタ 735"/>
        <xdr:cNvCxnSpPr/>
      </xdr:nvCxnSpPr>
      <xdr:spPr>
        <a:xfrm flipV="1">
          <a:off x="19545300" y="6440053"/>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101343</xdr:rowOff>
    </xdr:from>
    <xdr:ext cx="469744" cy="259045"/>
    <xdr:sp macro="" textlink="">
      <xdr:nvSpPr>
        <xdr:cNvPr id="738" name="テキスト ボックス 737"/>
        <xdr:cNvSpPr txBox="1"/>
      </xdr:nvSpPr>
      <xdr:spPr>
        <a:xfrm>
          <a:off x="20199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114280</xdr:rowOff>
    </xdr:from>
    <xdr:to>
      <xdr:col>28</xdr:col>
      <xdr:colOff>314325</xdr:colOff>
      <xdr:row>37</xdr:row>
      <xdr:rowOff>152364</xdr:rowOff>
    </xdr:to>
    <xdr:cxnSp macro="">
      <xdr:nvCxnSpPr>
        <xdr:cNvPr id="739" name="直線コネクタ 738"/>
        <xdr:cNvCxnSpPr/>
      </xdr:nvCxnSpPr>
      <xdr:spPr>
        <a:xfrm flipV="1">
          <a:off x="18656300" y="6457930"/>
          <a:ext cx="8890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110076</xdr:rowOff>
    </xdr:from>
    <xdr:ext cx="469744" cy="259045"/>
    <xdr:sp macro="" textlink="">
      <xdr:nvSpPr>
        <xdr:cNvPr id="741" name="テキスト ボックス 740"/>
        <xdr:cNvSpPr txBox="1"/>
      </xdr:nvSpPr>
      <xdr:spPr>
        <a:xfrm>
          <a:off x="19310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111538</xdr:rowOff>
    </xdr:from>
    <xdr:ext cx="469744" cy="259045"/>
    <xdr:sp macro="" textlink="">
      <xdr:nvSpPr>
        <xdr:cNvPr id="743" name="テキスト ボックス 742"/>
        <xdr:cNvSpPr txBox="1"/>
      </xdr:nvSpPr>
      <xdr:spPr>
        <a:xfrm>
          <a:off x="18421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38151</xdr:rowOff>
    </xdr:from>
    <xdr:to>
      <xdr:col>32</xdr:col>
      <xdr:colOff>238125</xdr:colOff>
      <xdr:row>37</xdr:row>
      <xdr:rowOff>139751</xdr:rowOff>
    </xdr:to>
    <xdr:sp macro="" textlink="">
      <xdr:nvSpPr>
        <xdr:cNvPr id="749" name="円/楕円 748"/>
        <xdr:cNvSpPr/>
      </xdr:nvSpPr>
      <xdr:spPr>
        <a:xfrm>
          <a:off x="22110700" y="63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61028</xdr:rowOff>
    </xdr:from>
    <xdr:ext cx="469744" cy="259045"/>
    <xdr:sp macro="" textlink="">
      <xdr:nvSpPr>
        <xdr:cNvPr id="750" name="投資及び出資金該当値テキスト"/>
        <xdr:cNvSpPr txBox="1"/>
      </xdr:nvSpPr>
      <xdr:spPr>
        <a:xfrm>
          <a:off x="22212300" y="623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48987</xdr:rowOff>
    </xdr:from>
    <xdr:to>
      <xdr:col>31</xdr:col>
      <xdr:colOff>85725</xdr:colOff>
      <xdr:row>37</xdr:row>
      <xdr:rowOff>150587</xdr:rowOff>
    </xdr:to>
    <xdr:sp macro="" textlink="">
      <xdr:nvSpPr>
        <xdr:cNvPr id="751" name="円/楕円 750"/>
        <xdr:cNvSpPr/>
      </xdr:nvSpPr>
      <xdr:spPr>
        <a:xfrm>
          <a:off x="21272500" y="639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167114</xdr:rowOff>
    </xdr:from>
    <xdr:ext cx="469744" cy="259045"/>
    <xdr:sp macro="" textlink="">
      <xdr:nvSpPr>
        <xdr:cNvPr id="752" name="テキスト ボックス 751"/>
        <xdr:cNvSpPr txBox="1"/>
      </xdr:nvSpPr>
      <xdr:spPr>
        <a:xfrm>
          <a:off x="21088427" y="61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45603</xdr:rowOff>
    </xdr:from>
    <xdr:to>
      <xdr:col>29</xdr:col>
      <xdr:colOff>568325</xdr:colOff>
      <xdr:row>37</xdr:row>
      <xdr:rowOff>147203</xdr:rowOff>
    </xdr:to>
    <xdr:sp macro="" textlink="">
      <xdr:nvSpPr>
        <xdr:cNvPr id="753" name="円/楕円 752"/>
        <xdr:cNvSpPr/>
      </xdr:nvSpPr>
      <xdr:spPr>
        <a:xfrm>
          <a:off x="20383500" y="638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163730</xdr:rowOff>
    </xdr:from>
    <xdr:ext cx="469744" cy="259045"/>
    <xdr:sp macro="" textlink="">
      <xdr:nvSpPr>
        <xdr:cNvPr id="754" name="テキスト ボックス 753"/>
        <xdr:cNvSpPr txBox="1"/>
      </xdr:nvSpPr>
      <xdr:spPr>
        <a:xfrm>
          <a:off x="20199427" y="61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63480</xdr:rowOff>
    </xdr:from>
    <xdr:to>
      <xdr:col>28</xdr:col>
      <xdr:colOff>365125</xdr:colOff>
      <xdr:row>37</xdr:row>
      <xdr:rowOff>165080</xdr:rowOff>
    </xdr:to>
    <xdr:sp macro="" textlink="">
      <xdr:nvSpPr>
        <xdr:cNvPr id="755" name="円/楕円 754"/>
        <xdr:cNvSpPr/>
      </xdr:nvSpPr>
      <xdr:spPr>
        <a:xfrm>
          <a:off x="19494500" y="640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10157</xdr:rowOff>
    </xdr:from>
    <xdr:ext cx="469744" cy="259045"/>
    <xdr:sp macro="" textlink="">
      <xdr:nvSpPr>
        <xdr:cNvPr id="756" name="テキスト ボックス 755"/>
        <xdr:cNvSpPr txBox="1"/>
      </xdr:nvSpPr>
      <xdr:spPr>
        <a:xfrm>
          <a:off x="19310427" y="618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101564</xdr:rowOff>
    </xdr:from>
    <xdr:to>
      <xdr:col>27</xdr:col>
      <xdr:colOff>161925</xdr:colOff>
      <xdr:row>38</xdr:row>
      <xdr:rowOff>31714</xdr:rowOff>
    </xdr:to>
    <xdr:sp macro="" textlink="">
      <xdr:nvSpPr>
        <xdr:cNvPr id="757" name="円/楕円 756"/>
        <xdr:cNvSpPr/>
      </xdr:nvSpPr>
      <xdr:spPr>
        <a:xfrm>
          <a:off x="18605500" y="644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48241</xdr:rowOff>
    </xdr:from>
    <xdr:ext cx="469744" cy="259045"/>
    <xdr:sp macro="" textlink="">
      <xdr:nvSpPr>
        <xdr:cNvPr id="758" name="テキスト ボックス 757"/>
        <xdr:cNvSpPr txBox="1"/>
      </xdr:nvSpPr>
      <xdr:spPr>
        <a:xfrm>
          <a:off x="18421427" y="622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127660</xdr:rowOff>
    </xdr:from>
    <xdr:to>
      <xdr:col>32</xdr:col>
      <xdr:colOff>187325</xdr:colOff>
      <xdr:row>58</xdr:row>
      <xdr:rowOff>127813</xdr:rowOff>
    </xdr:to>
    <xdr:cxnSp macro="">
      <xdr:nvCxnSpPr>
        <xdr:cNvPr id="787" name="直線コネクタ 786"/>
        <xdr:cNvCxnSpPr/>
      </xdr:nvCxnSpPr>
      <xdr:spPr>
        <a:xfrm flipV="1">
          <a:off x="21323300" y="10071760"/>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8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127813</xdr:rowOff>
    </xdr:from>
    <xdr:to>
      <xdr:col>31</xdr:col>
      <xdr:colOff>34925</xdr:colOff>
      <xdr:row>58</xdr:row>
      <xdr:rowOff>133032</xdr:rowOff>
    </xdr:to>
    <xdr:cxnSp macro="">
      <xdr:nvCxnSpPr>
        <xdr:cNvPr id="790" name="直線コネクタ 789"/>
        <xdr:cNvCxnSpPr/>
      </xdr:nvCxnSpPr>
      <xdr:spPr>
        <a:xfrm flipV="1">
          <a:off x="20434300" y="10071913"/>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92" name="テキスト ボックス 79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133032</xdr:rowOff>
    </xdr:from>
    <xdr:to>
      <xdr:col>29</xdr:col>
      <xdr:colOff>517525</xdr:colOff>
      <xdr:row>58</xdr:row>
      <xdr:rowOff>136843</xdr:rowOff>
    </xdr:to>
    <xdr:cxnSp macro="">
      <xdr:nvCxnSpPr>
        <xdr:cNvPr id="793" name="直線コネクタ 792"/>
        <xdr:cNvCxnSpPr/>
      </xdr:nvCxnSpPr>
      <xdr:spPr>
        <a:xfrm flipV="1">
          <a:off x="19545300" y="10077132"/>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5" name="テキスト ボックス 794"/>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136843</xdr:rowOff>
    </xdr:from>
    <xdr:to>
      <xdr:col>28</xdr:col>
      <xdr:colOff>314325</xdr:colOff>
      <xdr:row>58</xdr:row>
      <xdr:rowOff>144691</xdr:rowOff>
    </xdr:to>
    <xdr:cxnSp macro="">
      <xdr:nvCxnSpPr>
        <xdr:cNvPr id="796" name="直線コネクタ 795"/>
        <xdr:cNvCxnSpPr/>
      </xdr:nvCxnSpPr>
      <xdr:spPr>
        <a:xfrm flipV="1">
          <a:off x="18656300" y="10080943"/>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798" name="テキスト ボックス 797"/>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0" name="テキスト ボックス 799"/>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76860</xdr:rowOff>
    </xdr:from>
    <xdr:to>
      <xdr:col>32</xdr:col>
      <xdr:colOff>238125</xdr:colOff>
      <xdr:row>59</xdr:row>
      <xdr:rowOff>7010</xdr:rowOff>
    </xdr:to>
    <xdr:sp macro="" textlink="">
      <xdr:nvSpPr>
        <xdr:cNvPr id="806" name="円/楕円 805"/>
        <xdr:cNvSpPr/>
      </xdr:nvSpPr>
      <xdr:spPr>
        <a:xfrm>
          <a:off x="22110700" y="100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163237</xdr:rowOff>
    </xdr:from>
    <xdr:ext cx="469744" cy="259045"/>
    <xdr:sp macro="" textlink="">
      <xdr:nvSpPr>
        <xdr:cNvPr id="807" name="貸付金該当値テキスト"/>
        <xdr:cNvSpPr txBox="1"/>
      </xdr:nvSpPr>
      <xdr:spPr>
        <a:xfrm>
          <a:off x="22212300" y="993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77013</xdr:rowOff>
    </xdr:from>
    <xdr:to>
      <xdr:col>31</xdr:col>
      <xdr:colOff>85725</xdr:colOff>
      <xdr:row>59</xdr:row>
      <xdr:rowOff>7163</xdr:rowOff>
    </xdr:to>
    <xdr:sp macro="" textlink="">
      <xdr:nvSpPr>
        <xdr:cNvPr id="808" name="円/楕円 807"/>
        <xdr:cNvSpPr/>
      </xdr:nvSpPr>
      <xdr:spPr>
        <a:xfrm>
          <a:off x="21272500" y="100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169740</xdr:rowOff>
    </xdr:from>
    <xdr:ext cx="469744" cy="259045"/>
    <xdr:sp macro="" textlink="">
      <xdr:nvSpPr>
        <xdr:cNvPr id="809" name="テキスト ボックス 808"/>
        <xdr:cNvSpPr txBox="1"/>
      </xdr:nvSpPr>
      <xdr:spPr>
        <a:xfrm>
          <a:off x="21088427" y="1011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82232</xdr:rowOff>
    </xdr:from>
    <xdr:to>
      <xdr:col>29</xdr:col>
      <xdr:colOff>568325</xdr:colOff>
      <xdr:row>59</xdr:row>
      <xdr:rowOff>12382</xdr:rowOff>
    </xdr:to>
    <xdr:sp macro="" textlink="">
      <xdr:nvSpPr>
        <xdr:cNvPr id="810" name="円/楕円 809"/>
        <xdr:cNvSpPr/>
      </xdr:nvSpPr>
      <xdr:spPr>
        <a:xfrm>
          <a:off x="20383500" y="1002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3509</xdr:rowOff>
    </xdr:from>
    <xdr:ext cx="469744" cy="259045"/>
    <xdr:sp macro="" textlink="">
      <xdr:nvSpPr>
        <xdr:cNvPr id="811" name="テキスト ボックス 810"/>
        <xdr:cNvSpPr txBox="1"/>
      </xdr:nvSpPr>
      <xdr:spPr>
        <a:xfrm>
          <a:off x="20199427" y="101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86043</xdr:rowOff>
    </xdr:from>
    <xdr:to>
      <xdr:col>28</xdr:col>
      <xdr:colOff>365125</xdr:colOff>
      <xdr:row>59</xdr:row>
      <xdr:rowOff>16193</xdr:rowOff>
    </xdr:to>
    <xdr:sp macro="" textlink="">
      <xdr:nvSpPr>
        <xdr:cNvPr id="812" name="円/楕円 811"/>
        <xdr:cNvSpPr/>
      </xdr:nvSpPr>
      <xdr:spPr>
        <a:xfrm>
          <a:off x="19494500" y="100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7320</xdr:rowOff>
    </xdr:from>
    <xdr:ext cx="469744" cy="259045"/>
    <xdr:sp macro="" textlink="">
      <xdr:nvSpPr>
        <xdr:cNvPr id="813" name="テキスト ボックス 812"/>
        <xdr:cNvSpPr txBox="1"/>
      </xdr:nvSpPr>
      <xdr:spPr>
        <a:xfrm>
          <a:off x="19310427" y="1012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93891</xdr:rowOff>
    </xdr:from>
    <xdr:to>
      <xdr:col>27</xdr:col>
      <xdr:colOff>161925</xdr:colOff>
      <xdr:row>59</xdr:row>
      <xdr:rowOff>24041</xdr:rowOff>
    </xdr:to>
    <xdr:sp macro="" textlink="">
      <xdr:nvSpPr>
        <xdr:cNvPr id="814" name="円/楕円 813"/>
        <xdr:cNvSpPr/>
      </xdr:nvSpPr>
      <xdr:spPr>
        <a:xfrm>
          <a:off x="18605500" y="100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15168</xdr:rowOff>
    </xdr:from>
    <xdr:ext cx="469744" cy="259045"/>
    <xdr:sp macro="" textlink="">
      <xdr:nvSpPr>
        <xdr:cNvPr id="815" name="テキスト ボックス 814"/>
        <xdr:cNvSpPr txBox="1"/>
      </xdr:nvSpPr>
      <xdr:spPr>
        <a:xfrm>
          <a:off x="18421427" y="1013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63614</xdr:rowOff>
    </xdr:from>
    <xdr:to>
      <xdr:col>32</xdr:col>
      <xdr:colOff>187325</xdr:colOff>
      <xdr:row>72</xdr:row>
      <xdr:rowOff>76930</xdr:rowOff>
    </xdr:to>
    <xdr:cxnSp macro="">
      <xdr:nvCxnSpPr>
        <xdr:cNvPr id="845" name="直線コネクタ 844"/>
        <xdr:cNvCxnSpPr/>
      </xdr:nvCxnSpPr>
      <xdr:spPr>
        <a:xfrm>
          <a:off x="21323300" y="12408014"/>
          <a:ext cx="8382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4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63614</xdr:rowOff>
    </xdr:from>
    <xdr:to>
      <xdr:col>31</xdr:col>
      <xdr:colOff>34925</xdr:colOff>
      <xdr:row>72</xdr:row>
      <xdr:rowOff>125755</xdr:rowOff>
    </xdr:to>
    <xdr:cxnSp macro="">
      <xdr:nvCxnSpPr>
        <xdr:cNvPr id="848" name="直線コネクタ 847"/>
        <xdr:cNvCxnSpPr/>
      </xdr:nvCxnSpPr>
      <xdr:spPr>
        <a:xfrm flipV="1">
          <a:off x="20434300" y="12408014"/>
          <a:ext cx="889000" cy="6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50" name="テキスト ボックス 84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96533</xdr:rowOff>
    </xdr:from>
    <xdr:to>
      <xdr:col>29</xdr:col>
      <xdr:colOff>517525</xdr:colOff>
      <xdr:row>72</xdr:row>
      <xdr:rowOff>125755</xdr:rowOff>
    </xdr:to>
    <xdr:cxnSp macro="">
      <xdr:nvCxnSpPr>
        <xdr:cNvPr id="851" name="直線コネクタ 850"/>
        <xdr:cNvCxnSpPr/>
      </xdr:nvCxnSpPr>
      <xdr:spPr>
        <a:xfrm>
          <a:off x="19545300" y="12440933"/>
          <a:ext cx="889000" cy="2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33894</xdr:rowOff>
    </xdr:from>
    <xdr:ext cx="534377" cy="259045"/>
    <xdr:sp macro="" textlink="">
      <xdr:nvSpPr>
        <xdr:cNvPr id="853" name="テキスト ボックス 852"/>
        <xdr:cNvSpPr txBox="1"/>
      </xdr:nvSpPr>
      <xdr:spPr>
        <a:xfrm>
          <a:off x="20167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90342</xdr:rowOff>
    </xdr:from>
    <xdr:to>
      <xdr:col>28</xdr:col>
      <xdr:colOff>314325</xdr:colOff>
      <xdr:row>72</xdr:row>
      <xdr:rowOff>96533</xdr:rowOff>
    </xdr:to>
    <xdr:cxnSp macro="">
      <xdr:nvCxnSpPr>
        <xdr:cNvPr id="854" name="直線コネクタ 853"/>
        <xdr:cNvCxnSpPr/>
      </xdr:nvCxnSpPr>
      <xdr:spPr>
        <a:xfrm>
          <a:off x="18656300" y="12434742"/>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48372</xdr:rowOff>
    </xdr:from>
    <xdr:ext cx="534377" cy="259045"/>
    <xdr:sp macro="" textlink="">
      <xdr:nvSpPr>
        <xdr:cNvPr id="856" name="テキスト ボックス 855"/>
        <xdr:cNvSpPr txBox="1"/>
      </xdr:nvSpPr>
      <xdr:spPr>
        <a:xfrm>
          <a:off x="19278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79347</xdr:rowOff>
    </xdr:from>
    <xdr:ext cx="534377" cy="259045"/>
    <xdr:sp macro="" textlink="">
      <xdr:nvSpPr>
        <xdr:cNvPr id="858" name="テキスト ボックス 857"/>
        <xdr:cNvSpPr txBox="1"/>
      </xdr:nvSpPr>
      <xdr:spPr>
        <a:xfrm>
          <a:off x="18389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26130</xdr:rowOff>
    </xdr:from>
    <xdr:to>
      <xdr:col>32</xdr:col>
      <xdr:colOff>238125</xdr:colOff>
      <xdr:row>72</xdr:row>
      <xdr:rowOff>127730</xdr:rowOff>
    </xdr:to>
    <xdr:sp macro="" textlink="">
      <xdr:nvSpPr>
        <xdr:cNvPr id="864" name="円/楕円 863"/>
        <xdr:cNvSpPr/>
      </xdr:nvSpPr>
      <xdr:spPr>
        <a:xfrm>
          <a:off x="22110700" y="123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49007</xdr:rowOff>
    </xdr:from>
    <xdr:ext cx="534377" cy="259045"/>
    <xdr:sp macro="" textlink="">
      <xdr:nvSpPr>
        <xdr:cNvPr id="865" name="繰出金該当値テキスト"/>
        <xdr:cNvSpPr txBox="1"/>
      </xdr:nvSpPr>
      <xdr:spPr>
        <a:xfrm>
          <a:off x="22212300" y="1222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81,295</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12814</xdr:rowOff>
    </xdr:from>
    <xdr:to>
      <xdr:col>31</xdr:col>
      <xdr:colOff>85725</xdr:colOff>
      <xdr:row>72</xdr:row>
      <xdr:rowOff>114414</xdr:rowOff>
    </xdr:to>
    <xdr:sp macro="" textlink="">
      <xdr:nvSpPr>
        <xdr:cNvPr id="866" name="円/楕円 865"/>
        <xdr:cNvSpPr/>
      </xdr:nvSpPr>
      <xdr:spPr>
        <a:xfrm>
          <a:off x="21272500" y="12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130941</xdr:rowOff>
    </xdr:from>
    <xdr:ext cx="534377" cy="259045"/>
    <xdr:sp macro="" textlink="">
      <xdr:nvSpPr>
        <xdr:cNvPr id="867" name="テキスト ボックス 866"/>
        <xdr:cNvSpPr txBox="1"/>
      </xdr:nvSpPr>
      <xdr:spPr>
        <a:xfrm>
          <a:off x="21056111" y="121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81,994</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74955</xdr:rowOff>
    </xdr:from>
    <xdr:to>
      <xdr:col>29</xdr:col>
      <xdr:colOff>568325</xdr:colOff>
      <xdr:row>73</xdr:row>
      <xdr:rowOff>5105</xdr:rowOff>
    </xdr:to>
    <xdr:sp macro="" textlink="">
      <xdr:nvSpPr>
        <xdr:cNvPr id="868" name="円/楕円 867"/>
        <xdr:cNvSpPr/>
      </xdr:nvSpPr>
      <xdr:spPr>
        <a:xfrm>
          <a:off x="20383500" y="124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21632</xdr:rowOff>
    </xdr:from>
    <xdr:ext cx="534377" cy="259045"/>
    <xdr:sp macro="" textlink="">
      <xdr:nvSpPr>
        <xdr:cNvPr id="869" name="テキスト ボックス 868"/>
        <xdr:cNvSpPr txBox="1"/>
      </xdr:nvSpPr>
      <xdr:spPr>
        <a:xfrm>
          <a:off x="20167111" y="1219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78,732</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45733</xdr:rowOff>
    </xdr:from>
    <xdr:to>
      <xdr:col>28</xdr:col>
      <xdr:colOff>365125</xdr:colOff>
      <xdr:row>72</xdr:row>
      <xdr:rowOff>147333</xdr:rowOff>
    </xdr:to>
    <xdr:sp macro="" textlink="">
      <xdr:nvSpPr>
        <xdr:cNvPr id="870" name="円/楕円 869"/>
        <xdr:cNvSpPr/>
      </xdr:nvSpPr>
      <xdr:spPr>
        <a:xfrm>
          <a:off x="19494500" y="123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163860</xdr:rowOff>
    </xdr:from>
    <xdr:ext cx="534377" cy="259045"/>
    <xdr:sp macro="" textlink="">
      <xdr:nvSpPr>
        <xdr:cNvPr id="871" name="テキスト ボックス 870"/>
        <xdr:cNvSpPr txBox="1"/>
      </xdr:nvSpPr>
      <xdr:spPr>
        <a:xfrm>
          <a:off x="19278111" y="1216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80,266</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39542</xdr:rowOff>
    </xdr:from>
    <xdr:to>
      <xdr:col>27</xdr:col>
      <xdr:colOff>161925</xdr:colOff>
      <xdr:row>72</xdr:row>
      <xdr:rowOff>141142</xdr:rowOff>
    </xdr:to>
    <xdr:sp macro="" textlink="">
      <xdr:nvSpPr>
        <xdr:cNvPr id="872" name="円/楕円 871"/>
        <xdr:cNvSpPr/>
      </xdr:nvSpPr>
      <xdr:spPr>
        <a:xfrm>
          <a:off x="18605500" y="1238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157669</xdr:rowOff>
    </xdr:from>
    <xdr:ext cx="534377" cy="259045"/>
    <xdr:sp macro="" textlink="">
      <xdr:nvSpPr>
        <xdr:cNvPr id="873" name="テキスト ボックス 872"/>
        <xdr:cNvSpPr txBox="1"/>
      </xdr:nvSpPr>
      <xdr:spPr>
        <a:xfrm>
          <a:off x="18389111" y="1215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広大な面積に多くの集落が点在しており、機能性の高い地域構造が求められているため、道路ネットワークの整備や農林業の振興を支える農林基盤整備、林道などの基盤整備を地域整備構想の中で計画的に進めている。このため、</a:t>
          </a:r>
          <a:r>
            <a:rPr kumimoji="1" lang="en-US" altLang="ja-JP" sz="1300">
              <a:latin typeface="ＭＳ Ｐゴシック"/>
            </a:rPr>
            <a:t>1</a:t>
          </a:r>
          <a:r>
            <a:rPr kumimoji="1" lang="ja-JP" altLang="en-US" sz="1300">
              <a:latin typeface="ＭＳ Ｐゴシック"/>
            </a:rPr>
            <a:t>人当たりの普通建設事業が</a:t>
          </a:r>
          <a:r>
            <a:rPr kumimoji="1" lang="en-US" altLang="ja-JP" sz="1300">
              <a:latin typeface="ＭＳ Ｐゴシック"/>
            </a:rPr>
            <a:t>95,675</a:t>
          </a:r>
          <a:r>
            <a:rPr kumimoji="1" lang="ja-JP" altLang="en-US" sz="1300">
              <a:latin typeface="ＭＳ Ｐゴシック"/>
            </a:rPr>
            <a:t>円となっており、類似団体を大きく上回っている。人件費についても、地理的要因を考慮した職員配置により、</a:t>
          </a:r>
          <a:r>
            <a:rPr kumimoji="1" lang="en-US" altLang="ja-JP" sz="1300">
              <a:latin typeface="ＭＳ Ｐゴシック"/>
            </a:rPr>
            <a:t>1</a:t>
          </a:r>
          <a:r>
            <a:rPr kumimoji="1" lang="ja-JP" altLang="en-US" sz="1300">
              <a:latin typeface="ＭＳ Ｐゴシック"/>
            </a:rPr>
            <a:t>人当たりのコストは</a:t>
          </a:r>
          <a:r>
            <a:rPr kumimoji="1" lang="en-US" altLang="ja-JP" sz="1300">
              <a:latin typeface="ＭＳ Ｐゴシック"/>
            </a:rPr>
            <a:t>95,627</a:t>
          </a:r>
          <a:r>
            <a:rPr kumimoji="1" lang="ja-JP" altLang="en-US" sz="1300">
              <a:latin typeface="ＭＳ Ｐゴシック"/>
            </a:rPr>
            <a:t>円と類似団体を上回っている。公債費は、合併時の投資財源として発行した合併特例債の償還などにより、</a:t>
          </a:r>
          <a:r>
            <a:rPr kumimoji="1" lang="en-US" altLang="ja-JP" sz="1300">
              <a:latin typeface="ＭＳ Ｐゴシック"/>
            </a:rPr>
            <a:t>1</a:t>
          </a:r>
          <a:r>
            <a:rPr kumimoji="1" lang="ja-JP" altLang="en-US" sz="1300">
              <a:latin typeface="ＭＳ Ｐゴシック"/>
            </a:rPr>
            <a:t>人当たりのコストは</a:t>
          </a:r>
          <a:r>
            <a:rPr kumimoji="1" lang="en-US" altLang="ja-JP" sz="1300">
              <a:latin typeface="ＭＳ Ｐゴシック"/>
            </a:rPr>
            <a:t>124,341</a:t>
          </a:r>
          <a:r>
            <a:rPr kumimoji="1" lang="ja-JP" altLang="en-US" sz="1300">
              <a:latin typeface="ＭＳ Ｐゴシック"/>
            </a:rPr>
            <a:t>円と類似団体を上回っている。</a:t>
          </a:r>
        </a:p>
        <a:p>
          <a:r>
            <a:rPr kumimoji="1" lang="ja-JP" altLang="en-US" sz="1300">
              <a:latin typeface="ＭＳ Ｐゴシック"/>
            </a:rPr>
            <a:t>　今後は普通交付税の段階的縮減や人口減少による交付額の減少に対応するため、職員定数の適正化や郡上市公共施設等総合管理計画によるインフラ基盤を含めた公共施設等の適正な管理、中期財政計画による公債費の適正化など、身の丈にあった効率的かつ効果的な行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岐阜県郡上市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43,306
42,867
1,030.75
28,747,592
27,376,447
946,042
18,670,121
33,630,697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45.0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93654</xdr:rowOff>
    </xdr:from>
    <xdr:to>
      <xdr:col>6</xdr:col>
      <xdr:colOff>511175</xdr:colOff>
      <xdr:row>38</xdr:row>
      <xdr:rowOff>24094</xdr:rowOff>
    </xdr:to>
    <xdr:cxnSp macro="">
      <xdr:nvCxnSpPr>
        <xdr:cNvPr id="63" name="直線コネクタ 62"/>
        <xdr:cNvCxnSpPr/>
      </xdr:nvCxnSpPr>
      <xdr:spPr>
        <a:xfrm>
          <a:off x="3797300" y="6437304"/>
          <a:ext cx="8382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93654</xdr:rowOff>
    </xdr:from>
    <xdr:to>
      <xdr:col>5</xdr:col>
      <xdr:colOff>358775</xdr:colOff>
      <xdr:row>37</xdr:row>
      <xdr:rowOff>160600</xdr:rowOff>
    </xdr:to>
    <xdr:cxnSp macro="">
      <xdr:nvCxnSpPr>
        <xdr:cNvPr id="66" name="直線コネクタ 65"/>
        <xdr:cNvCxnSpPr/>
      </xdr:nvCxnSpPr>
      <xdr:spPr>
        <a:xfrm flipV="1">
          <a:off x="2908300" y="6437304"/>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634</xdr:rowOff>
    </xdr:from>
    <xdr:ext cx="469744" cy="259045"/>
    <xdr:sp macro="" textlink="">
      <xdr:nvSpPr>
        <xdr:cNvPr id="68" name="テキスト ボックス 67"/>
        <xdr:cNvSpPr txBox="1"/>
      </xdr:nvSpPr>
      <xdr:spPr>
        <a:xfrm>
          <a:off x="3562427"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160600</xdr:rowOff>
    </xdr:from>
    <xdr:to>
      <xdr:col>4</xdr:col>
      <xdr:colOff>155575</xdr:colOff>
      <xdr:row>38</xdr:row>
      <xdr:rowOff>19848</xdr:rowOff>
    </xdr:to>
    <xdr:cxnSp macro="">
      <xdr:nvCxnSpPr>
        <xdr:cNvPr id="69" name="直線コネクタ 68"/>
        <xdr:cNvCxnSpPr/>
      </xdr:nvCxnSpPr>
      <xdr:spPr>
        <a:xfrm flipV="1">
          <a:off x="2019300" y="6504250"/>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102851</xdr:rowOff>
    </xdr:from>
    <xdr:ext cx="469744" cy="259045"/>
    <xdr:sp macro="" textlink="">
      <xdr:nvSpPr>
        <xdr:cNvPr id="71" name="テキスト ボックス 70"/>
        <xdr:cNvSpPr txBox="1"/>
      </xdr:nvSpPr>
      <xdr:spPr>
        <a:xfrm>
          <a:off x="2673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156028</xdr:rowOff>
    </xdr:from>
    <xdr:to>
      <xdr:col>2</xdr:col>
      <xdr:colOff>638175</xdr:colOff>
      <xdr:row>38</xdr:row>
      <xdr:rowOff>19848</xdr:rowOff>
    </xdr:to>
    <xdr:cxnSp macro="">
      <xdr:nvCxnSpPr>
        <xdr:cNvPr id="72" name="直線コネクタ 71"/>
        <xdr:cNvCxnSpPr/>
      </xdr:nvCxnSpPr>
      <xdr:spPr>
        <a:xfrm>
          <a:off x="1130300" y="6499678"/>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126364</xdr:rowOff>
    </xdr:from>
    <xdr:ext cx="469744" cy="259045"/>
    <xdr:sp macro="" textlink="">
      <xdr:nvSpPr>
        <xdr:cNvPr id="74" name="テキスト ボックス 73"/>
        <xdr:cNvSpPr txBox="1"/>
      </xdr:nvSpPr>
      <xdr:spPr>
        <a:xfrm>
          <a:off x="1784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63009</xdr:rowOff>
    </xdr:from>
    <xdr:ext cx="469744" cy="259045"/>
    <xdr:sp macro="" textlink="">
      <xdr:nvSpPr>
        <xdr:cNvPr id="76" name="テキスト ボックス 75"/>
        <xdr:cNvSpPr txBox="1"/>
      </xdr:nvSpPr>
      <xdr:spPr>
        <a:xfrm>
          <a:off x="895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144744</xdr:rowOff>
    </xdr:from>
    <xdr:to>
      <xdr:col>6</xdr:col>
      <xdr:colOff>561975</xdr:colOff>
      <xdr:row>38</xdr:row>
      <xdr:rowOff>74894</xdr:rowOff>
    </xdr:to>
    <xdr:sp macro="" textlink="">
      <xdr:nvSpPr>
        <xdr:cNvPr id="82" name="円/楕円 81"/>
        <xdr:cNvSpPr/>
      </xdr:nvSpPr>
      <xdr:spPr>
        <a:xfrm>
          <a:off x="4584700" y="64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123171</xdr:rowOff>
    </xdr:from>
    <xdr:ext cx="469744" cy="259045"/>
    <xdr:sp macro="" textlink="">
      <xdr:nvSpPr>
        <xdr:cNvPr id="83" name="議会費該当値テキスト"/>
        <xdr:cNvSpPr txBox="1"/>
      </xdr:nvSpPr>
      <xdr:spPr>
        <a:xfrm>
          <a:off x="4686300" y="646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42854</xdr:rowOff>
    </xdr:from>
    <xdr:to>
      <xdr:col>5</xdr:col>
      <xdr:colOff>409575</xdr:colOff>
      <xdr:row>37</xdr:row>
      <xdr:rowOff>144454</xdr:rowOff>
    </xdr:to>
    <xdr:sp macro="" textlink="">
      <xdr:nvSpPr>
        <xdr:cNvPr id="84" name="円/楕円 83"/>
        <xdr:cNvSpPr/>
      </xdr:nvSpPr>
      <xdr:spPr>
        <a:xfrm>
          <a:off x="3746500" y="63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135580</xdr:rowOff>
    </xdr:from>
    <xdr:ext cx="469744" cy="259045"/>
    <xdr:sp macro="" textlink="">
      <xdr:nvSpPr>
        <xdr:cNvPr id="85" name="テキスト ボックス 84"/>
        <xdr:cNvSpPr txBox="1"/>
      </xdr:nvSpPr>
      <xdr:spPr>
        <a:xfrm>
          <a:off x="3562427" y="647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109801</xdr:rowOff>
    </xdr:from>
    <xdr:to>
      <xdr:col>4</xdr:col>
      <xdr:colOff>206375</xdr:colOff>
      <xdr:row>38</xdr:row>
      <xdr:rowOff>39951</xdr:rowOff>
    </xdr:to>
    <xdr:sp macro="" textlink="">
      <xdr:nvSpPr>
        <xdr:cNvPr id="86" name="円/楕円 85"/>
        <xdr:cNvSpPr/>
      </xdr:nvSpPr>
      <xdr:spPr>
        <a:xfrm>
          <a:off x="2857500" y="645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31077</xdr:rowOff>
    </xdr:from>
    <xdr:ext cx="469744" cy="259045"/>
    <xdr:sp macro="" textlink="">
      <xdr:nvSpPr>
        <xdr:cNvPr id="87" name="テキスト ボックス 86"/>
        <xdr:cNvSpPr txBox="1"/>
      </xdr:nvSpPr>
      <xdr:spPr>
        <a:xfrm>
          <a:off x="2673427" y="654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140498</xdr:rowOff>
    </xdr:from>
    <xdr:to>
      <xdr:col>3</xdr:col>
      <xdr:colOff>3175</xdr:colOff>
      <xdr:row>38</xdr:row>
      <xdr:rowOff>70648</xdr:rowOff>
    </xdr:to>
    <xdr:sp macro="" textlink="">
      <xdr:nvSpPr>
        <xdr:cNvPr id="88" name="円/楕円 87"/>
        <xdr:cNvSpPr/>
      </xdr:nvSpPr>
      <xdr:spPr>
        <a:xfrm>
          <a:off x="1968500" y="64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61775</xdr:rowOff>
    </xdr:from>
    <xdr:ext cx="469744" cy="259045"/>
    <xdr:sp macro="" textlink="">
      <xdr:nvSpPr>
        <xdr:cNvPr id="89" name="テキスト ボックス 88"/>
        <xdr:cNvSpPr txBox="1"/>
      </xdr:nvSpPr>
      <xdr:spPr>
        <a:xfrm>
          <a:off x="1784427" y="65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105228</xdr:rowOff>
    </xdr:from>
    <xdr:to>
      <xdr:col>1</xdr:col>
      <xdr:colOff>485775</xdr:colOff>
      <xdr:row>38</xdr:row>
      <xdr:rowOff>35378</xdr:rowOff>
    </xdr:to>
    <xdr:sp macro="" textlink="">
      <xdr:nvSpPr>
        <xdr:cNvPr id="90" name="円/楕円 89"/>
        <xdr:cNvSpPr/>
      </xdr:nvSpPr>
      <xdr:spPr>
        <a:xfrm>
          <a:off x="1079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26505</xdr:rowOff>
    </xdr:from>
    <xdr:ext cx="469744" cy="259045"/>
    <xdr:sp macro="" textlink="">
      <xdr:nvSpPr>
        <xdr:cNvPr id="91" name="テキスト ボックス 90"/>
        <xdr:cNvSpPr txBox="1"/>
      </xdr:nvSpPr>
      <xdr:spPr>
        <a:xfrm>
          <a:off x="895427" y="654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50679</xdr:rowOff>
    </xdr:from>
    <xdr:to>
      <xdr:col>6</xdr:col>
      <xdr:colOff>511175</xdr:colOff>
      <xdr:row>57</xdr:row>
      <xdr:rowOff>120417</xdr:rowOff>
    </xdr:to>
    <xdr:cxnSp macro="">
      <xdr:nvCxnSpPr>
        <xdr:cNvPr id="120" name="直線コネクタ 119"/>
        <xdr:cNvCxnSpPr/>
      </xdr:nvCxnSpPr>
      <xdr:spPr>
        <a:xfrm>
          <a:off x="3797300" y="9823329"/>
          <a:ext cx="838200" cy="6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50679</xdr:rowOff>
    </xdr:from>
    <xdr:to>
      <xdr:col>5</xdr:col>
      <xdr:colOff>358775</xdr:colOff>
      <xdr:row>57</xdr:row>
      <xdr:rowOff>91922</xdr:rowOff>
    </xdr:to>
    <xdr:cxnSp macro="">
      <xdr:nvCxnSpPr>
        <xdr:cNvPr id="123" name="直線コネクタ 122"/>
        <xdr:cNvCxnSpPr/>
      </xdr:nvCxnSpPr>
      <xdr:spPr>
        <a:xfrm flipV="1">
          <a:off x="2908300" y="9823329"/>
          <a:ext cx="889000" cy="4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3011</xdr:rowOff>
    </xdr:from>
    <xdr:ext cx="534377" cy="259045"/>
    <xdr:sp macro="" textlink="">
      <xdr:nvSpPr>
        <xdr:cNvPr id="125" name="テキスト ボックス 124"/>
        <xdr:cNvSpPr txBox="1"/>
      </xdr:nvSpPr>
      <xdr:spPr>
        <a:xfrm>
          <a:off x="3530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54394</xdr:rowOff>
    </xdr:from>
    <xdr:to>
      <xdr:col>4</xdr:col>
      <xdr:colOff>155575</xdr:colOff>
      <xdr:row>57</xdr:row>
      <xdr:rowOff>91922</xdr:rowOff>
    </xdr:to>
    <xdr:cxnSp macro="">
      <xdr:nvCxnSpPr>
        <xdr:cNvPr id="126" name="直線コネクタ 125"/>
        <xdr:cNvCxnSpPr/>
      </xdr:nvCxnSpPr>
      <xdr:spPr>
        <a:xfrm>
          <a:off x="2019300" y="9827044"/>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45048</xdr:rowOff>
    </xdr:from>
    <xdr:to>
      <xdr:col>2</xdr:col>
      <xdr:colOff>638175</xdr:colOff>
      <xdr:row>57</xdr:row>
      <xdr:rowOff>54394</xdr:rowOff>
    </xdr:to>
    <xdr:cxnSp macro="">
      <xdr:nvCxnSpPr>
        <xdr:cNvPr id="129" name="直線コネクタ 128"/>
        <xdr:cNvCxnSpPr/>
      </xdr:nvCxnSpPr>
      <xdr:spPr>
        <a:xfrm>
          <a:off x="1130300" y="9817698"/>
          <a:ext cx="889000" cy="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112426</xdr:rowOff>
    </xdr:from>
    <xdr:ext cx="534377" cy="259045"/>
    <xdr:sp macro="" textlink="">
      <xdr:nvSpPr>
        <xdr:cNvPr id="131" name="テキスト ボックス 130"/>
        <xdr:cNvSpPr txBox="1"/>
      </xdr:nvSpPr>
      <xdr:spPr>
        <a:xfrm>
          <a:off x="1752111" y="9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69617</xdr:rowOff>
    </xdr:from>
    <xdr:to>
      <xdr:col>6</xdr:col>
      <xdr:colOff>561975</xdr:colOff>
      <xdr:row>57</xdr:row>
      <xdr:rowOff>171217</xdr:rowOff>
    </xdr:to>
    <xdr:sp macro="" textlink="">
      <xdr:nvSpPr>
        <xdr:cNvPr id="139" name="円/楕円 138"/>
        <xdr:cNvSpPr/>
      </xdr:nvSpPr>
      <xdr:spPr>
        <a:xfrm>
          <a:off x="4584700" y="984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28994</xdr:rowOff>
    </xdr:from>
    <xdr:ext cx="534377" cy="259045"/>
    <xdr:sp macro="" textlink="">
      <xdr:nvSpPr>
        <xdr:cNvPr id="140" name="総務費該当値テキスト"/>
        <xdr:cNvSpPr txBox="1"/>
      </xdr:nvSpPr>
      <xdr:spPr>
        <a:xfrm>
          <a:off x="4686300" y="963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70,061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171329</xdr:rowOff>
    </xdr:from>
    <xdr:to>
      <xdr:col>5</xdr:col>
      <xdr:colOff>409575</xdr:colOff>
      <xdr:row>57</xdr:row>
      <xdr:rowOff>101479</xdr:rowOff>
    </xdr:to>
    <xdr:sp macro="" textlink="">
      <xdr:nvSpPr>
        <xdr:cNvPr id="141" name="円/楕円 140"/>
        <xdr:cNvSpPr/>
      </xdr:nvSpPr>
      <xdr:spPr>
        <a:xfrm>
          <a:off x="3746500" y="97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118006</xdr:rowOff>
    </xdr:from>
    <xdr:ext cx="534377" cy="259045"/>
    <xdr:sp macro="" textlink="">
      <xdr:nvSpPr>
        <xdr:cNvPr id="142" name="テキスト ボックス 141"/>
        <xdr:cNvSpPr txBox="1"/>
      </xdr:nvSpPr>
      <xdr:spPr>
        <a:xfrm>
          <a:off x="3530111" y="954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41122</xdr:rowOff>
    </xdr:from>
    <xdr:to>
      <xdr:col>4</xdr:col>
      <xdr:colOff>206375</xdr:colOff>
      <xdr:row>57</xdr:row>
      <xdr:rowOff>142722</xdr:rowOff>
    </xdr:to>
    <xdr:sp macro="" textlink="">
      <xdr:nvSpPr>
        <xdr:cNvPr id="143" name="円/楕円 142"/>
        <xdr:cNvSpPr/>
      </xdr:nvSpPr>
      <xdr:spPr>
        <a:xfrm>
          <a:off x="2857500" y="98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133849</xdr:rowOff>
    </xdr:from>
    <xdr:ext cx="534377" cy="259045"/>
    <xdr:sp macro="" textlink="">
      <xdr:nvSpPr>
        <xdr:cNvPr id="144" name="テキスト ボックス 143"/>
        <xdr:cNvSpPr txBox="1"/>
      </xdr:nvSpPr>
      <xdr:spPr>
        <a:xfrm>
          <a:off x="2641111" y="99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77,540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3594</xdr:rowOff>
    </xdr:from>
    <xdr:to>
      <xdr:col>3</xdr:col>
      <xdr:colOff>3175</xdr:colOff>
      <xdr:row>57</xdr:row>
      <xdr:rowOff>105194</xdr:rowOff>
    </xdr:to>
    <xdr:sp macro="" textlink="">
      <xdr:nvSpPr>
        <xdr:cNvPr id="145" name="円/楕円 144"/>
        <xdr:cNvSpPr/>
      </xdr:nvSpPr>
      <xdr:spPr>
        <a:xfrm>
          <a:off x="1968500" y="977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121721</xdr:rowOff>
    </xdr:from>
    <xdr:ext cx="534377" cy="259045"/>
    <xdr:sp macro="" textlink="">
      <xdr:nvSpPr>
        <xdr:cNvPr id="146" name="テキスト ボックス 145"/>
        <xdr:cNvSpPr txBox="1"/>
      </xdr:nvSpPr>
      <xdr:spPr>
        <a:xfrm>
          <a:off x="1752111" y="95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87,390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165698</xdr:rowOff>
    </xdr:from>
    <xdr:to>
      <xdr:col>1</xdr:col>
      <xdr:colOff>485775</xdr:colOff>
      <xdr:row>57</xdr:row>
      <xdr:rowOff>95848</xdr:rowOff>
    </xdr:to>
    <xdr:sp macro="" textlink="">
      <xdr:nvSpPr>
        <xdr:cNvPr id="147" name="円/楕円 146"/>
        <xdr:cNvSpPr/>
      </xdr:nvSpPr>
      <xdr:spPr>
        <a:xfrm>
          <a:off x="1079500" y="976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86975</xdr:rowOff>
    </xdr:from>
    <xdr:ext cx="534377" cy="259045"/>
    <xdr:sp macro="" textlink="">
      <xdr:nvSpPr>
        <xdr:cNvPr id="148" name="テキスト ボックス 147"/>
        <xdr:cNvSpPr txBox="1"/>
      </xdr:nvSpPr>
      <xdr:spPr>
        <a:xfrm>
          <a:off x="863111" y="9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67063</xdr:rowOff>
    </xdr:from>
    <xdr:to>
      <xdr:col>6</xdr:col>
      <xdr:colOff>511175</xdr:colOff>
      <xdr:row>78</xdr:row>
      <xdr:rowOff>69985</xdr:rowOff>
    </xdr:to>
    <xdr:cxnSp macro="">
      <xdr:nvCxnSpPr>
        <xdr:cNvPr id="178" name="直線コネクタ 177"/>
        <xdr:cNvCxnSpPr/>
      </xdr:nvCxnSpPr>
      <xdr:spPr>
        <a:xfrm flipV="1">
          <a:off x="3797300" y="13440163"/>
          <a:ext cx="8382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69985</xdr:rowOff>
    </xdr:from>
    <xdr:to>
      <xdr:col>5</xdr:col>
      <xdr:colOff>358775</xdr:colOff>
      <xdr:row>78</xdr:row>
      <xdr:rowOff>82409</xdr:rowOff>
    </xdr:to>
    <xdr:cxnSp macro="">
      <xdr:nvCxnSpPr>
        <xdr:cNvPr id="181" name="直線コネクタ 180"/>
        <xdr:cNvCxnSpPr/>
      </xdr:nvCxnSpPr>
      <xdr:spPr>
        <a:xfrm flipV="1">
          <a:off x="2908300" y="13443085"/>
          <a:ext cx="889000" cy="1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82409</xdr:rowOff>
    </xdr:from>
    <xdr:to>
      <xdr:col>4</xdr:col>
      <xdr:colOff>155575</xdr:colOff>
      <xdr:row>78</xdr:row>
      <xdr:rowOff>103200</xdr:rowOff>
    </xdr:to>
    <xdr:cxnSp macro="">
      <xdr:nvCxnSpPr>
        <xdr:cNvPr id="184" name="直線コネクタ 183"/>
        <xdr:cNvCxnSpPr/>
      </xdr:nvCxnSpPr>
      <xdr:spPr>
        <a:xfrm flipV="1">
          <a:off x="2019300" y="13455509"/>
          <a:ext cx="8890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103200</xdr:rowOff>
    </xdr:from>
    <xdr:to>
      <xdr:col>2</xdr:col>
      <xdr:colOff>638175</xdr:colOff>
      <xdr:row>78</xdr:row>
      <xdr:rowOff>107220</xdr:rowOff>
    </xdr:to>
    <xdr:cxnSp macro="">
      <xdr:nvCxnSpPr>
        <xdr:cNvPr id="187" name="直線コネクタ 186"/>
        <xdr:cNvCxnSpPr/>
      </xdr:nvCxnSpPr>
      <xdr:spPr>
        <a:xfrm flipV="1">
          <a:off x="1130300" y="13476300"/>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16263</xdr:rowOff>
    </xdr:from>
    <xdr:to>
      <xdr:col>6</xdr:col>
      <xdr:colOff>561975</xdr:colOff>
      <xdr:row>78</xdr:row>
      <xdr:rowOff>117863</xdr:rowOff>
    </xdr:to>
    <xdr:sp macro="" textlink="">
      <xdr:nvSpPr>
        <xdr:cNvPr id="197" name="円/楕円 196"/>
        <xdr:cNvSpPr/>
      </xdr:nvSpPr>
      <xdr:spPr>
        <a:xfrm>
          <a:off x="4584700" y="133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128791</xdr:rowOff>
    </xdr:from>
    <xdr:ext cx="599010" cy="259045"/>
    <xdr:sp macro="" textlink="">
      <xdr:nvSpPr>
        <xdr:cNvPr id="198" name="民生費該当値テキスト"/>
        <xdr:cNvSpPr txBox="1"/>
      </xdr:nvSpPr>
      <xdr:spPr>
        <a:xfrm>
          <a:off x="4686300" y="1333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139,065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19185</xdr:rowOff>
    </xdr:from>
    <xdr:to>
      <xdr:col>5</xdr:col>
      <xdr:colOff>409575</xdr:colOff>
      <xdr:row>78</xdr:row>
      <xdr:rowOff>120785</xdr:rowOff>
    </xdr:to>
    <xdr:sp macro="" textlink="">
      <xdr:nvSpPr>
        <xdr:cNvPr id="199" name="円/楕円 198"/>
        <xdr:cNvSpPr/>
      </xdr:nvSpPr>
      <xdr:spPr>
        <a:xfrm>
          <a:off x="3746500" y="133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111912</xdr:rowOff>
    </xdr:from>
    <xdr:ext cx="599010" cy="259045"/>
    <xdr:sp macro="" textlink="">
      <xdr:nvSpPr>
        <xdr:cNvPr id="200" name="テキスト ボックス 199"/>
        <xdr:cNvSpPr txBox="1"/>
      </xdr:nvSpPr>
      <xdr:spPr>
        <a:xfrm>
          <a:off x="3497794" y="1348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138,298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31609</xdr:rowOff>
    </xdr:from>
    <xdr:to>
      <xdr:col>4</xdr:col>
      <xdr:colOff>206375</xdr:colOff>
      <xdr:row>78</xdr:row>
      <xdr:rowOff>133209</xdr:rowOff>
    </xdr:to>
    <xdr:sp macro="" textlink="">
      <xdr:nvSpPr>
        <xdr:cNvPr id="201" name="円/楕円 200"/>
        <xdr:cNvSpPr/>
      </xdr:nvSpPr>
      <xdr:spPr>
        <a:xfrm>
          <a:off x="2857500" y="1340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124336</xdr:rowOff>
    </xdr:from>
    <xdr:ext cx="599010" cy="259045"/>
    <xdr:sp macro="" textlink="">
      <xdr:nvSpPr>
        <xdr:cNvPr id="202" name="テキスト ボックス 201"/>
        <xdr:cNvSpPr txBox="1"/>
      </xdr:nvSpPr>
      <xdr:spPr>
        <a:xfrm>
          <a:off x="2608794" y="1349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135,037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52400</xdr:rowOff>
    </xdr:from>
    <xdr:to>
      <xdr:col>3</xdr:col>
      <xdr:colOff>3175</xdr:colOff>
      <xdr:row>78</xdr:row>
      <xdr:rowOff>154000</xdr:rowOff>
    </xdr:to>
    <xdr:sp macro="" textlink="">
      <xdr:nvSpPr>
        <xdr:cNvPr id="203" name="円/楕円 202"/>
        <xdr:cNvSpPr/>
      </xdr:nvSpPr>
      <xdr:spPr>
        <a:xfrm>
          <a:off x="1968500" y="134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145127</xdr:rowOff>
    </xdr:from>
    <xdr:ext cx="599010" cy="259045"/>
    <xdr:sp macro="" textlink="">
      <xdr:nvSpPr>
        <xdr:cNvPr id="204" name="テキスト ボックス 203"/>
        <xdr:cNvSpPr txBox="1"/>
      </xdr:nvSpPr>
      <xdr:spPr>
        <a:xfrm>
          <a:off x="1719794" y="135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129,580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56420</xdr:rowOff>
    </xdr:from>
    <xdr:to>
      <xdr:col>1</xdr:col>
      <xdr:colOff>485775</xdr:colOff>
      <xdr:row>78</xdr:row>
      <xdr:rowOff>158020</xdr:rowOff>
    </xdr:to>
    <xdr:sp macro="" textlink="">
      <xdr:nvSpPr>
        <xdr:cNvPr id="205" name="円/楕円 204"/>
        <xdr:cNvSpPr/>
      </xdr:nvSpPr>
      <xdr:spPr>
        <a:xfrm>
          <a:off x="1079500" y="134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149147</xdr:rowOff>
    </xdr:from>
    <xdr:ext cx="599010" cy="259045"/>
    <xdr:sp macro="" textlink="">
      <xdr:nvSpPr>
        <xdr:cNvPr id="206" name="テキスト ボックス 205"/>
        <xdr:cNvSpPr txBox="1"/>
      </xdr:nvSpPr>
      <xdr:spPr>
        <a:xfrm>
          <a:off x="830794" y="1352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23685</xdr:rowOff>
    </xdr:from>
    <xdr:to>
      <xdr:col>6</xdr:col>
      <xdr:colOff>511175</xdr:colOff>
      <xdr:row>94</xdr:row>
      <xdr:rowOff>158508</xdr:rowOff>
    </xdr:to>
    <xdr:cxnSp macro="">
      <xdr:nvCxnSpPr>
        <xdr:cNvPr id="235" name="直線コネクタ 234"/>
        <xdr:cNvCxnSpPr/>
      </xdr:nvCxnSpPr>
      <xdr:spPr>
        <a:xfrm flipV="1">
          <a:off x="3797300" y="16139985"/>
          <a:ext cx="838200" cy="1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153963</xdr:rowOff>
    </xdr:from>
    <xdr:to>
      <xdr:col>5</xdr:col>
      <xdr:colOff>358775</xdr:colOff>
      <xdr:row>94</xdr:row>
      <xdr:rowOff>158508</xdr:rowOff>
    </xdr:to>
    <xdr:cxnSp macro="">
      <xdr:nvCxnSpPr>
        <xdr:cNvPr id="238" name="直線コネクタ 237"/>
        <xdr:cNvCxnSpPr/>
      </xdr:nvCxnSpPr>
      <xdr:spPr>
        <a:xfrm>
          <a:off x="2908300" y="16270263"/>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37634</xdr:rowOff>
    </xdr:from>
    <xdr:ext cx="534377" cy="259045"/>
    <xdr:sp macro="" textlink="">
      <xdr:nvSpPr>
        <xdr:cNvPr id="240" name="テキスト ボックス 239"/>
        <xdr:cNvSpPr txBox="1"/>
      </xdr:nvSpPr>
      <xdr:spPr>
        <a:xfrm>
          <a:off x="3530111" y="164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153963</xdr:rowOff>
    </xdr:from>
    <xdr:to>
      <xdr:col>4</xdr:col>
      <xdr:colOff>155575</xdr:colOff>
      <xdr:row>94</xdr:row>
      <xdr:rowOff>162192</xdr:rowOff>
    </xdr:to>
    <xdr:cxnSp macro="">
      <xdr:nvCxnSpPr>
        <xdr:cNvPr id="241" name="直線コネクタ 240"/>
        <xdr:cNvCxnSpPr/>
      </xdr:nvCxnSpPr>
      <xdr:spPr>
        <a:xfrm flipV="1">
          <a:off x="2019300" y="16270263"/>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135335</xdr:rowOff>
    </xdr:from>
    <xdr:ext cx="534377" cy="259045"/>
    <xdr:sp macro="" textlink="">
      <xdr:nvSpPr>
        <xdr:cNvPr id="243" name="テキスト ボックス 242"/>
        <xdr:cNvSpPr txBox="1"/>
      </xdr:nvSpPr>
      <xdr:spPr>
        <a:xfrm>
          <a:off x="2641111" y="1642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146710</xdr:rowOff>
    </xdr:from>
    <xdr:to>
      <xdr:col>2</xdr:col>
      <xdr:colOff>638175</xdr:colOff>
      <xdr:row>94</xdr:row>
      <xdr:rowOff>162192</xdr:rowOff>
    </xdr:to>
    <xdr:cxnSp macro="">
      <xdr:nvCxnSpPr>
        <xdr:cNvPr id="244" name="直線コネクタ 243"/>
        <xdr:cNvCxnSpPr/>
      </xdr:nvCxnSpPr>
      <xdr:spPr>
        <a:xfrm>
          <a:off x="1130300" y="16263010"/>
          <a:ext cx="889000" cy="1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6900</xdr:rowOff>
    </xdr:from>
    <xdr:ext cx="534377" cy="259045"/>
    <xdr:sp macro="" textlink="">
      <xdr:nvSpPr>
        <xdr:cNvPr id="246" name="テキスト ボックス 245"/>
        <xdr:cNvSpPr txBox="1"/>
      </xdr:nvSpPr>
      <xdr:spPr>
        <a:xfrm>
          <a:off x="1752111" y="164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13454</xdr:rowOff>
    </xdr:from>
    <xdr:ext cx="534377" cy="259045"/>
    <xdr:sp macro="" textlink="">
      <xdr:nvSpPr>
        <xdr:cNvPr id="248" name="テキスト ボックス 247"/>
        <xdr:cNvSpPr txBox="1"/>
      </xdr:nvSpPr>
      <xdr:spPr>
        <a:xfrm>
          <a:off x="863111" y="1647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144335</xdr:rowOff>
    </xdr:from>
    <xdr:to>
      <xdr:col>6</xdr:col>
      <xdr:colOff>561975</xdr:colOff>
      <xdr:row>94</xdr:row>
      <xdr:rowOff>74485</xdr:rowOff>
    </xdr:to>
    <xdr:sp macro="" textlink="">
      <xdr:nvSpPr>
        <xdr:cNvPr id="254" name="円/楕円 253"/>
        <xdr:cNvSpPr/>
      </xdr:nvSpPr>
      <xdr:spPr>
        <a:xfrm>
          <a:off x="4584700" y="160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167212</xdr:rowOff>
    </xdr:from>
    <xdr:ext cx="534377" cy="259045"/>
    <xdr:sp macro="" textlink="">
      <xdr:nvSpPr>
        <xdr:cNvPr id="255" name="衛生費該当値テキスト"/>
        <xdr:cNvSpPr txBox="1"/>
      </xdr:nvSpPr>
      <xdr:spPr>
        <a:xfrm>
          <a:off x="4686300" y="159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69,135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107708</xdr:rowOff>
    </xdr:from>
    <xdr:to>
      <xdr:col>5</xdr:col>
      <xdr:colOff>409575</xdr:colOff>
      <xdr:row>95</xdr:row>
      <xdr:rowOff>37858</xdr:rowOff>
    </xdr:to>
    <xdr:sp macro="" textlink="">
      <xdr:nvSpPr>
        <xdr:cNvPr id="256" name="円/楕円 255"/>
        <xdr:cNvSpPr/>
      </xdr:nvSpPr>
      <xdr:spPr>
        <a:xfrm>
          <a:off x="3746500" y="1622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54385</xdr:rowOff>
    </xdr:from>
    <xdr:ext cx="534377" cy="259045"/>
    <xdr:sp macro="" textlink="">
      <xdr:nvSpPr>
        <xdr:cNvPr id="257" name="テキスト ボックス 256"/>
        <xdr:cNvSpPr txBox="1"/>
      </xdr:nvSpPr>
      <xdr:spPr>
        <a:xfrm>
          <a:off x="3530111" y="159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103163</xdr:rowOff>
    </xdr:from>
    <xdr:to>
      <xdr:col>4</xdr:col>
      <xdr:colOff>206375</xdr:colOff>
      <xdr:row>95</xdr:row>
      <xdr:rowOff>33313</xdr:rowOff>
    </xdr:to>
    <xdr:sp macro="" textlink="">
      <xdr:nvSpPr>
        <xdr:cNvPr id="258" name="円/楕円 257"/>
        <xdr:cNvSpPr/>
      </xdr:nvSpPr>
      <xdr:spPr>
        <a:xfrm>
          <a:off x="2857500" y="162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49840</xdr:rowOff>
    </xdr:from>
    <xdr:ext cx="534377" cy="259045"/>
    <xdr:sp macro="" textlink="">
      <xdr:nvSpPr>
        <xdr:cNvPr id="259" name="テキスト ボックス 258"/>
        <xdr:cNvSpPr txBox="1"/>
      </xdr:nvSpPr>
      <xdr:spPr>
        <a:xfrm>
          <a:off x="2641111" y="1599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58,877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111392</xdr:rowOff>
    </xdr:from>
    <xdr:to>
      <xdr:col>3</xdr:col>
      <xdr:colOff>3175</xdr:colOff>
      <xdr:row>95</xdr:row>
      <xdr:rowOff>41542</xdr:rowOff>
    </xdr:to>
    <xdr:sp macro="" textlink="">
      <xdr:nvSpPr>
        <xdr:cNvPr id="260" name="円/楕円 259"/>
        <xdr:cNvSpPr/>
      </xdr:nvSpPr>
      <xdr:spPr>
        <a:xfrm>
          <a:off x="1968500" y="162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58069</xdr:rowOff>
    </xdr:from>
    <xdr:ext cx="534377" cy="259045"/>
    <xdr:sp macro="" textlink="">
      <xdr:nvSpPr>
        <xdr:cNvPr id="261" name="テキスト ボックス 260"/>
        <xdr:cNvSpPr txBox="1"/>
      </xdr:nvSpPr>
      <xdr:spPr>
        <a:xfrm>
          <a:off x="1752111" y="160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95910</xdr:rowOff>
    </xdr:from>
    <xdr:to>
      <xdr:col>1</xdr:col>
      <xdr:colOff>485775</xdr:colOff>
      <xdr:row>95</xdr:row>
      <xdr:rowOff>26060</xdr:rowOff>
    </xdr:to>
    <xdr:sp macro="" textlink="">
      <xdr:nvSpPr>
        <xdr:cNvPr id="262" name="円/楕円 261"/>
        <xdr:cNvSpPr/>
      </xdr:nvSpPr>
      <xdr:spPr>
        <a:xfrm>
          <a:off x="1079500" y="162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42587</xdr:rowOff>
    </xdr:from>
    <xdr:ext cx="534377" cy="259045"/>
    <xdr:sp macro="" textlink="">
      <xdr:nvSpPr>
        <xdr:cNvPr id="263" name="テキスト ボックス 262"/>
        <xdr:cNvSpPr txBox="1"/>
      </xdr:nvSpPr>
      <xdr:spPr>
        <a:xfrm>
          <a:off x="863111" y="1598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17208</xdr:rowOff>
    </xdr:from>
    <xdr:to>
      <xdr:col>15</xdr:col>
      <xdr:colOff>180975</xdr:colOff>
      <xdr:row>39</xdr:row>
      <xdr:rowOff>44450</xdr:rowOff>
    </xdr:to>
    <xdr:cxnSp macro="">
      <xdr:nvCxnSpPr>
        <xdr:cNvPr id="292" name="直線コネクタ 291"/>
        <xdr:cNvCxnSpPr/>
      </xdr:nvCxnSpPr>
      <xdr:spPr>
        <a:xfrm>
          <a:off x="9639300" y="6703758"/>
          <a:ext cx="8382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147701</xdr:rowOff>
    </xdr:from>
    <xdr:to>
      <xdr:col>14</xdr:col>
      <xdr:colOff>28575</xdr:colOff>
      <xdr:row>39</xdr:row>
      <xdr:rowOff>17208</xdr:rowOff>
    </xdr:to>
    <xdr:cxnSp macro="">
      <xdr:nvCxnSpPr>
        <xdr:cNvPr id="295" name="直線コネクタ 294"/>
        <xdr:cNvCxnSpPr/>
      </xdr:nvCxnSpPr>
      <xdr:spPr>
        <a:xfrm>
          <a:off x="8750300" y="6662801"/>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124460</xdr:rowOff>
    </xdr:from>
    <xdr:to>
      <xdr:col>12</xdr:col>
      <xdr:colOff>511175</xdr:colOff>
      <xdr:row>38</xdr:row>
      <xdr:rowOff>147701</xdr:rowOff>
    </xdr:to>
    <xdr:cxnSp macro="">
      <xdr:nvCxnSpPr>
        <xdr:cNvPr id="298" name="直線コネクタ 297"/>
        <xdr:cNvCxnSpPr/>
      </xdr:nvCxnSpPr>
      <xdr:spPr>
        <a:xfrm>
          <a:off x="7861300" y="6639560"/>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124460</xdr:rowOff>
    </xdr:from>
    <xdr:to>
      <xdr:col>11</xdr:col>
      <xdr:colOff>307975</xdr:colOff>
      <xdr:row>38</xdr:row>
      <xdr:rowOff>145224</xdr:rowOff>
    </xdr:to>
    <xdr:cxnSp macro="">
      <xdr:nvCxnSpPr>
        <xdr:cNvPr id="301" name="直線コネクタ 300"/>
        <xdr:cNvCxnSpPr/>
      </xdr:nvCxnSpPr>
      <xdr:spPr>
        <a:xfrm flipV="1">
          <a:off x="6972300" y="6639560"/>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137858</xdr:rowOff>
    </xdr:from>
    <xdr:to>
      <xdr:col>14</xdr:col>
      <xdr:colOff>79375</xdr:colOff>
      <xdr:row>39</xdr:row>
      <xdr:rowOff>68008</xdr:rowOff>
    </xdr:to>
    <xdr:sp macro="" textlink="">
      <xdr:nvSpPr>
        <xdr:cNvPr id="313" name="円/楕円 312"/>
        <xdr:cNvSpPr/>
      </xdr:nvSpPr>
      <xdr:spPr>
        <a:xfrm>
          <a:off x="9588500" y="66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59135</xdr:rowOff>
    </xdr:from>
    <xdr:ext cx="378565" cy="259045"/>
    <xdr:sp macro="" textlink="">
      <xdr:nvSpPr>
        <xdr:cNvPr id="314" name="テキスト ボックス 313"/>
        <xdr:cNvSpPr txBox="1"/>
      </xdr:nvSpPr>
      <xdr:spPr>
        <a:xfrm>
          <a:off x="9450017" y="6745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96901</xdr:rowOff>
    </xdr:from>
    <xdr:to>
      <xdr:col>12</xdr:col>
      <xdr:colOff>561975</xdr:colOff>
      <xdr:row>39</xdr:row>
      <xdr:rowOff>27051</xdr:rowOff>
    </xdr:to>
    <xdr:sp macro="" textlink="">
      <xdr:nvSpPr>
        <xdr:cNvPr id="315" name="円/楕円 314"/>
        <xdr:cNvSpPr/>
      </xdr:nvSpPr>
      <xdr:spPr>
        <a:xfrm>
          <a:off x="8699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18178</xdr:rowOff>
    </xdr:from>
    <xdr:ext cx="378565" cy="259045"/>
    <xdr:sp macro="" textlink="">
      <xdr:nvSpPr>
        <xdr:cNvPr id="316" name="テキスト ボックス 315"/>
        <xdr:cNvSpPr txBox="1"/>
      </xdr:nvSpPr>
      <xdr:spPr>
        <a:xfrm>
          <a:off x="8561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73660</xdr:rowOff>
    </xdr:from>
    <xdr:to>
      <xdr:col>11</xdr:col>
      <xdr:colOff>358775</xdr:colOff>
      <xdr:row>39</xdr:row>
      <xdr:rowOff>3810</xdr:rowOff>
    </xdr:to>
    <xdr:sp macro="" textlink="">
      <xdr:nvSpPr>
        <xdr:cNvPr id="317" name="円/楕円 316"/>
        <xdr:cNvSpPr/>
      </xdr:nvSpPr>
      <xdr:spPr>
        <a:xfrm>
          <a:off x="7810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166387</xdr:rowOff>
    </xdr:from>
    <xdr:ext cx="378565" cy="259045"/>
    <xdr:sp macro="" textlink="">
      <xdr:nvSpPr>
        <xdr:cNvPr id="318" name="テキスト ボックス 317"/>
        <xdr:cNvSpPr txBox="1"/>
      </xdr:nvSpPr>
      <xdr:spPr>
        <a:xfrm>
          <a:off x="7672017" y="668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94424</xdr:rowOff>
    </xdr:from>
    <xdr:to>
      <xdr:col>10</xdr:col>
      <xdr:colOff>155575</xdr:colOff>
      <xdr:row>39</xdr:row>
      <xdr:rowOff>24574</xdr:rowOff>
    </xdr:to>
    <xdr:sp macro="" textlink="">
      <xdr:nvSpPr>
        <xdr:cNvPr id="319" name="円/楕円 318"/>
        <xdr:cNvSpPr/>
      </xdr:nvSpPr>
      <xdr:spPr>
        <a:xfrm>
          <a:off x="6921500" y="66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15701</xdr:rowOff>
    </xdr:from>
    <xdr:ext cx="378565" cy="259045"/>
    <xdr:sp macro="" textlink="">
      <xdr:nvSpPr>
        <xdr:cNvPr id="320" name="テキスト ボックス 319"/>
        <xdr:cNvSpPr txBox="1"/>
      </xdr:nvSpPr>
      <xdr:spPr>
        <a:xfrm>
          <a:off x="6783017" y="6702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93358</xdr:rowOff>
    </xdr:from>
    <xdr:to>
      <xdr:col>15</xdr:col>
      <xdr:colOff>180975</xdr:colOff>
      <xdr:row>55</xdr:row>
      <xdr:rowOff>134366</xdr:rowOff>
    </xdr:to>
    <xdr:cxnSp macro="">
      <xdr:nvCxnSpPr>
        <xdr:cNvPr id="349" name="直線コネクタ 348"/>
        <xdr:cNvCxnSpPr/>
      </xdr:nvCxnSpPr>
      <xdr:spPr>
        <a:xfrm flipV="1">
          <a:off x="9639300" y="9523108"/>
          <a:ext cx="838200" cy="4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77927</xdr:rowOff>
    </xdr:from>
    <xdr:to>
      <xdr:col>14</xdr:col>
      <xdr:colOff>28575</xdr:colOff>
      <xdr:row>55</xdr:row>
      <xdr:rowOff>134366</xdr:rowOff>
    </xdr:to>
    <xdr:cxnSp macro="">
      <xdr:nvCxnSpPr>
        <xdr:cNvPr id="352" name="直線コネクタ 351"/>
        <xdr:cNvCxnSpPr/>
      </xdr:nvCxnSpPr>
      <xdr:spPr>
        <a:xfrm>
          <a:off x="8750300" y="9507677"/>
          <a:ext cx="889000" cy="5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77927</xdr:rowOff>
    </xdr:from>
    <xdr:to>
      <xdr:col>12</xdr:col>
      <xdr:colOff>511175</xdr:colOff>
      <xdr:row>56</xdr:row>
      <xdr:rowOff>54890</xdr:rowOff>
    </xdr:to>
    <xdr:cxnSp macro="">
      <xdr:nvCxnSpPr>
        <xdr:cNvPr id="355" name="直線コネクタ 354"/>
        <xdr:cNvCxnSpPr/>
      </xdr:nvCxnSpPr>
      <xdr:spPr>
        <a:xfrm flipV="1">
          <a:off x="7861300" y="9507677"/>
          <a:ext cx="889000" cy="14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57" name="テキスト ボックス 356"/>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39751</xdr:rowOff>
    </xdr:from>
    <xdr:to>
      <xdr:col>11</xdr:col>
      <xdr:colOff>307975</xdr:colOff>
      <xdr:row>56</xdr:row>
      <xdr:rowOff>54890</xdr:rowOff>
    </xdr:to>
    <xdr:cxnSp macro="">
      <xdr:nvCxnSpPr>
        <xdr:cNvPr id="358" name="直線コネクタ 357"/>
        <xdr:cNvCxnSpPr/>
      </xdr:nvCxnSpPr>
      <xdr:spPr>
        <a:xfrm>
          <a:off x="6972300" y="9640951"/>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60" name="テキスト ボックス 359"/>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62" name="テキスト ボックス 361"/>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42558</xdr:rowOff>
    </xdr:from>
    <xdr:to>
      <xdr:col>15</xdr:col>
      <xdr:colOff>231775</xdr:colOff>
      <xdr:row>55</xdr:row>
      <xdr:rowOff>144158</xdr:rowOff>
    </xdr:to>
    <xdr:sp macro="" textlink="">
      <xdr:nvSpPr>
        <xdr:cNvPr id="368" name="円/楕円 367"/>
        <xdr:cNvSpPr/>
      </xdr:nvSpPr>
      <xdr:spPr>
        <a:xfrm>
          <a:off x="10426700" y="947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65435</xdr:rowOff>
    </xdr:from>
    <xdr:ext cx="534377" cy="259045"/>
    <xdr:sp macro="" textlink="">
      <xdr:nvSpPr>
        <xdr:cNvPr id="369" name="農林水産業費該当値テキスト"/>
        <xdr:cNvSpPr txBox="1"/>
      </xdr:nvSpPr>
      <xdr:spPr>
        <a:xfrm>
          <a:off x="10528300" y="932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50,149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83566</xdr:rowOff>
    </xdr:from>
    <xdr:to>
      <xdr:col>14</xdr:col>
      <xdr:colOff>79375</xdr:colOff>
      <xdr:row>56</xdr:row>
      <xdr:rowOff>13716</xdr:rowOff>
    </xdr:to>
    <xdr:sp macro="" textlink="">
      <xdr:nvSpPr>
        <xdr:cNvPr id="370" name="円/楕円 369"/>
        <xdr:cNvSpPr/>
      </xdr:nvSpPr>
      <xdr:spPr>
        <a:xfrm>
          <a:off x="9588500" y="95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30243</xdr:rowOff>
    </xdr:from>
    <xdr:ext cx="534377" cy="259045"/>
    <xdr:sp macro="" textlink="">
      <xdr:nvSpPr>
        <xdr:cNvPr id="371" name="テキスト ボックス 370"/>
        <xdr:cNvSpPr txBox="1"/>
      </xdr:nvSpPr>
      <xdr:spPr>
        <a:xfrm>
          <a:off x="9372111" y="928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27127</xdr:rowOff>
    </xdr:from>
    <xdr:to>
      <xdr:col>12</xdr:col>
      <xdr:colOff>561975</xdr:colOff>
      <xdr:row>55</xdr:row>
      <xdr:rowOff>128727</xdr:rowOff>
    </xdr:to>
    <xdr:sp macro="" textlink="">
      <xdr:nvSpPr>
        <xdr:cNvPr id="372" name="円/楕円 371"/>
        <xdr:cNvSpPr/>
      </xdr:nvSpPr>
      <xdr:spPr>
        <a:xfrm>
          <a:off x="8699500" y="945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145254</xdr:rowOff>
    </xdr:from>
    <xdr:ext cx="534377" cy="259045"/>
    <xdr:sp macro="" textlink="">
      <xdr:nvSpPr>
        <xdr:cNvPr id="373" name="テキスト ボックス 372"/>
        <xdr:cNvSpPr txBox="1"/>
      </xdr:nvSpPr>
      <xdr:spPr>
        <a:xfrm>
          <a:off x="8483111" y="923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51,364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4090</xdr:rowOff>
    </xdr:from>
    <xdr:to>
      <xdr:col>11</xdr:col>
      <xdr:colOff>358775</xdr:colOff>
      <xdr:row>56</xdr:row>
      <xdr:rowOff>105690</xdr:rowOff>
    </xdr:to>
    <xdr:sp macro="" textlink="">
      <xdr:nvSpPr>
        <xdr:cNvPr id="374" name="円/楕円 373"/>
        <xdr:cNvSpPr/>
      </xdr:nvSpPr>
      <xdr:spPr>
        <a:xfrm>
          <a:off x="7810500" y="960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122217</xdr:rowOff>
    </xdr:from>
    <xdr:ext cx="534377" cy="259045"/>
    <xdr:sp macro="" textlink="">
      <xdr:nvSpPr>
        <xdr:cNvPr id="375" name="テキスト ボックス 374"/>
        <xdr:cNvSpPr txBox="1"/>
      </xdr:nvSpPr>
      <xdr:spPr>
        <a:xfrm>
          <a:off x="7594111" y="938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160401</xdr:rowOff>
    </xdr:from>
    <xdr:to>
      <xdr:col>10</xdr:col>
      <xdr:colOff>155575</xdr:colOff>
      <xdr:row>56</xdr:row>
      <xdr:rowOff>90551</xdr:rowOff>
    </xdr:to>
    <xdr:sp macro="" textlink="">
      <xdr:nvSpPr>
        <xdr:cNvPr id="376" name="円/楕円 375"/>
        <xdr:cNvSpPr/>
      </xdr:nvSpPr>
      <xdr:spPr>
        <a:xfrm>
          <a:off x="6921500" y="95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107078</xdr:rowOff>
    </xdr:from>
    <xdr:ext cx="534377" cy="259045"/>
    <xdr:sp macro="" textlink="">
      <xdr:nvSpPr>
        <xdr:cNvPr id="377" name="テキスト ボックス 376"/>
        <xdr:cNvSpPr txBox="1"/>
      </xdr:nvSpPr>
      <xdr:spPr>
        <a:xfrm>
          <a:off x="6705111" y="93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140843</xdr:rowOff>
    </xdr:from>
    <xdr:to>
      <xdr:col>15</xdr:col>
      <xdr:colOff>180975</xdr:colOff>
      <xdr:row>76</xdr:row>
      <xdr:rowOff>51788</xdr:rowOff>
    </xdr:to>
    <xdr:cxnSp macro="">
      <xdr:nvCxnSpPr>
        <xdr:cNvPr id="408" name="直線コネクタ 407"/>
        <xdr:cNvCxnSpPr/>
      </xdr:nvCxnSpPr>
      <xdr:spPr>
        <a:xfrm flipV="1">
          <a:off x="9639300" y="12999593"/>
          <a:ext cx="838200" cy="8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51788</xdr:rowOff>
    </xdr:from>
    <xdr:to>
      <xdr:col>14</xdr:col>
      <xdr:colOff>28575</xdr:colOff>
      <xdr:row>77</xdr:row>
      <xdr:rowOff>22558</xdr:rowOff>
    </xdr:to>
    <xdr:cxnSp macro="">
      <xdr:nvCxnSpPr>
        <xdr:cNvPr id="411" name="直線コネクタ 410"/>
        <xdr:cNvCxnSpPr/>
      </xdr:nvCxnSpPr>
      <xdr:spPr>
        <a:xfrm flipV="1">
          <a:off x="8750300" y="13081988"/>
          <a:ext cx="889000" cy="1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131563</xdr:rowOff>
    </xdr:from>
    <xdr:ext cx="534377" cy="259045"/>
    <xdr:sp macro="" textlink="">
      <xdr:nvSpPr>
        <xdr:cNvPr id="413" name="テキスト ボックス 412"/>
        <xdr:cNvSpPr txBox="1"/>
      </xdr:nvSpPr>
      <xdr:spPr>
        <a:xfrm>
          <a:off x="9372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22558</xdr:rowOff>
    </xdr:from>
    <xdr:to>
      <xdr:col>12</xdr:col>
      <xdr:colOff>511175</xdr:colOff>
      <xdr:row>77</xdr:row>
      <xdr:rowOff>64588</xdr:rowOff>
    </xdr:to>
    <xdr:cxnSp macro="">
      <xdr:nvCxnSpPr>
        <xdr:cNvPr id="414" name="直線コネクタ 413"/>
        <xdr:cNvCxnSpPr/>
      </xdr:nvCxnSpPr>
      <xdr:spPr>
        <a:xfrm flipV="1">
          <a:off x="7861300" y="13224208"/>
          <a:ext cx="8890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57796</xdr:rowOff>
    </xdr:from>
    <xdr:to>
      <xdr:col>11</xdr:col>
      <xdr:colOff>307975</xdr:colOff>
      <xdr:row>77</xdr:row>
      <xdr:rowOff>64588</xdr:rowOff>
    </xdr:to>
    <xdr:cxnSp macro="">
      <xdr:nvCxnSpPr>
        <xdr:cNvPr id="417" name="直線コネクタ 416"/>
        <xdr:cNvCxnSpPr/>
      </xdr:nvCxnSpPr>
      <xdr:spPr>
        <a:xfrm>
          <a:off x="6972300" y="13259446"/>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9" name="テキスト ボックス 418"/>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90043</xdr:rowOff>
    </xdr:from>
    <xdr:to>
      <xdr:col>15</xdr:col>
      <xdr:colOff>231775</xdr:colOff>
      <xdr:row>76</xdr:row>
      <xdr:rowOff>20194</xdr:rowOff>
    </xdr:to>
    <xdr:sp macro="" textlink="">
      <xdr:nvSpPr>
        <xdr:cNvPr id="427" name="円/楕円 426"/>
        <xdr:cNvSpPr/>
      </xdr:nvSpPr>
      <xdr:spPr>
        <a:xfrm>
          <a:off x="10426700" y="129487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112920</xdr:rowOff>
    </xdr:from>
    <xdr:ext cx="534377" cy="259045"/>
    <xdr:sp macro="" textlink="">
      <xdr:nvSpPr>
        <xdr:cNvPr id="428" name="商工費該当値テキスト"/>
        <xdr:cNvSpPr txBox="1"/>
      </xdr:nvSpPr>
      <xdr:spPr>
        <a:xfrm>
          <a:off x="10528300" y="1280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19,715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988</xdr:rowOff>
    </xdr:from>
    <xdr:to>
      <xdr:col>14</xdr:col>
      <xdr:colOff>79375</xdr:colOff>
      <xdr:row>76</xdr:row>
      <xdr:rowOff>102588</xdr:rowOff>
    </xdr:to>
    <xdr:sp macro="" textlink="">
      <xdr:nvSpPr>
        <xdr:cNvPr id="429" name="円/楕円 428"/>
        <xdr:cNvSpPr/>
      </xdr:nvSpPr>
      <xdr:spPr>
        <a:xfrm>
          <a:off x="9588500" y="1303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119114</xdr:rowOff>
    </xdr:from>
    <xdr:ext cx="534377" cy="259045"/>
    <xdr:sp macro="" textlink="">
      <xdr:nvSpPr>
        <xdr:cNvPr id="430" name="テキスト ボックス 429"/>
        <xdr:cNvSpPr txBox="1"/>
      </xdr:nvSpPr>
      <xdr:spPr>
        <a:xfrm>
          <a:off x="9372111" y="1280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143208</xdr:rowOff>
    </xdr:from>
    <xdr:to>
      <xdr:col>12</xdr:col>
      <xdr:colOff>561975</xdr:colOff>
      <xdr:row>77</xdr:row>
      <xdr:rowOff>73358</xdr:rowOff>
    </xdr:to>
    <xdr:sp macro="" textlink="">
      <xdr:nvSpPr>
        <xdr:cNvPr id="431" name="円/楕円 430"/>
        <xdr:cNvSpPr/>
      </xdr:nvSpPr>
      <xdr:spPr>
        <a:xfrm>
          <a:off x="8699500" y="1317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64485</xdr:rowOff>
    </xdr:from>
    <xdr:ext cx="534377" cy="259045"/>
    <xdr:sp macro="" textlink="">
      <xdr:nvSpPr>
        <xdr:cNvPr id="432" name="テキスト ボックス 431"/>
        <xdr:cNvSpPr txBox="1"/>
      </xdr:nvSpPr>
      <xdr:spPr>
        <a:xfrm>
          <a:off x="8483111" y="1326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13788</xdr:rowOff>
    </xdr:from>
    <xdr:to>
      <xdr:col>11</xdr:col>
      <xdr:colOff>358775</xdr:colOff>
      <xdr:row>77</xdr:row>
      <xdr:rowOff>115388</xdr:rowOff>
    </xdr:to>
    <xdr:sp macro="" textlink="">
      <xdr:nvSpPr>
        <xdr:cNvPr id="433" name="円/楕円 432"/>
        <xdr:cNvSpPr/>
      </xdr:nvSpPr>
      <xdr:spPr>
        <a:xfrm>
          <a:off x="7810500" y="1321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106515</xdr:rowOff>
    </xdr:from>
    <xdr:ext cx="534377" cy="259045"/>
    <xdr:sp macro="" textlink="">
      <xdr:nvSpPr>
        <xdr:cNvPr id="434" name="テキスト ボックス 433"/>
        <xdr:cNvSpPr txBox="1"/>
      </xdr:nvSpPr>
      <xdr:spPr>
        <a:xfrm>
          <a:off x="7594111" y="1330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6996</xdr:rowOff>
    </xdr:from>
    <xdr:to>
      <xdr:col>10</xdr:col>
      <xdr:colOff>155575</xdr:colOff>
      <xdr:row>77</xdr:row>
      <xdr:rowOff>108596</xdr:rowOff>
    </xdr:to>
    <xdr:sp macro="" textlink="">
      <xdr:nvSpPr>
        <xdr:cNvPr id="435" name="円/楕円 434"/>
        <xdr:cNvSpPr/>
      </xdr:nvSpPr>
      <xdr:spPr>
        <a:xfrm>
          <a:off x="6921500" y="1320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99723</xdr:rowOff>
    </xdr:from>
    <xdr:ext cx="534377" cy="259045"/>
    <xdr:sp macro="" textlink="">
      <xdr:nvSpPr>
        <xdr:cNvPr id="436" name="テキスト ボックス 435"/>
        <xdr:cNvSpPr txBox="1"/>
      </xdr:nvSpPr>
      <xdr:spPr>
        <a:xfrm>
          <a:off x="6705111" y="133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147769</xdr:rowOff>
    </xdr:from>
    <xdr:to>
      <xdr:col>15</xdr:col>
      <xdr:colOff>180975</xdr:colOff>
      <xdr:row>98</xdr:row>
      <xdr:rowOff>158190</xdr:rowOff>
    </xdr:to>
    <xdr:cxnSp macro="">
      <xdr:nvCxnSpPr>
        <xdr:cNvPr id="467" name="直線コネクタ 466"/>
        <xdr:cNvCxnSpPr/>
      </xdr:nvCxnSpPr>
      <xdr:spPr>
        <a:xfrm flipV="1">
          <a:off x="9639300" y="16949869"/>
          <a:ext cx="838200" cy="1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141167</xdr:rowOff>
    </xdr:from>
    <xdr:to>
      <xdr:col>14</xdr:col>
      <xdr:colOff>28575</xdr:colOff>
      <xdr:row>98</xdr:row>
      <xdr:rowOff>158190</xdr:rowOff>
    </xdr:to>
    <xdr:cxnSp macro="">
      <xdr:nvCxnSpPr>
        <xdr:cNvPr id="470" name="直線コネクタ 469"/>
        <xdr:cNvCxnSpPr/>
      </xdr:nvCxnSpPr>
      <xdr:spPr>
        <a:xfrm>
          <a:off x="8750300" y="16943267"/>
          <a:ext cx="889000" cy="1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43437</xdr:rowOff>
    </xdr:from>
    <xdr:ext cx="534377" cy="259045"/>
    <xdr:sp macro="" textlink="">
      <xdr:nvSpPr>
        <xdr:cNvPr id="472" name="テキスト ボックス 471"/>
        <xdr:cNvSpPr txBox="1"/>
      </xdr:nvSpPr>
      <xdr:spPr>
        <a:xfrm>
          <a:off x="9372111" y="170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141167</xdr:rowOff>
    </xdr:from>
    <xdr:to>
      <xdr:col>12</xdr:col>
      <xdr:colOff>511175</xdr:colOff>
      <xdr:row>98</xdr:row>
      <xdr:rowOff>150926</xdr:rowOff>
    </xdr:to>
    <xdr:cxnSp macro="">
      <xdr:nvCxnSpPr>
        <xdr:cNvPr id="473" name="直線コネクタ 472"/>
        <xdr:cNvCxnSpPr/>
      </xdr:nvCxnSpPr>
      <xdr:spPr>
        <a:xfrm flipV="1">
          <a:off x="7861300" y="16943267"/>
          <a:ext cx="889000" cy="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24646</xdr:rowOff>
    </xdr:from>
    <xdr:ext cx="534377" cy="259045"/>
    <xdr:sp macro="" textlink="">
      <xdr:nvSpPr>
        <xdr:cNvPr id="475" name="テキスト ボックス 474"/>
        <xdr:cNvSpPr txBox="1"/>
      </xdr:nvSpPr>
      <xdr:spPr>
        <a:xfrm>
          <a:off x="8483111" y="1699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150926</xdr:rowOff>
    </xdr:from>
    <xdr:to>
      <xdr:col>11</xdr:col>
      <xdr:colOff>307975</xdr:colOff>
      <xdr:row>98</xdr:row>
      <xdr:rowOff>159265</xdr:rowOff>
    </xdr:to>
    <xdr:cxnSp macro="">
      <xdr:nvCxnSpPr>
        <xdr:cNvPr id="476" name="直線コネクタ 475"/>
        <xdr:cNvCxnSpPr/>
      </xdr:nvCxnSpPr>
      <xdr:spPr>
        <a:xfrm flipV="1">
          <a:off x="6972300" y="16953026"/>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41921</xdr:rowOff>
    </xdr:from>
    <xdr:ext cx="534377" cy="259045"/>
    <xdr:sp macro="" textlink="">
      <xdr:nvSpPr>
        <xdr:cNvPr id="478" name="テキスト ボックス 477"/>
        <xdr:cNvSpPr txBox="1"/>
      </xdr:nvSpPr>
      <xdr:spPr>
        <a:xfrm>
          <a:off x="7594111" y="1701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53171</xdr:rowOff>
    </xdr:from>
    <xdr:ext cx="534377" cy="259045"/>
    <xdr:sp macro="" textlink="">
      <xdr:nvSpPr>
        <xdr:cNvPr id="480" name="テキスト ボックス 479"/>
        <xdr:cNvSpPr txBox="1"/>
      </xdr:nvSpPr>
      <xdr:spPr>
        <a:xfrm>
          <a:off x="6705111" y="1702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96969</xdr:rowOff>
    </xdr:from>
    <xdr:to>
      <xdr:col>15</xdr:col>
      <xdr:colOff>231775</xdr:colOff>
      <xdr:row>99</xdr:row>
      <xdr:rowOff>27119</xdr:rowOff>
    </xdr:to>
    <xdr:sp macro="" textlink="">
      <xdr:nvSpPr>
        <xdr:cNvPr id="486" name="円/楕円 485"/>
        <xdr:cNvSpPr/>
      </xdr:nvSpPr>
      <xdr:spPr>
        <a:xfrm>
          <a:off x="10426700" y="1689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56346</xdr:rowOff>
    </xdr:from>
    <xdr:ext cx="534377" cy="259045"/>
    <xdr:sp macro="" textlink="">
      <xdr:nvSpPr>
        <xdr:cNvPr id="487" name="土木費該当値テキスト"/>
        <xdr:cNvSpPr txBox="1"/>
      </xdr:nvSpPr>
      <xdr:spPr>
        <a:xfrm>
          <a:off x="10528300" y="1668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75,058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107390</xdr:rowOff>
    </xdr:from>
    <xdr:to>
      <xdr:col>14</xdr:col>
      <xdr:colOff>79375</xdr:colOff>
      <xdr:row>99</xdr:row>
      <xdr:rowOff>37540</xdr:rowOff>
    </xdr:to>
    <xdr:sp macro="" textlink="">
      <xdr:nvSpPr>
        <xdr:cNvPr id="488" name="円/楕円 487"/>
        <xdr:cNvSpPr/>
      </xdr:nvSpPr>
      <xdr:spPr>
        <a:xfrm>
          <a:off x="9588500" y="1690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54067</xdr:rowOff>
    </xdr:from>
    <xdr:ext cx="534377" cy="259045"/>
    <xdr:sp macro="" textlink="">
      <xdr:nvSpPr>
        <xdr:cNvPr id="489" name="テキスト ボックス 488"/>
        <xdr:cNvSpPr txBox="1"/>
      </xdr:nvSpPr>
      <xdr:spPr>
        <a:xfrm>
          <a:off x="9372111" y="1668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68,676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90367</xdr:rowOff>
    </xdr:from>
    <xdr:to>
      <xdr:col>12</xdr:col>
      <xdr:colOff>561975</xdr:colOff>
      <xdr:row>99</xdr:row>
      <xdr:rowOff>20517</xdr:rowOff>
    </xdr:to>
    <xdr:sp macro="" textlink="">
      <xdr:nvSpPr>
        <xdr:cNvPr id="490" name="円/楕円 489"/>
        <xdr:cNvSpPr/>
      </xdr:nvSpPr>
      <xdr:spPr>
        <a:xfrm>
          <a:off x="8699500" y="1689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37044</xdr:rowOff>
    </xdr:from>
    <xdr:ext cx="534377" cy="259045"/>
    <xdr:sp macro="" textlink="">
      <xdr:nvSpPr>
        <xdr:cNvPr id="491" name="テキスト ボックス 490"/>
        <xdr:cNvSpPr txBox="1"/>
      </xdr:nvSpPr>
      <xdr:spPr>
        <a:xfrm>
          <a:off x="8483111" y="1666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79,102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100126</xdr:rowOff>
    </xdr:from>
    <xdr:to>
      <xdr:col>11</xdr:col>
      <xdr:colOff>358775</xdr:colOff>
      <xdr:row>99</xdr:row>
      <xdr:rowOff>30276</xdr:rowOff>
    </xdr:to>
    <xdr:sp macro="" textlink="">
      <xdr:nvSpPr>
        <xdr:cNvPr id="492" name="円/楕円 491"/>
        <xdr:cNvSpPr/>
      </xdr:nvSpPr>
      <xdr:spPr>
        <a:xfrm>
          <a:off x="7810500" y="1690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46803</xdr:rowOff>
    </xdr:from>
    <xdr:ext cx="534377" cy="259045"/>
    <xdr:sp macro="" textlink="">
      <xdr:nvSpPr>
        <xdr:cNvPr id="493" name="テキスト ボックス 492"/>
        <xdr:cNvSpPr txBox="1"/>
      </xdr:nvSpPr>
      <xdr:spPr>
        <a:xfrm>
          <a:off x="7594111" y="1667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73,125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108465</xdr:rowOff>
    </xdr:from>
    <xdr:to>
      <xdr:col>10</xdr:col>
      <xdr:colOff>155575</xdr:colOff>
      <xdr:row>99</xdr:row>
      <xdr:rowOff>38615</xdr:rowOff>
    </xdr:to>
    <xdr:sp macro="" textlink="">
      <xdr:nvSpPr>
        <xdr:cNvPr id="494" name="円/楕円 493"/>
        <xdr:cNvSpPr/>
      </xdr:nvSpPr>
      <xdr:spPr>
        <a:xfrm>
          <a:off x="6921500" y="169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55142</xdr:rowOff>
    </xdr:from>
    <xdr:ext cx="534377" cy="259045"/>
    <xdr:sp macro="" textlink="">
      <xdr:nvSpPr>
        <xdr:cNvPr id="495" name="テキスト ボックス 494"/>
        <xdr:cNvSpPr txBox="1"/>
      </xdr:nvSpPr>
      <xdr:spPr>
        <a:xfrm>
          <a:off x="6705111" y="1668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63024</xdr:rowOff>
    </xdr:from>
    <xdr:to>
      <xdr:col>23</xdr:col>
      <xdr:colOff>517525</xdr:colOff>
      <xdr:row>36</xdr:row>
      <xdr:rowOff>77064</xdr:rowOff>
    </xdr:to>
    <xdr:cxnSp macro="">
      <xdr:nvCxnSpPr>
        <xdr:cNvPr id="524" name="直線コネクタ 523"/>
        <xdr:cNvCxnSpPr/>
      </xdr:nvCxnSpPr>
      <xdr:spPr>
        <a:xfrm>
          <a:off x="15481300" y="6235224"/>
          <a:ext cx="8382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5" name="消防費平均値テキスト"/>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63024</xdr:rowOff>
    </xdr:from>
    <xdr:to>
      <xdr:col>22</xdr:col>
      <xdr:colOff>365125</xdr:colOff>
      <xdr:row>36</xdr:row>
      <xdr:rowOff>137204</xdr:rowOff>
    </xdr:to>
    <xdr:cxnSp macro="">
      <xdr:nvCxnSpPr>
        <xdr:cNvPr id="527" name="直線コネクタ 526"/>
        <xdr:cNvCxnSpPr/>
      </xdr:nvCxnSpPr>
      <xdr:spPr>
        <a:xfrm flipV="1">
          <a:off x="14592300" y="6235224"/>
          <a:ext cx="889000" cy="7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21779</xdr:rowOff>
    </xdr:from>
    <xdr:ext cx="534377" cy="259045"/>
    <xdr:sp macro="" textlink="">
      <xdr:nvSpPr>
        <xdr:cNvPr id="529" name="テキスト ボックス 528"/>
        <xdr:cNvSpPr txBox="1"/>
      </xdr:nvSpPr>
      <xdr:spPr>
        <a:xfrm>
          <a:off x="15214111" y="63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70891</xdr:rowOff>
    </xdr:from>
    <xdr:to>
      <xdr:col>21</xdr:col>
      <xdr:colOff>161925</xdr:colOff>
      <xdr:row>36</xdr:row>
      <xdr:rowOff>137204</xdr:rowOff>
    </xdr:to>
    <xdr:cxnSp macro="">
      <xdr:nvCxnSpPr>
        <xdr:cNvPr id="530" name="直線コネクタ 529"/>
        <xdr:cNvCxnSpPr/>
      </xdr:nvCxnSpPr>
      <xdr:spPr>
        <a:xfrm>
          <a:off x="13703300" y="6243091"/>
          <a:ext cx="889000" cy="6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78511</xdr:rowOff>
    </xdr:from>
    <xdr:to>
      <xdr:col>19</xdr:col>
      <xdr:colOff>644525</xdr:colOff>
      <xdr:row>36</xdr:row>
      <xdr:rowOff>70891</xdr:rowOff>
    </xdr:to>
    <xdr:cxnSp macro="">
      <xdr:nvCxnSpPr>
        <xdr:cNvPr id="533" name="直線コネクタ 532"/>
        <xdr:cNvCxnSpPr/>
      </xdr:nvCxnSpPr>
      <xdr:spPr>
        <a:xfrm>
          <a:off x="12814300" y="6079261"/>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142651</xdr:rowOff>
    </xdr:from>
    <xdr:ext cx="534377" cy="259045"/>
    <xdr:sp macro="" textlink="">
      <xdr:nvSpPr>
        <xdr:cNvPr id="535" name="テキスト ボックス 534"/>
        <xdr:cNvSpPr txBox="1"/>
      </xdr:nvSpPr>
      <xdr:spPr>
        <a:xfrm>
          <a:off x="13436111" y="63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12025</xdr:rowOff>
    </xdr:from>
    <xdr:ext cx="534377" cy="259045"/>
    <xdr:sp macro="" textlink="">
      <xdr:nvSpPr>
        <xdr:cNvPr id="537" name="テキスト ボックス 536"/>
        <xdr:cNvSpPr txBox="1"/>
      </xdr:nvSpPr>
      <xdr:spPr>
        <a:xfrm>
          <a:off x="12547111" y="635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26264</xdr:rowOff>
    </xdr:from>
    <xdr:to>
      <xdr:col>23</xdr:col>
      <xdr:colOff>568325</xdr:colOff>
      <xdr:row>36</xdr:row>
      <xdr:rowOff>127864</xdr:rowOff>
    </xdr:to>
    <xdr:sp macro="" textlink="">
      <xdr:nvSpPr>
        <xdr:cNvPr id="543" name="円/楕円 542"/>
        <xdr:cNvSpPr/>
      </xdr:nvSpPr>
      <xdr:spPr>
        <a:xfrm>
          <a:off x="16268700" y="619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49141</xdr:rowOff>
    </xdr:from>
    <xdr:ext cx="534377" cy="259045"/>
    <xdr:sp macro="" textlink="">
      <xdr:nvSpPr>
        <xdr:cNvPr id="544" name="消防費該当値テキスト"/>
        <xdr:cNvSpPr txBox="1"/>
      </xdr:nvSpPr>
      <xdr:spPr>
        <a:xfrm>
          <a:off x="16370300" y="604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25,288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12224</xdr:rowOff>
    </xdr:from>
    <xdr:to>
      <xdr:col>22</xdr:col>
      <xdr:colOff>415925</xdr:colOff>
      <xdr:row>36</xdr:row>
      <xdr:rowOff>113824</xdr:rowOff>
    </xdr:to>
    <xdr:sp macro="" textlink="">
      <xdr:nvSpPr>
        <xdr:cNvPr id="545" name="円/楕円 544"/>
        <xdr:cNvSpPr/>
      </xdr:nvSpPr>
      <xdr:spPr>
        <a:xfrm>
          <a:off x="15430500" y="618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130351</xdr:rowOff>
    </xdr:from>
    <xdr:ext cx="534377" cy="259045"/>
    <xdr:sp macro="" textlink="">
      <xdr:nvSpPr>
        <xdr:cNvPr id="546" name="テキスト ボックス 545"/>
        <xdr:cNvSpPr txBox="1"/>
      </xdr:nvSpPr>
      <xdr:spPr>
        <a:xfrm>
          <a:off x="15214111" y="595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86404</xdr:rowOff>
    </xdr:from>
    <xdr:to>
      <xdr:col>21</xdr:col>
      <xdr:colOff>212725</xdr:colOff>
      <xdr:row>37</xdr:row>
      <xdr:rowOff>16554</xdr:rowOff>
    </xdr:to>
    <xdr:sp macro="" textlink="">
      <xdr:nvSpPr>
        <xdr:cNvPr id="547" name="円/楕円 546"/>
        <xdr:cNvSpPr/>
      </xdr:nvSpPr>
      <xdr:spPr>
        <a:xfrm>
          <a:off x="14541500" y="62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7681</xdr:rowOff>
    </xdr:from>
    <xdr:ext cx="534377" cy="259045"/>
    <xdr:sp macro="" textlink="">
      <xdr:nvSpPr>
        <xdr:cNvPr id="548" name="テキスト ボックス 547"/>
        <xdr:cNvSpPr txBox="1"/>
      </xdr:nvSpPr>
      <xdr:spPr>
        <a:xfrm>
          <a:off x="14325111" y="635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20091</xdr:rowOff>
    </xdr:from>
    <xdr:to>
      <xdr:col>20</xdr:col>
      <xdr:colOff>9525</xdr:colOff>
      <xdr:row>36</xdr:row>
      <xdr:rowOff>121691</xdr:rowOff>
    </xdr:to>
    <xdr:sp macro="" textlink="">
      <xdr:nvSpPr>
        <xdr:cNvPr id="549" name="円/楕円 548"/>
        <xdr:cNvSpPr/>
      </xdr:nvSpPr>
      <xdr:spPr>
        <a:xfrm>
          <a:off x="13652500" y="61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138218</xdr:rowOff>
    </xdr:from>
    <xdr:ext cx="534377" cy="259045"/>
    <xdr:sp macro="" textlink="">
      <xdr:nvSpPr>
        <xdr:cNvPr id="550" name="テキスト ボックス 549"/>
        <xdr:cNvSpPr txBox="1"/>
      </xdr:nvSpPr>
      <xdr:spPr>
        <a:xfrm>
          <a:off x="13436111" y="59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27711</xdr:rowOff>
    </xdr:from>
    <xdr:to>
      <xdr:col>18</xdr:col>
      <xdr:colOff>492125</xdr:colOff>
      <xdr:row>35</xdr:row>
      <xdr:rowOff>129311</xdr:rowOff>
    </xdr:to>
    <xdr:sp macro="" textlink="">
      <xdr:nvSpPr>
        <xdr:cNvPr id="551" name="円/楕円 550"/>
        <xdr:cNvSpPr/>
      </xdr:nvSpPr>
      <xdr:spPr>
        <a:xfrm>
          <a:off x="12763500" y="60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145838</xdr:rowOff>
    </xdr:from>
    <xdr:ext cx="534377" cy="259045"/>
    <xdr:sp macro="" textlink="">
      <xdr:nvSpPr>
        <xdr:cNvPr id="552" name="テキスト ボックス 551"/>
        <xdr:cNvSpPr txBox="1"/>
      </xdr:nvSpPr>
      <xdr:spPr>
        <a:xfrm>
          <a:off x="12547111" y="580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22799</xdr:rowOff>
    </xdr:from>
    <xdr:to>
      <xdr:col>23</xdr:col>
      <xdr:colOff>517525</xdr:colOff>
      <xdr:row>56</xdr:row>
      <xdr:rowOff>160303</xdr:rowOff>
    </xdr:to>
    <xdr:cxnSp macro="">
      <xdr:nvCxnSpPr>
        <xdr:cNvPr id="586" name="直線コネクタ 585"/>
        <xdr:cNvCxnSpPr/>
      </xdr:nvCxnSpPr>
      <xdr:spPr>
        <a:xfrm>
          <a:off x="15481300" y="9452549"/>
          <a:ext cx="838200" cy="30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118348</xdr:rowOff>
    </xdr:from>
    <xdr:ext cx="534377" cy="259045"/>
    <xdr:sp macro="" textlink="">
      <xdr:nvSpPr>
        <xdr:cNvPr id="587" name="教育費平均値テキスト"/>
        <xdr:cNvSpPr txBox="1"/>
      </xdr:nvSpPr>
      <xdr:spPr>
        <a:xfrm>
          <a:off x="16370300" y="971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72734</xdr:rowOff>
    </xdr:from>
    <xdr:to>
      <xdr:col>22</xdr:col>
      <xdr:colOff>365125</xdr:colOff>
      <xdr:row>55</xdr:row>
      <xdr:rowOff>22799</xdr:rowOff>
    </xdr:to>
    <xdr:cxnSp macro="">
      <xdr:nvCxnSpPr>
        <xdr:cNvPr id="589" name="直線コネクタ 588"/>
        <xdr:cNvCxnSpPr/>
      </xdr:nvCxnSpPr>
      <xdr:spPr>
        <a:xfrm>
          <a:off x="14592300" y="9331034"/>
          <a:ext cx="889000" cy="12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1019</xdr:rowOff>
    </xdr:from>
    <xdr:ext cx="534377" cy="259045"/>
    <xdr:sp macro="" textlink="">
      <xdr:nvSpPr>
        <xdr:cNvPr id="591" name="テキスト ボックス 590"/>
        <xdr:cNvSpPr txBox="1"/>
      </xdr:nvSpPr>
      <xdr:spPr>
        <a:xfrm>
          <a:off x="15214111" y="9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72734</xdr:rowOff>
    </xdr:from>
    <xdr:to>
      <xdr:col>21</xdr:col>
      <xdr:colOff>161925</xdr:colOff>
      <xdr:row>55</xdr:row>
      <xdr:rowOff>161245</xdr:rowOff>
    </xdr:to>
    <xdr:cxnSp macro="">
      <xdr:nvCxnSpPr>
        <xdr:cNvPr id="592" name="直線コネクタ 591"/>
        <xdr:cNvCxnSpPr/>
      </xdr:nvCxnSpPr>
      <xdr:spPr>
        <a:xfrm flipV="1">
          <a:off x="13703300" y="9331034"/>
          <a:ext cx="889000" cy="25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114133</xdr:rowOff>
    </xdr:from>
    <xdr:ext cx="534377" cy="259045"/>
    <xdr:sp macro="" textlink="">
      <xdr:nvSpPr>
        <xdr:cNvPr id="594" name="テキスト ボックス 593"/>
        <xdr:cNvSpPr txBox="1"/>
      </xdr:nvSpPr>
      <xdr:spPr>
        <a:xfrm>
          <a:off x="14325111" y="971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64919</xdr:rowOff>
    </xdr:from>
    <xdr:to>
      <xdr:col>19</xdr:col>
      <xdr:colOff>644525</xdr:colOff>
      <xdr:row>55</xdr:row>
      <xdr:rowOff>161245</xdr:rowOff>
    </xdr:to>
    <xdr:cxnSp macro="">
      <xdr:nvCxnSpPr>
        <xdr:cNvPr id="595" name="直線コネクタ 594"/>
        <xdr:cNvCxnSpPr/>
      </xdr:nvCxnSpPr>
      <xdr:spPr>
        <a:xfrm>
          <a:off x="12814300" y="9494669"/>
          <a:ext cx="889000" cy="9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18621</xdr:rowOff>
    </xdr:from>
    <xdr:ext cx="534377" cy="259045"/>
    <xdr:sp macro="" textlink="">
      <xdr:nvSpPr>
        <xdr:cNvPr id="597" name="テキスト ボックス 596"/>
        <xdr:cNvSpPr txBox="1"/>
      </xdr:nvSpPr>
      <xdr:spPr>
        <a:xfrm>
          <a:off x="13436111" y="97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44138</xdr:rowOff>
    </xdr:from>
    <xdr:ext cx="534377" cy="259045"/>
    <xdr:sp macro="" textlink="">
      <xdr:nvSpPr>
        <xdr:cNvPr id="599" name="テキスト ボックス 598"/>
        <xdr:cNvSpPr txBox="1"/>
      </xdr:nvSpPr>
      <xdr:spPr>
        <a:xfrm>
          <a:off x="12547111" y="98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109503</xdr:rowOff>
    </xdr:from>
    <xdr:to>
      <xdr:col>23</xdr:col>
      <xdr:colOff>568325</xdr:colOff>
      <xdr:row>57</xdr:row>
      <xdr:rowOff>39653</xdr:rowOff>
    </xdr:to>
    <xdr:sp macro="" textlink="">
      <xdr:nvSpPr>
        <xdr:cNvPr id="605" name="円/楕円 604"/>
        <xdr:cNvSpPr/>
      </xdr:nvSpPr>
      <xdr:spPr>
        <a:xfrm>
          <a:off x="16268700" y="971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132380</xdr:rowOff>
    </xdr:from>
    <xdr:ext cx="534377" cy="259045"/>
    <xdr:sp macro="" textlink="">
      <xdr:nvSpPr>
        <xdr:cNvPr id="606" name="教育費該当値テキスト"/>
        <xdr:cNvSpPr txBox="1"/>
      </xdr:nvSpPr>
      <xdr:spPr>
        <a:xfrm>
          <a:off x="16370300" y="95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54,558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143449</xdr:rowOff>
    </xdr:from>
    <xdr:to>
      <xdr:col>22</xdr:col>
      <xdr:colOff>415925</xdr:colOff>
      <xdr:row>55</xdr:row>
      <xdr:rowOff>73599</xdr:rowOff>
    </xdr:to>
    <xdr:sp macro="" textlink="">
      <xdr:nvSpPr>
        <xdr:cNvPr id="607" name="円/楕円 606"/>
        <xdr:cNvSpPr/>
      </xdr:nvSpPr>
      <xdr:spPr>
        <a:xfrm>
          <a:off x="15430500" y="940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90126</xdr:rowOff>
    </xdr:from>
    <xdr:ext cx="534377" cy="259045"/>
    <xdr:sp macro="" textlink="">
      <xdr:nvSpPr>
        <xdr:cNvPr id="608" name="テキスト ボックス 607"/>
        <xdr:cNvSpPr txBox="1"/>
      </xdr:nvSpPr>
      <xdr:spPr>
        <a:xfrm>
          <a:off x="15214111" y="91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76,182</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21934</xdr:rowOff>
    </xdr:from>
    <xdr:to>
      <xdr:col>21</xdr:col>
      <xdr:colOff>212725</xdr:colOff>
      <xdr:row>54</xdr:row>
      <xdr:rowOff>123534</xdr:rowOff>
    </xdr:to>
    <xdr:sp macro="" textlink="">
      <xdr:nvSpPr>
        <xdr:cNvPr id="609" name="円/楕円 608"/>
        <xdr:cNvSpPr/>
      </xdr:nvSpPr>
      <xdr:spPr>
        <a:xfrm>
          <a:off x="14541500" y="928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140061</xdr:rowOff>
    </xdr:from>
    <xdr:ext cx="534377" cy="259045"/>
    <xdr:sp macro="" textlink="">
      <xdr:nvSpPr>
        <xdr:cNvPr id="610" name="テキスト ボックス 609"/>
        <xdr:cNvSpPr txBox="1"/>
      </xdr:nvSpPr>
      <xdr:spPr>
        <a:xfrm>
          <a:off x="14325111" y="90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84,687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110445</xdr:rowOff>
    </xdr:from>
    <xdr:to>
      <xdr:col>20</xdr:col>
      <xdr:colOff>9525</xdr:colOff>
      <xdr:row>56</xdr:row>
      <xdr:rowOff>40595</xdr:rowOff>
    </xdr:to>
    <xdr:sp macro="" textlink="">
      <xdr:nvSpPr>
        <xdr:cNvPr id="611" name="円/楕円 610"/>
        <xdr:cNvSpPr/>
      </xdr:nvSpPr>
      <xdr:spPr>
        <a:xfrm>
          <a:off x="13652500" y="95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57122</xdr:rowOff>
    </xdr:from>
    <xdr:ext cx="534377" cy="259045"/>
    <xdr:sp macro="" textlink="">
      <xdr:nvSpPr>
        <xdr:cNvPr id="612" name="テキスト ボックス 611"/>
        <xdr:cNvSpPr txBox="1"/>
      </xdr:nvSpPr>
      <xdr:spPr>
        <a:xfrm>
          <a:off x="13436111" y="931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66,492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14119</xdr:rowOff>
    </xdr:from>
    <xdr:to>
      <xdr:col>18</xdr:col>
      <xdr:colOff>492125</xdr:colOff>
      <xdr:row>55</xdr:row>
      <xdr:rowOff>115719</xdr:rowOff>
    </xdr:to>
    <xdr:sp macro="" textlink="">
      <xdr:nvSpPr>
        <xdr:cNvPr id="613" name="円/楕円 612"/>
        <xdr:cNvSpPr/>
      </xdr:nvSpPr>
      <xdr:spPr>
        <a:xfrm>
          <a:off x="12763500" y="94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132246</xdr:rowOff>
    </xdr:from>
    <xdr:ext cx="534377" cy="259045"/>
    <xdr:sp macro="" textlink="">
      <xdr:nvSpPr>
        <xdr:cNvPr id="614" name="テキスト ボックス 613"/>
        <xdr:cNvSpPr txBox="1"/>
      </xdr:nvSpPr>
      <xdr:spPr>
        <a:xfrm>
          <a:off x="12547111" y="921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6117</xdr:rowOff>
    </xdr:from>
    <xdr:to>
      <xdr:col>23</xdr:col>
      <xdr:colOff>517525</xdr:colOff>
      <xdr:row>79</xdr:row>
      <xdr:rowOff>40492</xdr:rowOff>
    </xdr:to>
    <xdr:cxnSp macro="">
      <xdr:nvCxnSpPr>
        <xdr:cNvPr id="643" name="直線コネクタ 642"/>
        <xdr:cNvCxnSpPr/>
      </xdr:nvCxnSpPr>
      <xdr:spPr>
        <a:xfrm>
          <a:off x="15481300" y="13550667"/>
          <a:ext cx="838200" cy="3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6117</xdr:rowOff>
    </xdr:from>
    <xdr:to>
      <xdr:col>22</xdr:col>
      <xdr:colOff>365125</xdr:colOff>
      <xdr:row>79</xdr:row>
      <xdr:rowOff>12850</xdr:rowOff>
    </xdr:to>
    <xdr:cxnSp macro="">
      <xdr:nvCxnSpPr>
        <xdr:cNvPr id="646" name="直線コネクタ 645"/>
        <xdr:cNvCxnSpPr/>
      </xdr:nvCxnSpPr>
      <xdr:spPr>
        <a:xfrm flipV="1">
          <a:off x="14592300" y="13550667"/>
          <a:ext cx="889000" cy="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75255</xdr:rowOff>
    </xdr:from>
    <xdr:ext cx="469744" cy="259045"/>
    <xdr:sp macro="" textlink="">
      <xdr:nvSpPr>
        <xdr:cNvPr id="648" name="テキスト ボックス 647"/>
        <xdr:cNvSpPr txBox="1"/>
      </xdr:nvSpPr>
      <xdr:spPr>
        <a:xfrm>
          <a:off x="15246427" y="1361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12850</xdr:rowOff>
    </xdr:from>
    <xdr:to>
      <xdr:col>21</xdr:col>
      <xdr:colOff>161925</xdr:colOff>
      <xdr:row>79</xdr:row>
      <xdr:rowOff>25423</xdr:rowOff>
    </xdr:to>
    <xdr:cxnSp macro="">
      <xdr:nvCxnSpPr>
        <xdr:cNvPr id="649" name="直線コネクタ 648"/>
        <xdr:cNvCxnSpPr/>
      </xdr:nvCxnSpPr>
      <xdr:spPr>
        <a:xfrm flipV="1">
          <a:off x="13703300" y="1355740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55473</xdr:rowOff>
    </xdr:from>
    <xdr:ext cx="469744" cy="259045"/>
    <xdr:sp macro="" textlink="">
      <xdr:nvSpPr>
        <xdr:cNvPr id="651" name="テキスト ボックス 650"/>
        <xdr:cNvSpPr txBox="1"/>
      </xdr:nvSpPr>
      <xdr:spPr>
        <a:xfrm>
          <a:off x="14357427" y="1360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10807</xdr:rowOff>
    </xdr:from>
    <xdr:to>
      <xdr:col>19</xdr:col>
      <xdr:colOff>644525</xdr:colOff>
      <xdr:row>79</xdr:row>
      <xdr:rowOff>25423</xdr:rowOff>
    </xdr:to>
    <xdr:cxnSp macro="">
      <xdr:nvCxnSpPr>
        <xdr:cNvPr id="652" name="直線コネクタ 651"/>
        <xdr:cNvCxnSpPr/>
      </xdr:nvCxnSpPr>
      <xdr:spPr>
        <a:xfrm>
          <a:off x="12814300" y="13555357"/>
          <a:ext cx="889000" cy="1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161142</xdr:rowOff>
    </xdr:from>
    <xdr:to>
      <xdr:col>23</xdr:col>
      <xdr:colOff>568325</xdr:colOff>
      <xdr:row>79</xdr:row>
      <xdr:rowOff>91292</xdr:rowOff>
    </xdr:to>
    <xdr:sp macro="" textlink="">
      <xdr:nvSpPr>
        <xdr:cNvPr id="662" name="円/楕円 661"/>
        <xdr:cNvSpPr/>
      </xdr:nvSpPr>
      <xdr:spPr>
        <a:xfrm>
          <a:off x="16268700" y="1353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469744" cy="259045"/>
    <xdr:sp macro="" textlink="">
      <xdr:nvSpPr>
        <xdr:cNvPr id="663" name="災害復旧費該当値テキスト"/>
        <xdr:cNvSpPr txBox="1"/>
      </xdr:nvSpPr>
      <xdr:spPr>
        <a:xfrm>
          <a:off x="16370300" y="135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126767</xdr:rowOff>
    </xdr:from>
    <xdr:to>
      <xdr:col>22</xdr:col>
      <xdr:colOff>415925</xdr:colOff>
      <xdr:row>79</xdr:row>
      <xdr:rowOff>56917</xdr:rowOff>
    </xdr:to>
    <xdr:sp macro="" textlink="">
      <xdr:nvSpPr>
        <xdr:cNvPr id="664" name="円/楕円 663"/>
        <xdr:cNvSpPr/>
      </xdr:nvSpPr>
      <xdr:spPr>
        <a:xfrm>
          <a:off x="15430500" y="1349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73444</xdr:rowOff>
    </xdr:from>
    <xdr:ext cx="534377" cy="259045"/>
    <xdr:sp macro="" textlink="">
      <xdr:nvSpPr>
        <xdr:cNvPr id="665" name="テキスト ボックス 664"/>
        <xdr:cNvSpPr txBox="1"/>
      </xdr:nvSpPr>
      <xdr:spPr>
        <a:xfrm>
          <a:off x="15214111" y="1327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133500</xdr:rowOff>
    </xdr:from>
    <xdr:to>
      <xdr:col>21</xdr:col>
      <xdr:colOff>212725</xdr:colOff>
      <xdr:row>79</xdr:row>
      <xdr:rowOff>63650</xdr:rowOff>
    </xdr:to>
    <xdr:sp macro="" textlink="">
      <xdr:nvSpPr>
        <xdr:cNvPr id="666" name="円/楕円 665"/>
        <xdr:cNvSpPr/>
      </xdr:nvSpPr>
      <xdr:spPr>
        <a:xfrm>
          <a:off x="14541500" y="135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80177</xdr:rowOff>
    </xdr:from>
    <xdr:ext cx="469744" cy="259045"/>
    <xdr:sp macro="" textlink="">
      <xdr:nvSpPr>
        <xdr:cNvPr id="667" name="テキスト ボックス 666"/>
        <xdr:cNvSpPr txBox="1"/>
      </xdr:nvSpPr>
      <xdr:spPr>
        <a:xfrm>
          <a:off x="14357427" y="132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146073</xdr:rowOff>
    </xdr:from>
    <xdr:to>
      <xdr:col>20</xdr:col>
      <xdr:colOff>9525</xdr:colOff>
      <xdr:row>79</xdr:row>
      <xdr:rowOff>76223</xdr:rowOff>
    </xdr:to>
    <xdr:sp macro="" textlink="">
      <xdr:nvSpPr>
        <xdr:cNvPr id="668" name="円/楕円 667"/>
        <xdr:cNvSpPr/>
      </xdr:nvSpPr>
      <xdr:spPr>
        <a:xfrm>
          <a:off x="13652500" y="135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67350</xdr:rowOff>
    </xdr:from>
    <xdr:ext cx="469744" cy="259045"/>
    <xdr:sp macro="" textlink="">
      <xdr:nvSpPr>
        <xdr:cNvPr id="669" name="テキスト ボックス 668"/>
        <xdr:cNvSpPr txBox="1"/>
      </xdr:nvSpPr>
      <xdr:spPr>
        <a:xfrm>
          <a:off x="13468427" y="1361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131457</xdr:rowOff>
    </xdr:from>
    <xdr:to>
      <xdr:col>18</xdr:col>
      <xdr:colOff>492125</xdr:colOff>
      <xdr:row>79</xdr:row>
      <xdr:rowOff>61607</xdr:rowOff>
    </xdr:to>
    <xdr:sp macro="" textlink="">
      <xdr:nvSpPr>
        <xdr:cNvPr id="670" name="円/楕円 669"/>
        <xdr:cNvSpPr/>
      </xdr:nvSpPr>
      <xdr:spPr>
        <a:xfrm>
          <a:off x="12763500" y="1350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52734</xdr:rowOff>
    </xdr:from>
    <xdr:ext cx="469744" cy="259045"/>
    <xdr:sp macro="" textlink="">
      <xdr:nvSpPr>
        <xdr:cNvPr id="671" name="テキスト ボックス 670"/>
        <xdr:cNvSpPr txBox="1"/>
      </xdr:nvSpPr>
      <xdr:spPr>
        <a:xfrm>
          <a:off x="12579427" y="135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59548</xdr:rowOff>
    </xdr:from>
    <xdr:to>
      <xdr:col>23</xdr:col>
      <xdr:colOff>517525</xdr:colOff>
      <xdr:row>91</xdr:row>
      <xdr:rowOff>116939</xdr:rowOff>
    </xdr:to>
    <xdr:cxnSp macro="">
      <xdr:nvCxnSpPr>
        <xdr:cNvPr id="702" name="直線コネクタ 701"/>
        <xdr:cNvCxnSpPr/>
      </xdr:nvCxnSpPr>
      <xdr:spPr>
        <a:xfrm>
          <a:off x="15481300" y="15661498"/>
          <a:ext cx="838200" cy="5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139216</xdr:rowOff>
    </xdr:from>
    <xdr:ext cx="534377" cy="259045"/>
    <xdr:sp macro="" textlink="">
      <xdr:nvSpPr>
        <xdr:cNvPr id="703" name="公債費平均値テキスト"/>
        <xdr:cNvSpPr txBox="1"/>
      </xdr:nvSpPr>
      <xdr:spPr>
        <a:xfrm>
          <a:off x="16370300" y="1642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59548</xdr:rowOff>
    </xdr:from>
    <xdr:to>
      <xdr:col>22</xdr:col>
      <xdr:colOff>365125</xdr:colOff>
      <xdr:row>91</xdr:row>
      <xdr:rowOff>113542</xdr:rowOff>
    </xdr:to>
    <xdr:cxnSp macro="">
      <xdr:nvCxnSpPr>
        <xdr:cNvPr id="705" name="直線コネクタ 704"/>
        <xdr:cNvCxnSpPr/>
      </xdr:nvCxnSpPr>
      <xdr:spPr>
        <a:xfrm flipV="1">
          <a:off x="14592300" y="15661498"/>
          <a:ext cx="889000" cy="5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54917</xdr:rowOff>
    </xdr:from>
    <xdr:ext cx="534377" cy="259045"/>
    <xdr:sp macro="" textlink="">
      <xdr:nvSpPr>
        <xdr:cNvPr id="707" name="テキスト ボックス 706"/>
        <xdr:cNvSpPr txBox="1"/>
      </xdr:nvSpPr>
      <xdr:spPr>
        <a:xfrm>
          <a:off x="15214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131361</xdr:rowOff>
    </xdr:from>
    <xdr:to>
      <xdr:col>21</xdr:col>
      <xdr:colOff>161925</xdr:colOff>
      <xdr:row>91</xdr:row>
      <xdr:rowOff>113542</xdr:rowOff>
    </xdr:to>
    <xdr:cxnSp macro="">
      <xdr:nvCxnSpPr>
        <xdr:cNvPr id="708" name="直線コネクタ 707"/>
        <xdr:cNvCxnSpPr/>
      </xdr:nvCxnSpPr>
      <xdr:spPr>
        <a:xfrm>
          <a:off x="13703300" y="15561861"/>
          <a:ext cx="889000" cy="15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88304</xdr:rowOff>
    </xdr:from>
    <xdr:ext cx="534377" cy="259045"/>
    <xdr:sp macro="" textlink="">
      <xdr:nvSpPr>
        <xdr:cNvPr id="710" name="テキスト ボックス 709"/>
        <xdr:cNvSpPr txBox="1"/>
      </xdr:nvSpPr>
      <xdr:spPr>
        <a:xfrm>
          <a:off x="14325111" y="1637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44723</xdr:rowOff>
    </xdr:from>
    <xdr:to>
      <xdr:col>19</xdr:col>
      <xdr:colOff>644525</xdr:colOff>
      <xdr:row>90</xdr:row>
      <xdr:rowOff>131361</xdr:rowOff>
    </xdr:to>
    <xdr:cxnSp macro="">
      <xdr:nvCxnSpPr>
        <xdr:cNvPr id="711" name="直線コネクタ 710"/>
        <xdr:cNvCxnSpPr/>
      </xdr:nvCxnSpPr>
      <xdr:spPr>
        <a:xfrm>
          <a:off x="12814300" y="15475223"/>
          <a:ext cx="889000" cy="8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82588</xdr:rowOff>
    </xdr:from>
    <xdr:ext cx="534377" cy="259045"/>
    <xdr:sp macro="" textlink="">
      <xdr:nvSpPr>
        <xdr:cNvPr id="713" name="テキスト ボックス 712"/>
        <xdr:cNvSpPr txBox="1"/>
      </xdr:nvSpPr>
      <xdr:spPr>
        <a:xfrm>
          <a:off x="13436111" y="163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80455</xdr:rowOff>
    </xdr:from>
    <xdr:ext cx="534377" cy="259045"/>
    <xdr:sp macro="" textlink="">
      <xdr:nvSpPr>
        <xdr:cNvPr id="715" name="テキスト ボックス 714"/>
        <xdr:cNvSpPr txBox="1"/>
      </xdr:nvSpPr>
      <xdr:spPr>
        <a:xfrm>
          <a:off x="12547111" y="1636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66139</xdr:rowOff>
    </xdr:from>
    <xdr:to>
      <xdr:col>23</xdr:col>
      <xdr:colOff>568325</xdr:colOff>
      <xdr:row>91</xdr:row>
      <xdr:rowOff>167739</xdr:rowOff>
    </xdr:to>
    <xdr:sp macro="" textlink="">
      <xdr:nvSpPr>
        <xdr:cNvPr id="721" name="円/楕円 720"/>
        <xdr:cNvSpPr/>
      </xdr:nvSpPr>
      <xdr:spPr>
        <a:xfrm>
          <a:off x="16268700" y="156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89016</xdr:rowOff>
    </xdr:from>
    <xdr:ext cx="599010" cy="259045"/>
    <xdr:sp macro="" textlink="">
      <xdr:nvSpPr>
        <xdr:cNvPr id="722" name="公債費該当値テキスト"/>
        <xdr:cNvSpPr txBox="1"/>
      </xdr:nvSpPr>
      <xdr:spPr>
        <a:xfrm>
          <a:off x="16370300" y="1551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124,341</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8748</xdr:rowOff>
    </xdr:from>
    <xdr:to>
      <xdr:col>22</xdr:col>
      <xdr:colOff>415925</xdr:colOff>
      <xdr:row>91</xdr:row>
      <xdr:rowOff>110348</xdr:rowOff>
    </xdr:to>
    <xdr:sp macro="" textlink="">
      <xdr:nvSpPr>
        <xdr:cNvPr id="723" name="円/楕円 722"/>
        <xdr:cNvSpPr/>
      </xdr:nvSpPr>
      <xdr:spPr>
        <a:xfrm>
          <a:off x="15430500" y="156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89</xdr:row>
      <xdr:rowOff>126875</xdr:rowOff>
    </xdr:from>
    <xdr:ext cx="599010" cy="259045"/>
    <xdr:sp macro="" textlink="">
      <xdr:nvSpPr>
        <xdr:cNvPr id="724" name="テキスト ボックス 723"/>
        <xdr:cNvSpPr txBox="1"/>
      </xdr:nvSpPr>
      <xdr:spPr>
        <a:xfrm>
          <a:off x="15181794" y="1538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129,613</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62742</xdr:rowOff>
    </xdr:from>
    <xdr:to>
      <xdr:col>21</xdr:col>
      <xdr:colOff>212725</xdr:colOff>
      <xdr:row>91</xdr:row>
      <xdr:rowOff>164342</xdr:rowOff>
    </xdr:to>
    <xdr:sp macro="" textlink="">
      <xdr:nvSpPr>
        <xdr:cNvPr id="725" name="円/楕円 724"/>
        <xdr:cNvSpPr/>
      </xdr:nvSpPr>
      <xdr:spPr>
        <a:xfrm>
          <a:off x="14541500" y="156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9419</xdr:rowOff>
    </xdr:from>
    <xdr:ext cx="599010" cy="259045"/>
    <xdr:sp macro="" textlink="">
      <xdr:nvSpPr>
        <xdr:cNvPr id="726" name="テキスト ボックス 725"/>
        <xdr:cNvSpPr txBox="1"/>
      </xdr:nvSpPr>
      <xdr:spPr>
        <a:xfrm>
          <a:off x="14292794" y="1543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124,653</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80561</xdr:rowOff>
    </xdr:from>
    <xdr:to>
      <xdr:col>20</xdr:col>
      <xdr:colOff>9525</xdr:colOff>
      <xdr:row>91</xdr:row>
      <xdr:rowOff>10711</xdr:rowOff>
    </xdr:to>
    <xdr:sp macro="" textlink="">
      <xdr:nvSpPr>
        <xdr:cNvPr id="727" name="円/楕円 726"/>
        <xdr:cNvSpPr/>
      </xdr:nvSpPr>
      <xdr:spPr>
        <a:xfrm>
          <a:off x="13652500" y="1551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27238</xdr:rowOff>
    </xdr:from>
    <xdr:ext cx="599010" cy="259045"/>
    <xdr:sp macro="" textlink="">
      <xdr:nvSpPr>
        <xdr:cNvPr id="728" name="テキスト ボックス 727"/>
        <xdr:cNvSpPr txBox="1"/>
      </xdr:nvSpPr>
      <xdr:spPr>
        <a:xfrm>
          <a:off x="13403794" y="1528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138,766</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165373</xdr:rowOff>
    </xdr:from>
    <xdr:to>
      <xdr:col>18</xdr:col>
      <xdr:colOff>492125</xdr:colOff>
      <xdr:row>90</xdr:row>
      <xdr:rowOff>95523</xdr:rowOff>
    </xdr:to>
    <xdr:sp macro="" textlink="">
      <xdr:nvSpPr>
        <xdr:cNvPr id="729" name="円/楕円 728"/>
        <xdr:cNvSpPr/>
      </xdr:nvSpPr>
      <xdr:spPr>
        <a:xfrm>
          <a:off x="12763500" y="154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88</xdr:row>
      <xdr:rowOff>112050</xdr:rowOff>
    </xdr:from>
    <xdr:ext cx="599010" cy="259045"/>
    <xdr:sp macro="" textlink="">
      <xdr:nvSpPr>
        <xdr:cNvPr id="730" name="テキスト ボックス 729"/>
        <xdr:cNvSpPr txBox="1"/>
      </xdr:nvSpPr>
      <xdr:spPr>
        <a:xfrm>
          <a:off x="12514794" y="1519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広大な面積に多くの集落が点在しており、機能性の高い地域構造が求められているため、道路ネットワークの整備や農林業の振興を支える農林基盤整備、林道などの基盤整備を地域整備構想の中で計画的に進めている。このため、</a:t>
          </a:r>
          <a:r>
            <a:rPr kumimoji="1" lang="en-US" altLang="ja-JP" sz="1300">
              <a:latin typeface="ＭＳ Ｐゴシック"/>
            </a:rPr>
            <a:t>1</a:t>
          </a:r>
          <a:r>
            <a:rPr kumimoji="1" lang="ja-JP" altLang="en-US" sz="1300">
              <a:latin typeface="ＭＳ Ｐゴシック"/>
            </a:rPr>
            <a:t>人当たりの農林水産業費が</a:t>
          </a:r>
          <a:r>
            <a:rPr kumimoji="1" lang="en-US" altLang="ja-JP" sz="1300">
              <a:latin typeface="ＭＳ Ｐゴシック"/>
            </a:rPr>
            <a:t>50,149</a:t>
          </a:r>
          <a:r>
            <a:rPr kumimoji="1" lang="ja-JP" altLang="en-US" sz="1300">
              <a:latin typeface="ＭＳ Ｐゴシック"/>
            </a:rPr>
            <a:t>円、土木費が</a:t>
          </a:r>
          <a:r>
            <a:rPr kumimoji="1" lang="en-US" altLang="ja-JP" sz="1300">
              <a:latin typeface="ＭＳ Ｐゴシック"/>
            </a:rPr>
            <a:t>75,058</a:t>
          </a:r>
          <a:r>
            <a:rPr kumimoji="1" lang="ja-JP" altLang="en-US" sz="1300">
              <a:latin typeface="ＭＳ Ｐゴシック"/>
            </a:rPr>
            <a:t>円と類似団体を大きく上回ることとなっている。また、インフラ整備にかかる財源として地方債を発行しているため、</a:t>
          </a:r>
          <a:r>
            <a:rPr kumimoji="1" lang="en-US" altLang="ja-JP" sz="1300">
              <a:latin typeface="ＭＳ Ｐゴシック"/>
            </a:rPr>
            <a:t>1</a:t>
          </a:r>
          <a:r>
            <a:rPr kumimoji="1" lang="ja-JP" altLang="en-US" sz="1300">
              <a:latin typeface="ＭＳ Ｐゴシック"/>
            </a:rPr>
            <a:t>人当たりの公債費が</a:t>
          </a:r>
          <a:r>
            <a:rPr kumimoji="1" lang="en-US" altLang="ja-JP" sz="1300">
              <a:latin typeface="ＭＳ Ｐゴシック"/>
            </a:rPr>
            <a:t>124,341</a:t>
          </a:r>
          <a:r>
            <a:rPr kumimoji="1" lang="ja-JP" altLang="en-US" sz="1300">
              <a:latin typeface="ＭＳ Ｐゴシック"/>
            </a:rPr>
            <a:t>円と類似団体を大きく上回る結果となった。衛生費については、施設の大規模改修にかかる経費の計上により</a:t>
          </a:r>
          <a:r>
            <a:rPr kumimoji="1" lang="en-US" altLang="ja-JP" sz="1300">
              <a:latin typeface="ＭＳ Ｐゴシック"/>
            </a:rPr>
            <a:t>1</a:t>
          </a:r>
          <a:r>
            <a:rPr kumimoji="1" lang="ja-JP" altLang="en-US" sz="1300">
              <a:latin typeface="ＭＳ Ｐゴシック"/>
            </a:rPr>
            <a:t>人当たりの額が昨年度比</a:t>
          </a:r>
          <a:r>
            <a:rPr kumimoji="1" lang="en-US" altLang="ja-JP" sz="1300">
              <a:latin typeface="ＭＳ Ｐゴシック"/>
            </a:rPr>
            <a:t>10,616</a:t>
          </a:r>
          <a:r>
            <a:rPr kumimoji="1" lang="ja-JP" altLang="en-US" sz="1300">
              <a:latin typeface="ＭＳ Ｐゴシック"/>
            </a:rPr>
            <a:t>円の増加となっている。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合併算定替による普通交付税の段階的縮減により財源が不足することを防ぐことを目的として積み立てているため、標準財政規模比は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台で推移をしている。</a:t>
          </a:r>
        </a:p>
        <a:p>
          <a:r>
            <a:rPr kumimoji="1" lang="ja-JP" altLang="en-US" sz="1400">
              <a:latin typeface="ＭＳ ゴシック" pitchFamily="49" charset="-128"/>
              <a:ea typeface="ＭＳ ゴシック" pitchFamily="49" charset="-128"/>
            </a:rPr>
            <a:t>　実質収支額については、毎年</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億円程度となるよう調整しており一般的に望ましいとされる</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に近い水準で推移しているが、標準財政規模の増減により比率は若干の増減がある。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実質単年度収支の比率は、基本的には黒字で推移をしている。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一般会計だけでなく、特別会計や企業会計においても赤字となっている事業はない。</a:t>
          </a:r>
        </a:p>
        <a:p>
          <a:r>
            <a:rPr kumimoji="1" lang="ja-JP" altLang="en-US" sz="1400">
              <a:latin typeface="ＭＳ ゴシック" pitchFamily="49" charset="-128"/>
              <a:ea typeface="ＭＳ ゴシック" pitchFamily="49" charset="-128"/>
            </a:rPr>
            <a:t>　病院事業については、予算規模が他の特別会計と比べて大きい面もあるが、地域医療を守り育てる郡上市ビジョンなどに基づき経営の効率化を進めていることもあり黒字額の標準財政規模比は他の会計と比較して大きくなっている。</a:t>
          </a:r>
        </a:p>
        <a:p>
          <a:r>
            <a:rPr kumimoji="1" lang="ja-JP" altLang="en-US" sz="1400">
              <a:latin typeface="ＭＳ ゴシック" pitchFamily="49" charset="-128"/>
              <a:ea typeface="ＭＳ ゴシック" pitchFamily="49" charset="-128"/>
            </a:rPr>
            <a:t>　国民健康保険については療養給付費の給付見込が立てづらく、繰越金が多くなっており、公営企業会計を除く特別会計の中では標準財政規模比は</a:t>
          </a:r>
          <a:r>
            <a:rPr kumimoji="1" lang="en-US" altLang="ja-JP" sz="1400">
              <a:latin typeface="ＭＳ ゴシック" pitchFamily="49" charset="-128"/>
              <a:ea typeface="ＭＳ ゴシック" pitchFamily="49" charset="-128"/>
            </a:rPr>
            <a:t>1.56%</a:t>
          </a:r>
          <a:r>
            <a:rPr kumimoji="1" lang="ja-JP" altLang="en-US" sz="1400">
              <a:latin typeface="ＭＳ ゴシック" pitchFamily="49" charset="-128"/>
              <a:ea typeface="ＭＳ ゴシック" pitchFamily="49" charset="-128"/>
            </a:rPr>
            <a:t>と高くなっている。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zoomScale="90" zoomScaleNormal="90" workbookViewId="0">
      <selection activeCell="CQ43" sqref="CQ43:DE43"/>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28747592</v>
      </c>
      <c r="BO4" s="381"/>
      <c r="BP4" s="381"/>
      <c r="BQ4" s="381"/>
      <c r="BR4" s="381"/>
      <c r="BS4" s="381"/>
      <c r="BT4" s="381"/>
      <c r="BU4" s="382"/>
      <c r="BV4" s="380">
        <v>30409813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5.0999999999999996</v>
      </c>
      <c r="CU4" s="387"/>
      <c r="CV4" s="387"/>
      <c r="CW4" s="387"/>
      <c r="CX4" s="387"/>
      <c r="CY4" s="387"/>
      <c r="CZ4" s="387"/>
      <c r="DA4" s="388"/>
      <c r="DB4" s="386">
        <v>4.4000000000000004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27376447</v>
      </c>
      <c r="BO5" s="418"/>
      <c r="BP5" s="418"/>
      <c r="BQ5" s="418"/>
      <c r="BR5" s="418"/>
      <c r="BS5" s="418"/>
      <c r="BT5" s="418"/>
      <c r="BU5" s="419"/>
      <c r="BV5" s="417">
        <v>29178708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85.4</v>
      </c>
      <c r="CU5" s="415"/>
      <c r="CV5" s="415"/>
      <c r="CW5" s="415"/>
      <c r="CX5" s="415"/>
      <c r="CY5" s="415"/>
      <c r="CZ5" s="415"/>
      <c r="DA5" s="416"/>
      <c r="DB5" s="414">
        <v>84.6</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1371145</v>
      </c>
      <c r="BO6" s="418"/>
      <c r="BP6" s="418"/>
      <c r="BQ6" s="418"/>
      <c r="BR6" s="418"/>
      <c r="BS6" s="418"/>
      <c r="BT6" s="418"/>
      <c r="BU6" s="419"/>
      <c r="BV6" s="417">
        <v>1231105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89.1</v>
      </c>
      <c r="CU6" s="455"/>
      <c r="CV6" s="455"/>
      <c r="CW6" s="455"/>
      <c r="CX6" s="455"/>
      <c r="CY6" s="455"/>
      <c r="CZ6" s="455"/>
      <c r="DA6" s="456"/>
      <c r="DB6" s="454">
        <v>88.5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425103</v>
      </c>
      <c r="BO7" s="418"/>
      <c r="BP7" s="418"/>
      <c r="BQ7" s="418"/>
      <c r="BR7" s="418"/>
      <c r="BS7" s="418"/>
      <c r="BT7" s="418"/>
      <c r="BU7" s="419"/>
      <c r="BV7" s="417">
        <v>371154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18670121</v>
      </c>
      <c r="CU7" s="418"/>
      <c r="CV7" s="418"/>
      <c r="CW7" s="418"/>
      <c r="CX7" s="418"/>
      <c r="CY7" s="418"/>
      <c r="CZ7" s="418"/>
      <c r="DA7" s="419"/>
      <c r="DB7" s="417">
        <v>19457988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946042</v>
      </c>
      <c r="BO8" s="418"/>
      <c r="BP8" s="418"/>
      <c r="BQ8" s="418"/>
      <c r="BR8" s="418"/>
      <c r="BS8" s="418"/>
      <c r="BT8" s="418"/>
      <c r="BU8" s="419"/>
      <c r="BV8" s="417">
        <v>859951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0.31</v>
      </c>
      <c r="CU8" s="458"/>
      <c r="CV8" s="458"/>
      <c r="CW8" s="458"/>
      <c r="CX8" s="458"/>
      <c r="CY8" s="458"/>
      <c r="CZ8" s="458"/>
      <c r="DA8" s="459"/>
      <c r="DB8" s="457">
        <v>0.33</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42090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86091</v>
      </c>
      <c r="BO9" s="418"/>
      <c r="BP9" s="418"/>
      <c r="BQ9" s="418"/>
      <c r="BR9" s="418"/>
      <c r="BS9" s="418"/>
      <c r="BT9" s="418"/>
      <c r="BU9" s="419"/>
      <c r="BV9" s="417">
        <v>85222</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24.5</v>
      </c>
      <c r="CU9" s="415"/>
      <c r="CV9" s="415"/>
      <c r="CW9" s="415"/>
      <c r="CX9" s="415"/>
      <c r="CY9" s="415"/>
      <c r="CZ9" s="415"/>
      <c r="DA9" s="416"/>
      <c r="DB9" s="414">
        <v>25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44491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7981</v>
      </c>
      <c r="BO10" s="418"/>
      <c r="BP10" s="418"/>
      <c r="BQ10" s="418"/>
      <c r="BR10" s="418"/>
      <c r="BS10" s="418"/>
      <c r="BT10" s="418"/>
      <c r="BU10" s="419"/>
      <c r="BV10" s="417">
        <v>86331</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v>600636</v>
      </c>
      <c r="BO11" s="418"/>
      <c r="BP11" s="418"/>
      <c r="BQ11" s="418"/>
      <c r="BR11" s="418"/>
      <c r="BS11" s="418"/>
      <c r="BT11" s="418"/>
      <c r="BU11" s="419"/>
      <c r="BV11" s="417">
        <v>629914</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43306</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v>156535</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42867</v>
      </c>
      <c r="S13" s="499"/>
      <c r="T13" s="499"/>
      <c r="U13" s="499"/>
      <c r="V13" s="500"/>
      <c r="W13" s="433" t="s">
        <v>125</v>
      </c>
      <c r="X13" s="434"/>
      <c r="Y13" s="434"/>
      <c r="Z13" s="434"/>
      <c r="AA13" s="434"/>
      <c r="AB13" s="424"/>
      <c r="AC13" s="468">
        <v>1413</v>
      </c>
      <c r="AD13" s="469"/>
      <c r="AE13" s="469"/>
      <c r="AF13" s="469"/>
      <c r="AG13" s="508"/>
      <c r="AH13" s="468">
        <v>1440</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694708</v>
      </c>
      <c r="BO13" s="418"/>
      <c r="BP13" s="418"/>
      <c r="BQ13" s="418"/>
      <c r="BR13" s="418"/>
      <c r="BS13" s="418"/>
      <c r="BT13" s="418"/>
      <c r="BU13" s="419"/>
      <c r="BV13" s="417">
        <v>644932</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12.9</v>
      </c>
      <c r="CU13" s="415"/>
      <c r="CV13" s="415"/>
      <c r="CW13" s="415"/>
      <c r="CX13" s="415"/>
      <c r="CY13" s="415"/>
      <c r="CZ13" s="415"/>
      <c r="DA13" s="416"/>
      <c r="DB13" s="414">
        <v>13.6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43940</v>
      </c>
      <c r="S14" s="499"/>
      <c r="T14" s="499"/>
      <c r="U14" s="499"/>
      <c r="V14" s="500"/>
      <c r="W14" s="407"/>
      <c r="X14" s="408"/>
      <c r="Y14" s="408"/>
      <c r="Z14" s="408"/>
      <c r="AA14" s="408"/>
      <c r="AB14" s="397"/>
      <c r="AC14" s="501">
        <v>6.6</v>
      </c>
      <c r="AD14" s="502"/>
      <c r="AE14" s="502"/>
      <c r="AF14" s="502"/>
      <c r="AG14" s="503"/>
      <c r="AH14" s="501">
        <v>6.8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45</v>
      </c>
      <c r="CU14" s="513"/>
      <c r="CV14" s="513"/>
      <c r="CW14" s="513"/>
      <c r="CX14" s="513"/>
      <c r="CY14" s="513"/>
      <c r="CZ14" s="513"/>
      <c r="DA14" s="514"/>
      <c r="DB14" s="512">
        <v>43.8</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43530</v>
      </c>
      <c r="S15" s="499"/>
      <c r="T15" s="499"/>
      <c r="U15" s="499"/>
      <c r="V15" s="500"/>
      <c r="W15" s="433" t="s">
        <v>132</v>
      </c>
      <c r="X15" s="434"/>
      <c r="Y15" s="434"/>
      <c r="Z15" s="434"/>
      <c r="AA15" s="434"/>
      <c r="AB15" s="424"/>
      <c r="AC15" s="468">
        <v>7351</v>
      </c>
      <c r="AD15" s="469"/>
      <c r="AE15" s="469"/>
      <c r="AF15" s="469"/>
      <c r="AG15" s="508"/>
      <c r="AH15" s="468">
        <v>7267</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4768521</v>
      </c>
      <c r="BO15" s="381"/>
      <c r="BP15" s="381"/>
      <c r="BQ15" s="381"/>
      <c r="BR15" s="381"/>
      <c r="BS15" s="381"/>
      <c r="BT15" s="381"/>
      <c r="BU15" s="382"/>
      <c r="BV15" s="380">
        <v>4796674</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34.299999999999997</v>
      </c>
      <c r="AD16" s="502"/>
      <c r="AE16" s="502"/>
      <c r="AF16" s="502"/>
      <c r="AG16" s="503"/>
      <c r="AH16" s="501">
        <v>34.1</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15564527</v>
      </c>
      <c r="BO16" s="418"/>
      <c r="BP16" s="418"/>
      <c r="BQ16" s="418"/>
      <c r="BR16" s="418"/>
      <c r="BS16" s="418"/>
      <c r="BT16" s="418"/>
      <c r="BU16" s="419"/>
      <c r="BV16" s="417">
        <v>15266467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12645</v>
      </c>
      <c r="AD17" s="469"/>
      <c r="AE17" s="469"/>
      <c r="AF17" s="469"/>
      <c r="AG17" s="508"/>
      <c r="AH17" s="468">
        <v>12621</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6016114</v>
      </c>
      <c r="BO17" s="418"/>
      <c r="BP17" s="418"/>
      <c r="BQ17" s="418"/>
      <c r="BR17" s="418"/>
      <c r="BS17" s="418"/>
      <c r="BT17" s="418"/>
      <c r="BU17" s="419"/>
      <c r="BV17" s="417">
        <v>6064121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1030.75</v>
      </c>
      <c r="M18" s="530"/>
      <c r="N18" s="530"/>
      <c r="O18" s="530"/>
      <c r="P18" s="530"/>
      <c r="Q18" s="530"/>
      <c r="R18" s="531"/>
      <c r="S18" s="531"/>
      <c r="T18" s="531"/>
      <c r="U18" s="531"/>
      <c r="V18" s="532"/>
      <c r="W18" s="435"/>
      <c r="X18" s="436"/>
      <c r="Y18" s="436"/>
      <c r="Z18" s="436"/>
      <c r="AA18" s="436"/>
      <c r="AB18" s="427"/>
      <c r="AC18" s="533">
        <v>59.1</v>
      </c>
      <c r="AD18" s="534"/>
      <c r="AE18" s="534"/>
      <c r="AF18" s="534"/>
      <c r="AG18" s="535"/>
      <c r="AH18" s="533">
        <v>59.2</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16174244</v>
      </c>
      <c r="BO18" s="418"/>
      <c r="BP18" s="418"/>
      <c r="BQ18" s="418"/>
      <c r="BR18" s="418"/>
      <c r="BS18" s="418"/>
      <c r="BT18" s="418"/>
      <c r="BU18" s="419"/>
      <c r="BV18" s="417">
        <v>16562086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41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21707570</v>
      </c>
      <c r="BO19" s="418"/>
      <c r="BP19" s="418"/>
      <c r="BQ19" s="418"/>
      <c r="BR19" s="418"/>
      <c r="BS19" s="418"/>
      <c r="BT19" s="418"/>
      <c r="BU19" s="419"/>
      <c r="BV19" s="417">
        <v>22500759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14610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33630697</v>
      </c>
      <c r="BO23" s="418"/>
      <c r="BP23" s="418"/>
      <c r="BQ23" s="418"/>
      <c r="BR23" s="418"/>
      <c r="BS23" s="418"/>
      <c r="BT23" s="418"/>
      <c r="BU23" s="419"/>
      <c r="BV23" s="417">
        <v>36303021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7353</v>
      </c>
      <c r="R24" s="469"/>
      <c r="S24" s="469"/>
      <c r="T24" s="469"/>
      <c r="U24" s="469"/>
      <c r="V24" s="508"/>
      <c r="W24" s="563"/>
      <c r="X24" s="551"/>
      <c r="Y24" s="552"/>
      <c r="Z24" s="467" t="s">
        <v>156</v>
      </c>
      <c r="AA24" s="447"/>
      <c r="AB24" s="447"/>
      <c r="AC24" s="447"/>
      <c r="AD24" s="447"/>
      <c r="AE24" s="447"/>
      <c r="AF24" s="447"/>
      <c r="AG24" s="448"/>
      <c r="AH24" s="468">
        <v>494</v>
      </c>
      <c r="AI24" s="469"/>
      <c r="AJ24" s="469"/>
      <c r="AK24" s="469"/>
      <c r="AL24" s="508"/>
      <c r="AM24" s="468">
        <v>1509170</v>
      </c>
      <c r="AN24" s="469"/>
      <c r="AO24" s="469"/>
      <c r="AP24" s="469"/>
      <c r="AQ24" s="469"/>
      <c r="AR24" s="508"/>
      <c r="AS24" s="468">
        <v>3055</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9129272</v>
      </c>
      <c r="BO24" s="418"/>
      <c r="BP24" s="418"/>
      <c r="BQ24" s="418"/>
      <c r="BR24" s="418"/>
      <c r="BS24" s="418"/>
      <c r="BT24" s="418"/>
      <c r="BU24" s="419"/>
      <c r="BV24" s="417">
        <v>10620389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v>1</v>
      </c>
      <c r="M25" s="469"/>
      <c r="N25" s="469"/>
      <c r="O25" s="469"/>
      <c r="P25" s="508"/>
      <c r="Q25" s="468">
        <v>6213</v>
      </c>
      <c r="R25" s="469"/>
      <c r="S25" s="469"/>
      <c r="T25" s="469"/>
      <c r="U25" s="469"/>
      <c r="V25" s="508"/>
      <c r="W25" s="563"/>
      <c r="X25" s="551"/>
      <c r="Y25" s="552"/>
      <c r="Z25" s="467" t="s">
        <v>159</v>
      </c>
      <c r="AA25" s="447"/>
      <c r="AB25" s="447"/>
      <c r="AC25" s="447"/>
      <c r="AD25" s="447"/>
      <c r="AE25" s="447"/>
      <c r="AF25" s="447"/>
      <c r="AG25" s="448"/>
      <c r="AH25" s="468">
        <v>83</v>
      </c>
      <c r="AI25" s="469"/>
      <c r="AJ25" s="469"/>
      <c r="AK25" s="469"/>
      <c r="AL25" s="508"/>
      <c r="AM25" s="468">
        <v>243522</v>
      </c>
      <c r="AN25" s="469"/>
      <c r="AO25" s="469"/>
      <c r="AP25" s="469"/>
      <c r="AQ25" s="469"/>
      <c r="AR25" s="508"/>
      <c r="AS25" s="468">
        <v>2934</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1150497</v>
      </c>
      <c r="BO25" s="381"/>
      <c r="BP25" s="381"/>
      <c r="BQ25" s="381"/>
      <c r="BR25" s="381"/>
      <c r="BS25" s="381"/>
      <c r="BT25" s="381"/>
      <c r="BU25" s="382"/>
      <c r="BV25" s="380">
        <v>99214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5301</v>
      </c>
      <c r="R26" s="469"/>
      <c r="S26" s="469"/>
      <c r="T26" s="469"/>
      <c r="U26" s="469"/>
      <c r="V26" s="508"/>
      <c r="W26" s="563"/>
      <c r="X26" s="551"/>
      <c r="Y26" s="552"/>
      <c r="Z26" s="467" t="s">
        <v>162</v>
      </c>
      <c r="AA26" s="573"/>
      <c r="AB26" s="573"/>
      <c r="AC26" s="573"/>
      <c r="AD26" s="573"/>
      <c r="AE26" s="573"/>
      <c r="AF26" s="573"/>
      <c r="AG26" s="574"/>
      <c r="AH26" s="468">
        <v>17</v>
      </c>
      <c r="AI26" s="469"/>
      <c r="AJ26" s="469"/>
      <c r="AK26" s="469"/>
      <c r="AL26" s="508"/>
      <c r="AM26" s="468">
        <v>48127</v>
      </c>
      <c r="AN26" s="469"/>
      <c r="AO26" s="469"/>
      <c r="AP26" s="469"/>
      <c r="AQ26" s="469"/>
      <c r="AR26" s="508"/>
      <c r="AS26" s="468">
        <v>2831</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3900</v>
      </c>
      <c r="R27" s="469"/>
      <c r="S27" s="469"/>
      <c r="T27" s="469"/>
      <c r="U27" s="469"/>
      <c r="V27" s="508"/>
      <c r="W27" s="563"/>
      <c r="X27" s="551"/>
      <c r="Y27" s="552"/>
      <c r="Z27" s="467" t="s">
        <v>165</v>
      </c>
      <c r="AA27" s="447"/>
      <c r="AB27" s="447"/>
      <c r="AC27" s="447"/>
      <c r="AD27" s="447"/>
      <c r="AE27" s="447"/>
      <c r="AF27" s="447"/>
      <c r="AG27" s="448"/>
      <c r="AH27" s="468">
        <v>11</v>
      </c>
      <c r="AI27" s="469"/>
      <c r="AJ27" s="469"/>
      <c r="AK27" s="469"/>
      <c r="AL27" s="508"/>
      <c r="AM27" s="468">
        <v>32835</v>
      </c>
      <c r="AN27" s="469"/>
      <c r="AO27" s="469"/>
      <c r="AP27" s="469"/>
      <c r="AQ27" s="469"/>
      <c r="AR27" s="508"/>
      <c r="AS27" s="468">
        <v>2985</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1052819</v>
      </c>
      <c r="BO27" s="587"/>
      <c r="BP27" s="587"/>
      <c r="BQ27" s="587"/>
      <c r="BR27" s="587"/>
      <c r="BS27" s="587"/>
      <c r="BT27" s="587"/>
      <c r="BU27" s="588"/>
      <c r="BV27" s="586">
        <v>1052184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3400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4245847</v>
      </c>
      <c r="BO28" s="381"/>
      <c r="BP28" s="381"/>
      <c r="BQ28" s="381"/>
      <c r="BR28" s="381"/>
      <c r="BS28" s="381"/>
      <c r="BT28" s="381"/>
      <c r="BU28" s="382"/>
      <c r="BV28" s="380">
        <v>4237866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16</v>
      </c>
      <c r="M29" s="469"/>
      <c r="N29" s="469"/>
      <c r="O29" s="469"/>
      <c r="P29" s="508"/>
      <c r="Q29" s="468">
        <v>3100</v>
      </c>
      <c r="R29" s="469"/>
      <c r="S29" s="469"/>
      <c r="T29" s="469"/>
      <c r="U29" s="469"/>
      <c r="V29" s="508"/>
      <c r="W29" s="564"/>
      <c r="X29" s="565"/>
      <c r="Y29" s="566"/>
      <c r="Z29" s="467" t="s">
        <v>172</v>
      </c>
      <c r="AA29" s="447"/>
      <c r="AB29" s="447"/>
      <c r="AC29" s="447"/>
      <c r="AD29" s="447"/>
      <c r="AE29" s="447"/>
      <c r="AF29" s="447"/>
      <c r="AG29" s="448"/>
      <c r="AH29" s="468">
        <v>505</v>
      </c>
      <c r="AI29" s="469"/>
      <c r="AJ29" s="469"/>
      <c r="AK29" s="469"/>
      <c r="AL29" s="508"/>
      <c r="AM29" s="468">
        <v>1542005</v>
      </c>
      <c r="AN29" s="469"/>
      <c r="AO29" s="469"/>
      <c r="AP29" s="469"/>
      <c r="AQ29" s="469"/>
      <c r="AR29" s="508"/>
      <c r="AS29" s="468">
        <v>3053</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38769</v>
      </c>
      <c r="BO29" s="418"/>
      <c r="BP29" s="418"/>
      <c r="BQ29" s="418"/>
      <c r="BR29" s="418"/>
      <c r="BS29" s="418"/>
      <c r="BT29" s="418"/>
      <c r="BU29" s="419"/>
      <c r="BV29" s="417">
        <v>637886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93.3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5762721</v>
      </c>
      <c r="BO30" s="587"/>
      <c r="BP30" s="587"/>
      <c r="BQ30" s="587"/>
      <c r="BR30" s="587"/>
      <c r="BS30" s="587"/>
      <c r="BT30" s="587"/>
      <c r="BU30" s="588"/>
      <c r="BV30" s="586">
        <v>5823826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11</v>
      </c>
      <c r="AN34" s="598"/>
      <c r="AO34" s="599" t="str">
        <f>IF('各会計、関係団体の財政状況及び健全化判断比率'!B34="","",'各会計、関係団体の財政状況及び健全化判断比率'!B34)</f>
        <v>水道事業会計</v>
      </c>
      <c r="AP34" s="599"/>
      <c r="AQ34" s="599"/>
      <c r="AR34" s="599"/>
      <c r="AS34" s="599"/>
      <c r="AT34" s="599"/>
      <c r="AU34" s="599"/>
      <c r="AV34" s="599"/>
      <c r="AW34" s="599"/>
      <c r="AX34" s="599"/>
      <c r="AY34" s="599"/>
      <c r="AZ34" s="599"/>
      <c r="BA34" s="599"/>
      <c r="BB34" s="599"/>
      <c r="BC34" s="599"/>
      <c r="BD34" s="167"/>
      <c r="BE34" s="598">
        <f>IF(BG34="","",MAX(C34:D43,U34:V43,AM34:AN43)+1)</f>
        <v>13</v>
      </c>
      <c r="BF34" s="598"/>
      <c r="BG34" s="599" t="str">
        <f>IF('各会計、関係団体の財政状況及び健全化判断比率'!B36="","",'各会計、関係団体の財政状況及び健全化判断比率'!B36)</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17</v>
      </c>
      <c r="BX34" s="598"/>
      <c r="BY34" s="599" t="str">
        <f>IF('各会計、関係団体の財政状況及び健全化判断比率'!B68="","",'各会計、関係団体の財政状況及び健全化判断比率'!B68)</f>
        <v>岐阜県市町村職員退職手当組合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22</v>
      </c>
      <c r="CP34" s="598"/>
      <c r="CQ34" s="599" t="str">
        <f>IF('各会計、関係団体の財政状況及び健全化判断比率'!BS7="","",'各会計、関係団体の財政状況及び健全化判断比率'!BS7)</f>
        <v>（一財）郡上八幡産業振興公社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青少年育英奨学資金貸付特別会計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国民健康保険特別会計（直営診療施設勘定）</v>
      </c>
      <c r="X35" s="599"/>
      <c r="Y35" s="599"/>
      <c r="Z35" s="599"/>
      <c r="AA35" s="599"/>
      <c r="AB35" s="599"/>
      <c r="AC35" s="599"/>
      <c r="AD35" s="599"/>
      <c r="AE35" s="599"/>
      <c r="AF35" s="599"/>
      <c r="AG35" s="599"/>
      <c r="AH35" s="599"/>
      <c r="AI35" s="599"/>
      <c r="AJ35" s="599"/>
      <c r="AK35" s="599"/>
      <c r="AL35" s="167"/>
      <c r="AM35" s="598">
        <f t="shared" ref="AM35:AM43" si="0">IF(AO35="","",AM34+1)</f>
        <v>12</v>
      </c>
      <c r="AN35" s="598"/>
      <c r="AO35" s="599" t="str">
        <f>IF('各会計、関係団体の財政状況及び健全化判断比率'!B35="","",'各会計、関係団体の財政状況及び健全化判断比率'!B35)</f>
        <v>病院事業会計</v>
      </c>
      <c r="AP35" s="599"/>
      <c r="AQ35" s="599"/>
      <c r="AR35" s="599"/>
      <c r="AS35" s="599"/>
      <c r="AT35" s="599"/>
      <c r="AU35" s="599"/>
      <c r="AV35" s="599"/>
      <c r="AW35" s="599"/>
      <c r="AX35" s="599"/>
      <c r="AY35" s="599"/>
      <c r="AZ35" s="599"/>
      <c r="BA35" s="599"/>
      <c r="BB35" s="599"/>
      <c r="BC35" s="599"/>
      <c r="BD35" s="167"/>
      <c r="BE35" s="598">
        <f t="shared" ref="BE35:BE43" si="1">IF(BG35="","",BE34+1)</f>
        <v>14</v>
      </c>
      <c r="BF35" s="598"/>
      <c r="BG35" s="599" t="str">
        <f>IF('各会計、関係団体の財政状況及び健全化判断比率'!B37="","",'各会計、関係団体の財政状況及び健全化判断比率'!B37)</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18</v>
      </c>
      <c r="BX35" s="598"/>
      <c r="BY35" s="599" t="str">
        <f>IF('各会計、関係団体の財政状況及び健全化判断比率'!B69="","",'各会計、関係団体の財政状況及び健全化判断比率'!B69)</f>
        <v>岐阜県市町村会館組合</v>
      </c>
      <c r="BZ35" s="599"/>
      <c r="CA35" s="599"/>
      <c r="CB35" s="599"/>
      <c r="CC35" s="599"/>
      <c r="CD35" s="599"/>
      <c r="CE35" s="599"/>
      <c r="CF35" s="599"/>
      <c r="CG35" s="599"/>
      <c r="CH35" s="599"/>
      <c r="CI35" s="599"/>
      <c r="CJ35" s="599"/>
      <c r="CK35" s="599"/>
      <c r="CL35" s="599"/>
      <c r="CM35" s="599"/>
      <c r="CN35" s="167"/>
      <c r="CO35" s="598">
        <f t="shared" ref="CO35:CO43" si="3">IF(CQ35="","",CO34+1)</f>
        <v>23</v>
      </c>
      <c r="CP35" s="598"/>
      <c r="CQ35" s="599" t="str">
        <f>IF('各会計、関係団体の財政状況及び健全化判断比率'!BS8="","",'各会計、関係団体の財政状況及び健全化判断比率'!BS8)</f>
        <v>郡上大和総合開発</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鉄道経営対策事業基金特別会計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15</v>
      </c>
      <c r="BF36" s="598"/>
      <c r="BG36" s="599" t="str">
        <f>IF('各会計、関係団体の財政状況及び健全化判断比率'!B38="","",'各会計、関係団体の財政状況及び健全化判断比率'!B38)</f>
        <v>小水力発電事業特別会計</v>
      </c>
      <c r="BH36" s="599"/>
      <c r="BI36" s="599"/>
      <c r="BJ36" s="599"/>
      <c r="BK36" s="599"/>
      <c r="BL36" s="599"/>
      <c r="BM36" s="599"/>
      <c r="BN36" s="599"/>
      <c r="BO36" s="599"/>
      <c r="BP36" s="599"/>
      <c r="BQ36" s="599"/>
      <c r="BR36" s="599"/>
      <c r="BS36" s="599"/>
      <c r="BT36" s="599"/>
      <c r="BU36" s="599"/>
      <c r="BV36" s="167"/>
      <c r="BW36" s="598">
        <f t="shared" si="2"/>
        <v>19</v>
      </c>
      <c r="BX36" s="598"/>
      <c r="BY36" s="599" t="str">
        <f>IF('各会計、関係団体の財政状況及び健全化判断比率'!B70="","",'各会計、関係団体の財政状況及び健全化判断比率'!B70)</f>
        <v>岐阜県後期高齢者医療広域連合（一般会計）</v>
      </c>
      <c r="BZ36" s="599"/>
      <c r="CA36" s="599"/>
      <c r="CB36" s="599"/>
      <c r="CC36" s="599"/>
      <c r="CD36" s="599"/>
      <c r="CE36" s="599"/>
      <c r="CF36" s="599"/>
      <c r="CG36" s="599"/>
      <c r="CH36" s="599"/>
      <c r="CI36" s="599"/>
      <c r="CJ36" s="599"/>
      <c r="CK36" s="599"/>
      <c r="CL36" s="599"/>
      <c r="CM36" s="599"/>
      <c r="CN36" s="167"/>
      <c r="CO36" s="598">
        <f t="shared" si="3"/>
        <v>24</v>
      </c>
      <c r="CP36" s="598"/>
      <c r="CQ36" s="599" t="str">
        <f>IF('各会計、関係団体の財政状況及び健全化判断比率'!BS9="","",'各会計、関係団体の財政状況及び健全化判断比率'!BS9)</f>
        <v>㈲阿弥陀ケ滝観光</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ケーブルテレビ事業特別会計</v>
      </c>
      <c r="F37" s="599"/>
      <c r="G37" s="599"/>
      <c r="H37" s="599"/>
      <c r="I37" s="599"/>
      <c r="J37" s="599"/>
      <c r="K37" s="599"/>
      <c r="L37" s="599"/>
      <c r="M37" s="599"/>
      <c r="N37" s="599"/>
      <c r="O37" s="599"/>
      <c r="P37" s="599"/>
      <c r="Q37" s="599"/>
      <c r="R37" s="599"/>
      <c r="S37" s="599"/>
      <c r="T37" s="167"/>
      <c r="U37" s="598">
        <f t="shared" si="4"/>
        <v>8</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16</v>
      </c>
      <c r="BF37" s="598"/>
      <c r="BG37" s="599" t="str">
        <f>IF('各会計、関係団体の財政状況及び健全化判断比率'!B39="","",'各会計、関係団体の財政状況及び健全化判断比率'!B39)</f>
        <v>宅地開発特別会計</v>
      </c>
      <c r="BH37" s="599"/>
      <c r="BI37" s="599"/>
      <c r="BJ37" s="599"/>
      <c r="BK37" s="599"/>
      <c r="BL37" s="599"/>
      <c r="BM37" s="599"/>
      <c r="BN37" s="599"/>
      <c r="BO37" s="599"/>
      <c r="BP37" s="599"/>
      <c r="BQ37" s="599"/>
      <c r="BR37" s="599"/>
      <c r="BS37" s="599"/>
      <c r="BT37" s="599"/>
      <c r="BU37" s="599"/>
      <c r="BV37" s="167"/>
      <c r="BW37" s="598">
        <f t="shared" si="2"/>
        <v>20</v>
      </c>
      <c r="BX37" s="598"/>
      <c r="BY37" s="599" t="str">
        <f>IF('各会計、関係団体の財政状況及び健全化判断比率'!B71="","",'各会計、関係団体の財政状況及び健全化判断比率'!B71)</f>
        <v>岐阜県後期高齢者医療広域連合（特別会計）</v>
      </c>
      <c r="BZ37" s="599"/>
      <c r="CA37" s="599"/>
      <c r="CB37" s="599"/>
      <c r="CC37" s="599"/>
      <c r="CD37" s="599"/>
      <c r="CE37" s="599"/>
      <c r="CF37" s="599"/>
      <c r="CG37" s="599"/>
      <c r="CH37" s="599"/>
      <c r="CI37" s="599"/>
      <c r="CJ37" s="599"/>
      <c r="CK37" s="599"/>
      <c r="CL37" s="599"/>
      <c r="CM37" s="599"/>
      <c r="CN37" s="167"/>
      <c r="CO37" s="598">
        <f t="shared" si="3"/>
        <v>25</v>
      </c>
      <c r="CP37" s="598"/>
      <c r="CQ37" s="599" t="str">
        <f>IF('各会計、関係団体の財政状況及び健全化判断比率'!BS10="","",'各会計、関係団体の財政状況及び健全化判断比率'!BS10)</f>
        <v>㈱伊野原の郷</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9</v>
      </c>
      <c r="V38" s="598"/>
      <c r="W38" s="599" t="str">
        <f>IF('各会計、関係団体の財政状況及び健全化判断比率'!B32="","",'各会計、関係団体の財政状況及び健全化判断比率'!B32)</f>
        <v>介護サービス事業特別会計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21</v>
      </c>
      <c r="BX38" s="598"/>
      <c r="BY38" s="599" t="str">
        <f>IF('各会計、関係団体の財政状況及び健全化判断比率'!B72="","",'各会計、関係団体の財政状況及び健全化判断比率'!B72)</f>
        <v>中濃地域農業共済事務組合</v>
      </c>
      <c r="BZ38" s="599"/>
      <c r="CA38" s="599"/>
      <c r="CB38" s="599"/>
      <c r="CC38" s="599"/>
      <c r="CD38" s="599"/>
      <c r="CE38" s="599"/>
      <c r="CF38" s="599"/>
      <c r="CG38" s="599"/>
      <c r="CH38" s="599"/>
      <c r="CI38" s="599"/>
      <c r="CJ38" s="599"/>
      <c r="CK38" s="599"/>
      <c r="CL38" s="599"/>
      <c r="CM38" s="599"/>
      <c r="CN38" s="167"/>
      <c r="CO38" s="598">
        <f t="shared" si="3"/>
        <v>26</v>
      </c>
      <c r="CP38" s="598"/>
      <c r="CQ38" s="599" t="str">
        <f>IF('各会計、関係団体の財政状況及び健全化判断比率'!BS11="","",'各会計、関係団体の財政状況及び健全化判断比率'!BS11)</f>
        <v>㈱ハイウェイたかす</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f t="shared" si="4"/>
        <v>10</v>
      </c>
      <c r="V39" s="598"/>
      <c r="W39" s="599" t="str">
        <f>IF('各会計、関係団体の財政状況及び健全化判断比率'!B33="","",'各会計、関係団体の財政状況及び健全化判断比率'!B33)</f>
        <v>駐車場事業特別会計</v>
      </c>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27</v>
      </c>
      <c r="CP39" s="598"/>
      <c r="CQ39" s="599" t="str">
        <f>IF('各会計、関係団体の財政状況及び健全化判断比率'!BS12="","",'各会計、関係団体の財政状況及び健全化判断比率'!BS12)</f>
        <v>㈱イーグル</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f t="shared" si="3"/>
        <v>28</v>
      </c>
      <c r="CP40" s="598"/>
      <c r="CQ40" s="599" t="str">
        <f>IF('各会計、関係団体の財政状況及び健全化判断比率'!BS13="","",'各会計、関係団体の財政状況及び健全化判断比率'!BS13)</f>
        <v>㈱ネーブルみなみ</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f t="shared" si="3"/>
        <v>29</v>
      </c>
      <c r="CP41" s="598"/>
      <c r="CQ41" s="599" t="str">
        <f>IF('各会計、関係団体の財政状況及び健全化判断比率'!BS14="","",'各会計、関係団体の財政状況及び健全化判断比率'!BS14)</f>
        <v>㈱ジェイエムみなみ</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f t="shared" si="3"/>
        <v>30</v>
      </c>
      <c r="CP42" s="598"/>
      <c r="CQ42" s="599" t="str">
        <f>IF('各会計、関係団体の財政状況及び健全化判断比率'!BS15="","",'各会計、関係団体の財政状況及び健全化判断比率'!BS15)</f>
        <v>奥濃飛白山観光㈱</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f t="shared" si="3"/>
        <v>31</v>
      </c>
      <c r="CP43" s="598"/>
      <c r="CQ43" s="599" t="str">
        <f>IF('各会計、関係団体の財政状況及び健全化判断比率'!BS16="","",'各会計、関係団体の財政状況及び健全化判断比率'!BS16)</f>
        <v>㈱郡上ネット</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F33" zoomScale="90" zoomScaleNormal="90" zoomScaleSheetLayoutView="100" workbookViewId="0">
      <selection activeCell="CQ43" sqref="CQ43:DE4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535</v>
      </c>
      <c r="G33" s="29" t="s">
        <v>536</v>
      </c>
      <c r="H33" s="29" t="s">
        <v>537</v>
      </c>
      <c r="I33" s="29" t="s">
        <v>538</v>
      </c>
      <c r="J33" s="30" t="s">
        <v>539</v>
      </c>
      <c r="K33" s="22"/>
      <c r="L33" s="22"/>
      <c r="M33" s="22"/>
      <c r="N33" s="22"/>
      <c r="O33" s="22"/>
      <c r="P33" s="22"/>
    </row>
    <row r="34" spans="1:16" ht="39" customHeight="1">
      <c r="A34" s="22"/>
      <c r="B34" s="31"/>
      <c r="C34" s="1184" t="s">
        <v>540</v>
      </c>
      <c r="D34" s="1184"/>
      <c r="E34" s="1185"/>
      <c r="F34" s="32">
        <v>5.33</v>
      </c>
      <c r="G34" s="33">
        <v>5.75</v>
      </c>
      <c r="H34" s="33">
        <v>6.34</v>
      </c>
      <c r="I34" s="33">
        <v>6.89</v>
      </c>
      <c r="J34" s="34">
        <v>7.36</v>
      </c>
      <c r="K34" s="22"/>
      <c r="L34" s="22"/>
      <c r="M34" s="22"/>
      <c r="N34" s="22"/>
      <c r="O34" s="22"/>
      <c r="P34" s="22"/>
    </row>
    <row r="35" spans="1:16" ht="39" customHeight="1">
      <c r="A35" s="22"/>
      <c r="B35" s="35"/>
      <c r="C35" s="1178" t="s">
        <v>541</v>
      </c>
      <c r="D35" s="1179"/>
      <c r="E35" s="1180"/>
      <c r="F35" s="36">
        <v>4.17</v>
      </c>
      <c r="G35" s="37">
        <v>4.01</v>
      </c>
      <c r="H35" s="37">
        <v>3.9</v>
      </c>
      <c r="I35" s="37">
        <v>4.3899999999999997</v>
      </c>
      <c r="J35" s="38">
        <v>5.03</v>
      </c>
      <c r="K35" s="22"/>
      <c r="L35" s="22"/>
      <c r="M35" s="22"/>
      <c r="N35" s="22"/>
      <c r="O35" s="22"/>
      <c r="P35" s="22"/>
    </row>
    <row r="36" spans="1:16" ht="39" customHeight="1">
      <c r="A36" s="22"/>
      <c r="B36" s="35"/>
      <c r="C36" s="1178" t="s">
        <v>542</v>
      </c>
      <c r="D36" s="1179"/>
      <c r="E36" s="1180"/>
      <c r="F36" s="36">
        <v>4.75</v>
      </c>
      <c r="G36" s="37">
        <v>5.85</v>
      </c>
      <c r="H36" s="37">
        <v>5.7</v>
      </c>
      <c r="I36" s="37">
        <v>5.29</v>
      </c>
      <c r="J36" s="38">
        <v>4.28</v>
      </c>
      <c r="K36" s="22"/>
      <c r="L36" s="22"/>
      <c r="M36" s="22"/>
      <c r="N36" s="22"/>
      <c r="O36" s="22"/>
      <c r="P36" s="22"/>
    </row>
    <row r="37" spans="1:16" ht="39" customHeight="1">
      <c r="A37" s="22"/>
      <c r="B37" s="35"/>
      <c r="C37" s="1178" t="s">
        <v>543</v>
      </c>
      <c r="D37" s="1179"/>
      <c r="E37" s="1180"/>
      <c r="F37" s="36">
        <v>0.22</v>
      </c>
      <c r="G37" s="37">
        <v>0.93</v>
      </c>
      <c r="H37" s="37">
        <v>1.29</v>
      </c>
      <c r="I37" s="37">
        <v>1.17</v>
      </c>
      <c r="J37" s="38">
        <v>1.56</v>
      </c>
      <c r="K37" s="22"/>
      <c r="L37" s="22"/>
      <c r="M37" s="22"/>
      <c r="N37" s="22"/>
      <c r="O37" s="22"/>
      <c r="P37" s="22"/>
    </row>
    <row r="38" spans="1:16" ht="39" customHeight="1">
      <c r="A38" s="22"/>
      <c r="B38" s="35"/>
      <c r="C38" s="1178" t="s">
        <v>544</v>
      </c>
      <c r="D38" s="1179"/>
      <c r="E38" s="1180"/>
      <c r="F38" s="36">
        <v>0.31</v>
      </c>
      <c r="G38" s="37">
        <v>0.11</v>
      </c>
      <c r="H38" s="37">
        <v>0.28000000000000003</v>
      </c>
      <c r="I38" s="37">
        <v>0.78</v>
      </c>
      <c r="J38" s="38">
        <v>1</v>
      </c>
      <c r="K38" s="22"/>
      <c r="L38" s="22"/>
      <c r="M38" s="22"/>
      <c r="N38" s="22"/>
      <c r="O38" s="22"/>
      <c r="P38" s="22"/>
    </row>
    <row r="39" spans="1:16" ht="39" customHeight="1">
      <c r="A39" s="22"/>
      <c r="B39" s="35"/>
      <c r="C39" s="1178" t="s">
        <v>545</v>
      </c>
      <c r="D39" s="1179"/>
      <c r="E39" s="1180"/>
      <c r="F39" s="36">
        <v>0.1</v>
      </c>
      <c r="G39" s="37">
        <v>0.1</v>
      </c>
      <c r="H39" s="37">
        <v>0.11</v>
      </c>
      <c r="I39" s="37">
        <v>0.11</v>
      </c>
      <c r="J39" s="38">
        <v>0.13</v>
      </c>
      <c r="K39" s="22"/>
      <c r="L39" s="22"/>
      <c r="M39" s="22"/>
      <c r="N39" s="22"/>
      <c r="O39" s="22"/>
      <c r="P39" s="22"/>
    </row>
    <row r="40" spans="1:16" ht="39" customHeight="1">
      <c r="A40" s="22"/>
      <c r="B40" s="35"/>
      <c r="C40" s="1178" t="s">
        <v>546</v>
      </c>
      <c r="D40" s="1179"/>
      <c r="E40" s="1180"/>
      <c r="F40" s="36">
        <v>0.11</v>
      </c>
      <c r="G40" s="37">
        <v>0.1</v>
      </c>
      <c r="H40" s="37">
        <v>0.1</v>
      </c>
      <c r="I40" s="37">
        <v>0.11</v>
      </c>
      <c r="J40" s="38">
        <v>0.12</v>
      </c>
      <c r="K40" s="22"/>
      <c r="L40" s="22"/>
      <c r="M40" s="22"/>
      <c r="N40" s="22"/>
      <c r="O40" s="22"/>
      <c r="P40" s="22"/>
    </row>
    <row r="41" spans="1:16" ht="39" customHeight="1">
      <c r="A41" s="22"/>
      <c r="B41" s="35"/>
      <c r="C41" s="1178" t="s">
        <v>547</v>
      </c>
      <c r="D41" s="1179"/>
      <c r="E41" s="1180"/>
      <c r="F41" s="36">
        <v>7.0000000000000007E-2</v>
      </c>
      <c r="G41" s="37">
        <v>0.05</v>
      </c>
      <c r="H41" s="37">
        <v>0.06</v>
      </c>
      <c r="I41" s="37">
        <v>0.09</v>
      </c>
      <c r="J41" s="38">
        <v>0.09</v>
      </c>
      <c r="K41" s="22"/>
      <c r="L41" s="22"/>
      <c r="M41" s="22"/>
      <c r="N41" s="22"/>
      <c r="O41" s="22"/>
      <c r="P41" s="22"/>
    </row>
    <row r="42" spans="1:16" ht="39" customHeight="1">
      <c r="A42" s="22"/>
      <c r="B42" s="39"/>
      <c r="C42" s="1178" t="s">
        <v>548</v>
      </c>
      <c r="D42" s="1179"/>
      <c r="E42" s="1180"/>
      <c r="F42" s="36" t="s">
        <v>496</v>
      </c>
      <c r="G42" s="37" t="s">
        <v>496</v>
      </c>
      <c r="H42" s="37" t="s">
        <v>496</v>
      </c>
      <c r="I42" s="37" t="s">
        <v>496</v>
      </c>
      <c r="J42" s="38" t="s">
        <v>496</v>
      </c>
      <c r="K42" s="22"/>
      <c r="L42" s="22"/>
      <c r="M42" s="22"/>
      <c r="N42" s="22"/>
      <c r="O42" s="22"/>
      <c r="P42" s="22"/>
    </row>
    <row r="43" spans="1:16" ht="39" customHeight="1" thickBot="1">
      <c r="A43" s="22"/>
      <c r="B43" s="40"/>
      <c r="C43" s="1181" t="s">
        <v>549</v>
      </c>
      <c r="D43" s="1182"/>
      <c r="E43" s="1183"/>
      <c r="F43" s="41">
        <v>0.39</v>
      </c>
      <c r="G43" s="42">
        <v>0.32</v>
      </c>
      <c r="H43" s="42">
        <v>0.37</v>
      </c>
      <c r="I43" s="42">
        <v>0.28000000000000003</v>
      </c>
      <c r="J43" s="43">
        <v>0.23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G43" zoomScale="90" zoomScaleNormal="90" zoomScaleSheetLayoutView="55" workbookViewId="0">
      <selection activeCell="CQ43" sqref="CQ43:DE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c r="A45" s="48"/>
      <c r="B45" s="1194" t="s">
        <v>11</v>
      </c>
      <c r="C45" s="1195"/>
      <c r="D45" s="58"/>
      <c r="E45" s="1200" t="s">
        <v>12</v>
      </c>
      <c r="F45" s="1200"/>
      <c r="G45" s="1200"/>
      <c r="H45" s="1200"/>
      <c r="I45" s="1200"/>
      <c r="J45" s="1201"/>
      <c r="K45" s="59">
        <v>5631</v>
      </c>
      <c r="L45" s="60">
        <v>5465</v>
      </c>
      <c r="M45" s="60">
        <v>5241</v>
      </c>
      <c r="N45" s="60">
        <v>5065</v>
      </c>
      <c r="O45" s="61">
        <v>4784</v>
      </c>
      <c r="P45" s="48"/>
      <c r="Q45" s="48"/>
      <c r="R45" s="48"/>
      <c r="S45" s="48"/>
      <c r="T45" s="48"/>
      <c r="U45" s="48"/>
    </row>
    <row r="46" spans="1:21" ht="30.75" customHeight="1">
      <c r="A46" s="48"/>
      <c r="B46" s="1196"/>
      <c r="C46" s="1197"/>
      <c r="D46" s="62"/>
      <c r="E46" s="1188" t="s">
        <v>13</v>
      </c>
      <c r="F46" s="1188"/>
      <c r="G46" s="1188"/>
      <c r="H46" s="1188"/>
      <c r="I46" s="1188"/>
      <c r="J46" s="1189"/>
      <c r="K46" s="63" t="s">
        <v>496</v>
      </c>
      <c r="L46" s="64" t="s">
        <v>496</v>
      </c>
      <c r="M46" s="64" t="s">
        <v>496</v>
      </c>
      <c r="N46" s="64" t="s">
        <v>496</v>
      </c>
      <c r="O46" s="65" t="s">
        <v>496</v>
      </c>
      <c r="P46" s="48"/>
      <c r="Q46" s="48"/>
      <c r="R46" s="48"/>
      <c r="S46" s="48"/>
      <c r="T46" s="48"/>
      <c r="U46" s="48"/>
    </row>
    <row r="47" spans="1:21" ht="30.75" customHeight="1">
      <c r="A47" s="48"/>
      <c r="B47" s="1196"/>
      <c r="C47" s="1197"/>
      <c r="D47" s="62"/>
      <c r="E47" s="1188" t="s">
        <v>14</v>
      </c>
      <c r="F47" s="1188"/>
      <c r="G47" s="1188"/>
      <c r="H47" s="1188"/>
      <c r="I47" s="1188"/>
      <c r="J47" s="1189"/>
      <c r="K47" s="63" t="s">
        <v>496</v>
      </c>
      <c r="L47" s="64" t="s">
        <v>496</v>
      </c>
      <c r="M47" s="64" t="s">
        <v>496</v>
      </c>
      <c r="N47" s="64" t="s">
        <v>496</v>
      </c>
      <c r="O47" s="65" t="s">
        <v>496</v>
      </c>
      <c r="P47" s="48"/>
      <c r="Q47" s="48"/>
      <c r="R47" s="48"/>
      <c r="S47" s="48"/>
      <c r="T47" s="48"/>
      <c r="U47" s="48"/>
    </row>
    <row r="48" spans="1:21" ht="30.75" customHeight="1">
      <c r="A48" s="48"/>
      <c r="B48" s="1196"/>
      <c r="C48" s="1197"/>
      <c r="D48" s="62"/>
      <c r="E48" s="1188" t="s">
        <v>15</v>
      </c>
      <c r="F48" s="1188"/>
      <c r="G48" s="1188"/>
      <c r="H48" s="1188"/>
      <c r="I48" s="1188"/>
      <c r="J48" s="1189"/>
      <c r="K48" s="63">
        <v>1702</v>
      </c>
      <c r="L48" s="64">
        <v>1798</v>
      </c>
      <c r="M48" s="64">
        <v>1670</v>
      </c>
      <c r="N48" s="64">
        <v>1719</v>
      </c>
      <c r="O48" s="65">
        <v>1762</v>
      </c>
      <c r="P48" s="48"/>
      <c r="Q48" s="48"/>
      <c r="R48" s="48"/>
      <c r="S48" s="48"/>
      <c r="T48" s="48"/>
      <c r="U48" s="48"/>
    </row>
    <row r="49" spans="1:21" ht="30.75" customHeight="1">
      <c r="A49" s="48"/>
      <c r="B49" s="1196"/>
      <c r="C49" s="1197"/>
      <c r="D49" s="62"/>
      <c r="E49" s="1188" t="s">
        <v>16</v>
      </c>
      <c r="F49" s="1188"/>
      <c r="G49" s="1188"/>
      <c r="H49" s="1188"/>
      <c r="I49" s="1188"/>
      <c r="J49" s="1189"/>
      <c r="K49" s="63" t="s">
        <v>496</v>
      </c>
      <c r="L49" s="64" t="s">
        <v>496</v>
      </c>
      <c r="M49" s="64" t="s">
        <v>496</v>
      </c>
      <c r="N49" s="64" t="s">
        <v>496</v>
      </c>
      <c r="O49" s="65" t="s">
        <v>496</v>
      </c>
      <c r="P49" s="48"/>
      <c r="Q49" s="48"/>
      <c r="R49" s="48"/>
      <c r="S49" s="48"/>
      <c r="T49" s="48"/>
      <c r="U49" s="48"/>
    </row>
    <row r="50" spans="1:21" ht="30.75" customHeight="1">
      <c r="A50" s="48"/>
      <c r="B50" s="1196"/>
      <c r="C50" s="1197"/>
      <c r="D50" s="62"/>
      <c r="E50" s="1188" t="s">
        <v>17</v>
      </c>
      <c r="F50" s="1188"/>
      <c r="G50" s="1188"/>
      <c r="H50" s="1188"/>
      <c r="I50" s="1188"/>
      <c r="J50" s="1189"/>
      <c r="K50" s="63">
        <v>62</v>
      </c>
      <c r="L50" s="64">
        <v>2</v>
      </c>
      <c r="M50" s="64">
        <v>4</v>
      </c>
      <c r="N50" s="64">
        <v>4</v>
      </c>
      <c r="O50" s="65">
        <v>4</v>
      </c>
      <c r="P50" s="48"/>
      <c r="Q50" s="48"/>
      <c r="R50" s="48"/>
      <c r="S50" s="48"/>
      <c r="T50" s="48"/>
      <c r="U50" s="48"/>
    </row>
    <row r="51" spans="1:21" ht="30.75" customHeight="1">
      <c r="A51" s="48"/>
      <c r="B51" s="1198"/>
      <c r="C51" s="1199"/>
      <c r="D51" s="66"/>
      <c r="E51" s="1188" t="s">
        <v>18</v>
      </c>
      <c r="F51" s="1188"/>
      <c r="G51" s="1188"/>
      <c r="H51" s="1188"/>
      <c r="I51" s="1188"/>
      <c r="J51" s="1189"/>
      <c r="K51" s="63">
        <v>3</v>
      </c>
      <c r="L51" s="64">
        <v>2</v>
      </c>
      <c r="M51" s="64">
        <v>2</v>
      </c>
      <c r="N51" s="64">
        <v>1</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4780</v>
      </c>
      <c r="L52" s="64">
        <v>4866</v>
      </c>
      <c r="M52" s="64">
        <v>4989</v>
      </c>
      <c r="N52" s="64">
        <v>4945</v>
      </c>
      <c r="O52" s="65">
        <v>4689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2618</v>
      </c>
      <c r="L53" s="69">
        <v>2401</v>
      </c>
      <c r="M53" s="69">
        <v>1928</v>
      </c>
      <c r="N53" s="69">
        <v>1844</v>
      </c>
      <c r="O53" s="70">
        <v>1861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topLeftCell="F37" zoomScale="90" zoomScaleNormal="90" zoomScaleSheetLayoutView="100" workbookViewId="0">
      <selection activeCell="CQ43" sqref="CQ43:DE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535</v>
      </c>
      <c r="J40" s="79" t="s">
        <v>536</v>
      </c>
      <c r="K40" s="79" t="s">
        <v>537</v>
      </c>
      <c r="L40" s="79" t="s">
        <v>538</v>
      </c>
      <c r="M40" s="80" t="s">
        <v>539</v>
      </c>
    </row>
    <row r="41" spans="2:13" ht="27.75" customHeight="1">
      <c r="B41" s="1202" t="s">
        <v>24</v>
      </c>
      <c r="C41" s="1203"/>
      <c r="D41" s="81"/>
      <c r="E41" s="1208" t="s">
        <v>25</v>
      </c>
      <c r="F41" s="1208"/>
      <c r="G41" s="1208"/>
      <c r="H41" s="1209"/>
      <c r="I41" s="82">
        <v>43680</v>
      </c>
      <c r="J41" s="83">
        <v>40839</v>
      </c>
      <c r="K41" s="83">
        <v>38676</v>
      </c>
      <c r="L41" s="83">
        <v>36294</v>
      </c>
      <c r="M41" s="84">
        <v>33631</v>
      </c>
    </row>
    <row r="42" spans="2:13" ht="27.75" customHeight="1">
      <c r="B42" s="1204"/>
      <c r="C42" s="1205"/>
      <c r="D42" s="85"/>
      <c r="E42" s="1210" t="s">
        <v>26</v>
      </c>
      <c r="F42" s="1210"/>
      <c r="G42" s="1210"/>
      <c r="H42" s="1211"/>
      <c r="I42" s="86">
        <v>10</v>
      </c>
      <c r="J42" s="87">
        <v>29</v>
      </c>
      <c r="K42" s="87">
        <v>26</v>
      </c>
      <c r="L42" s="87">
        <v>22</v>
      </c>
      <c r="M42" s="88">
        <v>18</v>
      </c>
    </row>
    <row r="43" spans="2:13" ht="27.75" customHeight="1">
      <c r="B43" s="1204"/>
      <c r="C43" s="1205"/>
      <c r="D43" s="85"/>
      <c r="E43" s="1210" t="s">
        <v>27</v>
      </c>
      <c r="F43" s="1210"/>
      <c r="G43" s="1210"/>
      <c r="H43" s="1211"/>
      <c r="I43" s="86">
        <v>26062</v>
      </c>
      <c r="J43" s="87">
        <v>23859</v>
      </c>
      <c r="K43" s="87">
        <v>21866</v>
      </c>
      <c r="L43" s="87">
        <v>22939</v>
      </c>
      <c r="M43" s="88">
        <v>23657</v>
      </c>
    </row>
    <row r="44" spans="2:13" ht="27.75" customHeight="1">
      <c r="B44" s="1204"/>
      <c r="C44" s="1205"/>
      <c r="D44" s="85"/>
      <c r="E44" s="1210" t="s">
        <v>28</v>
      </c>
      <c r="F44" s="1210"/>
      <c r="G44" s="1210"/>
      <c r="H44" s="1211"/>
      <c r="I44" s="86" t="s">
        <v>496</v>
      </c>
      <c r="J44" s="87" t="s">
        <v>496</v>
      </c>
      <c r="K44" s="87" t="s">
        <v>496</v>
      </c>
      <c r="L44" s="87" t="s">
        <v>496</v>
      </c>
      <c r="M44" s="88" t="s">
        <v>496</v>
      </c>
    </row>
    <row r="45" spans="2:13" ht="27.75" customHeight="1">
      <c r="B45" s="1204"/>
      <c r="C45" s="1205"/>
      <c r="D45" s="85"/>
      <c r="E45" s="1210" t="s">
        <v>29</v>
      </c>
      <c r="F45" s="1210"/>
      <c r="G45" s="1210"/>
      <c r="H45" s="1211"/>
      <c r="I45" s="86">
        <v>1572</v>
      </c>
      <c r="J45" s="87">
        <v>1424</v>
      </c>
      <c r="K45" s="87">
        <v>983</v>
      </c>
      <c r="L45" s="87">
        <v>855</v>
      </c>
      <c r="M45" s="88">
        <v>863</v>
      </c>
    </row>
    <row r="46" spans="2:13" ht="27.75" customHeight="1">
      <c r="B46" s="1204"/>
      <c r="C46" s="1205"/>
      <c r="D46" s="89"/>
      <c r="E46" s="1210" t="s">
        <v>30</v>
      </c>
      <c r="F46" s="1210"/>
      <c r="G46" s="1210"/>
      <c r="H46" s="1211"/>
      <c r="I46" s="86" t="s">
        <v>496</v>
      </c>
      <c r="J46" s="87" t="s">
        <v>496</v>
      </c>
      <c r="K46" s="87" t="s">
        <v>496</v>
      </c>
      <c r="L46" s="87" t="s">
        <v>496</v>
      </c>
      <c r="M46" s="88" t="s">
        <v>496</v>
      </c>
    </row>
    <row r="47" spans="2:13" ht="27.75" customHeight="1">
      <c r="B47" s="1204"/>
      <c r="C47" s="1205"/>
      <c r="D47" s="90"/>
      <c r="E47" s="1212" t="s">
        <v>31</v>
      </c>
      <c r="F47" s="1213"/>
      <c r="G47" s="1213"/>
      <c r="H47" s="1214"/>
      <c r="I47" s="86" t="s">
        <v>496</v>
      </c>
      <c r="J47" s="87" t="s">
        <v>496</v>
      </c>
      <c r="K47" s="87" t="s">
        <v>496</v>
      </c>
      <c r="L47" s="87" t="s">
        <v>496</v>
      </c>
      <c r="M47" s="88" t="s">
        <v>496</v>
      </c>
    </row>
    <row r="48" spans="2:13" ht="27.75" customHeight="1">
      <c r="B48" s="1204"/>
      <c r="C48" s="1205"/>
      <c r="D48" s="85"/>
      <c r="E48" s="1210" t="s">
        <v>32</v>
      </c>
      <c r="F48" s="1210"/>
      <c r="G48" s="1210"/>
      <c r="H48" s="1211"/>
      <c r="I48" s="86" t="s">
        <v>496</v>
      </c>
      <c r="J48" s="87" t="s">
        <v>496</v>
      </c>
      <c r="K48" s="87" t="s">
        <v>496</v>
      </c>
      <c r="L48" s="87" t="s">
        <v>496</v>
      </c>
      <c r="M48" s="88" t="s">
        <v>496</v>
      </c>
    </row>
    <row r="49" spans="2:13" ht="27.75" customHeight="1">
      <c r="B49" s="1206"/>
      <c r="C49" s="1207"/>
      <c r="D49" s="85"/>
      <c r="E49" s="1210" t="s">
        <v>33</v>
      </c>
      <c r="F49" s="1210"/>
      <c r="G49" s="1210"/>
      <c r="H49" s="1211"/>
      <c r="I49" s="86" t="s">
        <v>496</v>
      </c>
      <c r="J49" s="87" t="s">
        <v>496</v>
      </c>
      <c r="K49" s="87" t="s">
        <v>496</v>
      </c>
      <c r="L49" s="87" t="s">
        <v>496</v>
      </c>
      <c r="M49" s="88" t="s">
        <v>496</v>
      </c>
    </row>
    <row r="50" spans="2:13" ht="27.75" customHeight="1">
      <c r="B50" s="1215" t="s">
        <v>34</v>
      </c>
      <c r="C50" s="1216"/>
      <c r="D50" s="91"/>
      <c r="E50" s="1210" t="s">
        <v>35</v>
      </c>
      <c r="F50" s="1210"/>
      <c r="G50" s="1210"/>
      <c r="H50" s="1211"/>
      <c r="I50" s="86">
        <v>9941</v>
      </c>
      <c r="J50" s="87">
        <v>10090</v>
      </c>
      <c r="K50" s="87">
        <v>10437</v>
      </c>
      <c r="L50" s="87">
        <v>10416</v>
      </c>
      <c r="M50" s="88">
        <v>10349</v>
      </c>
    </row>
    <row r="51" spans="2:13" ht="27.75" customHeight="1">
      <c r="B51" s="1204"/>
      <c r="C51" s="1205"/>
      <c r="D51" s="85"/>
      <c r="E51" s="1210" t="s">
        <v>36</v>
      </c>
      <c r="F51" s="1210"/>
      <c r="G51" s="1210"/>
      <c r="H51" s="1211"/>
      <c r="I51" s="86">
        <v>706</v>
      </c>
      <c r="J51" s="87">
        <v>630</v>
      </c>
      <c r="K51" s="87">
        <v>552</v>
      </c>
      <c r="L51" s="87">
        <v>492</v>
      </c>
      <c r="M51" s="88">
        <v>437</v>
      </c>
    </row>
    <row r="52" spans="2:13" ht="27.75" customHeight="1">
      <c r="B52" s="1206"/>
      <c r="C52" s="1207"/>
      <c r="D52" s="85"/>
      <c r="E52" s="1210" t="s">
        <v>37</v>
      </c>
      <c r="F52" s="1210"/>
      <c r="G52" s="1210"/>
      <c r="H52" s="1211"/>
      <c r="I52" s="86">
        <v>46826</v>
      </c>
      <c r="J52" s="87">
        <v>45866</v>
      </c>
      <c r="K52" s="87">
        <v>44837</v>
      </c>
      <c r="L52" s="87">
        <v>42810</v>
      </c>
      <c r="M52" s="88">
        <v>41058</v>
      </c>
    </row>
    <row r="53" spans="2:13" ht="27.75" customHeight="1" thickBot="1">
      <c r="B53" s="1217" t="s">
        <v>21</v>
      </c>
      <c r="C53" s="1218"/>
      <c r="D53" s="92"/>
      <c r="E53" s="1219" t="s">
        <v>38</v>
      </c>
      <c r="F53" s="1219"/>
      <c r="G53" s="1219"/>
      <c r="H53" s="1220"/>
      <c r="I53" s="93">
        <v>13850</v>
      </c>
      <c r="J53" s="94">
        <v>9566</v>
      </c>
      <c r="K53" s="94">
        <v>5724</v>
      </c>
      <c r="L53" s="94">
        <v>6392</v>
      </c>
      <c r="M53" s="95">
        <v>6326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topLeftCell="H59" zoomScaleNormal="100" zoomScaleSheetLayoutView="55" workbookViewId="0">
      <selection activeCell="L38" sqref="L38"/>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576</v>
      </c>
      <c r="C41" s="248"/>
      <c r="D41" s="248"/>
      <c r="E41" s="248"/>
      <c r="F41" s="248"/>
      <c r="G41" s="248"/>
      <c r="H41" s="248"/>
      <c r="I41" s="248"/>
      <c r="J41" s="248"/>
      <c r="K41" s="248"/>
      <c r="L41" s="248"/>
      <c r="M41" s="248"/>
      <c r="N41" s="248"/>
      <c r="O41" s="248"/>
      <c r="P41" s="249"/>
    </row>
    <row r="42" spans="2:17">
      <c r="B42" s="250"/>
      <c r="C42" s="246"/>
      <c r="D42" s="246"/>
      <c r="E42" s="246"/>
      <c r="F42" s="246"/>
      <c r="G42" s="353" t="s">
        <v>577</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578</v>
      </c>
    </row>
    <row r="50" spans="1:17">
      <c r="B50" s="250"/>
      <c r="C50" s="246"/>
      <c r="D50" s="246"/>
      <c r="E50" s="246"/>
      <c r="F50" s="246"/>
      <c r="G50" s="1230"/>
      <c r="H50" s="1231"/>
      <c r="I50" s="1231"/>
      <c r="J50" s="1232"/>
      <c r="K50" s="356" t="s">
        <v>535</v>
      </c>
      <c r="L50" s="356" t="s">
        <v>536</v>
      </c>
      <c r="M50" s="356" t="s">
        <v>537</v>
      </c>
      <c r="N50" s="356" t="s">
        <v>538</v>
      </c>
      <c r="O50" s="356" t="s">
        <v>539</v>
      </c>
    </row>
    <row r="51" spans="1:17">
      <c r="B51" s="250"/>
      <c r="C51" s="246"/>
      <c r="D51" s="246"/>
      <c r="E51" s="246"/>
      <c r="F51" s="246"/>
      <c r="G51" s="1233" t="s">
        <v>579</v>
      </c>
      <c r="H51" s="1234"/>
      <c r="I51" s="1239" t="s">
        <v>580</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581</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582</v>
      </c>
      <c r="H55" s="1245"/>
      <c r="I55" s="1243" t="s">
        <v>580</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581</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583</v>
      </c>
      <c r="C63" s="246"/>
      <c r="D63" s="246"/>
      <c r="E63" s="246"/>
      <c r="F63" s="246"/>
      <c r="G63" s="246"/>
      <c r="H63" s="246"/>
      <c r="I63" s="246"/>
      <c r="J63" s="246"/>
      <c r="K63" s="246"/>
      <c r="L63" s="246"/>
      <c r="M63" s="246"/>
      <c r="N63" s="246"/>
      <c r="O63" s="246"/>
    </row>
    <row r="64" spans="1:17">
      <c r="B64" s="250"/>
      <c r="C64" s="246"/>
      <c r="D64" s="246"/>
      <c r="E64" s="246"/>
      <c r="F64" s="246"/>
      <c r="G64" s="353" t="s">
        <v>577</v>
      </c>
      <c r="I64" s="354"/>
      <c r="J64" s="354"/>
      <c r="K64" s="354"/>
      <c r="L64" s="246"/>
      <c r="M64" s="246"/>
      <c r="N64" s="246"/>
      <c r="O64" s="246"/>
    </row>
    <row r="65" spans="2:30">
      <c r="B65" s="250"/>
      <c r="C65" s="246"/>
      <c r="D65" s="246"/>
      <c r="E65" s="246"/>
      <c r="F65" s="246"/>
      <c r="G65" s="1221" t="s">
        <v>586</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584</v>
      </c>
      <c r="I71" s="370"/>
      <c r="J71" s="366"/>
      <c r="K71" s="366"/>
      <c r="L71" s="367"/>
      <c r="M71" s="366"/>
      <c r="N71" s="367"/>
      <c r="O71" s="368"/>
    </row>
    <row r="72" spans="2:30">
      <c r="B72" s="250"/>
      <c r="C72" s="246"/>
      <c r="D72" s="246"/>
      <c r="E72" s="246"/>
      <c r="F72" s="246"/>
      <c r="G72" s="1230"/>
      <c r="H72" s="1231"/>
      <c r="I72" s="1231"/>
      <c r="J72" s="1232"/>
      <c r="K72" s="356" t="s">
        <v>535</v>
      </c>
      <c r="L72" s="356" t="s">
        <v>536</v>
      </c>
      <c r="M72" s="356" t="s">
        <v>537</v>
      </c>
      <c r="N72" s="356" t="s">
        <v>538</v>
      </c>
      <c r="O72" s="356" t="s">
        <v>539</v>
      </c>
    </row>
    <row r="73" spans="2:30">
      <c r="B73" s="250"/>
      <c r="C73" s="246"/>
      <c r="D73" s="246"/>
      <c r="E73" s="246"/>
      <c r="F73" s="246"/>
      <c r="G73" s="1233" t="s">
        <v>579</v>
      </c>
      <c r="H73" s="1234"/>
      <c r="I73" s="1239" t="s">
        <v>580</v>
      </c>
      <c r="J73" s="1239"/>
      <c r="K73" s="1253">
        <v>89.3</v>
      </c>
      <c r="L73" s="1253">
        <v>61</v>
      </c>
      <c r="M73" s="1242">
        <v>38.5</v>
      </c>
      <c r="N73" s="1242">
        <v>43.8</v>
      </c>
      <c r="O73" s="1242">
        <v>45</v>
      </c>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585</v>
      </c>
      <c r="J75" s="1243"/>
      <c r="K75" s="1254">
        <v>18.5</v>
      </c>
      <c r="L75" s="1254">
        <v>16.8</v>
      </c>
      <c r="M75" s="1254">
        <v>15</v>
      </c>
      <c r="N75" s="1254">
        <v>13.6</v>
      </c>
      <c r="O75" s="1254">
        <v>12.9</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582</v>
      </c>
      <c r="H77" s="1245"/>
      <c r="I77" s="1243" t="s">
        <v>580</v>
      </c>
      <c r="J77" s="1243"/>
      <c r="K77" s="1253">
        <v>76.2</v>
      </c>
      <c r="L77" s="1253">
        <v>65.3</v>
      </c>
      <c r="M77" s="1242">
        <v>60.8</v>
      </c>
      <c r="N77" s="1242">
        <v>56.8</v>
      </c>
      <c r="O77" s="1242">
        <v>52.3</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585</v>
      </c>
      <c r="J79" s="1252"/>
      <c r="K79" s="1256">
        <v>12.8</v>
      </c>
      <c r="L79" s="1256">
        <v>12</v>
      </c>
      <c r="M79" s="1256">
        <v>11.1</v>
      </c>
      <c r="N79" s="1256">
        <v>10.199999999999999</v>
      </c>
      <c r="O79" s="1256">
        <v>10</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topLeftCell="A94" zoomScaleNormal="100" zoomScaleSheetLayoutView="70" workbookViewId="0">
      <selection activeCell="CQ43" sqref="CQ43:DE4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abSelected="1" topLeftCell="A98" zoomScaleNormal="100" zoomScaleSheetLayoutView="55" workbookViewId="0">
      <selection activeCell="A117" sqref="A11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534</v>
      </c>
      <c r="G2" s="113"/>
      <c r="H2" s="114"/>
    </row>
    <row r="3" spans="1:8">
      <c r="A3" s="110" t="s">
        <v>527</v>
      </c>
      <c r="B3" s="115"/>
      <c r="C3" s="116"/>
      <c r="D3" s="117">
        <v>109236</v>
      </c>
      <c r="E3" s="118"/>
      <c r="F3" s="119">
        <v>75709</v>
      </c>
      <c r="G3" s="120"/>
      <c r="H3" s="121"/>
    </row>
    <row r="4" spans="1:8">
      <c r="A4" s="122"/>
      <c r="B4" s="123"/>
      <c r="C4" s="124"/>
      <c r="D4" s="125">
        <v>51175</v>
      </c>
      <c r="E4" s="126"/>
      <c r="F4" s="127">
        <v>35212</v>
      </c>
      <c r="G4" s="128"/>
      <c r="H4" s="129"/>
    </row>
    <row r="5" spans="1:8">
      <c r="A5" s="110" t="s">
        <v>529</v>
      </c>
      <c r="B5" s="115"/>
      <c r="C5" s="116"/>
      <c r="D5" s="117">
        <v>104682</v>
      </c>
      <c r="E5" s="118"/>
      <c r="F5" s="119">
        <v>90961</v>
      </c>
      <c r="G5" s="120"/>
      <c r="H5" s="121"/>
    </row>
    <row r="6" spans="1:8">
      <c r="A6" s="122"/>
      <c r="B6" s="123"/>
      <c r="C6" s="124"/>
      <c r="D6" s="125">
        <v>62717</v>
      </c>
      <c r="E6" s="126"/>
      <c r="F6" s="127">
        <v>37720</v>
      </c>
      <c r="G6" s="128"/>
      <c r="H6" s="129"/>
    </row>
    <row r="7" spans="1:8">
      <c r="A7" s="110" t="s">
        <v>530</v>
      </c>
      <c r="B7" s="115"/>
      <c r="C7" s="116"/>
      <c r="D7" s="117">
        <v>118419</v>
      </c>
      <c r="E7" s="118"/>
      <c r="F7" s="119">
        <v>106614</v>
      </c>
      <c r="G7" s="120"/>
      <c r="H7" s="121"/>
    </row>
    <row r="8" spans="1:8">
      <c r="A8" s="122"/>
      <c r="B8" s="123"/>
      <c r="C8" s="124"/>
      <c r="D8" s="125">
        <v>61919</v>
      </c>
      <c r="E8" s="126"/>
      <c r="F8" s="127">
        <v>45545</v>
      </c>
      <c r="G8" s="128"/>
      <c r="H8" s="129"/>
    </row>
    <row r="9" spans="1:8">
      <c r="A9" s="110" t="s">
        <v>531</v>
      </c>
      <c r="B9" s="115"/>
      <c r="C9" s="116"/>
      <c r="D9" s="117">
        <v>113182</v>
      </c>
      <c r="E9" s="118"/>
      <c r="F9" s="119">
        <v>81768</v>
      </c>
      <c r="G9" s="120"/>
      <c r="H9" s="121"/>
    </row>
    <row r="10" spans="1:8">
      <c r="A10" s="122"/>
      <c r="B10" s="123"/>
      <c r="C10" s="124"/>
      <c r="D10" s="125">
        <v>70015</v>
      </c>
      <c r="E10" s="126"/>
      <c r="F10" s="127">
        <v>37917</v>
      </c>
      <c r="G10" s="128"/>
      <c r="H10" s="129"/>
    </row>
    <row r="11" spans="1:8">
      <c r="A11" s="110" t="s">
        <v>532</v>
      </c>
      <c r="B11" s="115"/>
      <c r="C11" s="116"/>
      <c r="D11" s="117">
        <v>95675</v>
      </c>
      <c r="E11" s="118"/>
      <c r="F11" s="119">
        <v>65876</v>
      </c>
      <c r="G11" s="120"/>
      <c r="H11" s="121"/>
    </row>
    <row r="12" spans="1:8">
      <c r="A12" s="122"/>
      <c r="B12" s="123"/>
      <c r="C12" s="130"/>
      <c r="D12" s="125">
        <v>64472</v>
      </c>
      <c r="E12" s="126"/>
      <c r="F12" s="127">
        <v>36484</v>
      </c>
      <c r="G12" s="128"/>
      <c r="H12" s="129"/>
    </row>
    <row r="13" spans="1:8">
      <c r="A13" s="110"/>
      <c r="B13" s="115"/>
      <c r="C13" s="131"/>
      <c r="D13" s="132">
        <v>108239</v>
      </c>
      <c r="E13" s="133"/>
      <c r="F13" s="134">
        <v>84186</v>
      </c>
      <c r="G13" s="135"/>
      <c r="H13" s="121"/>
    </row>
    <row r="14" spans="1:8">
      <c r="A14" s="122"/>
      <c r="B14" s="123"/>
      <c r="C14" s="124"/>
      <c r="D14" s="125">
        <v>62060</v>
      </c>
      <c r="E14" s="126"/>
      <c r="F14" s="127">
        <v>38576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4.1900000000000004</v>
      </c>
      <c r="C19" s="136">
        <f>ROUND(VALUE(SUBSTITUTE(実質収支比率等に係る経年分析!G$48,"▲","-")),2)</f>
        <v>4.0199999999999996</v>
      </c>
      <c r="D19" s="136">
        <f>ROUND(VALUE(SUBSTITUTE(実質収支比率等に係る経年分析!H$48,"▲","-")),2)</f>
        <v>3.92</v>
      </c>
      <c r="E19" s="136">
        <f>ROUND(VALUE(SUBSTITUTE(実質収支比率等に係る経年分析!I$48,"▲","-")),2)</f>
        <v>4.42</v>
      </c>
      <c r="F19" s="136">
        <f>ROUND(VALUE(SUBSTITUTE(実質収支比率等に係る経年分析!J$48,"▲","-")),2)</f>
        <v>5.07</v>
      </c>
    </row>
    <row r="20" spans="1:11">
      <c r="A20" s="136" t="s">
        <v>43</v>
      </c>
      <c r="B20" s="136">
        <f>ROUND(VALUE(SUBSTITUTE(実質収支比率等に係る経年分析!F$47,"▲","-")),2)</f>
        <v>21.22</v>
      </c>
      <c r="C20" s="136">
        <f>ROUND(VALUE(SUBSTITUTE(実質収支比率等に係る経年分析!G$47,"▲","-")),2)</f>
        <v>20.98</v>
      </c>
      <c r="D20" s="136">
        <f>ROUND(VALUE(SUBSTITUTE(実質収支比率等に係る経年分析!H$47,"▲","-")),2)</f>
        <v>21.81</v>
      </c>
      <c r="E20" s="136">
        <f>ROUND(VALUE(SUBSTITUTE(実質収支比率等に係る経年分析!I$47,"▲","-")),2)</f>
        <v>21.78</v>
      </c>
      <c r="F20" s="136">
        <f>ROUND(VALUE(SUBSTITUTE(実質収支比率等に係る経年分析!J$47,"▲","-")),2)</f>
        <v>22.74</v>
      </c>
    </row>
    <row r="21" spans="1:11">
      <c r="A21" s="136" t="s">
        <v>44</v>
      </c>
      <c r="B21" s="136">
        <f>IF(ISNUMBER(VALUE(SUBSTITUTE(実質収支比率等に係る経年分析!F$49,"▲","-"))),ROUND(VALUE(SUBSTITUTE(実質収支比率等に係る経年分析!F$49,"▲","-")),2),NA())</f>
        <v>7.24</v>
      </c>
      <c r="C21" s="136">
        <f>IF(ISNUMBER(VALUE(SUBSTITUTE(実質収支比率等に係る経年分析!G$49,"▲","-"))),ROUND(VALUE(SUBSTITUTE(実質収支比率等に係る経年分析!G$49,"▲","-")),2),NA())</f>
        <v>3.79</v>
      </c>
      <c r="D21" s="136">
        <f>IF(ISNUMBER(VALUE(SUBSTITUTE(実質収支比率等に係る経年分析!H$49,"▲","-"))),ROUND(VALUE(SUBSTITUTE(実質収支比率等に係る経年分析!H$49,"▲","-")),2),NA())</f>
        <v>1.38</v>
      </c>
      <c r="E21" s="136">
        <f>IF(ISNUMBER(VALUE(SUBSTITUTE(実質収支比率等に係る経年分析!I$49,"▲","-"))),ROUND(VALUE(SUBSTITUTE(実質収支比率等に係る経年分析!I$49,"▲","-")),2),NA())</f>
        <v>3.31</v>
      </c>
      <c r="F21" s="136">
        <f>IF(ISNUMBER(VALUE(SUBSTITUTE(実質収支比率等に係る経年分析!J$49,"▲","-"))),ROUND(VALUE(SUBSTITUTE(実質収支比率等に係る経年分析!J$49,"▲","-")),2),NA())</f>
        <v>3.72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0.32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0.37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0.28000000000000003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0.23</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国民健康保険特別会計（直営診療施設勘定）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7.0000000000000007E-2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0.09</v>
      </c>
    </row>
    <row r="30" spans="1:11">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0.28000000000000003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1.56</v>
      </c>
    </row>
    <row r="34" spans="1:16">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4.75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5.85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5.29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4.28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4.17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4.01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4.3899999999999997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5.03</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5.33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5.75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6.34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6.89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7.36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4780</v>
      </c>
      <c r="E42" s="138"/>
      <c r="F42" s="138"/>
      <c r="G42" s="138">
        <f>'実質公債費比率（分子）の構造'!L$52</f>
        <v>4866</v>
      </c>
      <c r="H42" s="138"/>
      <c r="I42" s="138"/>
      <c r="J42" s="138">
        <f>'実質公債費比率（分子）の構造'!M$52</f>
        <v>4989</v>
      </c>
      <c r="K42" s="138"/>
      <c r="L42" s="138"/>
      <c r="M42" s="138">
        <f>'実質公債費比率（分子）の構造'!N$52</f>
        <v>4945</v>
      </c>
      <c r="N42" s="138"/>
      <c r="O42" s="138"/>
      <c r="P42" s="138">
        <f>'実質公債費比率（分子）の構造'!O$52</f>
        <v>4689</v>
      </c>
    </row>
    <row r="43" spans="1:16">
      <c r="A43" s="138" t="s">
        <v>52</v>
      </c>
      <c r="B43" s="138">
        <f>'実質公債費比率（分子）の構造'!K$51</f>
        <v>3</v>
      </c>
      <c r="C43" s="138"/>
      <c r="D43" s="138"/>
      <c r="E43" s="138">
        <f>'実質公債費比率（分子）の構造'!L$51</f>
        <v>2</v>
      </c>
      <c r="F43" s="138"/>
      <c r="G43" s="138"/>
      <c r="H43" s="138">
        <f>'実質公債費比率（分子）の構造'!M$51</f>
        <v>2</v>
      </c>
      <c r="I43" s="138"/>
      <c r="J43" s="138"/>
      <c r="K43" s="138">
        <f>'実質公債費比率（分子）の構造'!N$51</f>
        <v>1</v>
      </c>
      <c r="L43" s="138"/>
      <c r="M43" s="138"/>
      <c r="N43" s="138">
        <f>'実質公債費比率（分子）の構造'!O$51</f>
        <v>0</v>
      </c>
      <c r="O43" s="138"/>
      <c r="P43" s="138"/>
    </row>
    <row r="44" spans="1:16">
      <c r="A44" s="138" t="s">
        <v>53</v>
      </c>
      <c r="B44" s="138">
        <f>'実質公債費比率（分子）の構造'!K$50</f>
        <v>62</v>
      </c>
      <c r="C44" s="138"/>
      <c r="D44" s="138"/>
      <c r="E44" s="138">
        <f>'実質公債費比率（分子）の構造'!L$50</f>
        <v>2</v>
      </c>
      <c r="F44" s="138"/>
      <c r="G44" s="138"/>
      <c r="H44" s="138">
        <f>'実質公債費比率（分子）の構造'!M$50</f>
        <v>4</v>
      </c>
      <c r="I44" s="138"/>
      <c r="J44" s="138"/>
      <c r="K44" s="138">
        <f>'実質公債費比率（分子）の構造'!N$50</f>
        <v>4</v>
      </c>
      <c r="L44" s="138"/>
      <c r="M44" s="138"/>
      <c r="N44" s="138">
        <f>'実質公債費比率（分子）の構造'!O$50</f>
        <v>4</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1702</v>
      </c>
      <c r="C46" s="138"/>
      <c r="D46" s="138"/>
      <c r="E46" s="138">
        <f>'実質公債費比率（分子）の構造'!L$48</f>
        <v>1798</v>
      </c>
      <c r="F46" s="138"/>
      <c r="G46" s="138"/>
      <c r="H46" s="138">
        <f>'実質公債費比率（分子）の構造'!M$48</f>
        <v>1670</v>
      </c>
      <c r="I46" s="138"/>
      <c r="J46" s="138"/>
      <c r="K46" s="138">
        <f>'実質公債費比率（分子）の構造'!N$48</f>
        <v>1719</v>
      </c>
      <c r="L46" s="138"/>
      <c r="M46" s="138"/>
      <c r="N46" s="138">
        <f>'実質公債費比率（分子）の構造'!O$48</f>
        <v>1762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5631</v>
      </c>
      <c r="C49" s="138"/>
      <c r="D49" s="138"/>
      <c r="E49" s="138">
        <f>'実質公債費比率（分子）の構造'!L$45</f>
        <v>5465</v>
      </c>
      <c r="F49" s="138"/>
      <c r="G49" s="138"/>
      <c r="H49" s="138">
        <f>'実質公債費比率（分子）の構造'!M$45</f>
        <v>5241</v>
      </c>
      <c r="I49" s="138"/>
      <c r="J49" s="138"/>
      <c r="K49" s="138">
        <f>'実質公債費比率（分子）の構造'!N$45</f>
        <v>5065</v>
      </c>
      <c r="L49" s="138"/>
      <c r="M49" s="138"/>
      <c r="N49" s="138">
        <f>'実質公債費比率（分子）の構造'!O$45</f>
        <v>4784</v>
      </c>
      <c r="O49" s="138"/>
      <c r="P49" s="138"/>
    </row>
    <row r="50" spans="1:16">
      <c r="A50" s="138" t="s">
        <v>59</v>
      </c>
      <c r="B50" s="138" t="e">
        <f>NA()</f>
        <v>#N/A</v>
      </c>
      <c r="C50" s="138">
        <f>IF(ISNUMBER('実質公債費比率（分子）の構造'!K$53),'実質公債費比率（分子）の構造'!K$53,NA())</f>
        <v>2618</v>
      </c>
      <c r="D50" s="138" t="e">
        <f>NA()</f>
        <v>#N/A</v>
      </c>
      <c r="E50" s="138" t="e">
        <f>NA()</f>
        <v>#N/A</v>
      </c>
      <c r="F50" s="138">
        <f>IF(ISNUMBER('実質公債費比率（分子）の構造'!L$53),'実質公債費比率（分子）の構造'!L$53,NA())</f>
        <v>2401</v>
      </c>
      <c r="G50" s="138" t="e">
        <f>NA()</f>
        <v>#N/A</v>
      </c>
      <c r="H50" s="138" t="e">
        <f>NA()</f>
        <v>#N/A</v>
      </c>
      <c r="I50" s="138">
        <f>IF(ISNUMBER('実質公債費比率（分子）の構造'!M$53),'実質公債費比率（分子）の構造'!M$53,NA())</f>
        <v>1928</v>
      </c>
      <c r="J50" s="138" t="e">
        <f>NA()</f>
        <v>#N/A</v>
      </c>
      <c r="K50" s="138" t="e">
        <f>NA()</f>
        <v>#N/A</v>
      </c>
      <c r="L50" s="138">
        <f>IF(ISNUMBER('実質公債費比率（分子）の構造'!N$53),'実質公債費比率（分子）の構造'!N$53,NA())</f>
        <v>1844</v>
      </c>
      <c r="M50" s="138" t="e">
        <f>NA()</f>
        <v>#N/A</v>
      </c>
      <c r="N50" s="138" t="e">
        <f>NA()</f>
        <v>#N/A</v>
      </c>
      <c r="O50" s="138">
        <f>IF(ISNUMBER('実質公債費比率（分子）の構造'!O$53),'実質公債費比率（分子）の構造'!O$53,NA())</f>
        <v>1861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46826</v>
      </c>
      <c r="E56" s="137"/>
      <c r="F56" s="137"/>
      <c r="G56" s="137">
        <f>'将来負担比率（分子）の構造'!J$52</f>
        <v>45866</v>
      </c>
      <c r="H56" s="137"/>
      <c r="I56" s="137"/>
      <c r="J56" s="137">
        <f>'将来負担比率（分子）の構造'!K$52</f>
        <v>44837</v>
      </c>
      <c r="K56" s="137"/>
      <c r="L56" s="137"/>
      <c r="M56" s="137">
        <f>'将来負担比率（分子）の構造'!L$52</f>
        <v>42810</v>
      </c>
      <c r="N56" s="137"/>
      <c r="O56" s="137"/>
      <c r="P56" s="137">
        <f>'将来負担比率（分子）の構造'!M$52</f>
        <v>41058</v>
      </c>
    </row>
    <row r="57" spans="1:16">
      <c r="A57" s="137" t="s">
        <v>36</v>
      </c>
      <c r="B57" s="137"/>
      <c r="C57" s="137"/>
      <c r="D57" s="137">
        <f>'将来負担比率（分子）の構造'!I$51</f>
        <v>706</v>
      </c>
      <c r="E57" s="137"/>
      <c r="F57" s="137"/>
      <c r="G57" s="137">
        <f>'将来負担比率（分子）の構造'!J$51</f>
        <v>630</v>
      </c>
      <c r="H57" s="137"/>
      <c r="I57" s="137"/>
      <c r="J57" s="137">
        <f>'将来負担比率（分子）の構造'!K$51</f>
        <v>552</v>
      </c>
      <c r="K57" s="137"/>
      <c r="L57" s="137"/>
      <c r="M57" s="137">
        <f>'将来負担比率（分子）の構造'!L$51</f>
        <v>492</v>
      </c>
      <c r="N57" s="137"/>
      <c r="O57" s="137"/>
      <c r="P57" s="137">
        <f>'将来負担比率（分子）の構造'!M$51</f>
        <v>437</v>
      </c>
    </row>
    <row r="58" spans="1:16">
      <c r="A58" s="137" t="s">
        <v>35</v>
      </c>
      <c r="B58" s="137"/>
      <c r="C58" s="137"/>
      <c r="D58" s="137">
        <f>'将来負担比率（分子）の構造'!I$50</f>
        <v>9941</v>
      </c>
      <c r="E58" s="137"/>
      <c r="F58" s="137"/>
      <c r="G58" s="137">
        <f>'将来負担比率（分子）の構造'!J$50</f>
        <v>10090</v>
      </c>
      <c r="H58" s="137"/>
      <c r="I58" s="137"/>
      <c r="J58" s="137">
        <f>'将来負担比率（分子）の構造'!K$50</f>
        <v>10437</v>
      </c>
      <c r="K58" s="137"/>
      <c r="L58" s="137"/>
      <c r="M58" s="137">
        <f>'将来負担比率（分子）の構造'!L$50</f>
        <v>10416</v>
      </c>
      <c r="N58" s="137"/>
      <c r="O58" s="137"/>
      <c r="P58" s="137">
        <f>'将来負担比率（分子）の構造'!M$50</f>
        <v>10349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1572</v>
      </c>
      <c r="C62" s="137"/>
      <c r="D62" s="137"/>
      <c r="E62" s="137">
        <f>'将来負担比率（分子）の構造'!J$45</f>
        <v>1424</v>
      </c>
      <c r="F62" s="137"/>
      <c r="G62" s="137"/>
      <c r="H62" s="137">
        <f>'将来負担比率（分子）の構造'!K$45</f>
        <v>983</v>
      </c>
      <c r="I62" s="137"/>
      <c r="J62" s="137"/>
      <c r="K62" s="137">
        <f>'将来負担比率（分子）の構造'!L$45</f>
        <v>855</v>
      </c>
      <c r="L62" s="137"/>
      <c r="M62" s="137"/>
      <c r="N62" s="137">
        <f>'将来負担比率（分子）の構造'!M$45</f>
        <v>863</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26062</v>
      </c>
      <c r="C64" s="137"/>
      <c r="D64" s="137"/>
      <c r="E64" s="137">
        <f>'将来負担比率（分子）の構造'!J$43</f>
        <v>23859</v>
      </c>
      <c r="F64" s="137"/>
      <c r="G64" s="137"/>
      <c r="H64" s="137">
        <f>'将来負担比率（分子）の構造'!K$43</f>
        <v>21866</v>
      </c>
      <c r="I64" s="137"/>
      <c r="J64" s="137"/>
      <c r="K64" s="137">
        <f>'将来負担比率（分子）の構造'!L$43</f>
        <v>22939</v>
      </c>
      <c r="L64" s="137"/>
      <c r="M64" s="137"/>
      <c r="N64" s="137">
        <f>'将来負担比率（分子）の構造'!M$43</f>
        <v>23657</v>
      </c>
      <c r="O64" s="137"/>
      <c r="P64" s="137"/>
    </row>
    <row r="65" spans="1:16">
      <c r="A65" s="137" t="s">
        <v>26</v>
      </c>
      <c r="B65" s="137">
        <f>'将来負担比率（分子）の構造'!I$42</f>
        <v>10</v>
      </c>
      <c r="C65" s="137"/>
      <c r="D65" s="137"/>
      <c r="E65" s="137">
        <f>'将来負担比率（分子）の構造'!J$42</f>
        <v>29</v>
      </c>
      <c r="F65" s="137"/>
      <c r="G65" s="137"/>
      <c r="H65" s="137">
        <f>'将来負担比率（分子）の構造'!K$42</f>
        <v>26</v>
      </c>
      <c r="I65" s="137"/>
      <c r="J65" s="137"/>
      <c r="K65" s="137">
        <f>'将来負担比率（分子）の構造'!L$42</f>
        <v>22</v>
      </c>
      <c r="L65" s="137"/>
      <c r="M65" s="137"/>
      <c r="N65" s="137">
        <f>'将来負担比率（分子）の構造'!M$42</f>
        <v>18</v>
      </c>
      <c r="O65" s="137"/>
      <c r="P65" s="137"/>
    </row>
    <row r="66" spans="1:16">
      <c r="A66" s="137" t="s">
        <v>25</v>
      </c>
      <c r="B66" s="137">
        <f>'将来負担比率（分子）の構造'!I$41</f>
        <v>43680</v>
      </c>
      <c r="C66" s="137"/>
      <c r="D66" s="137"/>
      <c r="E66" s="137">
        <f>'将来負担比率（分子）の構造'!J$41</f>
        <v>40839</v>
      </c>
      <c r="F66" s="137"/>
      <c r="G66" s="137"/>
      <c r="H66" s="137">
        <f>'将来負担比率（分子）の構造'!K$41</f>
        <v>38676</v>
      </c>
      <c r="I66" s="137"/>
      <c r="J66" s="137"/>
      <c r="K66" s="137">
        <f>'将来負担比率（分子）の構造'!L$41</f>
        <v>36294</v>
      </c>
      <c r="L66" s="137"/>
      <c r="M66" s="137"/>
      <c r="N66" s="137">
        <f>'将来負担比率（分子）の構造'!M$41</f>
        <v>33631</v>
      </c>
      <c r="O66" s="137"/>
      <c r="P66" s="137"/>
    </row>
    <row r="67" spans="1:16">
      <c r="A67" s="137" t="s">
        <v>63</v>
      </c>
      <c r="B67" s="137" t="e">
        <f>NA()</f>
        <v>#N/A</v>
      </c>
      <c r="C67" s="137">
        <f>IF(ISNUMBER('将来負担比率（分子）の構造'!I$53), IF('将来負担比率（分子）の構造'!I$53 &lt; 0, 0, '将来負担比率（分子）の構造'!I$53), NA())</f>
        <v>13850</v>
      </c>
      <c r="D67" s="137" t="e">
        <f>NA()</f>
        <v>#N/A</v>
      </c>
      <c r="E67" s="137" t="e">
        <f>NA()</f>
        <v>#N/A</v>
      </c>
      <c r="F67" s="137">
        <f>IF(ISNUMBER('将来負担比率（分子）の構造'!J$53), IF('将来負担比率（分子）の構造'!J$53 &lt; 0, 0, '将来負担比率（分子）の構造'!J$53), NA())</f>
        <v>9566</v>
      </c>
      <c r="G67" s="137" t="e">
        <f>NA()</f>
        <v>#N/A</v>
      </c>
      <c r="H67" s="137" t="e">
        <f>NA()</f>
        <v>#N/A</v>
      </c>
      <c r="I67" s="137">
        <f>IF(ISNUMBER('将来負担比率（分子）の構造'!K$53), IF('将来負担比率（分子）の構造'!K$53 &lt; 0, 0, '将来負担比率（分子）の構造'!K$53), NA())</f>
        <v>5724</v>
      </c>
      <c r="J67" s="137" t="e">
        <f>NA()</f>
        <v>#N/A</v>
      </c>
      <c r="K67" s="137" t="e">
        <f>NA()</f>
        <v>#N/A</v>
      </c>
      <c r="L67" s="137">
        <f>IF(ISNUMBER('将来負担比率（分子）の構造'!L$53), IF('将来負担比率（分子）の構造'!L$53 &lt; 0, 0, '将来負担比率（分子）の構造'!L$53), NA())</f>
        <v>6392</v>
      </c>
      <c r="M67" s="137" t="e">
        <f>NA()</f>
        <v>#N/A</v>
      </c>
      <c r="N67" s="137" t="e">
        <f>NA()</f>
        <v>#N/A</v>
      </c>
      <c r="O67" s="137">
        <f>IF(ISNUMBER('将来負担比率（分子）の構造'!M$53), IF('将来負担比率（分子）の構造'!M$53 &lt; 0, 0, '将来負担比率（分子）の構造'!M$53), NA())</f>
        <v>6326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topLeftCell="AQ1" workbookViewId="0">
      <selection activeCell="CQ43" sqref="CQ43:DE43"/>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5066086</v>
      </c>
      <c r="S5" s="615"/>
      <c r="T5" s="615"/>
      <c r="U5" s="615"/>
      <c r="V5" s="615"/>
      <c r="W5" s="615"/>
      <c r="X5" s="615"/>
      <c r="Y5" s="616"/>
      <c r="Z5" s="617">
        <v>17.600000000000001</v>
      </c>
      <c r="AA5" s="617"/>
      <c r="AB5" s="617"/>
      <c r="AC5" s="617"/>
      <c r="AD5" s="618">
        <v>5066086</v>
      </c>
      <c r="AE5" s="618"/>
      <c r="AF5" s="618"/>
      <c r="AG5" s="618"/>
      <c r="AH5" s="618"/>
      <c r="AI5" s="618"/>
      <c r="AJ5" s="618"/>
      <c r="AK5" s="618"/>
      <c r="AL5" s="619">
        <v>27.9</v>
      </c>
      <c r="AM5" s="620"/>
      <c r="AN5" s="620"/>
      <c r="AO5" s="621"/>
      <c r="AP5" s="611" t="s">
        <v>211</v>
      </c>
      <c r="AQ5" s="612"/>
      <c r="AR5" s="612"/>
      <c r="AS5" s="612"/>
      <c r="AT5" s="612"/>
      <c r="AU5" s="612"/>
      <c r="AV5" s="612"/>
      <c r="AW5" s="612"/>
      <c r="AX5" s="612"/>
      <c r="AY5" s="612"/>
      <c r="AZ5" s="612"/>
      <c r="BA5" s="612"/>
      <c r="BB5" s="612"/>
      <c r="BC5" s="612"/>
      <c r="BD5" s="612"/>
      <c r="BE5" s="612"/>
      <c r="BF5" s="613"/>
      <c r="BG5" s="625">
        <v>5027967</v>
      </c>
      <c r="BH5" s="626"/>
      <c r="BI5" s="626"/>
      <c r="BJ5" s="626"/>
      <c r="BK5" s="626"/>
      <c r="BL5" s="626"/>
      <c r="BM5" s="626"/>
      <c r="BN5" s="627"/>
      <c r="BO5" s="628">
        <v>99.2</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c r="B6" s="622" t="s">
        <v>216</v>
      </c>
      <c r="C6" s="623"/>
      <c r="D6" s="623"/>
      <c r="E6" s="623"/>
      <c r="F6" s="623"/>
      <c r="G6" s="623"/>
      <c r="H6" s="623"/>
      <c r="I6" s="623"/>
      <c r="J6" s="623"/>
      <c r="K6" s="623"/>
      <c r="L6" s="623"/>
      <c r="M6" s="623"/>
      <c r="N6" s="623"/>
      <c r="O6" s="623"/>
      <c r="P6" s="623"/>
      <c r="Q6" s="624"/>
      <c r="R6" s="625">
        <v>274214</v>
      </c>
      <c r="S6" s="626"/>
      <c r="T6" s="626"/>
      <c r="U6" s="626"/>
      <c r="V6" s="626"/>
      <c r="W6" s="626"/>
      <c r="X6" s="626"/>
      <c r="Y6" s="627"/>
      <c r="Z6" s="628">
        <v>1</v>
      </c>
      <c r="AA6" s="628"/>
      <c r="AB6" s="628"/>
      <c r="AC6" s="628"/>
      <c r="AD6" s="629">
        <v>274214</v>
      </c>
      <c r="AE6" s="629"/>
      <c r="AF6" s="629"/>
      <c r="AG6" s="629"/>
      <c r="AH6" s="629"/>
      <c r="AI6" s="629"/>
      <c r="AJ6" s="629"/>
      <c r="AK6" s="629"/>
      <c r="AL6" s="630">
        <v>1.5</v>
      </c>
      <c r="AM6" s="631"/>
      <c r="AN6" s="631"/>
      <c r="AO6" s="632"/>
      <c r="AP6" s="622" t="s">
        <v>217</v>
      </c>
      <c r="AQ6" s="623"/>
      <c r="AR6" s="623"/>
      <c r="AS6" s="623"/>
      <c r="AT6" s="623"/>
      <c r="AU6" s="623"/>
      <c r="AV6" s="623"/>
      <c r="AW6" s="623"/>
      <c r="AX6" s="623"/>
      <c r="AY6" s="623"/>
      <c r="AZ6" s="623"/>
      <c r="BA6" s="623"/>
      <c r="BB6" s="623"/>
      <c r="BC6" s="623"/>
      <c r="BD6" s="623"/>
      <c r="BE6" s="623"/>
      <c r="BF6" s="624"/>
      <c r="BG6" s="625">
        <v>5027967</v>
      </c>
      <c r="BH6" s="626"/>
      <c r="BI6" s="626"/>
      <c r="BJ6" s="626"/>
      <c r="BK6" s="626"/>
      <c r="BL6" s="626"/>
      <c r="BM6" s="626"/>
      <c r="BN6" s="627"/>
      <c r="BO6" s="628">
        <v>99.2</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162580</v>
      </c>
      <c r="CS6" s="626"/>
      <c r="CT6" s="626"/>
      <c r="CU6" s="626"/>
      <c r="CV6" s="626"/>
      <c r="CW6" s="626"/>
      <c r="CX6" s="626"/>
      <c r="CY6" s="627"/>
      <c r="CZ6" s="628">
        <v>0.6</v>
      </c>
      <c r="DA6" s="628"/>
      <c r="DB6" s="628"/>
      <c r="DC6" s="628"/>
      <c r="DD6" s="634" t="s">
        <v>212</v>
      </c>
      <c r="DE6" s="626"/>
      <c r="DF6" s="626"/>
      <c r="DG6" s="626"/>
      <c r="DH6" s="626"/>
      <c r="DI6" s="626"/>
      <c r="DJ6" s="626"/>
      <c r="DK6" s="626"/>
      <c r="DL6" s="626"/>
      <c r="DM6" s="626"/>
      <c r="DN6" s="626"/>
      <c r="DO6" s="626"/>
      <c r="DP6" s="627"/>
      <c r="DQ6" s="634">
        <v>162580</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6164</v>
      </c>
      <c r="S7" s="626"/>
      <c r="T7" s="626"/>
      <c r="U7" s="626"/>
      <c r="V7" s="626"/>
      <c r="W7" s="626"/>
      <c r="X7" s="626"/>
      <c r="Y7" s="627"/>
      <c r="Z7" s="628">
        <v>0</v>
      </c>
      <c r="AA7" s="628"/>
      <c r="AB7" s="628"/>
      <c r="AC7" s="628"/>
      <c r="AD7" s="629">
        <v>6164</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1949280</v>
      </c>
      <c r="BH7" s="626"/>
      <c r="BI7" s="626"/>
      <c r="BJ7" s="626"/>
      <c r="BK7" s="626"/>
      <c r="BL7" s="626"/>
      <c r="BM7" s="626"/>
      <c r="BN7" s="627"/>
      <c r="BO7" s="628">
        <v>38.5</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3034061</v>
      </c>
      <c r="CS7" s="626"/>
      <c r="CT7" s="626"/>
      <c r="CU7" s="626"/>
      <c r="CV7" s="626"/>
      <c r="CW7" s="626"/>
      <c r="CX7" s="626"/>
      <c r="CY7" s="627"/>
      <c r="CZ7" s="628">
        <v>11.1</v>
      </c>
      <c r="DA7" s="628"/>
      <c r="DB7" s="628"/>
      <c r="DC7" s="628"/>
      <c r="DD7" s="634">
        <v>364051</v>
      </c>
      <c r="DE7" s="626"/>
      <c r="DF7" s="626"/>
      <c r="DG7" s="626"/>
      <c r="DH7" s="626"/>
      <c r="DI7" s="626"/>
      <c r="DJ7" s="626"/>
      <c r="DK7" s="626"/>
      <c r="DL7" s="626"/>
      <c r="DM7" s="626"/>
      <c r="DN7" s="626"/>
      <c r="DO7" s="626"/>
      <c r="DP7" s="627"/>
      <c r="DQ7" s="634">
        <v>2440299</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15728</v>
      </c>
      <c r="S8" s="626"/>
      <c r="T8" s="626"/>
      <c r="U8" s="626"/>
      <c r="V8" s="626"/>
      <c r="W8" s="626"/>
      <c r="X8" s="626"/>
      <c r="Y8" s="627"/>
      <c r="Z8" s="628">
        <v>0.1</v>
      </c>
      <c r="AA8" s="628"/>
      <c r="AB8" s="628"/>
      <c r="AC8" s="628"/>
      <c r="AD8" s="629">
        <v>15728</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81457</v>
      </c>
      <c r="BH8" s="626"/>
      <c r="BI8" s="626"/>
      <c r="BJ8" s="626"/>
      <c r="BK8" s="626"/>
      <c r="BL8" s="626"/>
      <c r="BM8" s="626"/>
      <c r="BN8" s="627"/>
      <c r="BO8" s="628">
        <v>1.6</v>
      </c>
      <c r="BP8" s="628"/>
      <c r="BQ8" s="628"/>
      <c r="BR8" s="628"/>
      <c r="BS8" s="634" t="s">
        <v>224</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6022341</v>
      </c>
      <c r="CS8" s="626"/>
      <c r="CT8" s="626"/>
      <c r="CU8" s="626"/>
      <c r="CV8" s="626"/>
      <c r="CW8" s="626"/>
      <c r="CX8" s="626"/>
      <c r="CY8" s="627"/>
      <c r="CZ8" s="628">
        <v>22</v>
      </c>
      <c r="DA8" s="628"/>
      <c r="DB8" s="628"/>
      <c r="DC8" s="628"/>
      <c r="DD8" s="634">
        <v>54885</v>
      </c>
      <c r="DE8" s="626"/>
      <c r="DF8" s="626"/>
      <c r="DG8" s="626"/>
      <c r="DH8" s="626"/>
      <c r="DI8" s="626"/>
      <c r="DJ8" s="626"/>
      <c r="DK8" s="626"/>
      <c r="DL8" s="626"/>
      <c r="DM8" s="626"/>
      <c r="DN8" s="626"/>
      <c r="DO8" s="626"/>
      <c r="DP8" s="627"/>
      <c r="DQ8" s="634">
        <v>3384876</v>
      </c>
      <c r="DR8" s="626"/>
      <c r="DS8" s="626"/>
      <c r="DT8" s="626"/>
      <c r="DU8" s="626"/>
      <c r="DV8" s="626"/>
      <c r="DW8" s="626"/>
      <c r="DX8" s="626"/>
      <c r="DY8" s="626"/>
      <c r="DZ8" s="626"/>
      <c r="EA8" s="626"/>
      <c r="EB8" s="626"/>
      <c r="EC8" s="635"/>
    </row>
    <row r="9" spans="2:143" ht="11.25" customHeight="1">
      <c r="B9" s="622" t="s">
        <v>226</v>
      </c>
      <c r="C9" s="623"/>
      <c r="D9" s="623"/>
      <c r="E9" s="623"/>
      <c r="F9" s="623"/>
      <c r="G9" s="623"/>
      <c r="H9" s="623"/>
      <c r="I9" s="623"/>
      <c r="J9" s="623"/>
      <c r="K9" s="623"/>
      <c r="L9" s="623"/>
      <c r="M9" s="623"/>
      <c r="N9" s="623"/>
      <c r="O9" s="623"/>
      <c r="P9" s="623"/>
      <c r="Q9" s="624"/>
      <c r="R9" s="625">
        <v>7972</v>
      </c>
      <c r="S9" s="626"/>
      <c r="T9" s="626"/>
      <c r="U9" s="626"/>
      <c r="V9" s="626"/>
      <c r="W9" s="626"/>
      <c r="X9" s="626"/>
      <c r="Y9" s="627"/>
      <c r="Z9" s="628">
        <v>0</v>
      </c>
      <c r="AA9" s="628"/>
      <c r="AB9" s="628"/>
      <c r="AC9" s="628"/>
      <c r="AD9" s="629">
        <v>7972</v>
      </c>
      <c r="AE9" s="629"/>
      <c r="AF9" s="629"/>
      <c r="AG9" s="629"/>
      <c r="AH9" s="629"/>
      <c r="AI9" s="629"/>
      <c r="AJ9" s="629"/>
      <c r="AK9" s="629"/>
      <c r="AL9" s="630">
        <v>0</v>
      </c>
      <c r="AM9" s="631"/>
      <c r="AN9" s="631"/>
      <c r="AO9" s="632"/>
      <c r="AP9" s="622" t="s">
        <v>227</v>
      </c>
      <c r="AQ9" s="623"/>
      <c r="AR9" s="623"/>
      <c r="AS9" s="623"/>
      <c r="AT9" s="623"/>
      <c r="AU9" s="623"/>
      <c r="AV9" s="623"/>
      <c r="AW9" s="623"/>
      <c r="AX9" s="623"/>
      <c r="AY9" s="623"/>
      <c r="AZ9" s="623"/>
      <c r="BA9" s="623"/>
      <c r="BB9" s="623"/>
      <c r="BC9" s="623"/>
      <c r="BD9" s="623"/>
      <c r="BE9" s="623"/>
      <c r="BF9" s="624"/>
      <c r="BG9" s="625">
        <v>1579029</v>
      </c>
      <c r="BH9" s="626"/>
      <c r="BI9" s="626"/>
      <c r="BJ9" s="626"/>
      <c r="BK9" s="626"/>
      <c r="BL9" s="626"/>
      <c r="BM9" s="626"/>
      <c r="BN9" s="627"/>
      <c r="BO9" s="628">
        <v>31.2</v>
      </c>
      <c r="BP9" s="628"/>
      <c r="BQ9" s="628"/>
      <c r="BR9" s="628"/>
      <c r="BS9" s="634" t="s">
        <v>224</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2993976</v>
      </c>
      <c r="CS9" s="626"/>
      <c r="CT9" s="626"/>
      <c r="CU9" s="626"/>
      <c r="CV9" s="626"/>
      <c r="CW9" s="626"/>
      <c r="CX9" s="626"/>
      <c r="CY9" s="627"/>
      <c r="CZ9" s="628">
        <v>10.9</v>
      </c>
      <c r="DA9" s="628"/>
      <c r="DB9" s="628"/>
      <c r="DC9" s="628"/>
      <c r="DD9" s="634">
        <v>449420</v>
      </c>
      <c r="DE9" s="626"/>
      <c r="DF9" s="626"/>
      <c r="DG9" s="626"/>
      <c r="DH9" s="626"/>
      <c r="DI9" s="626"/>
      <c r="DJ9" s="626"/>
      <c r="DK9" s="626"/>
      <c r="DL9" s="626"/>
      <c r="DM9" s="626"/>
      <c r="DN9" s="626"/>
      <c r="DO9" s="626"/>
      <c r="DP9" s="627"/>
      <c r="DQ9" s="634">
        <v>2447782</v>
      </c>
      <c r="DR9" s="626"/>
      <c r="DS9" s="626"/>
      <c r="DT9" s="626"/>
      <c r="DU9" s="626"/>
      <c r="DV9" s="626"/>
      <c r="DW9" s="626"/>
      <c r="DX9" s="626"/>
      <c r="DY9" s="626"/>
      <c r="DZ9" s="626"/>
      <c r="EA9" s="626"/>
      <c r="EB9" s="626"/>
      <c r="EC9" s="635"/>
    </row>
    <row r="10" spans="2:143" ht="11.25" customHeight="1">
      <c r="B10" s="622" t="s">
        <v>229</v>
      </c>
      <c r="C10" s="623"/>
      <c r="D10" s="623"/>
      <c r="E10" s="623"/>
      <c r="F10" s="623"/>
      <c r="G10" s="623"/>
      <c r="H10" s="623"/>
      <c r="I10" s="623"/>
      <c r="J10" s="623"/>
      <c r="K10" s="623"/>
      <c r="L10" s="623"/>
      <c r="M10" s="623"/>
      <c r="N10" s="623"/>
      <c r="O10" s="623"/>
      <c r="P10" s="623"/>
      <c r="Q10" s="624"/>
      <c r="R10" s="625">
        <v>740918</v>
      </c>
      <c r="S10" s="626"/>
      <c r="T10" s="626"/>
      <c r="U10" s="626"/>
      <c r="V10" s="626"/>
      <c r="W10" s="626"/>
      <c r="X10" s="626"/>
      <c r="Y10" s="627"/>
      <c r="Z10" s="628">
        <v>2.6</v>
      </c>
      <c r="AA10" s="628"/>
      <c r="AB10" s="628"/>
      <c r="AC10" s="628"/>
      <c r="AD10" s="629">
        <v>740918</v>
      </c>
      <c r="AE10" s="629"/>
      <c r="AF10" s="629"/>
      <c r="AG10" s="629"/>
      <c r="AH10" s="629"/>
      <c r="AI10" s="629"/>
      <c r="AJ10" s="629"/>
      <c r="AK10" s="629"/>
      <c r="AL10" s="630">
        <v>4.0999999999999996</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124078</v>
      </c>
      <c r="BH10" s="626"/>
      <c r="BI10" s="626"/>
      <c r="BJ10" s="626"/>
      <c r="BK10" s="626"/>
      <c r="BL10" s="626"/>
      <c r="BM10" s="626"/>
      <c r="BN10" s="627"/>
      <c r="BO10" s="628">
        <v>2.4</v>
      </c>
      <c r="BP10" s="628"/>
      <c r="BQ10" s="628"/>
      <c r="BR10" s="628"/>
      <c r="BS10" s="634" t="s">
        <v>224</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t="s">
        <v>224</v>
      </c>
      <c r="CS10" s="626"/>
      <c r="CT10" s="626"/>
      <c r="CU10" s="626"/>
      <c r="CV10" s="626"/>
      <c r="CW10" s="626"/>
      <c r="CX10" s="626"/>
      <c r="CY10" s="627"/>
      <c r="CZ10" s="628" t="s">
        <v>224</v>
      </c>
      <c r="DA10" s="628"/>
      <c r="DB10" s="628"/>
      <c r="DC10" s="628"/>
      <c r="DD10" s="634" t="s">
        <v>224</v>
      </c>
      <c r="DE10" s="626"/>
      <c r="DF10" s="626"/>
      <c r="DG10" s="626"/>
      <c r="DH10" s="626"/>
      <c r="DI10" s="626"/>
      <c r="DJ10" s="626"/>
      <c r="DK10" s="626"/>
      <c r="DL10" s="626"/>
      <c r="DM10" s="626"/>
      <c r="DN10" s="626"/>
      <c r="DO10" s="626"/>
      <c r="DP10" s="627"/>
      <c r="DQ10" s="634" t="s">
        <v>224</v>
      </c>
      <c r="DR10" s="626"/>
      <c r="DS10" s="626"/>
      <c r="DT10" s="626"/>
      <c r="DU10" s="626"/>
      <c r="DV10" s="626"/>
      <c r="DW10" s="626"/>
      <c r="DX10" s="626"/>
      <c r="DY10" s="626"/>
      <c r="DZ10" s="626"/>
      <c r="EA10" s="626"/>
      <c r="EB10" s="626"/>
      <c r="EC10" s="635"/>
    </row>
    <row r="11" spans="2:143" ht="11.25" customHeight="1">
      <c r="B11" s="622" t="s">
        <v>232</v>
      </c>
      <c r="C11" s="623"/>
      <c r="D11" s="623"/>
      <c r="E11" s="623"/>
      <c r="F11" s="623"/>
      <c r="G11" s="623"/>
      <c r="H11" s="623"/>
      <c r="I11" s="623"/>
      <c r="J11" s="623"/>
      <c r="K11" s="623"/>
      <c r="L11" s="623"/>
      <c r="M11" s="623"/>
      <c r="N11" s="623"/>
      <c r="O11" s="623"/>
      <c r="P11" s="623"/>
      <c r="Q11" s="624"/>
      <c r="R11" s="625">
        <v>15897</v>
      </c>
      <c r="S11" s="626"/>
      <c r="T11" s="626"/>
      <c r="U11" s="626"/>
      <c r="V11" s="626"/>
      <c r="W11" s="626"/>
      <c r="X11" s="626"/>
      <c r="Y11" s="627"/>
      <c r="Z11" s="628">
        <v>0.1</v>
      </c>
      <c r="AA11" s="628"/>
      <c r="AB11" s="628"/>
      <c r="AC11" s="628"/>
      <c r="AD11" s="629">
        <v>15897</v>
      </c>
      <c r="AE11" s="629"/>
      <c r="AF11" s="629"/>
      <c r="AG11" s="629"/>
      <c r="AH11" s="629"/>
      <c r="AI11" s="629"/>
      <c r="AJ11" s="629"/>
      <c r="AK11" s="629"/>
      <c r="AL11" s="630">
        <v>0.1</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164716</v>
      </c>
      <c r="BH11" s="626"/>
      <c r="BI11" s="626"/>
      <c r="BJ11" s="626"/>
      <c r="BK11" s="626"/>
      <c r="BL11" s="626"/>
      <c r="BM11" s="626"/>
      <c r="BN11" s="627"/>
      <c r="BO11" s="628">
        <v>3.3</v>
      </c>
      <c r="BP11" s="628"/>
      <c r="BQ11" s="628"/>
      <c r="BR11" s="628"/>
      <c r="BS11" s="634" t="s">
        <v>224</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2171774</v>
      </c>
      <c r="CS11" s="626"/>
      <c r="CT11" s="626"/>
      <c r="CU11" s="626"/>
      <c r="CV11" s="626"/>
      <c r="CW11" s="626"/>
      <c r="CX11" s="626"/>
      <c r="CY11" s="627"/>
      <c r="CZ11" s="628">
        <v>7.9</v>
      </c>
      <c r="DA11" s="628"/>
      <c r="DB11" s="628"/>
      <c r="DC11" s="628"/>
      <c r="DD11" s="634">
        <v>789104</v>
      </c>
      <c r="DE11" s="626"/>
      <c r="DF11" s="626"/>
      <c r="DG11" s="626"/>
      <c r="DH11" s="626"/>
      <c r="DI11" s="626"/>
      <c r="DJ11" s="626"/>
      <c r="DK11" s="626"/>
      <c r="DL11" s="626"/>
      <c r="DM11" s="626"/>
      <c r="DN11" s="626"/>
      <c r="DO11" s="626"/>
      <c r="DP11" s="627"/>
      <c r="DQ11" s="634">
        <v>1375829</v>
      </c>
      <c r="DR11" s="626"/>
      <c r="DS11" s="626"/>
      <c r="DT11" s="626"/>
      <c r="DU11" s="626"/>
      <c r="DV11" s="626"/>
      <c r="DW11" s="626"/>
      <c r="DX11" s="626"/>
      <c r="DY11" s="626"/>
      <c r="DZ11" s="626"/>
      <c r="EA11" s="626"/>
      <c r="EB11" s="626"/>
      <c r="EC11" s="635"/>
    </row>
    <row r="12" spans="2:143" ht="11.25" customHeight="1">
      <c r="B12" s="622" t="s">
        <v>235</v>
      </c>
      <c r="C12" s="623"/>
      <c r="D12" s="623"/>
      <c r="E12" s="623"/>
      <c r="F12" s="623"/>
      <c r="G12" s="623"/>
      <c r="H12" s="623"/>
      <c r="I12" s="623"/>
      <c r="J12" s="623"/>
      <c r="K12" s="623"/>
      <c r="L12" s="623"/>
      <c r="M12" s="623"/>
      <c r="N12" s="623"/>
      <c r="O12" s="623"/>
      <c r="P12" s="623"/>
      <c r="Q12" s="624"/>
      <c r="R12" s="625" t="s">
        <v>224</v>
      </c>
      <c r="S12" s="626"/>
      <c r="T12" s="626"/>
      <c r="U12" s="626"/>
      <c r="V12" s="626"/>
      <c r="W12" s="626"/>
      <c r="X12" s="626"/>
      <c r="Y12" s="627"/>
      <c r="Z12" s="628" t="s">
        <v>224</v>
      </c>
      <c r="AA12" s="628"/>
      <c r="AB12" s="628"/>
      <c r="AC12" s="628"/>
      <c r="AD12" s="629" t="s">
        <v>224</v>
      </c>
      <c r="AE12" s="629"/>
      <c r="AF12" s="629"/>
      <c r="AG12" s="629"/>
      <c r="AH12" s="629"/>
      <c r="AI12" s="629"/>
      <c r="AJ12" s="629"/>
      <c r="AK12" s="629"/>
      <c r="AL12" s="630" t="s">
        <v>224</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2663410</v>
      </c>
      <c r="BH12" s="626"/>
      <c r="BI12" s="626"/>
      <c r="BJ12" s="626"/>
      <c r="BK12" s="626"/>
      <c r="BL12" s="626"/>
      <c r="BM12" s="626"/>
      <c r="BN12" s="627"/>
      <c r="BO12" s="628">
        <v>52.6</v>
      </c>
      <c r="BP12" s="628"/>
      <c r="BQ12" s="628"/>
      <c r="BR12" s="628"/>
      <c r="BS12" s="634" t="s">
        <v>224</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853788</v>
      </c>
      <c r="CS12" s="626"/>
      <c r="CT12" s="626"/>
      <c r="CU12" s="626"/>
      <c r="CV12" s="626"/>
      <c r="CW12" s="626"/>
      <c r="CX12" s="626"/>
      <c r="CY12" s="627"/>
      <c r="CZ12" s="628">
        <v>3.1</v>
      </c>
      <c r="DA12" s="628"/>
      <c r="DB12" s="628"/>
      <c r="DC12" s="628"/>
      <c r="DD12" s="634">
        <v>192568</v>
      </c>
      <c r="DE12" s="626"/>
      <c r="DF12" s="626"/>
      <c r="DG12" s="626"/>
      <c r="DH12" s="626"/>
      <c r="DI12" s="626"/>
      <c r="DJ12" s="626"/>
      <c r="DK12" s="626"/>
      <c r="DL12" s="626"/>
      <c r="DM12" s="626"/>
      <c r="DN12" s="626"/>
      <c r="DO12" s="626"/>
      <c r="DP12" s="627"/>
      <c r="DQ12" s="634">
        <v>704473</v>
      </c>
      <c r="DR12" s="626"/>
      <c r="DS12" s="626"/>
      <c r="DT12" s="626"/>
      <c r="DU12" s="626"/>
      <c r="DV12" s="626"/>
      <c r="DW12" s="626"/>
      <c r="DX12" s="626"/>
      <c r="DY12" s="626"/>
      <c r="DZ12" s="626"/>
      <c r="EA12" s="626"/>
      <c r="EB12" s="626"/>
      <c r="EC12" s="635"/>
    </row>
    <row r="13" spans="2:143" ht="11.25" customHeight="1">
      <c r="B13" s="622" t="s">
        <v>238</v>
      </c>
      <c r="C13" s="623"/>
      <c r="D13" s="623"/>
      <c r="E13" s="623"/>
      <c r="F13" s="623"/>
      <c r="G13" s="623"/>
      <c r="H13" s="623"/>
      <c r="I13" s="623"/>
      <c r="J13" s="623"/>
      <c r="K13" s="623"/>
      <c r="L13" s="623"/>
      <c r="M13" s="623"/>
      <c r="N13" s="623"/>
      <c r="O13" s="623"/>
      <c r="P13" s="623"/>
      <c r="Q13" s="624"/>
      <c r="R13" s="625">
        <v>62835</v>
      </c>
      <c r="S13" s="626"/>
      <c r="T13" s="626"/>
      <c r="U13" s="626"/>
      <c r="V13" s="626"/>
      <c r="W13" s="626"/>
      <c r="X13" s="626"/>
      <c r="Y13" s="627"/>
      <c r="Z13" s="628">
        <v>0.2</v>
      </c>
      <c r="AA13" s="628"/>
      <c r="AB13" s="628"/>
      <c r="AC13" s="628"/>
      <c r="AD13" s="629">
        <v>62835</v>
      </c>
      <c r="AE13" s="629"/>
      <c r="AF13" s="629"/>
      <c r="AG13" s="629"/>
      <c r="AH13" s="629"/>
      <c r="AI13" s="629"/>
      <c r="AJ13" s="629"/>
      <c r="AK13" s="629"/>
      <c r="AL13" s="630">
        <v>0.3</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2660688</v>
      </c>
      <c r="BH13" s="626"/>
      <c r="BI13" s="626"/>
      <c r="BJ13" s="626"/>
      <c r="BK13" s="626"/>
      <c r="BL13" s="626"/>
      <c r="BM13" s="626"/>
      <c r="BN13" s="627"/>
      <c r="BO13" s="628">
        <v>52.5</v>
      </c>
      <c r="BP13" s="628"/>
      <c r="BQ13" s="628"/>
      <c r="BR13" s="628"/>
      <c r="BS13" s="634" t="s">
        <v>224</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3250454</v>
      </c>
      <c r="CS13" s="626"/>
      <c r="CT13" s="626"/>
      <c r="CU13" s="626"/>
      <c r="CV13" s="626"/>
      <c r="CW13" s="626"/>
      <c r="CX13" s="626"/>
      <c r="CY13" s="627"/>
      <c r="CZ13" s="628">
        <v>11.9</v>
      </c>
      <c r="DA13" s="628"/>
      <c r="DB13" s="628"/>
      <c r="DC13" s="628"/>
      <c r="DD13" s="634">
        <v>1662357</v>
      </c>
      <c r="DE13" s="626"/>
      <c r="DF13" s="626"/>
      <c r="DG13" s="626"/>
      <c r="DH13" s="626"/>
      <c r="DI13" s="626"/>
      <c r="DJ13" s="626"/>
      <c r="DK13" s="626"/>
      <c r="DL13" s="626"/>
      <c r="DM13" s="626"/>
      <c r="DN13" s="626"/>
      <c r="DO13" s="626"/>
      <c r="DP13" s="627"/>
      <c r="DQ13" s="634">
        <v>1815898</v>
      </c>
      <c r="DR13" s="626"/>
      <c r="DS13" s="626"/>
      <c r="DT13" s="626"/>
      <c r="DU13" s="626"/>
      <c r="DV13" s="626"/>
      <c r="DW13" s="626"/>
      <c r="DX13" s="626"/>
      <c r="DY13" s="626"/>
      <c r="DZ13" s="626"/>
      <c r="EA13" s="626"/>
      <c r="EB13" s="626"/>
      <c r="EC13" s="635"/>
    </row>
    <row r="14" spans="2:143" ht="11.25" customHeight="1">
      <c r="B14" s="622" t="s">
        <v>241</v>
      </c>
      <c r="C14" s="623"/>
      <c r="D14" s="623"/>
      <c r="E14" s="623"/>
      <c r="F14" s="623"/>
      <c r="G14" s="623"/>
      <c r="H14" s="623"/>
      <c r="I14" s="623"/>
      <c r="J14" s="623"/>
      <c r="K14" s="623"/>
      <c r="L14" s="623"/>
      <c r="M14" s="623"/>
      <c r="N14" s="623"/>
      <c r="O14" s="623"/>
      <c r="P14" s="623"/>
      <c r="Q14" s="624"/>
      <c r="R14" s="625" t="s">
        <v>224</v>
      </c>
      <c r="S14" s="626"/>
      <c r="T14" s="626"/>
      <c r="U14" s="626"/>
      <c r="V14" s="626"/>
      <c r="W14" s="626"/>
      <c r="X14" s="626"/>
      <c r="Y14" s="627"/>
      <c r="Z14" s="628" t="s">
        <v>224</v>
      </c>
      <c r="AA14" s="628"/>
      <c r="AB14" s="628"/>
      <c r="AC14" s="628"/>
      <c r="AD14" s="629" t="s">
        <v>224</v>
      </c>
      <c r="AE14" s="629"/>
      <c r="AF14" s="629"/>
      <c r="AG14" s="629"/>
      <c r="AH14" s="629"/>
      <c r="AI14" s="629"/>
      <c r="AJ14" s="629"/>
      <c r="AK14" s="629"/>
      <c r="AL14" s="630" t="s">
        <v>224</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133810</v>
      </c>
      <c r="BH14" s="626"/>
      <c r="BI14" s="626"/>
      <c r="BJ14" s="626"/>
      <c r="BK14" s="626"/>
      <c r="BL14" s="626"/>
      <c r="BM14" s="626"/>
      <c r="BN14" s="627"/>
      <c r="BO14" s="628">
        <v>2.6</v>
      </c>
      <c r="BP14" s="628"/>
      <c r="BQ14" s="628"/>
      <c r="BR14" s="628"/>
      <c r="BS14" s="634" t="s">
        <v>224</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1095118</v>
      </c>
      <c r="CS14" s="626"/>
      <c r="CT14" s="626"/>
      <c r="CU14" s="626"/>
      <c r="CV14" s="626"/>
      <c r="CW14" s="626"/>
      <c r="CX14" s="626"/>
      <c r="CY14" s="627"/>
      <c r="CZ14" s="628">
        <v>4</v>
      </c>
      <c r="DA14" s="628"/>
      <c r="DB14" s="628"/>
      <c r="DC14" s="628"/>
      <c r="DD14" s="634">
        <v>207774</v>
      </c>
      <c r="DE14" s="626"/>
      <c r="DF14" s="626"/>
      <c r="DG14" s="626"/>
      <c r="DH14" s="626"/>
      <c r="DI14" s="626"/>
      <c r="DJ14" s="626"/>
      <c r="DK14" s="626"/>
      <c r="DL14" s="626"/>
      <c r="DM14" s="626"/>
      <c r="DN14" s="626"/>
      <c r="DO14" s="626"/>
      <c r="DP14" s="627"/>
      <c r="DQ14" s="634">
        <v>889684</v>
      </c>
      <c r="DR14" s="626"/>
      <c r="DS14" s="626"/>
      <c r="DT14" s="626"/>
      <c r="DU14" s="626"/>
      <c r="DV14" s="626"/>
      <c r="DW14" s="626"/>
      <c r="DX14" s="626"/>
      <c r="DY14" s="626"/>
      <c r="DZ14" s="626"/>
      <c r="EA14" s="626"/>
      <c r="EB14" s="626"/>
      <c r="EC14" s="635"/>
    </row>
    <row r="15" spans="2:143" ht="11.25" customHeight="1">
      <c r="B15" s="622" t="s">
        <v>244</v>
      </c>
      <c r="C15" s="623"/>
      <c r="D15" s="623"/>
      <c r="E15" s="623"/>
      <c r="F15" s="623"/>
      <c r="G15" s="623"/>
      <c r="H15" s="623"/>
      <c r="I15" s="623"/>
      <c r="J15" s="623"/>
      <c r="K15" s="623"/>
      <c r="L15" s="623"/>
      <c r="M15" s="623"/>
      <c r="N15" s="623"/>
      <c r="O15" s="623"/>
      <c r="P15" s="623"/>
      <c r="Q15" s="624"/>
      <c r="R15" s="625">
        <v>15321</v>
      </c>
      <c r="S15" s="626"/>
      <c r="T15" s="626"/>
      <c r="U15" s="626"/>
      <c r="V15" s="626"/>
      <c r="W15" s="626"/>
      <c r="X15" s="626"/>
      <c r="Y15" s="627"/>
      <c r="Z15" s="628">
        <v>0.1</v>
      </c>
      <c r="AA15" s="628"/>
      <c r="AB15" s="628"/>
      <c r="AC15" s="628"/>
      <c r="AD15" s="629">
        <v>15321</v>
      </c>
      <c r="AE15" s="629"/>
      <c r="AF15" s="629"/>
      <c r="AG15" s="629"/>
      <c r="AH15" s="629"/>
      <c r="AI15" s="629"/>
      <c r="AJ15" s="629"/>
      <c r="AK15" s="629"/>
      <c r="AL15" s="630">
        <v>0.1</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281467</v>
      </c>
      <c r="BH15" s="626"/>
      <c r="BI15" s="626"/>
      <c r="BJ15" s="626"/>
      <c r="BK15" s="626"/>
      <c r="BL15" s="626"/>
      <c r="BM15" s="626"/>
      <c r="BN15" s="627"/>
      <c r="BO15" s="628">
        <v>5.6</v>
      </c>
      <c r="BP15" s="628"/>
      <c r="BQ15" s="628"/>
      <c r="BR15" s="628"/>
      <c r="BS15" s="634" t="s">
        <v>224</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2362673</v>
      </c>
      <c r="CS15" s="626"/>
      <c r="CT15" s="626"/>
      <c r="CU15" s="626"/>
      <c r="CV15" s="626"/>
      <c r="CW15" s="626"/>
      <c r="CX15" s="626"/>
      <c r="CY15" s="627"/>
      <c r="CZ15" s="628">
        <v>8.6</v>
      </c>
      <c r="DA15" s="628"/>
      <c r="DB15" s="628"/>
      <c r="DC15" s="628"/>
      <c r="DD15" s="634">
        <v>423159</v>
      </c>
      <c r="DE15" s="626"/>
      <c r="DF15" s="626"/>
      <c r="DG15" s="626"/>
      <c r="DH15" s="626"/>
      <c r="DI15" s="626"/>
      <c r="DJ15" s="626"/>
      <c r="DK15" s="626"/>
      <c r="DL15" s="626"/>
      <c r="DM15" s="626"/>
      <c r="DN15" s="626"/>
      <c r="DO15" s="626"/>
      <c r="DP15" s="627"/>
      <c r="DQ15" s="634">
        <v>1783801</v>
      </c>
      <c r="DR15" s="626"/>
      <c r="DS15" s="626"/>
      <c r="DT15" s="626"/>
      <c r="DU15" s="626"/>
      <c r="DV15" s="626"/>
      <c r="DW15" s="626"/>
      <c r="DX15" s="626"/>
      <c r="DY15" s="626"/>
      <c r="DZ15" s="626"/>
      <c r="EA15" s="626"/>
      <c r="EB15" s="626"/>
      <c r="EC15" s="635"/>
    </row>
    <row r="16" spans="2:143" ht="11.25" customHeight="1">
      <c r="B16" s="622" t="s">
        <v>247</v>
      </c>
      <c r="C16" s="623"/>
      <c r="D16" s="623"/>
      <c r="E16" s="623"/>
      <c r="F16" s="623"/>
      <c r="G16" s="623"/>
      <c r="H16" s="623"/>
      <c r="I16" s="623"/>
      <c r="J16" s="623"/>
      <c r="K16" s="623"/>
      <c r="L16" s="623"/>
      <c r="M16" s="623"/>
      <c r="N16" s="623"/>
      <c r="O16" s="623"/>
      <c r="P16" s="623"/>
      <c r="Q16" s="624"/>
      <c r="R16" s="625">
        <v>12831348</v>
      </c>
      <c r="S16" s="626"/>
      <c r="T16" s="626"/>
      <c r="U16" s="626"/>
      <c r="V16" s="626"/>
      <c r="W16" s="626"/>
      <c r="X16" s="626"/>
      <c r="Y16" s="627"/>
      <c r="Z16" s="628">
        <v>44.6</v>
      </c>
      <c r="AA16" s="628"/>
      <c r="AB16" s="628"/>
      <c r="AC16" s="628"/>
      <c r="AD16" s="629">
        <v>11865056</v>
      </c>
      <c r="AE16" s="629"/>
      <c r="AF16" s="629"/>
      <c r="AG16" s="629"/>
      <c r="AH16" s="629"/>
      <c r="AI16" s="629"/>
      <c r="AJ16" s="629"/>
      <c r="AK16" s="629"/>
      <c r="AL16" s="630">
        <v>65.400000000000006</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224</v>
      </c>
      <c r="BH16" s="626"/>
      <c r="BI16" s="626"/>
      <c r="BJ16" s="626"/>
      <c r="BK16" s="626"/>
      <c r="BL16" s="626"/>
      <c r="BM16" s="626"/>
      <c r="BN16" s="627"/>
      <c r="BO16" s="628" t="s">
        <v>224</v>
      </c>
      <c r="BP16" s="628"/>
      <c r="BQ16" s="628"/>
      <c r="BR16" s="628"/>
      <c r="BS16" s="634" t="s">
        <v>224</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v>44986</v>
      </c>
      <c r="CS16" s="626"/>
      <c r="CT16" s="626"/>
      <c r="CU16" s="626"/>
      <c r="CV16" s="626"/>
      <c r="CW16" s="626"/>
      <c r="CX16" s="626"/>
      <c r="CY16" s="627"/>
      <c r="CZ16" s="628">
        <v>0.2</v>
      </c>
      <c r="DA16" s="628"/>
      <c r="DB16" s="628"/>
      <c r="DC16" s="628"/>
      <c r="DD16" s="634" t="s">
        <v>224</v>
      </c>
      <c r="DE16" s="626"/>
      <c r="DF16" s="626"/>
      <c r="DG16" s="626"/>
      <c r="DH16" s="626"/>
      <c r="DI16" s="626"/>
      <c r="DJ16" s="626"/>
      <c r="DK16" s="626"/>
      <c r="DL16" s="626"/>
      <c r="DM16" s="626"/>
      <c r="DN16" s="626"/>
      <c r="DO16" s="626"/>
      <c r="DP16" s="627"/>
      <c r="DQ16" s="634">
        <v>10279</v>
      </c>
      <c r="DR16" s="626"/>
      <c r="DS16" s="626"/>
      <c r="DT16" s="626"/>
      <c r="DU16" s="626"/>
      <c r="DV16" s="626"/>
      <c r="DW16" s="626"/>
      <c r="DX16" s="626"/>
      <c r="DY16" s="626"/>
      <c r="DZ16" s="626"/>
      <c r="EA16" s="626"/>
      <c r="EB16" s="626"/>
      <c r="EC16" s="635"/>
    </row>
    <row r="17" spans="2:133" ht="11.25" customHeight="1">
      <c r="B17" s="622" t="s">
        <v>250</v>
      </c>
      <c r="C17" s="623"/>
      <c r="D17" s="623"/>
      <c r="E17" s="623"/>
      <c r="F17" s="623"/>
      <c r="G17" s="623"/>
      <c r="H17" s="623"/>
      <c r="I17" s="623"/>
      <c r="J17" s="623"/>
      <c r="K17" s="623"/>
      <c r="L17" s="623"/>
      <c r="M17" s="623"/>
      <c r="N17" s="623"/>
      <c r="O17" s="623"/>
      <c r="P17" s="623"/>
      <c r="Q17" s="624"/>
      <c r="R17" s="625">
        <v>11865056</v>
      </c>
      <c r="S17" s="626"/>
      <c r="T17" s="626"/>
      <c r="U17" s="626"/>
      <c r="V17" s="626"/>
      <c r="W17" s="626"/>
      <c r="X17" s="626"/>
      <c r="Y17" s="627"/>
      <c r="Z17" s="628">
        <v>41.3</v>
      </c>
      <c r="AA17" s="628"/>
      <c r="AB17" s="628"/>
      <c r="AC17" s="628"/>
      <c r="AD17" s="629">
        <v>11865056</v>
      </c>
      <c r="AE17" s="629"/>
      <c r="AF17" s="629"/>
      <c r="AG17" s="629"/>
      <c r="AH17" s="629"/>
      <c r="AI17" s="629"/>
      <c r="AJ17" s="629"/>
      <c r="AK17" s="629"/>
      <c r="AL17" s="630">
        <v>65.400000000000006</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224</v>
      </c>
      <c r="BH17" s="626"/>
      <c r="BI17" s="626"/>
      <c r="BJ17" s="626"/>
      <c r="BK17" s="626"/>
      <c r="BL17" s="626"/>
      <c r="BM17" s="626"/>
      <c r="BN17" s="627"/>
      <c r="BO17" s="628" t="s">
        <v>224</v>
      </c>
      <c r="BP17" s="628"/>
      <c r="BQ17" s="628"/>
      <c r="BR17" s="628"/>
      <c r="BS17" s="634" t="s">
        <v>224</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5384696</v>
      </c>
      <c r="CS17" s="626"/>
      <c r="CT17" s="626"/>
      <c r="CU17" s="626"/>
      <c r="CV17" s="626"/>
      <c r="CW17" s="626"/>
      <c r="CX17" s="626"/>
      <c r="CY17" s="627"/>
      <c r="CZ17" s="628">
        <v>19.7</v>
      </c>
      <c r="DA17" s="628"/>
      <c r="DB17" s="628"/>
      <c r="DC17" s="628"/>
      <c r="DD17" s="634" t="s">
        <v>224</v>
      </c>
      <c r="DE17" s="626"/>
      <c r="DF17" s="626"/>
      <c r="DG17" s="626"/>
      <c r="DH17" s="626"/>
      <c r="DI17" s="626"/>
      <c r="DJ17" s="626"/>
      <c r="DK17" s="626"/>
      <c r="DL17" s="626"/>
      <c r="DM17" s="626"/>
      <c r="DN17" s="626"/>
      <c r="DO17" s="626"/>
      <c r="DP17" s="627"/>
      <c r="DQ17" s="634">
        <v>5320924</v>
      </c>
      <c r="DR17" s="626"/>
      <c r="DS17" s="626"/>
      <c r="DT17" s="626"/>
      <c r="DU17" s="626"/>
      <c r="DV17" s="626"/>
      <c r="DW17" s="626"/>
      <c r="DX17" s="626"/>
      <c r="DY17" s="626"/>
      <c r="DZ17" s="626"/>
      <c r="EA17" s="626"/>
      <c r="EB17" s="626"/>
      <c r="EC17" s="635"/>
    </row>
    <row r="18" spans="2:133" ht="11.25" customHeight="1">
      <c r="B18" s="622" t="s">
        <v>253</v>
      </c>
      <c r="C18" s="623"/>
      <c r="D18" s="623"/>
      <c r="E18" s="623"/>
      <c r="F18" s="623"/>
      <c r="G18" s="623"/>
      <c r="H18" s="623"/>
      <c r="I18" s="623"/>
      <c r="J18" s="623"/>
      <c r="K18" s="623"/>
      <c r="L18" s="623"/>
      <c r="M18" s="623"/>
      <c r="N18" s="623"/>
      <c r="O18" s="623"/>
      <c r="P18" s="623"/>
      <c r="Q18" s="624"/>
      <c r="R18" s="625">
        <v>966292</v>
      </c>
      <c r="S18" s="626"/>
      <c r="T18" s="626"/>
      <c r="U18" s="626"/>
      <c r="V18" s="626"/>
      <c r="W18" s="626"/>
      <c r="X18" s="626"/>
      <c r="Y18" s="627"/>
      <c r="Z18" s="628">
        <v>3.4</v>
      </c>
      <c r="AA18" s="628"/>
      <c r="AB18" s="628"/>
      <c r="AC18" s="628"/>
      <c r="AD18" s="629" t="s">
        <v>224</v>
      </c>
      <c r="AE18" s="629"/>
      <c r="AF18" s="629"/>
      <c r="AG18" s="629"/>
      <c r="AH18" s="629"/>
      <c r="AI18" s="629"/>
      <c r="AJ18" s="629"/>
      <c r="AK18" s="629"/>
      <c r="AL18" s="630" t="s">
        <v>224</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224</v>
      </c>
      <c r="BH18" s="626"/>
      <c r="BI18" s="626"/>
      <c r="BJ18" s="626"/>
      <c r="BK18" s="626"/>
      <c r="BL18" s="626"/>
      <c r="BM18" s="626"/>
      <c r="BN18" s="627"/>
      <c r="BO18" s="628" t="s">
        <v>224</v>
      </c>
      <c r="BP18" s="628"/>
      <c r="BQ18" s="628"/>
      <c r="BR18" s="628"/>
      <c r="BS18" s="634" t="s">
        <v>224</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224</v>
      </c>
      <c r="CS18" s="626"/>
      <c r="CT18" s="626"/>
      <c r="CU18" s="626"/>
      <c r="CV18" s="626"/>
      <c r="CW18" s="626"/>
      <c r="CX18" s="626"/>
      <c r="CY18" s="627"/>
      <c r="CZ18" s="628" t="s">
        <v>224</v>
      </c>
      <c r="DA18" s="628"/>
      <c r="DB18" s="628"/>
      <c r="DC18" s="628"/>
      <c r="DD18" s="634" t="s">
        <v>224</v>
      </c>
      <c r="DE18" s="626"/>
      <c r="DF18" s="626"/>
      <c r="DG18" s="626"/>
      <c r="DH18" s="626"/>
      <c r="DI18" s="626"/>
      <c r="DJ18" s="626"/>
      <c r="DK18" s="626"/>
      <c r="DL18" s="626"/>
      <c r="DM18" s="626"/>
      <c r="DN18" s="626"/>
      <c r="DO18" s="626"/>
      <c r="DP18" s="627"/>
      <c r="DQ18" s="634" t="s">
        <v>224</v>
      </c>
      <c r="DR18" s="626"/>
      <c r="DS18" s="626"/>
      <c r="DT18" s="626"/>
      <c r="DU18" s="626"/>
      <c r="DV18" s="626"/>
      <c r="DW18" s="626"/>
      <c r="DX18" s="626"/>
      <c r="DY18" s="626"/>
      <c r="DZ18" s="626"/>
      <c r="EA18" s="626"/>
      <c r="EB18" s="626"/>
      <c r="EC18" s="635"/>
    </row>
    <row r="19" spans="2:133" ht="11.25" customHeight="1">
      <c r="B19" s="622" t="s">
        <v>256</v>
      </c>
      <c r="C19" s="623"/>
      <c r="D19" s="623"/>
      <c r="E19" s="623"/>
      <c r="F19" s="623"/>
      <c r="G19" s="623"/>
      <c r="H19" s="623"/>
      <c r="I19" s="623"/>
      <c r="J19" s="623"/>
      <c r="K19" s="623"/>
      <c r="L19" s="623"/>
      <c r="M19" s="623"/>
      <c r="N19" s="623"/>
      <c r="O19" s="623"/>
      <c r="P19" s="623"/>
      <c r="Q19" s="624"/>
      <c r="R19" s="625" t="s">
        <v>224</v>
      </c>
      <c r="S19" s="626"/>
      <c r="T19" s="626"/>
      <c r="U19" s="626"/>
      <c r="V19" s="626"/>
      <c r="W19" s="626"/>
      <c r="X19" s="626"/>
      <c r="Y19" s="627"/>
      <c r="Z19" s="628" t="s">
        <v>224</v>
      </c>
      <c r="AA19" s="628"/>
      <c r="AB19" s="628"/>
      <c r="AC19" s="628"/>
      <c r="AD19" s="629" t="s">
        <v>224</v>
      </c>
      <c r="AE19" s="629"/>
      <c r="AF19" s="629"/>
      <c r="AG19" s="629"/>
      <c r="AH19" s="629"/>
      <c r="AI19" s="629"/>
      <c r="AJ19" s="629"/>
      <c r="AK19" s="629"/>
      <c r="AL19" s="630" t="s">
        <v>224</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38119</v>
      </c>
      <c r="BH19" s="626"/>
      <c r="BI19" s="626"/>
      <c r="BJ19" s="626"/>
      <c r="BK19" s="626"/>
      <c r="BL19" s="626"/>
      <c r="BM19" s="626"/>
      <c r="BN19" s="627"/>
      <c r="BO19" s="628">
        <v>0.8</v>
      </c>
      <c r="BP19" s="628"/>
      <c r="BQ19" s="628"/>
      <c r="BR19" s="628"/>
      <c r="BS19" s="634" t="s">
        <v>224</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224</v>
      </c>
      <c r="CS19" s="626"/>
      <c r="CT19" s="626"/>
      <c r="CU19" s="626"/>
      <c r="CV19" s="626"/>
      <c r="CW19" s="626"/>
      <c r="CX19" s="626"/>
      <c r="CY19" s="627"/>
      <c r="CZ19" s="628" t="s">
        <v>224</v>
      </c>
      <c r="DA19" s="628"/>
      <c r="DB19" s="628"/>
      <c r="DC19" s="628"/>
      <c r="DD19" s="634" t="s">
        <v>224</v>
      </c>
      <c r="DE19" s="626"/>
      <c r="DF19" s="626"/>
      <c r="DG19" s="626"/>
      <c r="DH19" s="626"/>
      <c r="DI19" s="626"/>
      <c r="DJ19" s="626"/>
      <c r="DK19" s="626"/>
      <c r="DL19" s="626"/>
      <c r="DM19" s="626"/>
      <c r="DN19" s="626"/>
      <c r="DO19" s="626"/>
      <c r="DP19" s="627"/>
      <c r="DQ19" s="634" t="s">
        <v>224</v>
      </c>
      <c r="DR19" s="626"/>
      <c r="DS19" s="626"/>
      <c r="DT19" s="626"/>
      <c r="DU19" s="626"/>
      <c r="DV19" s="626"/>
      <c r="DW19" s="626"/>
      <c r="DX19" s="626"/>
      <c r="DY19" s="626"/>
      <c r="DZ19" s="626"/>
      <c r="EA19" s="626"/>
      <c r="EB19" s="626"/>
      <c r="EC19" s="635"/>
    </row>
    <row r="20" spans="2:133" ht="11.25" customHeight="1">
      <c r="B20" s="622" t="s">
        <v>259</v>
      </c>
      <c r="C20" s="623"/>
      <c r="D20" s="623"/>
      <c r="E20" s="623"/>
      <c r="F20" s="623"/>
      <c r="G20" s="623"/>
      <c r="H20" s="623"/>
      <c r="I20" s="623"/>
      <c r="J20" s="623"/>
      <c r="K20" s="623"/>
      <c r="L20" s="623"/>
      <c r="M20" s="623"/>
      <c r="N20" s="623"/>
      <c r="O20" s="623"/>
      <c r="P20" s="623"/>
      <c r="Q20" s="624"/>
      <c r="R20" s="625">
        <v>19036483</v>
      </c>
      <c r="S20" s="626"/>
      <c r="T20" s="626"/>
      <c r="U20" s="626"/>
      <c r="V20" s="626"/>
      <c r="W20" s="626"/>
      <c r="X20" s="626"/>
      <c r="Y20" s="627"/>
      <c r="Z20" s="628">
        <v>66.2</v>
      </c>
      <c r="AA20" s="628"/>
      <c r="AB20" s="628"/>
      <c r="AC20" s="628"/>
      <c r="AD20" s="629">
        <v>18070191</v>
      </c>
      <c r="AE20" s="629"/>
      <c r="AF20" s="629"/>
      <c r="AG20" s="629"/>
      <c r="AH20" s="629"/>
      <c r="AI20" s="629"/>
      <c r="AJ20" s="629"/>
      <c r="AK20" s="629"/>
      <c r="AL20" s="630">
        <v>99.6</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38119</v>
      </c>
      <c r="BH20" s="626"/>
      <c r="BI20" s="626"/>
      <c r="BJ20" s="626"/>
      <c r="BK20" s="626"/>
      <c r="BL20" s="626"/>
      <c r="BM20" s="626"/>
      <c r="BN20" s="627"/>
      <c r="BO20" s="628">
        <v>0.8</v>
      </c>
      <c r="BP20" s="628"/>
      <c r="BQ20" s="628"/>
      <c r="BR20" s="628"/>
      <c r="BS20" s="634" t="s">
        <v>224</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27376447</v>
      </c>
      <c r="CS20" s="626"/>
      <c r="CT20" s="626"/>
      <c r="CU20" s="626"/>
      <c r="CV20" s="626"/>
      <c r="CW20" s="626"/>
      <c r="CX20" s="626"/>
      <c r="CY20" s="627"/>
      <c r="CZ20" s="628">
        <v>100</v>
      </c>
      <c r="DA20" s="628"/>
      <c r="DB20" s="628"/>
      <c r="DC20" s="628"/>
      <c r="DD20" s="634">
        <v>4143318</v>
      </c>
      <c r="DE20" s="626"/>
      <c r="DF20" s="626"/>
      <c r="DG20" s="626"/>
      <c r="DH20" s="626"/>
      <c r="DI20" s="626"/>
      <c r="DJ20" s="626"/>
      <c r="DK20" s="626"/>
      <c r="DL20" s="626"/>
      <c r="DM20" s="626"/>
      <c r="DN20" s="626"/>
      <c r="DO20" s="626"/>
      <c r="DP20" s="627"/>
      <c r="DQ20" s="634">
        <v>20336425</v>
      </c>
      <c r="DR20" s="626"/>
      <c r="DS20" s="626"/>
      <c r="DT20" s="626"/>
      <c r="DU20" s="626"/>
      <c r="DV20" s="626"/>
      <c r="DW20" s="626"/>
      <c r="DX20" s="626"/>
      <c r="DY20" s="626"/>
      <c r="DZ20" s="626"/>
      <c r="EA20" s="626"/>
      <c r="EB20" s="626"/>
      <c r="EC20" s="635"/>
    </row>
    <row r="21" spans="2:133" ht="11.25" customHeight="1">
      <c r="B21" s="622" t="s">
        <v>262</v>
      </c>
      <c r="C21" s="623"/>
      <c r="D21" s="623"/>
      <c r="E21" s="623"/>
      <c r="F21" s="623"/>
      <c r="G21" s="623"/>
      <c r="H21" s="623"/>
      <c r="I21" s="623"/>
      <c r="J21" s="623"/>
      <c r="K21" s="623"/>
      <c r="L21" s="623"/>
      <c r="M21" s="623"/>
      <c r="N21" s="623"/>
      <c r="O21" s="623"/>
      <c r="P21" s="623"/>
      <c r="Q21" s="624"/>
      <c r="R21" s="625">
        <v>5224</v>
      </c>
      <c r="S21" s="626"/>
      <c r="T21" s="626"/>
      <c r="U21" s="626"/>
      <c r="V21" s="626"/>
      <c r="W21" s="626"/>
      <c r="X21" s="626"/>
      <c r="Y21" s="627"/>
      <c r="Z21" s="628">
        <v>0</v>
      </c>
      <c r="AA21" s="628"/>
      <c r="AB21" s="628"/>
      <c r="AC21" s="628"/>
      <c r="AD21" s="629">
        <v>5224</v>
      </c>
      <c r="AE21" s="629"/>
      <c r="AF21" s="629"/>
      <c r="AG21" s="629"/>
      <c r="AH21" s="629"/>
      <c r="AI21" s="629"/>
      <c r="AJ21" s="629"/>
      <c r="AK21" s="629"/>
      <c r="AL21" s="630">
        <v>0</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v>38119</v>
      </c>
      <c r="BH21" s="626"/>
      <c r="BI21" s="626"/>
      <c r="BJ21" s="626"/>
      <c r="BK21" s="626"/>
      <c r="BL21" s="626"/>
      <c r="BM21" s="626"/>
      <c r="BN21" s="627"/>
      <c r="BO21" s="628">
        <v>0.8</v>
      </c>
      <c r="BP21" s="628"/>
      <c r="BQ21" s="628"/>
      <c r="BR21" s="628"/>
      <c r="BS21" s="634" t="s">
        <v>224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264</v>
      </c>
      <c r="C22" s="623"/>
      <c r="D22" s="623"/>
      <c r="E22" s="623"/>
      <c r="F22" s="623"/>
      <c r="G22" s="623"/>
      <c r="H22" s="623"/>
      <c r="I22" s="623"/>
      <c r="J22" s="623"/>
      <c r="K22" s="623"/>
      <c r="L22" s="623"/>
      <c r="M22" s="623"/>
      <c r="N22" s="623"/>
      <c r="O22" s="623"/>
      <c r="P22" s="623"/>
      <c r="Q22" s="624"/>
      <c r="R22" s="625">
        <v>93725</v>
      </c>
      <c r="S22" s="626"/>
      <c r="T22" s="626"/>
      <c r="U22" s="626"/>
      <c r="V22" s="626"/>
      <c r="W22" s="626"/>
      <c r="X22" s="626"/>
      <c r="Y22" s="627"/>
      <c r="Z22" s="628">
        <v>0.3</v>
      </c>
      <c r="AA22" s="628"/>
      <c r="AB22" s="628"/>
      <c r="AC22" s="628"/>
      <c r="AD22" s="629" t="s">
        <v>224</v>
      </c>
      <c r="AE22" s="629"/>
      <c r="AF22" s="629"/>
      <c r="AG22" s="629"/>
      <c r="AH22" s="629"/>
      <c r="AI22" s="629"/>
      <c r="AJ22" s="629"/>
      <c r="AK22" s="629"/>
      <c r="AL22" s="630" t="s">
        <v>224</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224</v>
      </c>
      <c r="BH22" s="626"/>
      <c r="BI22" s="626"/>
      <c r="BJ22" s="626"/>
      <c r="BK22" s="626"/>
      <c r="BL22" s="626"/>
      <c r="BM22" s="626"/>
      <c r="BN22" s="627"/>
      <c r="BO22" s="628" t="s">
        <v>224</v>
      </c>
      <c r="BP22" s="628"/>
      <c r="BQ22" s="628"/>
      <c r="BR22" s="628"/>
      <c r="BS22" s="634" t="s">
        <v>224</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267</v>
      </c>
      <c r="C23" s="623"/>
      <c r="D23" s="623"/>
      <c r="E23" s="623"/>
      <c r="F23" s="623"/>
      <c r="G23" s="623"/>
      <c r="H23" s="623"/>
      <c r="I23" s="623"/>
      <c r="J23" s="623"/>
      <c r="K23" s="623"/>
      <c r="L23" s="623"/>
      <c r="M23" s="623"/>
      <c r="N23" s="623"/>
      <c r="O23" s="623"/>
      <c r="P23" s="623"/>
      <c r="Q23" s="624"/>
      <c r="R23" s="625">
        <v>299606</v>
      </c>
      <c r="S23" s="626"/>
      <c r="T23" s="626"/>
      <c r="U23" s="626"/>
      <c r="V23" s="626"/>
      <c r="W23" s="626"/>
      <c r="X23" s="626"/>
      <c r="Y23" s="627"/>
      <c r="Z23" s="628">
        <v>1</v>
      </c>
      <c r="AA23" s="628"/>
      <c r="AB23" s="628"/>
      <c r="AC23" s="628"/>
      <c r="AD23" s="629" t="s">
        <v>224</v>
      </c>
      <c r="AE23" s="629"/>
      <c r="AF23" s="629"/>
      <c r="AG23" s="629"/>
      <c r="AH23" s="629"/>
      <c r="AI23" s="629"/>
      <c r="AJ23" s="629"/>
      <c r="AK23" s="629"/>
      <c r="AL23" s="630" t="s">
        <v>224</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t="s">
        <v>224</v>
      </c>
      <c r="BH23" s="626"/>
      <c r="BI23" s="626"/>
      <c r="BJ23" s="626"/>
      <c r="BK23" s="626"/>
      <c r="BL23" s="626"/>
      <c r="BM23" s="626"/>
      <c r="BN23" s="627"/>
      <c r="BO23" s="628" t="s">
        <v>224</v>
      </c>
      <c r="BP23" s="628"/>
      <c r="BQ23" s="628"/>
      <c r="BR23" s="628"/>
      <c r="BS23" s="634" t="s">
        <v>224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c r="B24" s="622" t="s">
        <v>274</v>
      </c>
      <c r="C24" s="623"/>
      <c r="D24" s="623"/>
      <c r="E24" s="623"/>
      <c r="F24" s="623"/>
      <c r="G24" s="623"/>
      <c r="H24" s="623"/>
      <c r="I24" s="623"/>
      <c r="J24" s="623"/>
      <c r="K24" s="623"/>
      <c r="L24" s="623"/>
      <c r="M24" s="623"/>
      <c r="N24" s="623"/>
      <c r="O24" s="623"/>
      <c r="P24" s="623"/>
      <c r="Q24" s="624"/>
      <c r="R24" s="625">
        <v>197714</v>
      </c>
      <c r="S24" s="626"/>
      <c r="T24" s="626"/>
      <c r="U24" s="626"/>
      <c r="V24" s="626"/>
      <c r="W24" s="626"/>
      <c r="X24" s="626"/>
      <c r="Y24" s="627"/>
      <c r="Z24" s="628">
        <v>0.7</v>
      </c>
      <c r="AA24" s="628"/>
      <c r="AB24" s="628"/>
      <c r="AC24" s="628"/>
      <c r="AD24" s="629" t="s">
        <v>224</v>
      </c>
      <c r="AE24" s="629"/>
      <c r="AF24" s="629"/>
      <c r="AG24" s="629"/>
      <c r="AH24" s="629"/>
      <c r="AI24" s="629"/>
      <c r="AJ24" s="629"/>
      <c r="AK24" s="629"/>
      <c r="AL24" s="630" t="s">
        <v>224</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224</v>
      </c>
      <c r="BH24" s="626"/>
      <c r="BI24" s="626"/>
      <c r="BJ24" s="626"/>
      <c r="BK24" s="626"/>
      <c r="BL24" s="626"/>
      <c r="BM24" s="626"/>
      <c r="BN24" s="627"/>
      <c r="BO24" s="628" t="s">
        <v>224</v>
      </c>
      <c r="BP24" s="628"/>
      <c r="BQ24" s="628"/>
      <c r="BR24" s="628"/>
      <c r="BS24" s="634" t="s">
        <v>224</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12772162</v>
      </c>
      <c r="CS24" s="615"/>
      <c r="CT24" s="615"/>
      <c r="CU24" s="615"/>
      <c r="CV24" s="615"/>
      <c r="CW24" s="615"/>
      <c r="CX24" s="615"/>
      <c r="CY24" s="616"/>
      <c r="CZ24" s="652">
        <v>46.7</v>
      </c>
      <c r="DA24" s="653"/>
      <c r="DB24" s="653"/>
      <c r="DC24" s="654"/>
      <c r="DD24" s="651">
        <v>10398682</v>
      </c>
      <c r="DE24" s="615"/>
      <c r="DF24" s="615"/>
      <c r="DG24" s="615"/>
      <c r="DH24" s="615"/>
      <c r="DI24" s="615"/>
      <c r="DJ24" s="615"/>
      <c r="DK24" s="616"/>
      <c r="DL24" s="651">
        <v>9779867</v>
      </c>
      <c r="DM24" s="615"/>
      <c r="DN24" s="615"/>
      <c r="DO24" s="615"/>
      <c r="DP24" s="615"/>
      <c r="DQ24" s="615"/>
      <c r="DR24" s="615"/>
      <c r="DS24" s="615"/>
      <c r="DT24" s="615"/>
      <c r="DU24" s="615"/>
      <c r="DV24" s="616"/>
      <c r="DW24" s="619">
        <v>51.7</v>
      </c>
      <c r="DX24" s="620"/>
      <c r="DY24" s="620"/>
      <c r="DZ24" s="620"/>
      <c r="EA24" s="620"/>
      <c r="EB24" s="620"/>
      <c r="EC24" s="621"/>
    </row>
    <row r="25" spans="2:133" ht="11.25" customHeight="1">
      <c r="B25" s="622" t="s">
        <v>277</v>
      </c>
      <c r="C25" s="623"/>
      <c r="D25" s="623"/>
      <c r="E25" s="623"/>
      <c r="F25" s="623"/>
      <c r="G25" s="623"/>
      <c r="H25" s="623"/>
      <c r="I25" s="623"/>
      <c r="J25" s="623"/>
      <c r="K25" s="623"/>
      <c r="L25" s="623"/>
      <c r="M25" s="623"/>
      <c r="N25" s="623"/>
      <c r="O25" s="623"/>
      <c r="P25" s="623"/>
      <c r="Q25" s="624"/>
      <c r="R25" s="625">
        <v>2040004</v>
      </c>
      <c r="S25" s="626"/>
      <c r="T25" s="626"/>
      <c r="U25" s="626"/>
      <c r="V25" s="626"/>
      <c r="W25" s="626"/>
      <c r="X25" s="626"/>
      <c r="Y25" s="627"/>
      <c r="Z25" s="628">
        <v>7.1</v>
      </c>
      <c r="AA25" s="628"/>
      <c r="AB25" s="628"/>
      <c r="AC25" s="628"/>
      <c r="AD25" s="629" t="s">
        <v>224</v>
      </c>
      <c r="AE25" s="629"/>
      <c r="AF25" s="629"/>
      <c r="AG25" s="629"/>
      <c r="AH25" s="629"/>
      <c r="AI25" s="629"/>
      <c r="AJ25" s="629"/>
      <c r="AK25" s="629"/>
      <c r="AL25" s="630" t="s">
        <v>224</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224</v>
      </c>
      <c r="BH25" s="626"/>
      <c r="BI25" s="626"/>
      <c r="BJ25" s="626"/>
      <c r="BK25" s="626"/>
      <c r="BL25" s="626"/>
      <c r="BM25" s="626"/>
      <c r="BN25" s="627"/>
      <c r="BO25" s="628" t="s">
        <v>224</v>
      </c>
      <c r="BP25" s="628"/>
      <c r="BQ25" s="628"/>
      <c r="BR25" s="628"/>
      <c r="BS25" s="634" t="s">
        <v>224</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4141213</v>
      </c>
      <c r="CS25" s="657"/>
      <c r="CT25" s="657"/>
      <c r="CU25" s="657"/>
      <c r="CV25" s="657"/>
      <c r="CW25" s="657"/>
      <c r="CX25" s="657"/>
      <c r="CY25" s="658"/>
      <c r="CZ25" s="659">
        <v>15.1</v>
      </c>
      <c r="DA25" s="660"/>
      <c r="DB25" s="660"/>
      <c r="DC25" s="661"/>
      <c r="DD25" s="634">
        <v>3962684</v>
      </c>
      <c r="DE25" s="657"/>
      <c r="DF25" s="657"/>
      <c r="DG25" s="657"/>
      <c r="DH25" s="657"/>
      <c r="DI25" s="657"/>
      <c r="DJ25" s="657"/>
      <c r="DK25" s="658"/>
      <c r="DL25" s="634">
        <v>3944555</v>
      </c>
      <c r="DM25" s="657"/>
      <c r="DN25" s="657"/>
      <c r="DO25" s="657"/>
      <c r="DP25" s="657"/>
      <c r="DQ25" s="657"/>
      <c r="DR25" s="657"/>
      <c r="DS25" s="657"/>
      <c r="DT25" s="657"/>
      <c r="DU25" s="657"/>
      <c r="DV25" s="658"/>
      <c r="DW25" s="630">
        <v>20.8</v>
      </c>
      <c r="DX25" s="655"/>
      <c r="DY25" s="655"/>
      <c r="DZ25" s="655"/>
      <c r="EA25" s="655"/>
      <c r="EB25" s="655"/>
      <c r="EC25" s="656"/>
    </row>
    <row r="26" spans="2:133" ht="11.25" customHeight="1">
      <c r="B26" s="662" t="s">
        <v>280</v>
      </c>
      <c r="C26" s="663"/>
      <c r="D26" s="663"/>
      <c r="E26" s="663"/>
      <c r="F26" s="663"/>
      <c r="G26" s="663"/>
      <c r="H26" s="663"/>
      <c r="I26" s="663"/>
      <c r="J26" s="663"/>
      <c r="K26" s="663"/>
      <c r="L26" s="663"/>
      <c r="M26" s="663"/>
      <c r="N26" s="663"/>
      <c r="O26" s="663"/>
      <c r="P26" s="663"/>
      <c r="Q26" s="664"/>
      <c r="R26" s="625" t="s">
        <v>224</v>
      </c>
      <c r="S26" s="626"/>
      <c r="T26" s="626"/>
      <c r="U26" s="626"/>
      <c r="V26" s="626"/>
      <c r="W26" s="626"/>
      <c r="X26" s="626"/>
      <c r="Y26" s="627"/>
      <c r="Z26" s="628" t="s">
        <v>224</v>
      </c>
      <c r="AA26" s="628"/>
      <c r="AB26" s="628"/>
      <c r="AC26" s="628"/>
      <c r="AD26" s="629" t="s">
        <v>224</v>
      </c>
      <c r="AE26" s="629"/>
      <c r="AF26" s="629"/>
      <c r="AG26" s="629"/>
      <c r="AH26" s="629"/>
      <c r="AI26" s="629"/>
      <c r="AJ26" s="629"/>
      <c r="AK26" s="629"/>
      <c r="AL26" s="630" t="s">
        <v>224</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224</v>
      </c>
      <c r="BH26" s="626"/>
      <c r="BI26" s="626"/>
      <c r="BJ26" s="626"/>
      <c r="BK26" s="626"/>
      <c r="BL26" s="626"/>
      <c r="BM26" s="626"/>
      <c r="BN26" s="627"/>
      <c r="BO26" s="628" t="s">
        <v>224</v>
      </c>
      <c r="BP26" s="628"/>
      <c r="BQ26" s="628"/>
      <c r="BR26" s="628"/>
      <c r="BS26" s="634" t="s">
        <v>224</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2897102</v>
      </c>
      <c r="CS26" s="626"/>
      <c r="CT26" s="626"/>
      <c r="CU26" s="626"/>
      <c r="CV26" s="626"/>
      <c r="CW26" s="626"/>
      <c r="CX26" s="626"/>
      <c r="CY26" s="627"/>
      <c r="CZ26" s="659">
        <v>10.6</v>
      </c>
      <c r="DA26" s="660"/>
      <c r="DB26" s="660"/>
      <c r="DC26" s="661"/>
      <c r="DD26" s="634">
        <v>2750212</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c r="B27" s="622" t="s">
        <v>283</v>
      </c>
      <c r="C27" s="623"/>
      <c r="D27" s="623"/>
      <c r="E27" s="623"/>
      <c r="F27" s="623"/>
      <c r="G27" s="623"/>
      <c r="H27" s="623"/>
      <c r="I27" s="623"/>
      <c r="J27" s="623"/>
      <c r="K27" s="623"/>
      <c r="L27" s="623"/>
      <c r="M27" s="623"/>
      <c r="N27" s="623"/>
      <c r="O27" s="623"/>
      <c r="P27" s="623"/>
      <c r="Q27" s="624"/>
      <c r="R27" s="625">
        <v>1708183</v>
      </c>
      <c r="S27" s="626"/>
      <c r="T27" s="626"/>
      <c r="U27" s="626"/>
      <c r="V27" s="626"/>
      <c r="W27" s="626"/>
      <c r="X27" s="626"/>
      <c r="Y27" s="627"/>
      <c r="Z27" s="628">
        <v>5.9</v>
      </c>
      <c r="AA27" s="628"/>
      <c r="AB27" s="628"/>
      <c r="AC27" s="628"/>
      <c r="AD27" s="629" t="s">
        <v>224</v>
      </c>
      <c r="AE27" s="629"/>
      <c r="AF27" s="629"/>
      <c r="AG27" s="629"/>
      <c r="AH27" s="629"/>
      <c r="AI27" s="629"/>
      <c r="AJ27" s="629"/>
      <c r="AK27" s="629"/>
      <c r="AL27" s="630" t="s">
        <v>224</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5066086</v>
      </c>
      <c r="BH27" s="626"/>
      <c r="BI27" s="626"/>
      <c r="BJ27" s="626"/>
      <c r="BK27" s="626"/>
      <c r="BL27" s="626"/>
      <c r="BM27" s="626"/>
      <c r="BN27" s="627"/>
      <c r="BO27" s="628">
        <v>100</v>
      </c>
      <c r="BP27" s="628"/>
      <c r="BQ27" s="628"/>
      <c r="BR27" s="628"/>
      <c r="BS27" s="634" t="s">
        <v>224</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3246253</v>
      </c>
      <c r="CS27" s="657"/>
      <c r="CT27" s="657"/>
      <c r="CU27" s="657"/>
      <c r="CV27" s="657"/>
      <c r="CW27" s="657"/>
      <c r="CX27" s="657"/>
      <c r="CY27" s="658"/>
      <c r="CZ27" s="659">
        <v>11.9</v>
      </c>
      <c r="DA27" s="660"/>
      <c r="DB27" s="660"/>
      <c r="DC27" s="661"/>
      <c r="DD27" s="634">
        <v>1115074</v>
      </c>
      <c r="DE27" s="657"/>
      <c r="DF27" s="657"/>
      <c r="DG27" s="657"/>
      <c r="DH27" s="657"/>
      <c r="DI27" s="657"/>
      <c r="DJ27" s="657"/>
      <c r="DK27" s="658"/>
      <c r="DL27" s="634">
        <v>1115024</v>
      </c>
      <c r="DM27" s="657"/>
      <c r="DN27" s="657"/>
      <c r="DO27" s="657"/>
      <c r="DP27" s="657"/>
      <c r="DQ27" s="657"/>
      <c r="DR27" s="657"/>
      <c r="DS27" s="657"/>
      <c r="DT27" s="657"/>
      <c r="DU27" s="657"/>
      <c r="DV27" s="658"/>
      <c r="DW27" s="630">
        <v>5.9</v>
      </c>
      <c r="DX27" s="655"/>
      <c r="DY27" s="655"/>
      <c r="DZ27" s="655"/>
      <c r="EA27" s="655"/>
      <c r="EB27" s="655"/>
      <c r="EC27" s="656"/>
    </row>
    <row r="28" spans="2:133" ht="11.25" customHeight="1">
      <c r="B28" s="622" t="s">
        <v>286</v>
      </c>
      <c r="C28" s="623"/>
      <c r="D28" s="623"/>
      <c r="E28" s="623"/>
      <c r="F28" s="623"/>
      <c r="G28" s="623"/>
      <c r="H28" s="623"/>
      <c r="I28" s="623"/>
      <c r="J28" s="623"/>
      <c r="K28" s="623"/>
      <c r="L28" s="623"/>
      <c r="M28" s="623"/>
      <c r="N28" s="623"/>
      <c r="O28" s="623"/>
      <c r="P28" s="623"/>
      <c r="Q28" s="624"/>
      <c r="R28" s="625">
        <v>111840</v>
      </c>
      <c r="S28" s="626"/>
      <c r="T28" s="626"/>
      <c r="U28" s="626"/>
      <c r="V28" s="626"/>
      <c r="W28" s="626"/>
      <c r="X28" s="626"/>
      <c r="Y28" s="627"/>
      <c r="Z28" s="628">
        <v>0.4</v>
      </c>
      <c r="AA28" s="628"/>
      <c r="AB28" s="628"/>
      <c r="AC28" s="628"/>
      <c r="AD28" s="629" t="s">
        <v>224</v>
      </c>
      <c r="AE28" s="629"/>
      <c r="AF28" s="629"/>
      <c r="AG28" s="629"/>
      <c r="AH28" s="629"/>
      <c r="AI28" s="629"/>
      <c r="AJ28" s="629"/>
      <c r="AK28" s="629"/>
      <c r="AL28" s="630" t="s">
        <v>224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5384696</v>
      </c>
      <c r="CS28" s="626"/>
      <c r="CT28" s="626"/>
      <c r="CU28" s="626"/>
      <c r="CV28" s="626"/>
      <c r="CW28" s="626"/>
      <c r="CX28" s="626"/>
      <c r="CY28" s="627"/>
      <c r="CZ28" s="659">
        <v>19.7</v>
      </c>
      <c r="DA28" s="660"/>
      <c r="DB28" s="660"/>
      <c r="DC28" s="661"/>
      <c r="DD28" s="634">
        <v>5320924</v>
      </c>
      <c r="DE28" s="626"/>
      <c r="DF28" s="626"/>
      <c r="DG28" s="626"/>
      <c r="DH28" s="626"/>
      <c r="DI28" s="626"/>
      <c r="DJ28" s="626"/>
      <c r="DK28" s="627"/>
      <c r="DL28" s="634">
        <v>4720288</v>
      </c>
      <c r="DM28" s="626"/>
      <c r="DN28" s="626"/>
      <c r="DO28" s="626"/>
      <c r="DP28" s="626"/>
      <c r="DQ28" s="626"/>
      <c r="DR28" s="626"/>
      <c r="DS28" s="626"/>
      <c r="DT28" s="626"/>
      <c r="DU28" s="626"/>
      <c r="DV28" s="627"/>
      <c r="DW28" s="630">
        <v>24.9</v>
      </c>
      <c r="DX28" s="655"/>
      <c r="DY28" s="655"/>
      <c r="DZ28" s="655"/>
      <c r="EA28" s="655"/>
      <c r="EB28" s="655"/>
      <c r="EC28" s="656"/>
    </row>
    <row r="29" spans="2:133" ht="11.25" customHeight="1">
      <c r="B29" s="622" t="s">
        <v>288</v>
      </c>
      <c r="C29" s="623"/>
      <c r="D29" s="623"/>
      <c r="E29" s="623"/>
      <c r="F29" s="623"/>
      <c r="G29" s="623"/>
      <c r="H29" s="623"/>
      <c r="I29" s="623"/>
      <c r="J29" s="623"/>
      <c r="K29" s="623"/>
      <c r="L29" s="623"/>
      <c r="M29" s="623"/>
      <c r="N29" s="623"/>
      <c r="O29" s="623"/>
      <c r="P29" s="623"/>
      <c r="Q29" s="624"/>
      <c r="R29" s="625">
        <v>43837</v>
      </c>
      <c r="S29" s="626"/>
      <c r="T29" s="626"/>
      <c r="U29" s="626"/>
      <c r="V29" s="626"/>
      <c r="W29" s="626"/>
      <c r="X29" s="626"/>
      <c r="Y29" s="627"/>
      <c r="Z29" s="628">
        <v>0.2</v>
      </c>
      <c r="AA29" s="628"/>
      <c r="AB29" s="628"/>
      <c r="AC29" s="628"/>
      <c r="AD29" s="629" t="s">
        <v>224</v>
      </c>
      <c r="AE29" s="629"/>
      <c r="AF29" s="629"/>
      <c r="AG29" s="629"/>
      <c r="AH29" s="629"/>
      <c r="AI29" s="629"/>
      <c r="AJ29" s="629"/>
      <c r="AK29" s="629"/>
      <c r="AL29" s="630" t="s">
        <v>224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58</v>
      </c>
      <c r="CG29" s="640"/>
      <c r="CH29" s="640"/>
      <c r="CI29" s="640"/>
      <c r="CJ29" s="640"/>
      <c r="CK29" s="640"/>
      <c r="CL29" s="640"/>
      <c r="CM29" s="640"/>
      <c r="CN29" s="640"/>
      <c r="CO29" s="640"/>
      <c r="CP29" s="640"/>
      <c r="CQ29" s="641"/>
      <c r="CR29" s="625">
        <v>5384696</v>
      </c>
      <c r="CS29" s="657"/>
      <c r="CT29" s="657"/>
      <c r="CU29" s="657"/>
      <c r="CV29" s="657"/>
      <c r="CW29" s="657"/>
      <c r="CX29" s="657"/>
      <c r="CY29" s="658"/>
      <c r="CZ29" s="659">
        <v>19.7</v>
      </c>
      <c r="DA29" s="660"/>
      <c r="DB29" s="660"/>
      <c r="DC29" s="661"/>
      <c r="DD29" s="634">
        <v>5320924</v>
      </c>
      <c r="DE29" s="657"/>
      <c r="DF29" s="657"/>
      <c r="DG29" s="657"/>
      <c r="DH29" s="657"/>
      <c r="DI29" s="657"/>
      <c r="DJ29" s="657"/>
      <c r="DK29" s="658"/>
      <c r="DL29" s="634">
        <v>4720288</v>
      </c>
      <c r="DM29" s="657"/>
      <c r="DN29" s="657"/>
      <c r="DO29" s="657"/>
      <c r="DP29" s="657"/>
      <c r="DQ29" s="657"/>
      <c r="DR29" s="657"/>
      <c r="DS29" s="657"/>
      <c r="DT29" s="657"/>
      <c r="DU29" s="657"/>
      <c r="DV29" s="658"/>
      <c r="DW29" s="630">
        <v>24.9</v>
      </c>
      <c r="DX29" s="655"/>
      <c r="DY29" s="655"/>
      <c r="DZ29" s="655"/>
      <c r="EA29" s="655"/>
      <c r="EB29" s="655"/>
      <c r="EC29" s="656"/>
    </row>
    <row r="30" spans="2:133" ht="11.25" customHeight="1">
      <c r="B30" s="622" t="s">
        <v>292</v>
      </c>
      <c r="C30" s="623"/>
      <c r="D30" s="623"/>
      <c r="E30" s="623"/>
      <c r="F30" s="623"/>
      <c r="G30" s="623"/>
      <c r="H30" s="623"/>
      <c r="I30" s="623"/>
      <c r="J30" s="623"/>
      <c r="K30" s="623"/>
      <c r="L30" s="623"/>
      <c r="M30" s="623"/>
      <c r="N30" s="623"/>
      <c r="O30" s="623"/>
      <c r="P30" s="623"/>
      <c r="Q30" s="624"/>
      <c r="R30" s="625">
        <v>951697</v>
      </c>
      <c r="S30" s="626"/>
      <c r="T30" s="626"/>
      <c r="U30" s="626"/>
      <c r="V30" s="626"/>
      <c r="W30" s="626"/>
      <c r="X30" s="626"/>
      <c r="Y30" s="627"/>
      <c r="Z30" s="628">
        <v>3.3</v>
      </c>
      <c r="AA30" s="628"/>
      <c r="AB30" s="628"/>
      <c r="AC30" s="628"/>
      <c r="AD30" s="629">
        <v>66267</v>
      </c>
      <c r="AE30" s="629"/>
      <c r="AF30" s="629"/>
      <c r="AG30" s="629"/>
      <c r="AH30" s="629"/>
      <c r="AI30" s="629"/>
      <c r="AJ30" s="629"/>
      <c r="AK30" s="629"/>
      <c r="AL30" s="630">
        <v>0.4</v>
      </c>
      <c r="AM30" s="631"/>
      <c r="AN30" s="631"/>
      <c r="AO30" s="632"/>
      <c r="AP30" s="671" t="s">
        <v>293</v>
      </c>
      <c r="AQ30" s="672"/>
      <c r="AR30" s="672"/>
      <c r="AS30" s="672"/>
      <c r="AT30" s="677" t="s">
        <v>294</v>
      </c>
      <c r="AU30" s="184"/>
      <c r="AV30" s="184"/>
      <c r="AW30" s="184"/>
      <c r="AX30" s="611" t="s">
        <v>172</v>
      </c>
      <c r="AY30" s="612"/>
      <c r="AZ30" s="612"/>
      <c r="BA30" s="612"/>
      <c r="BB30" s="612"/>
      <c r="BC30" s="612"/>
      <c r="BD30" s="612"/>
      <c r="BE30" s="612"/>
      <c r="BF30" s="613"/>
      <c r="BG30" s="683">
        <v>98.6</v>
      </c>
      <c r="BH30" s="684"/>
      <c r="BI30" s="684"/>
      <c r="BJ30" s="684"/>
      <c r="BK30" s="684"/>
      <c r="BL30" s="684"/>
      <c r="BM30" s="620">
        <v>93.6</v>
      </c>
      <c r="BN30" s="684"/>
      <c r="BO30" s="684"/>
      <c r="BP30" s="684"/>
      <c r="BQ30" s="685"/>
      <c r="BR30" s="683">
        <v>98.4</v>
      </c>
      <c r="BS30" s="684"/>
      <c r="BT30" s="684"/>
      <c r="BU30" s="684"/>
      <c r="BV30" s="684"/>
      <c r="BW30" s="684"/>
      <c r="BX30" s="620">
        <v>92.6</v>
      </c>
      <c r="BY30" s="684"/>
      <c r="BZ30" s="684"/>
      <c r="CA30" s="684"/>
      <c r="CB30" s="685"/>
      <c r="CD30" s="688"/>
      <c r="CE30" s="689"/>
      <c r="CF30" s="639" t="s">
        <v>295</v>
      </c>
      <c r="CG30" s="640"/>
      <c r="CH30" s="640"/>
      <c r="CI30" s="640"/>
      <c r="CJ30" s="640"/>
      <c r="CK30" s="640"/>
      <c r="CL30" s="640"/>
      <c r="CM30" s="640"/>
      <c r="CN30" s="640"/>
      <c r="CO30" s="640"/>
      <c r="CP30" s="640"/>
      <c r="CQ30" s="641"/>
      <c r="CR30" s="625">
        <v>5020624</v>
      </c>
      <c r="CS30" s="626"/>
      <c r="CT30" s="626"/>
      <c r="CU30" s="626"/>
      <c r="CV30" s="626"/>
      <c r="CW30" s="626"/>
      <c r="CX30" s="626"/>
      <c r="CY30" s="627"/>
      <c r="CZ30" s="659">
        <v>18.3</v>
      </c>
      <c r="DA30" s="660"/>
      <c r="DB30" s="660"/>
      <c r="DC30" s="661"/>
      <c r="DD30" s="634">
        <v>4965328</v>
      </c>
      <c r="DE30" s="626"/>
      <c r="DF30" s="626"/>
      <c r="DG30" s="626"/>
      <c r="DH30" s="626"/>
      <c r="DI30" s="626"/>
      <c r="DJ30" s="626"/>
      <c r="DK30" s="627"/>
      <c r="DL30" s="634">
        <v>4364692</v>
      </c>
      <c r="DM30" s="626"/>
      <c r="DN30" s="626"/>
      <c r="DO30" s="626"/>
      <c r="DP30" s="626"/>
      <c r="DQ30" s="626"/>
      <c r="DR30" s="626"/>
      <c r="DS30" s="626"/>
      <c r="DT30" s="626"/>
      <c r="DU30" s="626"/>
      <c r="DV30" s="627"/>
      <c r="DW30" s="630">
        <v>23.1</v>
      </c>
      <c r="DX30" s="655"/>
      <c r="DY30" s="655"/>
      <c r="DZ30" s="655"/>
      <c r="EA30" s="655"/>
      <c r="EB30" s="655"/>
      <c r="EC30" s="656"/>
    </row>
    <row r="31" spans="2:133" ht="11.25" customHeight="1">
      <c r="B31" s="622" t="s">
        <v>296</v>
      </c>
      <c r="C31" s="623"/>
      <c r="D31" s="623"/>
      <c r="E31" s="623"/>
      <c r="F31" s="623"/>
      <c r="G31" s="623"/>
      <c r="H31" s="623"/>
      <c r="I31" s="623"/>
      <c r="J31" s="623"/>
      <c r="K31" s="623"/>
      <c r="L31" s="623"/>
      <c r="M31" s="623"/>
      <c r="N31" s="623"/>
      <c r="O31" s="623"/>
      <c r="P31" s="623"/>
      <c r="Q31" s="624"/>
      <c r="R31" s="625">
        <v>1233552</v>
      </c>
      <c r="S31" s="626"/>
      <c r="T31" s="626"/>
      <c r="U31" s="626"/>
      <c r="V31" s="626"/>
      <c r="W31" s="626"/>
      <c r="X31" s="626"/>
      <c r="Y31" s="627"/>
      <c r="Z31" s="628">
        <v>4.3</v>
      </c>
      <c r="AA31" s="628"/>
      <c r="AB31" s="628"/>
      <c r="AC31" s="628"/>
      <c r="AD31" s="629" t="s">
        <v>224</v>
      </c>
      <c r="AE31" s="629"/>
      <c r="AF31" s="629"/>
      <c r="AG31" s="629"/>
      <c r="AH31" s="629"/>
      <c r="AI31" s="629"/>
      <c r="AJ31" s="629"/>
      <c r="AK31" s="629"/>
      <c r="AL31" s="630" t="s">
        <v>224</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98.7</v>
      </c>
      <c r="BH31" s="657"/>
      <c r="BI31" s="657"/>
      <c r="BJ31" s="657"/>
      <c r="BK31" s="657"/>
      <c r="BL31" s="657"/>
      <c r="BM31" s="631">
        <v>96.4</v>
      </c>
      <c r="BN31" s="681"/>
      <c r="BO31" s="681"/>
      <c r="BP31" s="681"/>
      <c r="BQ31" s="682"/>
      <c r="BR31" s="680">
        <v>98.7</v>
      </c>
      <c r="BS31" s="657"/>
      <c r="BT31" s="657"/>
      <c r="BU31" s="657"/>
      <c r="BV31" s="657"/>
      <c r="BW31" s="657"/>
      <c r="BX31" s="631">
        <v>96.5</v>
      </c>
      <c r="BY31" s="681"/>
      <c r="BZ31" s="681"/>
      <c r="CA31" s="681"/>
      <c r="CB31" s="682"/>
      <c r="CD31" s="688"/>
      <c r="CE31" s="689"/>
      <c r="CF31" s="639" t="s">
        <v>299</v>
      </c>
      <c r="CG31" s="640"/>
      <c r="CH31" s="640"/>
      <c r="CI31" s="640"/>
      <c r="CJ31" s="640"/>
      <c r="CK31" s="640"/>
      <c r="CL31" s="640"/>
      <c r="CM31" s="640"/>
      <c r="CN31" s="640"/>
      <c r="CO31" s="640"/>
      <c r="CP31" s="640"/>
      <c r="CQ31" s="641"/>
      <c r="CR31" s="625">
        <v>364072</v>
      </c>
      <c r="CS31" s="657"/>
      <c r="CT31" s="657"/>
      <c r="CU31" s="657"/>
      <c r="CV31" s="657"/>
      <c r="CW31" s="657"/>
      <c r="CX31" s="657"/>
      <c r="CY31" s="658"/>
      <c r="CZ31" s="659">
        <v>1.3</v>
      </c>
      <c r="DA31" s="660"/>
      <c r="DB31" s="660"/>
      <c r="DC31" s="661"/>
      <c r="DD31" s="634">
        <v>355596</v>
      </c>
      <c r="DE31" s="657"/>
      <c r="DF31" s="657"/>
      <c r="DG31" s="657"/>
      <c r="DH31" s="657"/>
      <c r="DI31" s="657"/>
      <c r="DJ31" s="657"/>
      <c r="DK31" s="658"/>
      <c r="DL31" s="634">
        <v>355596</v>
      </c>
      <c r="DM31" s="657"/>
      <c r="DN31" s="657"/>
      <c r="DO31" s="657"/>
      <c r="DP31" s="657"/>
      <c r="DQ31" s="657"/>
      <c r="DR31" s="657"/>
      <c r="DS31" s="657"/>
      <c r="DT31" s="657"/>
      <c r="DU31" s="657"/>
      <c r="DV31" s="658"/>
      <c r="DW31" s="630">
        <v>1.9</v>
      </c>
      <c r="DX31" s="655"/>
      <c r="DY31" s="655"/>
      <c r="DZ31" s="655"/>
      <c r="EA31" s="655"/>
      <c r="EB31" s="655"/>
      <c r="EC31" s="656"/>
    </row>
    <row r="32" spans="2:133" ht="11.25" customHeight="1">
      <c r="B32" s="622" t="s">
        <v>300</v>
      </c>
      <c r="C32" s="623"/>
      <c r="D32" s="623"/>
      <c r="E32" s="623"/>
      <c r="F32" s="623"/>
      <c r="G32" s="623"/>
      <c r="H32" s="623"/>
      <c r="I32" s="623"/>
      <c r="J32" s="623"/>
      <c r="K32" s="623"/>
      <c r="L32" s="623"/>
      <c r="M32" s="623"/>
      <c r="N32" s="623"/>
      <c r="O32" s="623"/>
      <c r="P32" s="623"/>
      <c r="Q32" s="624"/>
      <c r="R32" s="625">
        <v>677427</v>
      </c>
      <c r="S32" s="626"/>
      <c r="T32" s="626"/>
      <c r="U32" s="626"/>
      <c r="V32" s="626"/>
      <c r="W32" s="626"/>
      <c r="X32" s="626"/>
      <c r="Y32" s="627"/>
      <c r="Z32" s="628">
        <v>2.4</v>
      </c>
      <c r="AA32" s="628"/>
      <c r="AB32" s="628"/>
      <c r="AC32" s="628"/>
      <c r="AD32" s="629">
        <v>3863</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98.4</v>
      </c>
      <c r="BH32" s="693"/>
      <c r="BI32" s="693"/>
      <c r="BJ32" s="693"/>
      <c r="BK32" s="693"/>
      <c r="BL32" s="693"/>
      <c r="BM32" s="694">
        <v>90.9</v>
      </c>
      <c r="BN32" s="693"/>
      <c r="BO32" s="693"/>
      <c r="BP32" s="693"/>
      <c r="BQ32" s="695"/>
      <c r="BR32" s="692">
        <v>98</v>
      </c>
      <c r="BS32" s="693"/>
      <c r="BT32" s="693"/>
      <c r="BU32" s="693"/>
      <c r="BV32" s="693"/>
      <c r="BW32" s="693"/>
      <c r="BX32" s="694">
        <v>88.9</v>
      </c>
      <c r="BY32" s="693"/>
      <c r="BZ32" s="693"/>
      <c r="CA32" s="693"/>
      <c r="CB32" s="695"/>
      <c r="CD32" s="690"/>
      <c r="CE32" s="691"/>
      <c r="CF32" s="639" t="s">
        <v>302</v>
      </c>
      <c r="CG32" s="640"/>
      <c r="CH32" s="640"/>
      <c r="CI32" s="640"/>
      <c r="CJ32" s="640"/>
      <c r="CK32" s="640"/>
      <c r="CL32" s="640"/>
      <c r="CM32" s="640"/>
      <c r="CN32" s="640"/>
      <c r="CO32" s="640"/>
      <c r="CP32" s="640"/>
      <c r="CQ32" s="641"/>
      <c r="CR32" s="625" t="s">
        <v>224</v>
      </c>
      <c r="CS32" s="626"/>
      <c r="CT32" s="626"/>
      <c r="CU32" s="626"/>
      <c r="CV32" s="626"/>
      <c r="CW32" s="626"/>
      <c r="CX32" s="626"/>
      <c r="CY32" s="627"/>
      <c r="CZ32" s="659" t="s">
        <v>224</v>
      </c>
      <c r="DA32" s="660"/>
      <c r="DB32" s="660"/>
      <c r="DC32" s="661"/>
      <c r="DD32" s="634" t="s">
        <v>224</v>
      </c>
      <c r="DE32" s="626"/>
      <c r="DF32" s="626"/>
      <c r="DG32" s="626"/>
      <c r="DH32" s="626"/>
      <c r="DI32" s="626"/>
      <c r="DJ32" s="626"/>
      <c r="DK32" s="627"/>
      <c r="DL32" s="634" t="s">
        <v>224</v>
      </c>
      <c r="DM32" s="626"/>
      <c r="DN32" s="626"/>
      <c r="DO32" s="626"/>
      <c r="DP32" s="626"/>
      <c r="DQ32" s="626"/>
      <c r="DR32" s="626"/>
      <c r="DS32" s="626"/>
      <c r="DT32" s="626"/>
      <c r="DU32" s="626"/>
      <c r="DV32" s="627"/>
      <c r="DW32" s="630" t="s">
        <v>224</v>
      </c>
      <c r="DX32" s="655"/>
      <c r="DY32" s="655"/>
      <c r="DZ32" s="655"/>
      <c r="EA32" s="655"/>
      <c r="EB32" s="655"/>
      <c r="EC32" s="656"/>
    </row>
    <row r="33" spans="2:133" ht="11.25" customHeight="1">
      <c r="B33" s="622" t="s">
        <v>303</v>
      </c>
      <c r="C33" s="623"/>
      <c r="D33" s="623"/>
      <c r="E33" s="623"/>
      <c r="F33" s="623"/>
      <c r="G33" s="623"/>
      <c r="H33" s="623"/>
      <c r="I33" s="623"/>
      <c r="J33" s="623"/>
      <c r="K33" s="623"/>
      <c r="L33" s="623"/>
      <c r="M33" s="623"/>
      <c r="N33" s="623"/>
      <c r="O33" s="623"/>
      <c r="P33" s="623"/>
      <c r="Q33" s="624"/>
      <c r="R33" s="625">
        <v>2348300</v>
      </c>
      <c r="S33" s="626"/>
      <c r="T33" s="626"/>
      <c r="U33" s="626"/>
      <c r="V33" s="626"/>
      <c r="W33" s="626"/>
      <c r="X33" s="626"/>
      <c r="Y33" s="627"/>
      <c r="Z33" s="628">
        <v>8.1999999999999993</v>
      </c>
      <c r="AA33" s="628"/>
      <c r="AB33" s="628"/>
      <c r="AC33" s="628"/>
      <c r="AD33" s="629" t="s">
        <v>224</v>
      </c>
      <c r="AE33" s="629"/>
      <c r="AF33" s="629"/>
      <c r="AG33" s="629"/>
      <c r="AH33" s="629"/>
      <c r="AI33" s="629"/>
      <c r="AJ33" s="629"/>
      <c r="AK33" s="629"/>
      <c r="AL33" s="630" t="s">
        <v>224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10415981</v>
      </c>
      <c r="CS33" s="657"/>
      <c r="CT33" s="657"/>
      <c r="CU33" s="657"/>
      <c r="CV33" s="657"/>
      <c r="CW33" s="657"/>
      <c r="CX33" s="657"/>
      <c r="CY33" s="658"/>
      <c r="CZ33" s="659">
        <v>38</v>
      </c>
      <c r="DA33" s="660"/>
      <c r="DB33" s="660"/>
      <c r="DC33" s="661"/>
      <c r="DD33" s="634">
        <v>8445472</v>
      </c>
      <c r="DE33" s="657"/>
      <c r="DF33" s="657"/>
      <c r="DG33" s="657"/>
      <c r="DH33" s="657"/>
      <c r="DI33" s="657"/>
      <c r="DJ33" s="657"/>
      <c r="DK33" s="658"/>
      <c r="DL33" s="634">
        <v>6394377</v>
      </c>
      <c r="DM33" s="657"/>
      <c r="DN33" s="657"/>
      <c r="DO33" s="657"/>
      <c r="DP33" s="657"/>
      <c r="DQ33" s="657"/>
      <c r="DR33" s="657"/>
      <c r="DS33" s="657"/>
      <c r="DT33" s="657"/>
      <c r="DU33" s="657"/>
      <c r="DV33" s="658"/>
      <c r="DW33" s="630">
        <v>33.799999999999997</v>
      </c>
      <c r="DX33" s="655"/>
      <c r="DY33" s="655"/>
      <c r="DZ33" s="655"/>
      <c r="EA33" s="655"/>
      <c r="EB33" s="655"/>
      <c r="EC33" s="656"/>
    </row>
    <row r="34" spans="2:133" ht="11.25" customHeight="1">
      <c r="B34" s="622" t="s">
        <v>305</v>
      </c>
      <c r="C34" s="623"/>
      <c r="D34" s="623"/>
      <c r="E34" s="623"/>
      <c r="F34" s="623"/>
      <c r="G34" s="623"/>
      <c r="H34" s="623"/>
      <c r="I34" s="623"/>
      <c r="J34" s="623"/>
      <c r="K34" s="623"/>
      <c r="L34" s="623"/>
      <c r="M34" s="623"/>
      <c r="N34" s="623"/>
      <c r="O34" s="623"/>
      <c r="P34" s="623"/>
      <c r="Q34" s="624"/>
      <c r="R34" s="625" t="s">
        <v>224</v>
      </c>
      <c r="S34" s="626"/>
      <c r="T34" s="626"/>
      <c r="U34" s="626"/>
      <c r="V34" s="626"/>
      <c r="W34" s="626"/>
      <c r="X34" s="626"/>
      <c r="Y34" s="627"/>
      <c r="Z34" s="628" t="s">
        <v>224</v>
      </c>
      <c r="AA34" s="628"/>
      <c r="AB34" s="628"/>
      <c r="AC34" s="628"/>
      <c r="AD34" s="629" t="s">
        <v>224</v>
      </c>
      <c r="AE34" s="629"/>
      <c r="AF34" s="629"/>
      <c r="AG34" s="629"/>
      <c r="AH34" s="629"/>
      <c r="AI34" s="629"/>
      <c r="AJ34" s="629"/>
      <c r="AK34" s="629"/>
      <c r="AL34" s="630" t="s">
        <v>224</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3621328</v>
      </c>
      <c r="CS34" s="626"/>
      <c r="CT34" s="626"/>
      <c r="CU34" s="626"/>
      <c r="CV34" s="626"/>
      <c r="CW34" s="626"/>
      <c r="CX34" s="626"/>
      <c r="CY34" s="627"/>
      <c r="CZ34" s="659">
        <v>13.2</v>
      </c>
      <c r="DA34" s="660"/>
      <c r="DB34" s="660"/>
      <c r="DC34" s="661"/>
      <c r="DD34" s="634">
        <v>2660302</v>
      </c>
      <c r="DE34" s="626"/>
      <c r="DF34" s="626"/>
      <c r="DG34" s="626"/>
      <c r="DH34" s="626"/>
      <c r="DI34" s="626"/>
      <c r="DJ34" s="626"/>
      <c r="DK34" s="627"/>
      <c r="DL34" s="634">
        <v>2434087</v>
      </c>
      <c r="DM34" s="626"/>
      <c r="DN34" s="626"/>
      <c r="DO34" s="626"/>
      <c r="DP34" s="626"/>
      <c r="DQ34" s="626"/>
      <c r="DR34" s="626"/>
      <c r="DS34" s="626"/>
      <c r="DT34" s="626"/>
      <c r="DU34" s="626"/>
      <c r="DV34" s="627"/>
      <c r="DW34" s="630">
        <v>12.9</v>
      </c>
      <c r="DX34" s="655"/>
      <c r="DY34" s="655"/>
      <c r="DZ34" s="655"/>
      <c r="EA34" s="655"/>
      <c r="EB34" s="655"/>
      <c r="EC34" s="656"/>
    </row>
    <row r="35" spans="2:133" ht="11.25" customHeight="1">
      <c r="B35" s="622" t="s">
        <v>309</v>
      </c>
      <c r="C35" s="623"/>
      <c r="D35" s="623"/>
      <c r="E35" s="623"/>
      <c r="F35" s="623"/>
      <c r="G35" s="623"/>
      <c r="H35" s="623"/>
      <c r="I35" s="623"/>
      <c r="J35" s="623"/>
      <c r="K35" s="623"/>
      <c r="L35" s="623"/>
      <c r="M35" s="623"/>
      <c r="N35" s="623"/>
      <c r="O35" s="623"/>
      <c r="P35" s="623"/>
      <c r="Q35" s="624"/>
      <c r="R35" s="625">
        <v>788900</v>
      </c>
      <c r="S35" s="626"/>
      <c r="T35" s="626"/>
      <c r="U35" s="626"/>
      <c r="V35" s="626"/>
      <c r="W35" s="626"/>
      <c r="X35" s="626"/>
      <c r="Y35" s="627"/>
      <c r="Z35" s="628">
        <v>2.7</v>
      </c>
      <c r="AA35" s="628"/>
      <c r="AB35" s="628"/>
      <c r="AC35" s="628"/>
      <c r="AD35" s="629" t="s">
        <v>224</v>
      </c>
      <c r="AE35" s="629"/>
      <c r="AF35" s="629"/>
      <c r="AG35" s="629"/>
      <c r="AH35" s="629"/>
      <c r="AI35" s="629"/>
      <c r="AJ35" s="629"/>
      <c r="AK35" s="629"/>
      <c r="AL35" s="630" t="s">
        <v>224</v>
      </c>
      <c r="AM35" s="631"/>
      <c r="AN35" s="631"/>
      <c r="AO35" s="632"/>
      <c r="AP35" s="188"/>
      <c r="AQ35" s="636" t="s">
        <v>310</v>
      </c>
      <c r="AR35" s="637"/>
      <c r="AS35" s="637"/>
      <c r="AT35" s="637"/>
      <c r="AU35" s="637"/>
      <c r="AV35" s="637"/>
      <c r="AW35" s="637"/>
      <c r="AX35" s="637"/>
      <c r="AY35" s="638"/>
      <c r="AZ35" s="614">
        <v>4235210</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291632</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666806</v>
      </c>
      <c r="CS35" s="657"/>
      <c r="CT35" s="657"/>
      <c r="CU35" s="657"/>
      <c r="CV35" s="657"/>
      <c r="CW35" s="657"/>
      <c r="CX35" s="657"/>
      <c r="CY35" s="658"/>
      <c r="CZ35" s="659">
        <v>2.4</v>
      </c>
      <c r="DA35" s="660"/>
      <c r="DB35" s="660"/>
      <c r="DC35" s="661"/>
      <c r="DD35" s="634">
        <v>636921</v>
      </c>
      <c r="DE35" s="657"/>
      <c r="DF35" s="657"/>
      <c r="DG35" s="657"/>
      <c r="DH35" s="657"/>
      <c r="DI35" s="657"/>
      <c r="DJ35" s="657"/>
      <c r="DK35" s="658"/>
      <c r="DL35" s="634">
        <v>358988</v>
      </c>
      <c r="DM35" s="657"/>
      <c r="DN35" s="657"/>
      <c r="DO35" s="657"/>
      <c r="DP35" s="657"/>
      <c r="DQ35" s="657"/>
      <c r="DR35" s="657"/>
      <c r="DS35" s="657"/>
      <c r="DT35" s="657"/>
      <c r="DU35" s="657"/>
      <c r="DV35" s="658"/>
      <c r="DW35" s="630">
        <v>1.9</v>
      </c>
      <c r="DX35" s="655"/>
      <c r="DY35" s="655"/>
      <c r="DZ35" s="655"/>
      <c r="EA35" s="655"/>
      <c r="EB35" s="655"/>
      <c r="EC35" s="656"/>
    </row>
    <row r="36" spans="2:133" ht="11.25" customHeight="1">
      <c r="B36" s="668" t="s">
        <v>313</v>
      </c>
      <c r="C36" s="669"/>
      <c r="D36" s="669"/>
      <c r="E36" s="669"/>
      <c r="F36" s="669"/>
      <c r="G36" s="669"/>
      <c r="H36" s="669"/>
      <c r="I36" s="669"/>
      <c r="J36" s="669"/>
      <c r="K36" s="669"/>
      <c r="L36" s="669"/>
      <c r="M36" s="669"/>
      <c r="N36" s="669"/>
      <c r="O36" s="669"/>
      <c r="P36" s="669"/>
      <c r="Q36" s="670"/>
      <c r="R36" s="697">
        <v>28747592</v>
      </c>
      <c r="S36" s="698"/>
      <c r="T36" s="698"/>
      <c r="U36" s="698"/>
      <c r="V36" s="698"/>
      <c r="W36" s="698"/>
      <c r="X36" s="698"/>
      <c r="Y36" s="699"/>
      <c r="Z36" s="700">
        <v>100</v>
      </c>
      <c r="AA36" s="700"/>
      <c r="AB36" s="700"/>
      <c r="AC36" s="700"/>
      <c r="AD36" s="701">
        <v>18145545</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1244159</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238180</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2093976</v>
      </c>
      <c r="CS36" s="626"/>
      <c r="CT36" s="626"/>
      <c r="CU36" s="626"/>
      <c r="CV36" s="626"/>
      <c r="CW36" s="626"/>
      <c r="CX36" s="626"/>
      <c r="CY36" s="627"/>
      <c r="CZ36" s="659">
        <v>7.6</v>
      </c>
      <c r="DA36" s="660"/>
      <c r="DB36" s="660"/>
      <c r="DC36" s="661"/>
      <c r="DD36" s="634">
        <v>1635525</v>
      </c>
      <c r="DE36" s="626"/>
      <c r="DF36" s="626"/>
      <c r="DG36" s="626"/>
      <c r="DH36" s="626"/>
      <c r="DI36" s="626"/>
      <c r="DJ36" s="626"/>
      <c r="DK36" s="627"/>
      <c r="DL36" s="634">
        <v>982823</v>
      </c>
      <c r="DM36" s="626"/>
      <c r="DN36" s="626"/>
      <c r="DO36" s="626"/>
      <c r="DP36" s="626"/>
      <c r="DQ36" s="626"/>
      <c r="DR36" s="626"/>
      <c r="DS36" s="626"/>
      <c r="DT36" s="626"/>
      <c r="DU36" s="626"/>
      <c r="DV36" s="627"/>
      <c r="DW36" s="630">
        <v>5.2</v>
      </c>
      <c r="DX36" s="655"/>
      <c r="DY36" s="655"/>
      <c r="DZ36" s="655"/>
      <c r="EA36" s="655"/>
      <c r="EB36" s="655"/>
      <c r="EC36" s="656"/>
    </row>
    <row r="37" spans="2:133" ht="11.25" customHeight="1">
      <c r="AQ37" s="704" t="s">
        <v>317</v>
      </c>
      <c r="AR37" s="705"/>
      <c r="AS37" s="705"/>
      <c r="AT37" s="705"/>
      <c r="AU37" s="705"/>
      <c r="AV37" s="705"/>
      <c r="AW37" s="705"/>
      <c r="AX37" s="705"/>
      <c r="AY37" s="706"/>
      <c r="AZ37" s="625">
        <v>564116</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6105</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2831</v>
      </c>
      <c r="CS37" s="657"/>
      <c r="CT37" s="657"/>
      <c r="CU37" s="657"/>
      <c r="CV37" s="657"/>
      <c r="CW37" s="657"/>
      <c r="CX37" s="657"/>
      <c r="CY37" s="658"/>
      <c r="CZ37" s="659">
        <v>0</v>
      </c>
      <c r="DA37" s="660"/>
      <c r="DB37" s="660"/>
      <c r="DC37" s="661"/>
      <c r="DD37" s="634">
        <v>2831</v>
      </c>
      <c r="DE37" s="657"/>
      <c r="DF37" s="657"/>
      <c r="DG37" s="657"/>
      <c r="DH37" s="657"/>
      <c r="DI37" s="657"/>
      <c r="DJ37" s="657"/>
      <c r="DK37" s="658"/>
      <c r="DL37" s="634">
        <v>2831</v>
      </c>
      <c r="DM37" s="657"/>
      <c r="DN37" s="657"/>
      <c r="DO37" s="657"/>
      <c r="DP37" s="657"/>
      <c r="DQ37" s="657"/>
      <c r="DR37" s="657"/>
      <c r="DS37" s="657"/>
      <c r="DT37" s="657"/>
      <c r="DU37" s="657"/>
      <c r="DV37" s="658"/>
      <c r="DW37" s="630">
        <v>0</v>
      </c>
      <c r="DX37" s="655"/>
      <c r="DY37" s="655"/>
      <c r="DZ37" s="655"/>
      <c r="EA37" s="655"/>
      <c r="EB37" s="655"/>
      <c r="EC37" s="656"/>
    </row>
    <row r="38" spans="2:133" ht="11.25" customHeight="1">
      <c r="AQ38" s="704" t="s">
        <v>320</v>
      </c>
      <c r="AR38" s="705"/>
      <c r="AS38" s="705"/>
      <c r="AT38" s="705"/>
      <c r="AU38" s="705"/>
      <c r="AV38" s="705"/>
      <c r="AW38" s="705"/>
      <c r="AX38" s="705"/>
      <c r="AY38" s="706"/>
      <c r="AZ38" s="625">
        <v>375729</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10682</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3520546</v>
      </c>
      <c r="CS38" s="626"/>
      <c r="CT38" s="626"/>
      <c r="CU38" s="626"/>
      <c r="CV38" s="626"/>
      <c r="CW38" s="626"/>
      <c r="CX38" s="626"/>
      <c r="CY38" s="627"/>
      <c r="CZ38" s="659">
        <v>12.9</v>
      </c>
      <c r="DA38" s="660"/>
      <c r="DB38" s="660"/>
      <c r="DC38" s="661"/>
      <c r="DD38" s="634">
        <v>3230050</v>
      </c>
      <c r="DE38" s="626"/>
      <c r="DF38" s="626"/>
      <c r="DG38" s="626"/>
      <c r="DH38" s="626"/>
      <c r="DI38" s="626"/>
      <c r="DJ38" s="626"/>
      <c r="DK38" s="627"/>
      <c r="DL38" s="634">
        <v>2618479</v>
      </c>
      <c r="DM38" s="626"/>
      <c r="DN38" s="626"/>
      <c r="DO38" s="626"/>
      <c r="DP38" s="626"/>
      <c r="DQ38" s="626"/>
      <c r="DR38" s="626"/>
      <c r="DS38" s="626"/>
      <c r="DT38" s="626"/>
      <c r="DU38" s="626"/>
      <c r="DV38" s="627"/>
      <c r="DW38" s="630">
        <v>13.8</v>
      </c>
      <c r="DX38" s="655"/>
      <c r="DY38" s="655"/>
      <c r="DZ38" s="655"/>
      <c r="EA38" s="655"/>
      <c r="EB38" s="655"/>
      <c r="EC38" s="656"/>
    </row>
    <row r="39" spans="2:133" ht="11.25" customHeight="1">
      <c r="AQ39" s="704" t="s">
        <v>323</v>
      </c>
      <c r="AR39" s="705"/>
      <c r="AS39" s="705"/>
      <c r="AT39" s="705"/>
      <c r="AU39" s="705"/>
      <c r="AV39" s="705"/>
      <c r="AW39" s="705"/>
      <c r="AX39" s="705"/>
      <c r="AY39" s="706"/>
      <c r="AZ39" s="625">
        <v>81308</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109</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202577</v>
      </c>
      <c r="CS39" s="657"/>
      <c r="CT39" s="657"/>
      <c r="CU39" s="657"/>
      <c r="CV39" s="657"/>
      <c r="CW39" s="657"/>
      <c r="CX39" s="657"/>
      <c r="CY39" s="658"/>
      <c r="CZ39" s="659">
        <v>0.7</v>
      </c>
      <c r="DA39" s="660"/>
      <c r="DB39" s="660"/>
      <c r="DC39" s="661"/>
      <c r="DD39" s="634">
        <v>72216</v>
      </c>
      <c r="DE39" s="657"/>
      <c r="DF39" s="657"/>
      <c r="DG39" s="657"/>
      <c r="DH39" s="657"/>
      <c r="DI39" s="657"/>
      <c r="DJ39" s="657"/>
      <c r="DK39" s="658"/>
      <c r="DL39" s="634" t="s">
        <v>327</v>
      </c>
      <c r="DM39" s="657"/>
      <c r="DN39" s="657"/>
      <c r="DO39" s="657"/>
      <c r="DP39" s="657"/>
      <c r="DQ39" s="657"/>
      <c r="DR39" s="657"/>
      <c r="DS39" s="657"/>
      <c r="DT39" s="657"/>
      <c r="DU39" s="657"/>
      <c r="DV39" s="658"/>
      <c r="DW39" s="630" t="s">
        <v>327</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511709</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91</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310748</v>
      </c>
      <c r="CS40" s="626"/>
      <c r="CT40" s="626"/>
      <c r="CU40" s="626"/>
      <c r="CV40" s="626"/>
      <c r="CW40" s="626"/>
      <c r="CX40" s="626"/>
      <c r="CY40" s="627"/>
      <c r="CZ40" s="659">
        <v>1.1000000000000001</v>
      </c>
      <c r="DA40" s="660"/>
      <c r="DB40" s="660"/>
      <c r="DC40" s="661"/>
      <c r="DD40" s="634">
        <v>210458</v>
      </c>
      <c r="DE40" s="626"/>
      <c r="DF40" s="626"/>
      <c r="DG40" s="626"/>
      <c r="DH40" s="626"/>
      <c r="DI40" s="626"/>
      <c r="DJ40" s="626"/>
      <c r="DK40" s="627"/>
      <c r="DL40" s="634" t="s">
        <v>327</v>
      </c>
      <c r="DM40" s="626"/>
      <c r="DN40" s="626"/>
      <c r="DO40" s="626"/>
      <c r="DP40" s="626"/>
      <c r="DQ40" s="626"/>
      <c r="DR40" s="626"/>
      <c r="DS40" s="626"/>
      <c r="DT40" s="626"/>
      <c r="DU40" s="626"/>
      <c r="DV40" s="627"/>
      <c r="DW40" s="630" t="s">
        <v>327</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1458189</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297</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4188304</v>
      </c>
      <c r="CS42" s="626"/>
      <c r="CT42" s="626"/>
      <c r="CU42" s="626"/>
      <c r="CV42" s="626"/>
      <c r="CW42" s="626"/>
      <c r="CX42" s="626"/>
      <c r="CY42" s="627"/>
      <c r="CZ42" s="659">
        <v>15.3</v>
      </c>
      <c r="DA42" s="708"/>
      <c r="DB42" s="708"/>
      <c r="DC42" s="709"/>
      <c r="DD42" s="634">
        <v>1492271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60229</v>
      </c>
      <c r="CS43" s="657"/>
      <c r="CT43" s="657"/>
      <c r="CU43" s="657"/>
      <c r="CV43" s="657"/>
      <c r="CW43" s="657"/>
      <c r="CX43" s="657"/>
      <c r="CY43" s="658"/>
      <c r="CZ43" s="659">
        <v>0.2</v>
      </c>
      <c r="DA43" s="660"/>
      <c r="DB43" s="660"/>
      <c r="DC43" s="661"/>
      <c r="DD43" s="634">
        <v>60229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339</v>
      </c>
      <c r="CD44" s="731" t="s">
        <v>291</v>
      </c>
      <c r="CE44" s="732"/>
      <c r="CF44" s="622" t="s">
        <v>340</v>
      </c>
      <c r="CG44" s="623"/>
      <c r="CH44" s="623"/>
      <c r="CI44" s="623"/>
      <c r="CJ44" s="623"/>
      <c r="CK44" s="623"/>
      <c r="CL44" s="623"/>
      <c r="CM44" s="623"/>
      <c r="CN44" s="623"/>
      <c r="CO44" s="623"/>
      <c r="CP44" s="623"/>
      <c r="CQ44" s="624"/>
      <c r="CR44" s="625">
        <v>4143318</v>
      </c>
      <c r="CS44" s="626"/>
      <c r="CT44" s="626"/>
      <c r="CU44" s="626"/>
      <c r="CV44" s="626"/>
      <c r="CW44" s="626"/>
      <c r="CX44" s="626"/>
      <c r="CY44" s="627"/>
      <c r="CZ44" s="659">
        <v>15.1</v>
      </c>
      <c r="DA44" s="708"/>
      <c r="DB44" s="708"/>
      <c r="DC44" s="709"/>
      <c r="DD44" s="634">
        <v>1481992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341</v>
      </c>
      <c r="CG45" s="623"/>
      <c r="CH45" s="623"/>
      <c r="CI45" s="623"/>
      <c r="CJ45" s="623"/>
      <c r="CK45" s="623"/>
      <c r="CL45" s="623"/>
      <c r="CM45" s="623"/>
      <c r="CN45" s="623"/>
      <c r="CO45" s="623"/>
      <c r="CP45" s="623"/>
      <c r="CQ45" s="624"/>
      <c r="CR45" s="625">
        <v>1143658</v>
      </c>
      <c r="CS45" s="657"/>
      <c r="CT45" s="657"/>
      <c r="CU45" s="657"/>
      <c r="CV45" s="657"/>
      <c r="CW45" s="657"/>
      <c r="CX45" s="657"/>
      <c r="CY45" s="658"/>
      <c r="CZ45" s="659">
        <v>4.2</v>
      </c>
      <c r="DA45" s="660"/>
      <c r="DB45" s="660"/>
      <c r="DC45" s="661"/>
      <c r="DD45" s="634">
        <v>216677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342</v>
      </c>
      <c r="CG46" s="623"/>
      <c r="CH46" s="623"/>
      <c r="CI46" s="623"/>
      <c r="CJ46" s="623"/>
      <c r="CK46" s="623"/>
      <c r="CL46" s="623"/>
      <c r="CM46" s="623"/>
      <c r="CN46" s="623"/>
      <c r="CO46" s="623"/>
      <c r="CP46" s="623"/>
      <c r="CQ46" s="624"/>
      <c r="CR46" s="625">
        <v>2792024</v>
      </c>
      <c r="CS46" s="626"/>
      <c r="CT46" s="626"/>
      <c r="CU46" s="626"/>
      <c r="CV46" s="626"/>
      <c r="CW46" s="626"/>
      <c r="CX46" s="626"/>
      <c r="CY46" s="627"/>
      <c r="CZ46" s="659">
        <v>10.199999999999999</v>
      </c>
      <c r="DA46" s="708"/>
      <c r="DB46" s="708"/>
      <c r="DC46" s="709"/>
      <c r="DD46" s="634">
        <v>1247299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343</v>
      </c>
      <c r="CG47" s="623"/>
      <c r="CH47" s="623"/>
      <c r="CI47" s="623"/>
      <c r="CJ47" s="623"/>
      <c r="CK47" s="623"/>
      <c r="CL47" s="623"/>
      <c r="CM47" s="623"/>
      <c r="CN47" s="623"/>
      <c r="CO47" s="623"/>
      <c r="CP47" s="623"/>
      <c r="CQ47" s="624"/>
      <c r="CR47" s="625">
        <v>44986</v>
      </c>
      <c r="CS47" s="657"/>
      <c r="CT47" s="657"/>
      <c r="CU47" s="657"/>
      <c r="CV47" s="657"/>
      <c r="CW47" s="657"/>
      <c r="CX47" s="657"/>
      <c r="CY47" s="658"/>
      <c r="CZ47" s="659">
        <v>0.2</v>
      </c>
      <c r="DA47" s="660"/>
      <c r="DB47" s="660"/>
      <c r="DC47" s="661"/>
      <c r="DD47" s="634">
        <v>10279</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344</v>
      </c>
      <c r="CG48" s="623"/>
      <c r="CH48" s="623"/>
      <c r="CI48" s="623"/>
      <c r="CJ48" s="623"/>
      <c r="CK48" s="623"/>
      <c r="CL48" s="623"/>
      <c r="CM48" s="623"/>
      <c r="CN48" s="623"/>
      <c r="CO48" s="623"/>
      <c r="CP48" s="623"/>
      <c r="CQ48" s="624"/>
      <c r="CR48" s="625" t="s">
        <v>224</v>
      </c>
      <c r="CS48" s="626"/>
      <c r="CT48" s="626"/>
      <c r="CU48" s="626"/>
      <c r="CV48" s="626"/>
      <c r="CW48" s="626"/>
      <c r="CX48" s="626"/>
      <c r="CY48" s="627"/>
      <c r="CZ48" s="659" t="s">
        <v>224</v>
      </c>
      <c r="DA48" s="708"/>
      <c r="DB48" s="708"/>
      <c r="DC48" s="709"/>
      <c r="DD48" s="634" t="s">
        <v>224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345</v>
      </c>
      <c r="CE49" s="669"/>
      <c r="CF49" s="669"/>
      <c r="CG49" s="669"/>
      <c r="CH49" s="669"/>
      <c r="CI49" s="669"/>
      <c r="CJ49" s="669"/>
      <c r="CK49" s="669"/>
      <c r="CL49" s="669"/>
      <c r="CM49" s="669"/>
      <c r="CN49" s="669"/>
      <c r="CO49" s="669"/>
      <c r="CP49" s="669"/>
      <c r="CQ49" s="670"/>
      <c r="CR49" s="697">
        <v>27376447</v>
      </c>
      <c r="CS49" s="693"/>
      <c r="CT49" s="693"/>
      <c r="CU49" s="693"/>
      <c r="CV49" s="693"/>
      <c r="CW49" s="693"/>
      <c r="CX49" s="693"/>
      <c r="CY49" s="720"/>
      <c r="CZ49" s="721">
        <v>100</v>
      </c>
      <c r="DA49" s="722"/>
      <c r="DB49" s="722"/>
      <c r="DC49" s="723"/>
      <c r="DD49" s="724">
        <v>20336425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topLeftCell="A60" zoomScale="70" zoomScaleNormal="25" zoomScaleSheetLayoutView="70" workbookViewId="0">
      <selection activeCell="CQ43" sqref="CQ43:DE4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368</v>
      </c>
      <c r="C7" s="752"/>
      <c r="D7" s="752"/>
      <c r="E7" s="752"/>
      <c r="F7" s="752"/>
      <c r="G7" s="752"/>
      <c r="H7" s="752"/>
      <c r="I7" s="752"/>
      <c r="J7" s="752"/>
      <c r="K7" s="752"/>
      <c r="L7" s="752"/>
      <c r="M7" s="752"/>
      <c r="N7" s="752"/>
      <c r="O7" s="752"/>
      <c r="P7" s="753"/>
      <c r="Q7" s="754">
        <v>28614</v>
      </c>
      <c r="R7" s="755"/>
      <c r="S7" s="755"/>
      <c r="T7" s="755"/>
      <c r="U7" s="755"/>
      <c r="V7" s="755">
        <v>27248</v>
      </c>
      <c r="W7" s="755"/>
      <c r="X7" s="755"/>
      <c r="Y7" s="755"/>
      <c r="Z7" s="755"/>
      <c r="AA7" s="755">
        <v>1366</v>
      </c>
      <c r="AB7" s="755"/>
      <c r="AC7" s="755"/>
      <c r="AD7" s="755"/>
      <c r="AE7" s="756"/>
      <c r="AF7" s="757">
        <v>941</v>
      </c>
      <c r="AG7" s="758"/>
      <c r="AH7" s="758"/>
      <c r="AI7" s="758"/>
      <c r="AJ7" s="759"/>
      <c r="AK7" s="794">
        <v>927</v>
      </c>
      <c r="AL7" s="795"/>
      <c r="AM7" s="795"/>
      <c r="AN7" s="795"/>
      <c r="AO7" s="795"/>
      <c r="AP7" s="795">
        <v>33624</v>
      </c>
      <c r="AQ7" s="795"/>
      <c r="AR7" s="795"/>
      <c r="AS7" s="795"/>
      <c r="AT7" s="795"/>
      <c r="AU7" s="796" t="s">
        <v>574</v>
      </c>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550</v>
      </c>
      <c r="BT7" s="799"/>
      <c r="BU7" s="799"/>
      <c r="BV7" s="799"/>
      <c r="BW7" s="799"/>
      <c r="BX7" s="799"/>
      <c r="BY7" s="799"/>
      <c r="BZ7" s="799"/>
      <c r="CA7" s="799"/>
      <c r="CB7" s="799"/>
      <c r="CC7" s="799"/>
      <c r="CD7" s="799"/>
      <c r="CE7" s="799"/>
      <c r="CF7" s="799"/>
      <c r="CG7" s="800"/>
      <c r="CH7" s="791">
        <v>28</v>
      </c>
      <c r="CI7" s="792"/>
      <c r="CJ7" s="792"/>
      <c r="CK7" s="792"/>
      <c r="CL7" s="793"/>
      <c r="CM7" s="791">
        <v>179</v>
      </c>
      <c r="CN7" s="792"/>
      <c r="CO7" s="792"/>
      <c r="CP7" s="792"/>
      <c r="CQ7" s="793"/>
      <c r="CR7" s="791">
        <v>20</v>
      </c>
      <c r="CS7" s="792"/>
      <c r="CT7" s="792"/>
      <c r="CU7" s="792"/>
      <c r="CV7" s="793"/>
      <c r="CW7" s="791" t="s">
        <v>565</v>
      </c>
      <c r="CX7" s="792"/>
      <c r="CY7" s="792"/>
      <c r="CZ7" s="792"/>
      <c r="DA7" s="793"/>
      <c r="DB7" s="791" t="s">
        <v>565</v>
      </c>
      <c r="DC7" s="792"/>
      <c r="DD7" s="792"/>
      <c r="DE7" s="792"/>
      <c r="DF7" s="793"/>
      <c r="DG7" s="791" t="s">
        <v>565</v>
      </c>
      <c r="DH7" s="792"/>
      <c r="DI7" s="792"/>
      <c r="DJ7" s="792"/>
      <c r="DK7" s="793"/>
      <c r="DL7" s="791" t="s">
        <v>565</v>
      </c>
      <c r="DM7" s="792"/>
      <c r="DN7" s="792"/>
      <c r="DO7" s="792"/>
      <c r="DP7" s="793"/>
      <c r="DQ7" s="791" t="s">
        <v>565</v>
      </c>
      <c r="DR7" s="792"/>
      <c r="DS7" s="792"/>
      <c r="DT7" s="792"/>
      <c r="DU7" s="793"/>
      <c r="DV7" s="772"/>
      <c r="DW7" s="773"/>
      <c r="DX7" s="773"/>
      <c r="DY7" s="773"/>
      <c r="DZ7" s="774"/>
      <c r="EA7" s="207"/>
    </row>
    <row r="8" spans="1:131" s="208" customFormat="1" ht="26.25" customHeight="1">
      <c r="A8" s="214">
        <v>2</v>
      </c>
      <c r="B8" s="775" t="s">
        <v>369</v>
      </c>
      <c r="C8" s="776"/>
      <c r="D8" s="776"/>
      <c r="E8" s="776"/>
      <c r="F8" s="776"/>
      <c r="G8" s="776"/>
      <c r="H8" s="776"/>
      <c r="I8" s="776"/>
      <c r="J8" s="776"/>
      <c r="K8" s="776"/>
      <c r="L8" s="776"/>
      <c r="M8" s="776"/>
      <c r="N8" s="776"/>
      <c r="O8" s="776"/>
      <c r="P8" s="777"/>
      <c r="Q8" s="778">
        <v>68</v>
      </c>
      <c r="R8" s="779"/>
      <c r="S8" s="779"/>
      <c r="T8" s="779"/>
      <c r="U8" s="779"/>
      <c r="V8" s="779">
        <v>63</v>
      </c>
      <c r="W8" s="779"/>
      <c r="X8" s="779"/>
      <c r="Y8" s="779"/>
      <c r="Z8" s="779"/>
      <c r="AA8" s="779">
        <v>5</v>
      </c>
      <c r="AB8" s="779"/>
      <c r="AC8" s="779"/>
      <c r="AD8" s="779"/>
      <c r="AE8" s="780"/>
      <c r="AF8" s="781">
        <v>5</v>
      </c>
      <c r="AG8" s="782"/>
      <c r="AH8" s="782"/>
      <c r="AI8" s="782"/>
      <c r="AJ8" s="783"/>
      <c r="AK8" s="784">
        <v>55</v>
      </c>
      <c r="AL8" s="785"/>
      <c r="AM8" s="785"/>
      <c r="AN8" s="785"/>
      <c r="AO8" s="785"/>
      <c r="AP8" s="785" t="s">
        <v>565</v>
      </c>
      <c r="AQ8" s="785"/>
      <c r="AR8" s="785"/>
      <c r="AS8" s="785"/>
      <c r="AT8" s="785"/>
      <c r="AU8" s="786" t="s">
        <v>566</v>
      </c>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551</v>
      </c>
      <c r="BT8" s="789"/>
      <c r="BU8" s="789"/>
      <c r="BV8" s="789"/>
      <c r="BW8" s="789"/>
      <c r="BX8" s="789"/>
      <c r="BY8" s="789"/>
      <c r="BZ8" s="789"/>
      <c r="CA8" s="789"/>
      <c r="CB8" s="789"/>
      <c r="CC8" s="789"/>
      <c r="CD8" s="789"/>
      <c r="CE8" s="789"/>
      <c r="CF8" s="789"/>
      <c r="CG8" s="790"/>
      <c r="CH8" s="801">
        <v>1</v>
      </c>
      <c r="CI8" s="802"/>
      <c r="CJ8" s="802"/>
      <c r="CK8" s="802"/>
      <c r="CL8" s="803"/>
      <c r="CM8" s="801">
        <v>238</v>
      </c>
      <c r="CN8" s="802"/>
      <c r="CO8" s="802"/>
      <c r="CP8" s="802"/>
      <c r="CQ8" s="803"/>
      <c r="CR8" s="801">
        <v>293</v>
      </c>
      <c r="CS8" s="802"/>
      <c r="CT8" s="802"/>
      <c r="CU8" s="802"/>
      <c r="CV8" s="803"/>
      <c r="CW8" s="801" t="s">
        <v>565</v>
      </c>
      <c r="CX8" s="802"/>
      <c r="CY8" s="802"/>
      <c r="CZ8" s="802"/>
      <c r="DA8" s="803"/>
      <c r="DB8" s="801">
        <v>2</v>
      </c>
      <c r="DC8" s="802"/>
      <c r="DD8" s="802"/>
      <c r="DE8" s="802"/>
      <c r="DF8" s="803"/>
      <c r="DG8" s="801" t="s">
        <v>565</v>
      </c>
      <c r="DH8" s="802"/>
      <c r="DI8" s="802"/>
      <c r="DJ8" s="802"/>
      <c r="DK8" s="803"/>
      <c r="DL8" s="801" t="s">
        <v>565</v>
      </c>
      <c r="DM8" s="802"/>
      <c r="DN8" s="802"/>
      <c r="DO8" s="802"/>
      <c r="DP8" s="803"/>
      <c r="DQ8" s="801" t="s">
        <v>565</v>
      </c>
      <c r="DR8" s="802"/>
      <c r="DS8" s="802"/>
      <c r="DT8" s="802"/>
      <c r="DU8" s="803"/>
      <c r="DV8" s="804"/>
      <c r="DW8" s="805"/>
      <c r="DX8" s="805"/>
      <c r="DY8" s="805"/>
      <c r="DZ8" s="806"/>
      <c r="EA8" s="207"/>
    </row>
    <row r="9" spans="1:131" s="208" customFormat="1" ht="26.25" customHeight="1">
      <c r="A9" s="214">
        <v>3</v>
      </c>
      <c r="B9" s="775" t="s">
        <v>370</v>
      </c>
      <c r="C9" s="776"/>
      <c r="D9" s="776"/>
      <c r="E9" s="776"/>
      <c r="F9" s="776"/>
      <c r="G9" s="776"/>
      <c r="H9" s="776"/>
      <c r="I9" s="776"/>
      <c r="J9" s="776"/>
      <c r="K9" s="776"/>
      <c r="L9" s="776"/>
      <c r="M9" s="776"/>
      <c r="N9" s="776"/>
      <c r="O9" s="776"/>
      <c r="P9" s="777"/>
      <c r="Q9" s="778">
        <v>12</v>
      </c>
      <c r="R9" s="779"/>
      <c r="S9" s="779"/>
      <c r="T9" s="779"/>
      <c r="U9" s="779"/>
      <c r="V9" s="779">
        <v>12</v>
      </c>
      <c r="W9" s="779"/>
      <c r="X9" s="779"/>
      <c r="Y9" s="779"/>
      <c r="Z9" s="779"/>
      <c r="AA9" s="779" t="s">
        <v>565</v>
      </c>
      <c r="AB9" s="779"/>
      <c r="AC9" s="779"/>
      <c r="AD9" s="779"/>
      <c r="AE9" s="780"/>
      <c r="AF9" s="781" t="s">
        <v>567</v>
      </c>
      <c r="AG9" s="782"/>
      <c r="AH9" s="782"/>
      <c r="AI9" s="782"/>
      <c r="AJ9" s="783"/>
      <c r="AK9" s="784" t="s">
        <v>565</v>
      </c>
      <c r="AL9" s="785"/>
      <c r="AM9" s="785"/>
      <c r="AN9" s="785"/>
      <c r="AO9" s="785"/>
      <c r="AP9" s="785" t="s">
        <v>565</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552</v>
      </c>
      <c r="BT9" s="789"/>
      <c r="BU9" s="789"/>
      <c r="BV9" s="789"/>
      <c r="BW9" s="789"/>
      <c r="BX9" s="789"/>
      <c r="BY9" s="789"/>
      <c r="BZ9" s="789"/>
      <c r="CA9" s="789"/>
      <c r="CB9" s="789"/>
      <c r="CC9" s="789"/>
      <c r="CD9" s="789"/>
      <c r="CE9" s="789"/>
      <c r="CF9" s="789"/>
      <c r="CG9" s="790"/>
      <c r="CH9" s="801">
        <v>-12</v>
      </c>
      <c r="CI9" s="802"/>
      <c r="CJ9" s="802"/>
      <c r="CK9" s="802"/>
      <c r="CL9" s="803"/>
      <c r="CM9" s="801">
        <v>-15</v>
      </c>
      <c r="CN9" s="802"/>
      <c r="CO9" s="802"/>
      <c r="CP9" s="802"/>
      <c r="CQ9" s="803"/>
      <c r="CR9" s="801">
        <v>9</v>
      </c>
      <c r="CS9" s="802"/>
      <c r="CT9" s="802"/>
      <c r="CU9" s="802"/>
      <c r="CV9" s="803"/>
      <c r="CW9" s="801" t="s">
        <v>565</v>
      </c>
      <c r="CX9" s="802"/>
      <c r="CY9" s="802"/>
      <c r="CZ9" s="802"/>
      <c r="DA9" s="803"/>
      <c r="DB9" s="801" t="s">
        <v>565</v>
      </c>
      <c r="DC9" s="802"/>
      <c r="DD9" s="802"/>
      <c r="DE9" s="802"/>
      <c r="DF9" s="803"/>
      <c r="DG9" s="801" t="s">
        <v>565</v>
      </c>
      <c r="DH9" s="802"/>
      <c r="DI9" s="802"/>
      <c r="DJ9" s="802"/>
      <c r="DK9" s="803"/>
      <c r="DL9" s="801" t="s">
        <v>565</v>
      </c>
      <c r="DM9" s="802"/>
      <c r="DN9" s="802"/>
      <c r="DO9" s="802"/>
      <c r="DP9" s="803"/>
      <c r="DQ9" s="801" t="s">
        <v>565</v>
      </c>
      <c r="DR9" s="802"/>
      <c r="DS9" s="802"/>
      <c r="DT9" s="802"/>
      <c r="DU9" s="803"/>
      <c r="DV9" s="804"/>
      <c r="DW9" s="805"/>
      <c r="DX9" s="805"/>
      <c r="DY9" s="805"/>
      <c r="DZ9" s="806"/>
      <c r="EA9" s="207"/>
    </row>
    <row r="10" spans="1:131" s="208" customFormat="1" ht="26.25" customHeight="1">
      <c r="A10" s="214">
        <v>4</v>
      </c>
      <c r="B10" s="775" t="s">
        <v>371</v>
      </c>
      <c r="C10" s="776"/>
      <c r="D10" s="776"/>
      <c r="E10" s="776"/>
      <c r="F10" s="776"/>
      <c r="G10" s="776"/>
      <c r="H10" s="776"/>
      <c r="I10" s="776"/>
      <c r="J10" s="776"/>
      <c r="K10" s="776"/>
      <c r="L10" s="776"/>
      <c r="M10" s="776"/>
      <c r="N10" s="776"/>
      <c r="O10" s="776"/>
      <c r="P10" s="777"/>
      <c r="Q10" s="778">
        <v>141</v>
      </c>
      <c r="R10" s="779"/>
      <c r="S10" s="779"/>
      <c r="T10" s="779"/>
      <c r="U10" s="779"/>
      <c r="V10" s="779">
        <v>140</v>
      </c>
      <c r="W10" s="779"/>
      <c r="X10" s="779"/>
      <c r="Y10" s="779"/>
      <c r="Z10" s="779"/>
      <c r="AA10" s="779">
        <v>1</v>
      </c>
      <c r="AB10" s="779"/>
      <c r="AC10" s="779"/>
      <c r="AD10" s="779"/>
      <c r="AE10" s="780"/>
      <c r="AF10" s="781">
        <v>1</v>
      </c>
      <c r="AG10" s="782"/>
      <c r="AH10" s="782"/>
      <c r="AI10" s="782"/>
      <c r="AJ10" s="783"/>
      <c r="AK10" s="784">
        <v>58</v>
      </c>
      <c r="AL10" s="785"/>
      <c r="AM10" s="785"/>
      <c r="AN10" s="785"/>
      <c r="AO10" s="785"/>
      <c r="AP10" s="785">
        <v>7</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553</v>
      </c>
      <c r="BT10" s="789"/>
      <c r="BU10" s="789"/>
      <c r="BV10" s="789"/>
      <c r="BW10" s="789"/>
      <c r="BX10" s="789"/>
      <c r="BY10" s="789"/>
      <c r="BZ10" s="789"/>
      <c r="CA10" s="789"/>
      <c r="CB10" s="789"/>
      <c r="CC10" s="789"/>
      <c r="CD10" s="789"/>
      <c r="CE10" s="789"/>
      <c r="CF10" s="789"/>
      <c r="CG10" s="790"/>
      <c r="CH10" s="801">
        <v>4</v>
      </c>
      <c r="CI10" s="802"/>
      <c r="CJ10" s="802"/>
      <c r="CK10" s="802"/>
      <c r="CL10" s="803"/>
      <c r="CM10" s="801">
        <v>24</v>
      </c>
      <c r="CN10" s="802"/>
      <c r="CO10" s="802"/>
      <c r="CP10" s="802"/>
      <c r="CQ10" s="803"/>
      <c r="CR10" s="801">
        <v>10</v>
      </c>
      <c r="CS10" s="802"/>
      <c r="CT10" s="802"/>
      <c r="CU10" s="802"/>
      <c r="CV10" s="803"/>
      <c r="CW10" s="801" t="s">
        <v>565</v>
      </c>
      <c r="CX10" s="802"/>
      <c r="CY10" s="802"/>
      <c r="CZ10" s="802"/>
      <c r="DA10" s="803"/>
      <c r="DB10" s="801" t="s">
        <v>565</v>
      </c>
      <c r="DC10" s="802"/>
      <c r="DD10" s="802"/>
      <c r="DE10" s="802"/>
      <c r="DF10" s="803"/>
      <c r="DG10" s="801" t="s">
        <v>565</v>
      </c>
      <c r="DH10" s="802"/>
      <c r="DI10" s="802"/>
      <c r="DJ10" s="802"/>
      <c r="DK10" s="803"/>
      <c r="DL10" s="801" t="s">
        <v>565</v>
      </c>
      <c r="DM10" s="802"/>
      <c r="DN10" s="802"/>
      <c r="DO10" s="802"/>
      <c r="DP10" s="803"/>
      <c r="DQ10" s="801" t="s">
        <v>565</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554</v>
      </c>
      <c r="BT11" s="789"/>
      <c r="BU11" s="789"/>
      <c r="BV11" s="789"/>
      <c r="BW11" s="789"/>
      <c r="BX11" s="789"/>
      <c r="BY11" s="789"/>
      <c r="BZ11" s="789"/>
      <c r="CA11" s="789"/>
      <c r="CB11" s="789"/>
      <c r="CC11" s="789"/>
      <c r="CD11" s="789"/>
      <c r="CE11" s="789"/>
      <c r="CF11" s="789"/>
      <c r="CG11" s="790"/>
      <c r="CH11" s="801">
        <v>79</v>
      </c>
      <c r="CI11" s="802"/>
      <c r="CJ11" s="802"/>
      <c r="CK11" s="802"/>
      <c r="CL11" s="803"/>
      <c r="CM11" s="801">
        <v>540</v>
      </c>
      <c r="CN11" s="802"/>
      <c r="CO11" s="802"/>
      <c r="CP11" s="802"/>
      <c r="CQ11" s="803"/>
      <c r="CR11" s="801">
        <v>30</v>
      </c>
      <c r="CS11" s="802"/>
      <c r="CT11" s="802"/>
      <c r="CU11" s="802"/>
      <c r="CV11" s="803"/>
      <c r="CW11" s="801" t="s">
        <v>565</v>
      </c>
      <c r="CX11" s="802"/>
      <c r="CY11" s="802"/>
      <c r="CZ11" s="802"/>
      <c r="DA11" s="803"/>
      <c r="DB11" s="801" t="s">
        <v>565</v>
      </c>
      <c r="DC11" s="802"/>
      <c r="DD11" s="802"/>
      <c r="DE11" s="802"/>
      <c r="DF11" s="803"/>
      <c r="DG11" s="801" t="s">
        <v>565</v>
      </c>
      <c r="DH11" s="802"/>
      <c r="DI11" s="802"/>
      <c r="DJ11" s="802"/>
      <c r="DK11" s="803"/>
      <c r="DL11" s="801" t="s">
        <v>565</v>
      </c>
      <c r="DM11" s="802"/>
      <c r="DN11" s="802"/>
      <c r="DO11" s="802"/>
      <c r="DP11" s="803"/>
      <c r="DQ11" s="801" t="s">
        <v>565</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555</v>
      </c>
      <c r="BT12" s="789"/>
      <c r="BU12" s="789"/>
      <c r="BV12" s="789"/>
      <c r="BW12" s="789"/>
      <c r="BX12" s="789"/>
      <c r="BY12" s="789"/>
      <c r="BZ12" s="789"/>
      <c r="CA12" s="789"/>
      <c r="CB12" s="789"/>
      <c r="CC12" s="789"/>
      <c r="CD12" s="789"/>
      <c r="CE12" s="789"/>
      <c r="CF12" s="789"/>
      <c r="CG12" s="790"/>
      <c r="CH12" s="801">
        <v>0</v>
      </c>
      <c r="CI12" s="802"/>
      <c r="CJ12" s="802"/>
      <c r="CK12" s="802"/>
      <c r="CL12" s="803"/>
      <c r="CM12" s="801">
        <v>53</v>
      </c>
      <c r="CN12" s="802"/>
      <c r="CO12" s="802"/>
      <c r="CP12" s="802"/>
      <c r="CQ12" s="803"/>
      <c r="CR12" s="801">
        <v>42</v>
      </c>
      <c r="CS12" s="802"/>
      <c r="CT12" s="802"/>
      <c r="CU12" s="802"/>
      <c r="CV12" s="803"/>
      <c r="CW12" s="801" t="s">
        <v>565</v>
      </c>
      <c r="CX12" s="802"/>
      <c r="CY12" s="802"/>
      <c r="CZ12" s="802"/>
      <c r="DA12" s="803"/>
      <c r="DB12" s="801" t="s">
        <v>565</v>
      </c>
      <c r="DC12" s="802"/>
      <c r="DD12" s="802"/>
      <c r="DE12" s="802"/>
      <c r="DF12" s="803"/>
      <c r="DG12" s="801" t="s">
        <v>565</v>
      </c>
      <c r="DH12" s="802"/>
      <c r="DI12" s="802"/>
      <c r="DJ12" s="802"/>
      <c r="DK12" s="803"/>
      <c r="DL12" s="801" t="s">
        <v>565</v>
      </c>
      <c r="DM12" s="802"/>
      <c r="DN12" s="802"/>
      <c r="DO12" s="802"/>
      <c r="DP12" s="803"/>
      <c r="DQ12" s="801" t="s">
        <v>565</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556</v>
      </c>
      <c r="BT13" s="789"/>
      <c r="BU13" s="789"/>
      <c r="BV13" s="789"/>
      <c r="BW13" s="789"/>
      <c r="BX13" s="789"/>
      <c r="BY13" s="789"/>
      <c r="BZ13" s="789"/>
      <c r="CA13" s="789"/>
      <c r="CB13" s="789"/>
      <c r="CC13" s="789"/>
      <c r="CD13" s="789"/>
      <c r="CE13" s="789"/>
      <c r="CF13" s="789"/>
      <c r="CG13" s="790"/>
      <c r="CH13" s="801">
        <v>0</v>
      </c>
      <c r="CI13" s="802"/>
      <c r="CJ13" s="802"/>
      <c r="CK13" s="802"/>
      <c r="CL13" s="803"/>
      <c r="CM13" s="801">
        <v>105</v>
      </c>
      <c r="CN13" s="802"/>
      <c r="CO13" s="802"/>
      <c r="CP13" s="802"/>
      <c r="CQ13" s="803"/>
      <c r="CR13" s="801">
        <v>38</v>
      </c>
      <c r="CS13" s="802"/>
      <c r="CT13" s="802"/>
      <c r="CU13" s="802"/>
      <c r="CV13" s="803"/>
      <c r="CW13" s="801" t="s">
        <v>565</v>
      </c>
      <c r="CX13" s="802"/>
      <c r="CY13" s="802"/>
      <c r="CZ13" s="802"/>
      <c r="DA13" s="803"/>
      <c r="DB13" s="801" t="s">
        <v>565</v>
      </c>
      <c r="DC13" s="802"/>
      <c r="DD13" s="802"/>
      <c r="DE13" s="802"/>
      <c r="DF13" s="803"/>
      <c r="DG13" s="801" t="s">
        <v>565</v>
      </c>
      <c r="DH13" s="802"/>
      <c r="DI13" s="802"/>
      <c r="DJ13" s="802"/>
      <c r="DK13" s="803"/>
      <c r="DL13" s="801" t="s">
        <v>565</v>
      </c>
      <c r="DM13" s="802"/>
      <c r="DN13" s="802"/>
      <c r="DO13" s="802"/>
      <c r="DP13" s="803"/>
      <c r="DQ13" s="801" t="s">
        <v>565</v>
      </c>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557</v>
      </c>
      <c r="BT14" s="789"/>
      <c r="BU14" s="789"/>
      <c r="BV14" s="789"/>
      <c r="BW14" s="789"/>
      <c r="BX14" s="789"/>
      <c r="BY14" s="789"/>
      <c r="BZ14" s="789"/>
      <c r="CA14" s="789"/>
      <c r="CB14" s="789"/>
      <c r="CC14" s="789"/>
      <c r="CD14" s="789"/>
      <c r="CE14" s="789"/>
      <c r="CF14" s="789"/>
      <c r="CG14" s="790"/>
      <c r="CH14" s="801">
        <v>6</v>
      </c>
      <c r="CI14" s="802"/>
      <c r="CJ14" s="802"/>
      <c r="CK14" s="802"/>
      <c r="CL14" s="803"/>
      <c r="CM14" s="801">
        <v>64</v>
      </c>
      <c r="CN14" s="802"/>
      <c r="CO14" s="802"/>
      <c r="CP14" s="802"/>
      <c r="CQ14" s="803"/>
      <c r="CR14" s="801">
        <v>8</v>
      </c>
      <c r="CS14" s="802"/>
      <c r="CT14" s="802"/>
      <c r="CU14" s="802"/>
      <c r="CV14" s="803"/>
      <c r="CW14" s="801" t="s">
        <v>565</v>
      </c>
      <c r="CX14" s="802"/>
      <c r="CY14" s="802"/>
      <c r="CZ14" s="802"/>
      <c r="DA14" s="803"/>
      <c r="DB14" s="801" t="s">
        <v>565</v>
      </c>
      <c r="DC14" s="802"/>
      <c r="DD14" s="802"/>
      <c r="DE14" s="802"/>
      <c r="DF14" s="803"/>
      <c r="DG14" s="801" t="s">
        <v>565</v>
      </c>
      <c r="DH14" s="802"/>
      <c r="DI14" s="802"/>
      <c r="DJ14" s="802"/>
      <c r="DK14" s="803"/>
      <c r="DL14" s="801" t="s">
        <v>565</v>
      </c>
      <c r="DM14" s="802"/>
      <c r="DN14" s="802"/>
      <c r="DO14" s="802"/>
      <c r="DP14" s="803"/>
      <c r="DQ14" s="801" t="s">
        <v>565</v>
      </c>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558</v>
      </c>
      <c r="BT15" s="789"/>
      <c r="BU15" s="789"/>
      <c r="BV15" s="789"/>
      <c r="BW15" s="789"/>
      <c r="BX15" s="789"/>
      <c r="BY15" s="789"/>
      <c r="BZ15" s="789"/>
      <c r="CA15" s="789"/>
      <c r="CB15" s="789"/>
      <c r="CC15" s="789"/>
      <c r="CD15" s="789"/>
      <c r="CE15" s="789"/>
      <c r="CF15" s="789"/>
      <c r="CG15" s="790"/>
      <c r="CH15" s="801">
        <v>6</v>
      </c>
      <c r="CI15" s="802"/>
      <c r="CJ15" s="802"/>
      <c r="CK15" s="802"/>
      <c r="CL15" s="803"/>
      <c r="CM15" s="801">
        <v>20</v>
      </c>
      <c r="CN15" s="802"/>
      <c r="CO15" s="802"/>
      <c r="CP15" s="802"/>
      <c r="CQ15" s="803"/>
      <c r="CR15" s="801">
        <v>24</v>
      </c>
      <c r="CS15" s="802"/>
      <c r="CT15" s="802"/>
      <c r="CU15" s="802"/>
      <c r="CV15" s="803"/>
      <c r="CW15" s="801" t="s">
        <v>565</v>
      </c>
      <c r="CX15" s="802"/>
      <c r="CY15" s="802"/>
      <c r="CZ15" s="802"/>
      <c r="DA15" s="803"/>
      <c r="DB15" s="801" t="s">
        <v>565</v>
      </c>
      <c r="DC15" s="802"/>
      <c r="DD15" s="802"/>
      <c r="DE15" s="802"/>
      <c r="DF15" s="803"/>
      <c r="DG15" s="801" t="s">
        <v>565</v>
      </c>
      <c r="DH15" s="802"/>
      <c r="DI15" s="802"/>
      <c r="DJ15" s="802"/>
      <c r="DK15" s="803"/>
      <c r="DL15" s="801" t="s">
        <v>565</v>
      </c>
      <c r="DM15" s="802"/>
      <c r="DN15" s="802"/>
      <c r="DO15" s="802"/>
      <c r="DP15" s="803"/>
      <c r="DQ15" s="801" t="s">
        <v>565</v>
      </c>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t="s">
        <v>559</v>
      </c>
      <c r="BT16" s="789"/>
      <c r="BU16" s="789"/>
      <c r="BV16" s="789"/>
      <c r="BW16" s="789"/>
      <c r="BX16" s="789"/>
      <c r="BY16" s="789"/>
      <c r="BZ16" s="789"/>
      <c r="CA16" s="789"/>
      <c r="CB16" s="789"/>
      <c r="CC16" s="789"/>
      <c r="CD16" s="789"/>
      <c r="CE16" s="789"/>
      <c r="CF16" s="789"/>
      <c r="CG16" s="790"/>
      <c r="CH16" s="801">
        <v>3</v>
      </c>
      <c r="CI16" s="802"/>
      <c r="CJ16" s="802"/>
      <c r="CK16" s="802"/>
      <c r="CL16" s="803"/>
      <c r="CM16" s="801">
        <v>57</v>
      </c>
      <c r="CN16" s="802"/>
      <c r="CO16" s="802"/>
      <c r="CP16" s="802"/>
      <c r="CQ16" s="803"/>
      <c r="CR16" s="801">
        <v>5</v>
      </c>
      <c r="CS16" s="802"/>
      <c r="CT16" s="802"/>
      <c r="CU16" s="802"/>
      <c r="CV16" s="803"/>
      <c r="CW16" s="801" t="s">
        <v>565</v>
      </c>
      <c r="CX16" s="802"/>
      <c r="CY16" s="802"/>
      <c r="CZ16" s="802"/>
      <c r="DA16" s="803"/>
      <c r="DB16" s="801" t="s">
        <v>565</v>
      </c>
      <c r="DC16" s="802"/>
      <c r="DD16" s="802"/>
      <c r="DE16" s="802"/>
      <c r="DF16" s="803"/>
      <c r="DG16" s="801" t="s">
        <v>565</v>
      </c>
      <c r="DH16" s="802"/>
      <c r="DI16" s="802"/>
      <c r="DJ16" s="802"/>
      <c r="DK16" s="803"/>
      <c r="DL16" s="801" t="s">
        <v>565</v>
      </c>
      <c r="DM16" s="802"/>
      <c r="DN16" s="802"/>
      <c r="DO16" s="802"/>
      <c r="DP16" s="803"/>
      <c r="DQ16" s="801" t="s">
        <v>565</v>
      </c>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t="s">
        <v>560</v>
      </c>
      <c r="BT17" s="789"/>
      <c r="BU17" s="789"/>
      <c r="BV17" s="789"/>
      <c r="BW17" s="789"/>
      <c r="BX17" s="789"/>
      <c r="BY17" s="789"/>
      <c r="BZ17" s="789"/>
      <c r="CA17" s="789"/>
      <c r="CB17" s="789"/>
      <c r="CC17" s="789"/>
      <c r="CD17" s="789"/>
      <c r="CE17" s="789"/>
      <c r="CF17" s="789"/>
      <c r="CG17" s="790"/>
      <c r="CH17" s="801">
        <v>-154</v>
      </c>
      <c r="CI17" s="802"/>
      <c r="CJ17" s="802"/>
      <c r="CK17" s="802"/>
      <c r="CL17" s="803"/>
      <c r="CM17" s="801">
        <v>285</v>
      </c>
      <c r="CN17" s="802"/>
      <c r="CO17" s="802"/>
      <c r="CP17" s="802"/>
      <c r="CQ17" s="803"/>
      <c r="CR17" s="801">
        <v>57</v>
      </c>
      <c r="CS17" s="802"/>
      <c r="CT17" s="802"/>
      <c r="CU17" s="802"/>
      <c r="CV17" s="803"/>
      <c r="CW17" s="801">
        <v>123</v>
      </c>
      <c r="CX17" s="802"/>
      <c r="CY17" s="802"/>
      <c r="CZ17" s="802"/>
      <c r="DA17" s="803"/>
      <c r="DB17" s="801" t="s">
        <v>565</v>
      </c>
      <c r="DC17" s="802"/>
      <c r="DD17" s="802"/>
      <c r="DE17" s="802"/>
      <c r="DF17" s="803"/>
      <c r="DG17" s="801" t="s">
        <v>565</v>
      </c>
      <c r="DH17" s="802"/>
      <c r="DI17" s="802"/>
      <c r="DJ17" s="802"/>
      <c r="DK17" s="803"/>
      <c r="DL17" s="801" t="s">
        <v>565</v>
      </c>
      <c r="DM17" s="802"/>
      <c r="DN17" s="802"/>
      <c r="DO17" s="802"/>
      <c r="DP17" s="803"/>
      <c r="DQ17" s="801" t="s">
        <v>565</v>
      </c>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372</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373</v>
      </c>
      <c r="B23" s="810" t="s">
        <v>374</v>
      </c>
      <c r="C23" s="811"/>
      <c r="D23" s="811"/>
      <c r="E23" s="811"/>
      <c r="F23" s="811"/>
      <c r="G23" s="811"/>
      <c r="H23" s="811"/>
      <c r="I23" s="811"/>
      <c r="J23" s="811"/>
      <c r="K23" s="811"/>
      <c r="L23" s="811"/>
      <c r="M23" s="811"/>
      <c r="N23" s="811"/>
      <c r="O23" s="811"/>
      <c r="P23" s="812"/>
      <c r="Q23" s="813">
        <v>28747</v>
      </c>
      <c r="R23" s="814"/>
      <c r="S23" s="814"/>
      <c r="T23" s="814"/>
      <c r="U23" s="814"/>
      <c r="V23" s="814">
        <v>27376</v>
      </c>
      <c r="W23" s="814"/>
      <c r="X23" s="814"/>
      <c r="Y23" s="814"/>
      <c r="Z23" s="814"/>
      <c r="AA23" s="814">
        <v>1371</v>
      </c>
      <c r="AB23" s="814"/>
      <c r="AC23" s="814"/>
      <c r="AD23" s="814"/>
      <c r="AE23" s="815"/>
      <c r="AF23" s="816">
        <v>946</v>
      </c>
      <c r="AG23" s="814"/>
      <c r="AH23" s="814"/>
      <c r="AI23" s="814"/>
      <c r="AJ23" s="817"/>
      <c r="AK23" s="818"/>
      <c r="AL23" s="819"/>
      <c r="AM23" s="819"/>
      <c r="AN23" s="819"/>
      <c r="AO23" s="819"/>
      <c r="AP23" s="814">
        <v>33631</v>
      </c>
      <c r="AQ23" s="814"/>
      <c r="AR23" s="814"/>
      <c r="AS23" s="814"/>
      <c r="AT23" s="814"/>
      <c r="AU23" s="820"/>
      <c r="AV23" s="820"/>
      <c r="AW23" s="820"/>
      <c r="AX23" s="820"/>
      <c r="AY23" s="821"/>
      <c r="AZ23" s="829" t="s">
        <v>224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375</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376</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351</v>
      </c>
      <c r="B26" s="761"/>
      <c r="C26" s="761"/>
      <c r="D26" s="761"/>
      <c r="E26" s="761"/>
      <c r="F26" s="761"/>
      <c r="G26" s="761"/>
      <c r="H26" s="761"/>
      <c r="I26" s="761"/>
      <c r="J26" s="761"/>
      <c r="K26" s="761"/>
      <c r="L26" s="761"/>
      <c r="M26" s="761"/>
      <c r="N26" s="761"/>
      <c r="O26" s="761"/>
      <c r="P26" s="762"/>
      <c r="Q26" s="737" t="s">
        <v>377</v>
      </c>
      <c r="R26" s="738"/>
      <c r="S26" s="738"/>
      <c r="T26" s="738"/>
      <c r="U26" s="739"/>
      <c r="V26" s="737" t="s">
        <v>378</v>
      </c>
      <c r="W26" s="738"/>
      <c r="X26" s="738"/>
      <c r="Y26" s="738"/>
      <c r="Z26" s="739"/>
      <c r="AA26" s="737" t="s">
        <v>379</v>
      </c>
      <c r="AB26" s="738"/>
      <c r="AC26" s="738"/>
      <c r="AD26" s="738"/>
      <c r="AE26" s="738"/>
      <c r="AF26" s="832" t="s">
        <v>380</v>
      </c>
      <c r="AG26" s="833"/>
      <c r="AH26" s="833"/>
      <c r="AI26" s="833"/>
      <c r="AJ26" s="834"/>
      <c r="AK26" s="738" t="s">
        <v>381</v>
      </c>
      <c r="AL26" s="738"/>
      <c r="AM26" s="738"/>
      <c r="AN26" s="738"/>
      <c r="AO26" s="739"/>
      <c r="AP26" s="737" t="s">
        <v>382</v>
      </c>
      <c r="AQ26" s="738"/>
      <c r="AR26" s="738"/>
      <c r="AS26" s="738"/>
      <c r="AT26" s="739"/>
      <c r="AU26" s="737" t="s">
        <v>383</v>
      </c>
      <c r="AV26" s="738"/>
      <c r="AW26" s="738"/>
      <c r="AX26" s="738"/>
      <c r="AY26" s="739"/>
      <c r="AZ26" s="737" t="s">
        <v>384</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385</v>
      </c>
      <c r="C28" s="752"/>
      <c r="D28" s="752"/>
      <c r="E28" s="752"/>
      <c r="F28" s="752"/>
      <c r="G28" s="752"/>
      <c r="H28" s="752"/>
      <c r="I28" s="752"/>
      <c r="J28" s="752"/>
      <c r="K28" s="752"/>
      <c r="L28" s="752"/>
      <c r="M28" s="752"/>
      <c r="N28" s="752"/>
      <c r="O28" s="752"/>
      <c r="P28" s="753"/>
      <c r="Q28" s="842">
        <v>5677</v>
      </c>
      <c r="R28" s="843"/>
      <c r="S28" s="843"/>
      <c r="T28" s="843"/>
      <c r="U28" s="843"/>
      <c r="V28" s="843">
        <v>5385</v>
      </c>
      <c r="W28" s="843"/>
      <c r="X28" s="843"/>
      <c r="Y28" s="843"/>
      <c r="Z28" s="843"/>
      <c r="AA28" s="843">
        <v>292</v>
      </c>
      <c r="AB28" s="843"/>
      <c r="AC28" s="843"/>
      <c r="AD28" s="843"/>
      <c r="AE28" s="844"/>
      <c r="AF28" s="845">
        <v>292</v>
      </c>
      <c r="AG28" s="843"/>
      <c r="AH28" s="843"/>
      <c r="AI28" s="843"/>
      <c r="AJ28" s="846"/>
      <c r="AK28" s="847">
        <v>387</v>
      </c>
      <c r="AL28" s="838"/>
      <c r="AM28" s="838"/>
      <c r="AN28" s="838"/>
      <c r="AO28" s="838"/>
      <c r="AP28" s="838" t="s">
        <v>568</v>
      </c>
      <c r="AQ28" s="838"/>
      <c r="AR28" s="838"/>
      <c r="AS28" s="838"/>
      <c r="AT28" s="838"/>
      <c r="AU28" s="838" t="s">
        <v>568</v>
      </c>
      <c r="AV28" s="838"/>
      <c r="AW28" s="838"/>
      <c r="AX28" s="838"/>
      <c r="AY28" s="838"/>
      <c r="AZ28" s="839" t="s">
        <v>568</v>
      </c>
      <c r="BA28" s="839"/>
      <c r="BB28" s="839"/>
      <c r="BC28" s="839"/>
      <c r="BD28" s="839"/>
      <c r="BE28" s="840" t="s">
        <v>569</v>
      </c>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386</v>
      </c>
      <c r="C29" s="776"/>
      <c r="D29" s="776"/>
      <c r="E29" s="776"/>
      <c r="F29" s="776"/>
      <c r="G29" s="776"/>
      <c r="H29" s="776"/>
      <c r="I29" s="776"/>
      <c r="J29" s="776"/>
      <c r="K29" s="776"/>
      <c r="L29" s="776"/>
      <c r="M29" s="776"/>
      <c r="N29" s="776"/>
      <c r="O29" s="776"/>
      <c r="P29" s="777"/>
      <c r="Q29" s="778">
        <v>522</v>
      </c>
      <c r="R29" s="779"/>
      <c r="S29" s="779"/>
      <c r="T29" s="779"/>
      <c r="U29" s="779"/>
      <c r="V29" s="779">
        <v>503</v>
      </c>
      <c r="W29" s="779"/>
      <c r="X29" s="779"/>
      <c r="Y29" s="779"/>
      <c r="Z29" s="779"/>
      <c r="AA29" s="779">
        <v>19</v>
      </c>
      <c r="AB29" s="779"/>
      <c r="AC29" s="779"/>
      <c r="AD29" s="779"/>
      <c r="AE29" s="780"/>
      <c r="AF29" s="781">
        <v>19</v>
      </c>
      <c r="AG29" s="782"/>
      <c r="AH29" s="782"/>
      <c r="AI29" s="782"/>
      <c r="AJ29" s="783"/>
      <c r="AK29" s="850">
        <v>160</v>
      </c>
      <c r="AL29" s="851"/>
      <c r="AM29" s="851"/>
      <c r="AN29" s="851"/>
      <c r="AO29" s="851"/>
      <c r="AP29" s="851">
        <v>384</v>
      </c>
      <c r="AQ29" s="851"/>
      <c r="AR29" s="851"/>
      <c r="AS29" s="851"/>
      <c r="AT29" s="851"/>
      <c r="AU29" s="851">
        <v>133</v>
      </c>
      <c r="AV29" s="851"/>
      <c r="AW29" s="851"/>
      <c r="AX29" s="851"/>
      <c r="AY29" s="851"/>
      <c r="AZ29" s="852" t="s">
        <v>568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387</v>
      </c>
      <c r="C30" s="776"/>
      <c r="D30" s="776"/>
      <c r="E30" s="776"/>
      <c r="F30" s="776"/>
      <c r="G30" s="776"/>
      <c r="H30" s="776"/>
      <c r="I30" s="776"/>
      <c r="J30" s="776"/>
      <c r="K30" s="776"/>
      <c r="L30" s="776"/>
      <c r="M30" s="776"/>
      <c r="N30" s="776"/>
      <c r="O30" s="776"/>
      <c r="P30" s="777"/>
      <c r="Q30" s="778">
        <v>4192</v>
      </c>
      <c r="R30" s="779"/>
      <c r="S30" s="779"/>
      <c r="T30" s="779"/>
      <c r="U30" s="779"/>
      <c r="V30" s="779">
        <v>4004</v>
      </c>
      <c r="W30" s="779"/>
      <c r="X30" s="779"/>
      <c r="Y30" s="779"/>
      <c r="Z30" s="779"/>
      <c r="AA30" s="779">
        <v>188</v>
      </c>
      <c r="AB30" s="779"/>
      <c r="AC30" s="779"/>
      <c r="AD30" s="779"/>
      <c r="AE30" s="780"/>
      <c r="AF30" s="781">
        <v>188</v>
      </c>
      <c r="AG30" s="782"/>
      <c r="AH30" s="782"/>
      <c r="AI30" s="782"/>
      <c r="AJ30" s="783"/>
      <c r="AK30" s="850">
        <v>565</v>
      </c>
      <c r="AL30" s="851"/>
      <c r="AM30" s="851"/>
      <c r="AN30" s="851"/>
      <c r="AO30" s="851"/>
      <c r="AP30" s="851" t="s">
        <v>568</v>
      </c>
      <c r="AQ30" s="851"/>
      <c r="AR30" s="851"/>
      <c r="AS30" s="851"/>
      <c r="AT30" s="851"/>
      <c r="AU30" s="851" t="s">
        <v>568</v>
      </c>
      <c r="AV30" s="851"/>
      <c r="AW30" s="851"/>
      <c r="AX30" s="851"/>
      <c r="AY30" s="851"/>
      <c r="AZ30" s="852" t="s">
        <v>568</v>
      </c>
      <c r="BA30" s="852"/>
      <c r="BB30" s="852"/>
      <c r="BC30" s="852"/>
      <c r="BD30" s="852"/>
      <c r="BE30" s="848" t="s">
        <v>570</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388</v>
      </c>
      <c r="C31" s="776"/>
      <c r="D31" s="776"/>
      <c r="E31" s="776"/>
      <c r="F31" s="776"/>
      <c r="G31" s="776"/>
      <c r="H31" s="776"/>
      <c r="I31" s="776"/>
      <c r="J31" s="776"/>
      <c r="K31" s="776"/>
      <c r="L31" s="776"/>
      <c r="M31" s="776"/>
      <c r="N31" s="776"/>
      <c r="O31" s="776"/>
      <c r="P31" s="777"/>
      <c r="Q31" s="778">
        <v>566</v>
      </c>
      <c r="R31" s="779"/>
      <c r="S31" s="779"/>
      <c r="T31" s="779"/>
      <c r="U31" s="779"/>
      <c r="V31" s="779">
        <v>560</v>
      </c>
      <c r="W31" s="779"/>
      <c r="X31" s="779"/>
      <c r="Y31" s="779"/>
      <c r="Z31" s="779"/>
      <c r="AA31" s="779">
        <v>6</v>
      </c>
      <c r="AB31" s="779"/>
      <c r="AC31" s="779"/>
      <c r="AD31" s="779"/>
      <c r="AE31" s="780"/>
      <c r="AF31" s="781">
        <v>6</v>
      </c>
      <c r="AG31" s="782"/>
      <c r="AH31" s="782"/>
      <c r="AI31" s="782"/>
      <c r="AJ31" s="783"/>
      <c r="AK31" s="850">
        <v>172</v>
      </c>
      <c r="AL31" s="851"/>
      <c r="AM31" s="851"/>
      <c r="AN31" s="851"/>
      <c r="AO31" s="851"/>
      <c r="AP31" s="851" t="s">
        <v>568</v>
      </c>
      <c r="AQ31" s="851"/>
      <c r="AR31" s="851"/>
      <c r="AS31" s="851"/>
      <c r="AT31" s="851"/>
      <c r="AU31" s="851" t="s">
        <v>568</v>
      </c>
      <c r="AV31" s="851"/>
      <c r="AW31" s="851"/>
      <c r="AX31" s="851"/>
      <c r="AY31" s="851"/>
      <c r="AZ31" s="852" t="s">
        <v>568</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389</v>
      </c>
      <c r="C32" s="776"/>
      <c r="D32" s="776"/>
      <c r="E32" s="776"/>
      <c r="F32" s="776"/>
      <c r="G32" s="776"/>
      <c r="H32" s="776"/>
      <c r="I32" s="776"/>
      <c r="J32" s="776"/>
      <c r="K32" s="776"/>
      <c r="L32" s="776"/>
      <c r="M32" s="776"/>
      <c r="N32" s="776"/>
      <c r="O32" s="776"/>
      <c r="P32" s="777"/>
      <c r="Q32" s="778">
        <v>672</v>
      </c>
      <c r="R32" s="779"/>
      <c r="S32" s="779"/>
      <c r="T32" s="779"/>
      <c r="U32" s="779"/>
      <c r="V32" s="779">
        <v>656</v>
      </c>
      <c r="W32" s="779"/>
      <c r="X32" s="779"/>
      <c r="Y32" s="779"/>
      <c r="Z32" s="779"/>
      <c r="AA32" s="779">
        <v>16</v>
      </c>
      <c r="AB32" s="779"/>
      <c r="AC32" s="779"/>
      <c r="AD32" s="779"/>
      <c r="AE32" s="780"/>
      <c r="AF32" s="781">
        <v>16</v>
      </c>
      <c r="AG32" s="782"/>
      <c r="AH32" s="782"/>
      <c r="AI32" s="782"/>
      <c r="AJ32" s="783"/>
      <c r="AK32" s="850">
        <v>42</v>
      </c>
      <c r="AL32" s="851"/>
      <c r="AM32" s="851"/>
      <c r="AN32" s="851"/>
      <c r="AO32" s="851"/>
      <c r="AP32" s="851">
        <v>232</v>
      </c>
      <c r="AQ32" s="851"/>
      <c r="AR32" s="851"/>
      <c r="AS32" s="851"/>
      <c r="AT32" s="851"/>
      <c r="AU32" s="851">
        <v>21</v>
      </c>
      <c r="AV32" s="851"/>
      <c r="AW32" s="851"/>
      <c r="AX32" s="851"/>
      <c r="AY32" s="851"/>
      <c r="AZ32" s="852" t="s">
        <v>568</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390</v>
      </c>
      <c r="C33" s="776"/>
      <c r="D33" s="776"/>
      <c r="E33" s="776"/>
      <c r="F33" s="776"/>
      <c r="G33" s="776"/>
      <c r="H33" s="776"/>
      <c r="I33" s="776"/>
      <c r="J33" s="776"/>
      <c r="K33" s="776"/>
      <c r="L33" s="776"/>
      <c r="M33" s="776"/>
      <c r="N33" s="776"/>
      <c r="O33" s="776"/>
      <c r="P33" s="777"/>
      <c r="Q33" s="778">
        <v>7</v>
      </c>
      <c r="R33" s="779"/>
      <c r="S33" s="779"/>
      <c r="T33" s="779"/>
      <c r="U33" s="779"/>
      <c r="V33" s="779">
        <v>4</v>
      </c>
      <c r="W33" s="779"/>
      <c r="X33" s="779"/>
      <c r="Y33" s="779"/>
      <c r="Z33" s="779"/>
      <c r="AA33" s="779">
        <v>3</v>
      </c>
      <c r="AB33" s="779"/>
      <c r="AC33" s="779"/>
      <c r="AD33" s="779"/>
      <c r="AE33" s="780"/>
      <c r="AF33" s="781">
        <v>3</v>
      </c>
      <c r="AG33" s="782"/>
      <c r="AH33" s="782"/>
      <c r="AI33" s="782"/>
      <c r="AJ33" s="783"/>
      <c r="AK33" s="850" t="s">
        <v>568</v>
      </c>
      <c r="AL33" s="851"/>
      <c r="AM33" s="851"/>
      <c r="AN33" s="851"/>
      <c r="AO33" s="851"/>
      <c r="AP33" s="851" t="s">
        <v>568</v>
      </c>
      <c r="AQ33" s="851"/>
      <c r="AR33" s="851"/>
      <c r="AS33" s="851"/>
      <c r="AT33" s="851"/>
      <c r="AU33" s="851" t="s">
        <v>568</v>
      </c>
      <c r="AV33" s="851"/>
      <c r="AW33" s="851"/>
      <c r="AX33" s="851"/>
      <c r="AY33" s="851"/>
      <c r="AZ33" s="852" t="s">
        <v>568</v>
      </c>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391</v>
      </c>
      <c r="C34" s="776"/>
      <c r="D34" s="776"/>
      <c r="E34" s="776"/>
      <c r="F34" s="776"/>
      <c r="G34" s="776"/>
      <c r="H34" s="776"/>
      <c r="I34" s="776"/>
      <c r="J34" s="776"/>
      <c r="K34" s="776"/>
      <c r="L34" s="776"/>
      <c r="M34" s="776"/>
      <c r="N34" s="776"/>
      <c r="O34" s="776"/>
      <c r="P34" s="777"/>
      <c r="Q34" s="778">
        <v>361</v>
      </c>
      <c r="R34" s="779"/>
      <c r="S34" s="779"/>
      <c r="T34" s="779"/>
      <c r="U34" s="779"/>
      <c r="V34" s="779">
        <v>286</v>
      </c>
      <c r="W34" s="779"/>
      <c r="X34" s="779"/>
      <c r="Y34" s="779"/>
      <c r="Z34" s="779"/>
      <c r="AA34" s="779">
        <v>76</v>
      </c>
      <c r="AB34" s="779"/>
      <c r="AC34" s="779"/>
      <c r="AD34" s="779"/>
      <c r="AE34" s="780"/>
      <c r="AF34" s="781">
        <v>1375</v>
      </c>
      <c r="AG34" s="782"/>
      <c r="AH34" s="782"/>
      <c r="AI34" s="782"/>
      <c r="AJ34" s="783"/>
      <c r="AK34" s="850">
        <v>81</v>
      </c>
      <c r="AL34" s="851"/>
      <c r="AM34" s="851"/>
      <c r="AN34" s="851"/>
      <c r="AO34" s="851"/>
      <c r="AP34" s="851">
        <v>1066</v>
      </c>
      <c r="AQ34" s="851"/>
      <c r="AR34" s="851"/>
      <c r="AS34" s="851"/>
      <c r="AT34" s="851"/>
      <c r="AU34" s="851">
        <v>502</v>
      </c>
      <c r="AV34" s="851"/>
      <c r="AW34" s="851"/>
      <c r="AX34" s="851"/>
      <c r="AY34" s="851"/>
      <c r="AZ34" s="852" t="s">
        <v>568</v>
      </c>
      <c r="BA34" s="852"/>
      <c r="BB34" s="852"/>
      <c r="BC34" s="852"/>
      <c r="BD34" s="852"/>
      <c r="BE34" s="848" t="s">
        <v>571</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392</v>
      </c>
      <c r="C35" s="776"/>
      <c r="D35" s="776"/>
      <c r="E35" s="776"/>
      <c r="F35" s="776"/>
      <c r="G35" s="776"/>
      <c r="H35" s="776"/>
      <c r="I35" s="776"/>
      <c r="J35" s="776"/>
      <c r="K35" s="776"/>
      <c r="L35" s="776"/>
      <c r="M35" s="776"/>
      <c r="N35" s="776"/>
      <c r="O35" s="776"/>
      <c r="P35" s="777"/>
      <c r="Q35" s="778">
        <v>3892</v>
      </c>
      <c r="R35" s="779"/>
      <c r="S35" s="779"/>
      <c r="T35" s="779"/>
      <c r="U35" s="779"/>
      <c r="V35" s="779">
        <v>4130</v>
      </c>
      <c r="W35" s="779"/>
      <c r="X35" s="779"/>
      <c r="Y35" s="779"/>
      <c r="Z35" s="779"/>
      <c r="AA35" s="779">
        <v>-238</v>
      </c>
      <c r="AB35" s="779"/>
      <c r="AC35" s="779"/>
      <c r="AD35" s="779"/>
      <c r="AE35" s="780"/>
      <c r="AF35" s="781">
        <v>800</v>
      </c>
      <c r="AG35" s="782"/>
      <c r="AH35" s="782"/>
      <c r="AI35" s="782"/>
      <c r="AJ35" s="783"/>
      <c r="AK35" s="850">
        <v>555</v>
      </c>
      <c r="AL35" s="851"/>
      <c r="AM35" s="851"/>
      <c r="AN35" s="851"/>
      <c r="AO35" s="851"/>
      <c r="AP35" s="851">
        <v>5806</v>
      </c>
      <c r="AQ35" s="851"/>
      <c r="AR35" s="851"/>
      <c r="AS35" s="851"/>
      <c r="AT35" s="851"/>
      <c r="AU35" s="851">
        <v>3083</v>
      </c>
      <c r="AV35" s="851"/>
      <c r="AW35" s="851"/>
      <c r="AX35" s="851"/>
      <c r="AY35" s="851"/>
      <c r="AZ35" s="852" t="s">
        <v>568</v>
      </c>
      <c r="BA35" s="852"/>
      <c r="BB35" s="852"/>
      <c r="BC35" s="852"/>
      <c r="BD35" s="852"/>
      <c r="BE35" s="848" t="s">
        <v>571</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393</v>
      </c>
      <c r="C36" s="776"/>
      <c r="D36" s="776"/>
      <c r="E36" s="776"/>
      <c r="F36" s="776"/>
      <c r="G36" s="776"/>
      <c r="H36" s="776"/>
      <c r="I36" s="776"/>
      <c r="J36" s="776"/>
      <c r="K36" s="776"/>
      <c r="L36" s="776"/>
      <c r="M36" s="776"/>
      <c r="N36" s="776"/>
      <c r="O36" s="776"/>
      <c r="P36" s="777"/>
      <c r="Q36" s="778">
        <v>2388</v>
      </c>
      <c r="R36" s="779"/>
      <c r="S36" s="779"/>
      <c r="T36" s="779"/>
      <c r="U36" s="779"/>
      <c r="V36" s="779">
        <v>2363</v>
      </c>
      <c r="W36" s="779"/>
      <c r="X36" s="779"/>
      <c r="Y36" s="779"/>
      <c r="Z36" s="779"/>
      <c r="AA36" s="779">
        <v>25</v>
      </c>
      <c r="AB36" s="779"/>
      <c r="AC36" s="779"/>
      <c r="AD36" s="779"/>
      <c r="AE36" s="780"/>
      <c r="AF36" s="781">
        <v>25</v>
      </c>
      <c r="AG36" s="782"/>
      <c r="AH36" s="782"/>
      <c r="AI36" s="782"/>
      <c r="AJ36" s="783"/>
      <c r="AK36" s="850">
        <v>376</v>
      </c>
      <c r="AL36" s="851"/>
      <c r="AM36" s="851"/>
      <c r="AN36" s="851"/>
      <c r="AO36" s="851"/>
      <c r="AP36" s="851">
        <v>7588</v>
      </c>
      <c r="AQ36" s="851"/>
      <c r="AR36" s="851"/>
      <c r="AS36" s="851"/>
      <c r="AT36" s="851"/>
      <c r="AU36" s="851">
        <v>4135</v>
      </c>
      <c r="AV36" s="851"/>
      <c r="AW36" s="851"/>
      <c r="AX36" s="851"/>
      <c r="AY36" s="851"/>
      <c r="AZ36" s="852" t="s">
        <v>568</v>
      </c>
      <c r="BA36" s="852"/>
      <c r="BB36" s="852"/>
      <c r="BC36" s="852"/>
      <c r="BD36" s="852"/>
      <c r="BE36" s="848" t="s">
        <v>394</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395</v>
      </c>
      <c r="C37" s="776"/>
      <c r="D37" s="776"/>
      <c r="E37" s="776"/>
      <c r="F37" s="776"/>
      <c r="G37" s="776"/>
      <c r="H37" s="776"/>
      <c r="I37" s="776"/>
      <c r="J37" s="776"/>
      <c r="K37" s="776"/>
      <c r="L37" s="776"/>
      <c r="M37" s="776"/>
      <c r="N37" s="776"/>
      <c r="O37" s="776"/>
      <c r="P37" s="777"/>
      <c r="Q37" s="778">
        <v>2269</v>
      </c>
      <c r="R37" s="779"/>
      <c r="S37" s="779"/>
      <c r="T37" s="779"/>
      <c r="U37" s="779"/>
      <c r="V37" s="779">
        <v>2246</v>
      </c>
      <c r="W37" s="779"/>
      <c r="X37" s="779"/>
      <c r="Y37" s="779"/>
      <c r="Z37" s="779"/>
      <c r="AA37" s="779">
        <v>23</v>
      </c>
      <c r="AB37" s="779"/>
      <c r="AC37" s="779"/>
      <c r="AD37" s="779"/>
      <c r="AE37" s="780"/>
      <c r="AF37" s="781">
        <v>23</v>
      </c>
      <c r="AG37" s="782"/>
      <c r="AH37" s="782"/>
      <c r="AI37" s="782"/>
      <c r="AJ37" s="783"/>
      <c r="AK37" s="850">
        <v>1186</v>
      </c>
      <c r="AL37" s="851"/>
      <c r="AM37" s="851"/>
      <c r="AN37" s="851"/>
      <c r="AO37" s="851"/>
      <c r="AP37" s="851">
        <v>18225</v>
      </c>
      <c r="AQ37" s="851"/>
      <c r="AR37" s="851"/>
      <c r="AS37" s="851"/>
      <c r="AT37" s="851"/>
      <c r="AU37" s="851">
        <v>15783</v>
      </c>
      <c r="AV37" s="851"/>
      <c r="AW37" s="851"/>
      <c r="AX37" s="851"/>
      <c r="AY37" s="851"/>
      <c r="AZ37" s="852" t="s">
        <v>568</v>
      </c>
      <c r="BA37" s="852"/>
      <c r="BB37" s="852"/>
      <c r="BC37" s="852"/>
      <c r="BD37" s="852"/>
      <c r="BE37" s="848" t="s">
        <v>394</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396</v>
      </c>
      <c r="C38" s="776"/>
      <c r="D38" s="776"/>
      <c r="E38" s="776"/>
      <c r="F38" s="776"/>
      <c r="G38" s="776"/>
      <c r="H38" s="776"/>
      <c r="I38" s="776"/>
      <c r="J38" s="776"/>
      <c r="K38" s="776"/>
      <c r="L38" s="776"/>
      <c r="M38" s="776"/>
      <c r="N38" s="776"/>
      <c r="O38" s="776"/>
      <c r="P38" s="777"/>
      <c r="Q38" s="778">
        <v>12</v>
      </c>
      <c r="R38" s="779"/>
      <c r="S38" s="779"/>
      <c r="T38" s="779"/>
      <c r="U38" s="779"/>
      <c r="V38" s="779">
        <v>12</v>
      </c>
      <c r="W38" s="779"/>
      <c r="X38" s="779"/>
      <c r="Y38" s="779"/>
      <c r="Z38" s="779"/>
      <c r="AA38" s="779" t="s">
        <v>568</v>
      </c>
      <c r="AB38" s="779"/>
      <c r="AC38" s="779"/>
      <c r="AD38" s="779"/>
      <c r="AE38" s="780"/>
      <c r="AF38" s="781" t="s">
        <v>114</v>
      </c>
      <c r="AG38" s="782"/>
      <c r="AH38" s="782"/>
      <c r="AI38" s="782"/>
      <c r="AJ38" s="783"/>
      <c r="AK38" s="850" t="s">
        <v>568</v>
      </c>
      <c r="AL38" s="851"/>
      <c r="AM38" s="851"/>
      <c r="AN38" s="851"/>
      <c r="AO38" s="851"/>
      <c r="AP38" s="851" t="s">
        <v>568</v>
      </c>
      <c r="AQ38" s="851"/>
      <c r="AR38" s="851"/>
      <c r="AS38" s="851"/>
      <c r="AT38" s="851"/>
      <c r="AU38" s="851" t="s">
        <v>568</v>
      </c>
      <c r="AV38" s="851"/>
      <c r="AW38" s="851"/>
      <c r="AX38" s="851"/>
      <c r="AY38" s="851"/>
      <c r="AZ38" s="852" t="s">
        <v>568</v>
      </c>
      <c r="BA38" s="852"/>
      <c r="BB38" s="852"/>
      <c r="BC38" s="852"/>
      <c r="BD38" s="852"/>
      <c r="BE38" s="848" t="s">
        <v>394</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t="s">
        <v>397</v>
      </c>
      <c r="C39" s="776"/>
      <c r="D39" s="776"/>
      <c r="E39" s="776"/>
      <c r="F39" s="776"/>
      <c r="G39" s="776"/>
      <c r="H39" s="776"/>
      <c r="I39" s="776"/>
      <c r="J39" s="776"/>
      <c r="K39" s="776"/>
      <c r="L39" s="776"/>
      <c r="M39" s="776"/>
      <c r="N39" s="776"/>
      <c r="O39" s="776"/>
      <c r="P39" s="777"/>
      <c r="Q39" s="778">
        <v>13</v>
      </c>
      <c r="R39" s="779"/>
      <c r="S39" s="779"/>
      <c r="T39" s="779"/>
      <c r="U39" s="779"/>
      <c r="V39" s="779">
        <v>13</v>
      </c>
      <c r="W39" s="779"/>
      <c r="X39" s="779"/>
      <c r="Y39" s="779"/>
      <c r="Z39" s="779"/>
      <c r="AA39" s="779" t="s">
        <v>568</v>
      </c>
      <c r="AB39" s="779"/>
      <c r="AC39" s="779"/>
      <c r="AD39" s="779"/>
      <c r="AE39" s="780"/>
      <c r="AF39" s="781">
        <v>13</v>
      </c>
      <c r="AG39" s="782"/>
      <c r="AH39" s="782"/>
      <c r="AI39" s="782"/>
      <c r="AJ39" s="783"/>
      <c r="AK39" s="850" t="s">
        <v>568</v>
      </c>
      <c r="AL39" s="851"/>
      <c r="AM39" s="851"/>
      <c r="AN39" s="851"/>
      <c r="AO39" s="851"/>
      <c r="AP39" s="851" t="s">
        <v>568</v>
      </c>
      <c r="AQ39" s="851"/>
      <c r="AR39" s="851"/>
      <c r="AS39" s="851"/>
      <c r="AT39" s="851"/>
      <c r="AU39" s="851" t="s">
        <v>568</v>
      </c>
      <c r="AV39" s="851"/>
      <c r="AW39" s="851"/>
      <c r="AX39" s="851"/>
      <c r="AY39" s="851"/>
      <c r="AZ39" s="852" t="s">
        <v>568</v>
      </c>
      <c r="BA39" s="852"/>
      <c r="BB39" s="852"/>
      <c r="BC39" s="852"/>
      <c r="BD39" s="852"/>
      <c r="BE39" s="848" t="s">
        <v>394</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373</v>
      </c>
      <c r="B63" s="810" t="s">
        <v>399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2759</v>
      </c>
      <c r="AG63" s="862"/>
      <c r="AH63" s="862"/>
      <c r="AI63" s="862"/>
      <c r="AJ63" s="863"/>
      <c r="AK63" s="864"/>
      <c r="AL63" s="859"/>
      <c r="AM63" s="859"/>
      <c r="AN63" s="859"/>
      <c r="AO63" s="859"/>
      <c r="AP63" s="862">
        <v>33300</v>
      </c>
      <c r="AQ63" s="862"/>
      <c r="AR63" s="862"/>
      <c r="AS63" s="862"/>
      <c r="AT63" s="862"/>
      <c r="AU63" s="862">
        <v>23657</v>
      </c>
      <c r="AV63" s="862"/>
      <c r="AW63" s="862"/>
      <c r="AX63" s="862"/>
      <c r="AY63" s="862"/>
      <c r="AZ63" s="866"/>
      <c r="BA63" s="866"/>
      <c r="BB63" s="866"/>
      <c r="BC63" s="866"/>
      <c r="BD63" s="866"/>
      <c r="BE63" s="867"/>
      <c r="BF63" s="867"/>
      <c r="BG63" s="867"/>
      <c r="BH63" s="867"/>
      <c r="BI63" s="868"/>
      <c r="BJ63" s="869" t="s">
        <v>400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401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402</v>
      </c>
      <c r="B66" s="761"/>
      <c r="C66" s="761"/>
      <c r="D66" s="761"/>
      <c r="E66" s="761"/>
      <c r="F66" s="761"/>
      <c r="G66" s="761"/>
      <c r="H66" s="761"/>
      <c r="I66" s="761"/>
      <c r="J66" s="761"/>
      <c r="K66" s="761"/>
      <c r="L66" s="761"/>
      <c r="M66" s="761"/>
      <c r="N66" s="761"/>
      <c r="O66" s="761"/>
      <c r="P66" s="762"/>
      <c r="Q66" s="737" t="s">
        <v>403</v>
      </c>
      <c r="R66" s="738"/>
      <c r="S66" s="738"/>
      <c r="T66" s="738"/>
      <c r="U66" s="739"/>
      <c r="V66" s="737" t="s">
        <v>404</v>
      </c>
      <c r="W66" s="738"/>
      <c r="X66" s="738"/>
      <c r="Y66" s="738"/>
      <c r="Z66" s="739"/>
      <c r="AA66" s="737" t="s">
        <v>405</v>
      </c>
      <c r="AB66" s="738"/>
      <c r="AC66" s="738"/>
      <c r="AD66" s="738"/>
      <c r="AE66" s="739"/>
      <c r="AF66" s="872" t="s">
        <v>406</v>
      </c>
      <c r="AG66" s="833"/>
      <c r="AH66" s="833"/>
      <c r="AI66" s="833"/>
      <c r="AJ66" s="873"/>
      <c r="AK66" s="737" t="s">
        <v>407</v>
      </c>
      <c r="AL66" s="761"/>
      <c r="AM66" s="761"/>
      <c r="AN66" s="761"/>
      <c r="AO66" s="762"/>
      <c r="AP66" s="737" t="s">
        <v>408</v>
      </c>
      <c r="AQ66" s="738"/>
      <c r="AR66" s="738"/>
      <c r="AS66" s="738"/>
      <c r="AT66" s="739"/>
      <c r="AU66" s="737" t="s">
        <v>409</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561</v>
      </c>
      <c r="C68" s="890"/>
      <c r="D68" s="890"/>
      <c r="E68" s="890"/>
      <c r="F68" s="890"/>
      <c r="G68" s="890"/>
      <c r="H68" s="890"/>
      <c r="I68" s="890"/>
      <c r="J68" s="890"/>
      <c r="K68" s="890"/>
      <c r="L68" s="890"/>
      <c r="M68" s="890"/>
      <c r="N68" s="890"/>
      <c r="O68" s="890"/>
      <c r="P68" s="891"/>
      <c r="Q68" s="892">
        <v>9578</v>
      </c>
      <c r="R68" s="886"/>
      <c r="S68" s="886"/>
      <c r="T68" s="886"/>
      <c r="U68" s="886"/>
      <c r="V68" s="886">
        <v>9432</v>
      </c>
      <c r="W68" s="886"/>
      <c r="X68" s="886"/>
      <c r="Y68" s="886"/>
      <c r="Z68" s="886"/>
      <c r="AA68" s="886">
        <v>146</v>
      </c>
      <c r="AB68" s="886"/>
      <c r="AC68" s="886"/>
      <c r="AD68" s="886"/>
      <c r="AE68" s="886"/>
      <c r="AF68" s="886">
        <v>146</v>
      </c>
      <c r="AG68" s="886"/>
      <c r="AH68" s="886"/>
      <c r="AI68" s="886"/>
      <c r="AJ68" s="886"/>
      <c r="AK68" s="886">
        <v>1850</v>
      </c>
      <c r="AL68" s="886"/>
      <c r="AM68" s="886"/>
      <c r="AN68" s="886"/>
      <c r="AO68" s="886"/>
      <c r="AP68" s="886" t="s">
        <v>568</v>
      </c>
      <c r="AQ68" s="886"/>
      <c r="AR68" s="886"/>
      <c r="AS68" s="886"/>
      <c r="AT68" s="886"/>
      <c r="AU68" s="886" t="s">
        <v>568</v>
      </c>
      <c r="AV68" s="886"/>
      <c r="AW68" s="886"/>
      <c r="AX68" s="886"/>
      <c r="AY68" s="886"/>
      <c r="AZ68" s="887" t="s">
        <v>572</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562</v>
      </c>
      <c r="C69" s="894"/>
      <c r="D69" s="894"/>
      <c r="E69" s="894"/>
      <c r="F69" s="894"/>
      <c r="G69" s="894"/>
      <c r="H69" s="894"/>
      <c r="I69" s="894"/>
      <c r="J69" s="894"/>
      <c r="K69" s="894"/>
      <c r="L69" s="894"/>
      <c r="M69" s="894"/>
      <c r="N69" s="894"/>
      <c r="O69" s="894"/>
      <c r="P69" s="895"/>
      <c r="Q69" s="896">
        <v>72</v>
      </c>
      <c r="R69" s="851"/>
      <c r="S69" s="851"/>
      <c r="T69" s="851"/>
      <c r="U69" s="851"/>
      <c r="V69" s="851">
        <v>70</v>
      </c>
      <c r="W69" s="851"/>
      <c r="X69" s="851"/>
      <c r="Y69" s="851"/>
      <c r="Z69" s="851"/>
      <c r="AA69" s="851">
        <v>3</v>
      </c>
      <c r="AB69" s="851"/>
      <c r="AC69" s="851"/>
      <c r="AD69" s="851"/>
      <c r="AE69" s="851"/>
      <c r="AF69" s="851">
        <v>3</v>
      </c>
      <c r="AG69" s="851"/>
      <c r="AH69" s="851"/>
      <c r="AI69" s="851"/>
      <c r="AJ69" s="851"/>
      <c r="AK69" s="851" t="s">
        <v>568</v>
      </c>
      <c r="AL69" s="851"/>
      <c r="AM69" s="851"/>
      <c r="AN69" s="851"/>
      <c r="AO69" s="851"/>
      <c r="AP69" s="851" t="s">
        <v>568</v>
      </c>
      <c r="AQ69" s="851"/>
      <c r="AR69" s="851"/>
      <c r="AS69" s="851"/>
      <c r="AT69" s="851"/>
      <c r="AU69" s="851" t="s">
        <v>568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563</v>
      </c>
      <c r="C70" s="894"/>
      <c r="D70" s="894"/>
      <c r="E70" s="894"/>
      <c r="F70" s="894"/>
      <c r="G70" s="894"/>
      <c r="H70" s="894"/>
      <c r="I70" s="894"/>
      <c r="J70" s="894"/>
      <c r="K70" s="894"/>
      <c r="L70" s="894"/>
      <c r="M70" s="894"/>
      <c r="N70" s="894"/>
      <c r="O70" s="894"/>
      <c r="P70" s="895"/>
      <c r="Q70" s="896">
        <v>256</v>
      </c>
      <c r="R70" s="851"/>
      <c r="S70" s="851"/>
      <c r="T70" s="851"/>
      <c r="U70" s="851"/>
      <c r="V70" s="851">
        <v>224</v>
      </c>
      <c r="W70" s="851"/>
      <c r="X70" s="851"/>
      <c r="Y70" s="851"/>
      <c r="Z70" s="851"/>
      <c r="AA70" s="851">
        <v>32</v>
      </c>
      <c r="AB70" s="851"/>
      <c r="AC70" s="851"/>
      <c r="AD70" s="851"/>
      <c r="AE70" s="851"/>
      <c r="AF70" s="851">
        <v>32</v>
      </c>
      <c r="AG70" s="851"/>
      <c r="AH70" s="851"/>
      <c r="AI70" s="851"/>
      <c r="AJ70" s="851"/>
      <c r="AK70" s="851" t="s">
        <v>568</v>
      </c>
      <c r="AL70" s="851"/>
      <c r="AM70" s="851"/>
      <c r="AN70" s="851"/>
      <c r="AO70" s="851"/>
      <c r="AP70" s="851" t="s">
        <v>568</v>
      </c>
      <c r="AQ70" s="851"/>
      <c r="AR70" s="851"/>
      <c r="AS70" s="851"/>
      <c r="AT70" s="851"/>
      <c r="AU70" s="851" t="s">
        <v>568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564</v>
      </c>
      <c r="C71" s="894"/>
      <c r="D71" s="894"/>
      <c r="E71" s="894"/>
      <c r="F71" s="894"/>
      <c r="G71" s="894"/>
      <c r="H71" s="894"/>
      <c r="I71" s="894"/>
      <c r="J71" s="894"/>
      <c r="K71" s="894"/>
      <c r="L71" s="894"/>
      <c r="M71" s="894"/>
      <c r="N71" s="894"/>
      <c r="O71" s="894"/>
      <c r="P71" s="895"/>
      <c r="Q71" s="896">
        <v>244114</v>
      </c>
      <c r="R71" s="851"/>
      <c r="S71" s="851"/>
      <c r="T71" s="851"/>
      <c r="U71" s="851"/>
      <c r="V71" s="851">
        <v>233963</v>
      </c>
      <c r="W71" s="851"/>
      <c r="X71" s="851"/>
      <c r="Y71" s="851"/>
      <c r="Z71" s="851"/>
      <c r="AA71" s="851">
        <v>10151</v>
      </c>
      <c r="AB71" s="851"/>
      <c r="AC71" s="851"/>
      <c r="AD71" s="851"/>
      <c r="AE71" s="851"/>
      <c r="AF71" s="851">
        <v>10151</v>
      </c>
      <c r="AG71" s="851"/>
      <c r="AH71" s="851"/>
      <c r="AI71" s="851"/>
      <c r="AJ71" s="851"/>
      <c r="AK71" s="851" t="s">
        <v>568</v>
      </c>
      <c r="AL71" s="851"/>
      <c r="AM71" s="851"/>
      <c r="AN71" s="851"/>
      <c r="AO71" s="851"/>
      <c r="AP71" s="851" t="s">
        <v>568</v>
      </c>
      <c r="AQ71" s="851"/>
      <c r="AR71" s="851"/>
      <c r="AS71" s="851"/>
      <c r="AT71" s="851"/>
      <c r="AU71" s="851" t="s">
        <v>568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573</v>
      </c>
      <c r="C72" s="894"/>
      <c r="D72" s="894"/>
      <c r="E72" s="894"/>
      <c r="F72" s="894"/>
      <c r="G72" s="894"/>
      <c r="H72" s="894"/>
      <c r="I72" s="894"/>
      <c r="J72" s="894"/>
      <c r="K72" s="894"/>
      <c r="L72" s="894"/>
      <c r="M72" s="894"/>
      <c r="N72" s="894"/>
      <c r="O72" s="894"/>
      <c r="P72" s="895"/>
      <c r="Q72" s="896">
        <v>390</v>
      </c>
      <c r="R72" s="851"/>
      <c r="S72" s="851"/>
      <c r="T72" s="851"/>
      <c r="U72" s="851"/>
      <c r="V72" s="851">
        <v>387</v>
      </c>
      <c r="W72" s="851"/>
      <c r="X72" s="851"/>
      <c r="Y72" s="851"/>
      <c r="Z72" s="851"/>
      <c r="AA72" s="851">
        <v>4</v>
      </c>
      <c r="AB72" s="851"/>
      <c r="AC72" s="851"/>
      <c r="AD72" s="851"/>
      <c r="AE72" s="851"/>
      <c r="AF72" s="851">
        <v>579</v>
      </c>
      <c r="AG72" s="851"/>
      <c r="AH72" s="851"/>
      <c r="AI72" s="851"/>
      <c r="AJ72" s="851"/>
      <c r="AK72" s="851" t="s">
        <v>568</v>
      </c>
      <c r="AL72" s="851"/>
      <c r="AM72" s="851"/>
      <c r="AN72" s="851"/>
      <c r="AO72" s="851"/>
      <c r="AP72" s="851" t="s">
        <v>568</v>
      </c>
      <c r="AQ72" s="851"/>
      <c r="AR72" s="851"/>
      <c r="AS72" s="851"/>
      <c r="AT72" s="851"/>
      <c r="AU72" s="851" t="s">
        <v>568</v>
      </c>
      <c r="AV72" s="851"/>
      <c r="AW72" s="851"/>
      <c r="AX72" s="851"/>
      <c r="AY72" s="851"/>
      <c r="AZ72" s="848" t="s">
        <v>571</v>
      </c>
      <c r="BA72" s="848"/>
      <c r="BB72" s="848"/>
      <c r="BC72" s="848"/>
      <c r="BD72" s="849"/>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373</v>
      </c>
      <c r="B88" s="810" t="s">
        <v>410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10911</v>
      </c>
      <c r="AG88" s="862"/>
      <c r="AH88" s="862"/>
      <c r="AI88" s="862"/>
      <c r="AJ88" s="862"/>
      <c r="AK88" s="859"/>
      <c r="AL88" s="859"/>
      <c r="AM88" s="859"/>
      <c r="AN88" s="859"/>
      <c r="AO88" s="859"/>
      <c r="AP88" s="862" t="s">
        <v>568</v>
      </c>
      <c r="AQ88" s="862"/>
      <c r="AR88" s="862"/>
      <c r="AS88" s="862"/>
      <c r="AT88" s="862"/>
      <c r="AU88" s="862" t="s">
        <v>568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810" t="s">
        <v>411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535</v>
      </c>
      <c r="CS102" s="870"/>
      <c r="CT102" s="870"/>
      <c r="CU102" s="870"/>
      <c r="CV102" s="913"/>
      <c r="CW102" s="912">
        <v>123</v>
      </c>
      <c r="CX102" s="870"/>
      <c r="CY102" s="870"/>
      <c r="CZ102" s="870"/>
      <c r="DA102" s="913"/>
      <c r="DB102" s="912">
        <v>2</v>
      </c>
      <c r="DC102" s="870"/>
      <c r="DD102" s="870"/>
      <c r="DE102" s="870"/>
      <c r="DF102" s="913"/>
      <c r="DG102" s="912" t="s">
        <v>565</v>
      </c>
      <c r="DH102" s="870"/>
      <c r="DI102" s="870"/>
      <c r="DJ102" s="870"/>
      <c r="DK102" s="913"/>
      <c r="DL102" s="912" t="s">
        <v>565</v>
      </c>
      <c r="DM102" s="870"/>
      <c r="DN102" s="870"/>
      <c r="DO102" s="870"/>
      <c r="DP102" s="913"/>
      <c r="DQ102" s="912" t="s">
        <v>565</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412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413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414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416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418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419</v>
      </c>
      <c r="AB109" s="915"/>
      <c r="AC109" s="915"/>
      <c r="AD109" s="915"/>
      <c r="AE109" s="916"/>
      <c r="AF109" s="914" t="s">
        <v>290</v>
      </c>
      <c r="AG109" s="915"/>
      <c r="AH109" s="915"/>
      <c r="AI109" s="915"/>
      <c r="AJ109" s="916"/>
      <c r="AK109" s="914" t="s">
        <v>289</v>
      </c>
      <c r="AL109" s="915"/>
      <c r="AM109" s="915"/>
      <c r="AN109" s="915"/>
      <c r="AO109" s="916"/>
      <c r="AP109" s="914" t="s">
        <v>420</v>
      </c>
      <c r="AQ109" s="915"/>
      <c r="AR109" s="915"/>
      <c r="AS109" s="915"/>
      <c r="AT109" s="917"/>
      <c r="AU109" s="934" t="s">
        <v>418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419</v>
      </c>
      <c r="BR109" s="915"/>
      <c r="BS109" s="915"/>
      <c r="BT109" s="915"/>
      <c r="BU109" s="916"/>
      <c r="BV109" s="914" t="s">
        <v>290</v>
      </c>
      <c r="BW109" s="915"/>
      <c r="BX109" s="915"/>
      <c r="BY109" s="915"/>
      <c r="BZ109" s="916"/>
      <c r="CA109" s="914" t="s">
        <v>289</v>
      </c>
      <c r="CB109" s="915"/>
      <c r="CC109" s="915"/>
      <c r="CD109" s="915"/>
      <c r="CE109" s="916"/>
      <c r="CF109" s="935" t="s">
        <v>420</v>
      </c>
      <c r="CG109" s="935"/>
      <c r="CH109" s="935"/>
      <c r="CI109" s="935"/>
      <c r="CJ109" s="935"/>
      <c r="CK109" s="914" t="s">
        <v>421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419</v>
      </c>
      <c r="DH109" s="915"/>
      <c r="DI109" s="915"/>
      <c r="DJ109" s="915"/>
      <c r="DK109" s="916"/>
      <c r="DL109" s="914" t="s">
        <v>290</v>
      </c>
      <c r="DM109" s="915"/>
      <c r="DN109" s="915"/>
      <c r="DO109" s="915"/>
      <c r="DP109" s="916"/>
      <c r="DQ109" s="914" t="s">
        <v>289</v>
      </c>
      <c r="DR109" s="915"/>
      <c r="DS109" s="915"/>
      <c r="DT109" s="915"/>
      <c r="DU109" s="916"/>
      <c r="DV109" s="914" t="s">
        <v>420</v>
      </c>
      <c r="DW109" s="915"/>
      <c r="DX109" s="915"/>
      <c r="DY109" s="915"/>
      <c r="DZ109" s="917"/>
    </row>
    <row r="110" spans="1:131" s="199" customFormat="1" ht="26.25" customHeight="1">
      <c r="A110" s="918" t="s">
        <v>422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5241229</v>
      </c>
      <c r="AB110" s="922"/>
      <c r="AC110" s="922"/>
      <c r="AD110" s="922"/>
      <c r="AE110" s="923"/>
      <c r="AF110" s="924">
        <v>5064583</v>
      </c>
      <c r="AG110" s="922"/>
      <c r="AH110" s="922"/>
      <c r="AI110" s="922"/>
      <c r="AJ110" s="923"/>
      <c r="AK110" s="924">
        <v>4783657</v>
      </c>
      <c r="AL110" s="922"/>
      <c r="AM110" s="922"/>
      <c r="AN110" s="922"/>
      <c r="AO110" s="923"/>
      <c r="AP110" s="925">
        <v>34.1</v>
      </c>
      <c r="AQ110" s="926"/>
      <c r="AR110" s="926"/>
      <c r="AS110" s="926"/>
      <c r="AT110" s="927"/>
      <c r="AU110" s="928" t="s">
        <v>61</v>
      </c>
      <c r="AV110" s="929"/>
      <c r="AW110" s="929"/>
      <c r="AX110" s="929"/>
      <c r="AY110" s="929"/>
      <c r="AZ110" s="970" t="s">
        <v>423</v>
      </c>
      <c r="BA110" s="919"/>
      <c r="BB110" s="919"/>
      <c r="BC110" s="919"/>
      <c r="BD110" s="919"/>
      <c r="BE110" s="919"/>
      <c r="BF110" s="919"/>
      <c r="BG110" s="919"/>
      <c r="BH110" s="919"/>
      <c r="BI110" s="919"/>
      <c r="BJ110" s="919"/>
      <c r="BK110" s="919"/>
      <c r="BL110" s="919"/>
      <c r="BM110" s="919"/>
      <c r="BN110" s="919"/>
      <c r="BO110" s="919"/>
      <c r="BP110" s="920"/>
      <c r="BQ110" s="956">
        <v>38675937</v>
      </c>
      <c r="BR110" s="957"/>
      <c r="BS110" s="957"/>
      <c r="BT110" s="957"/>
      <c r="BU110" s="957"/>
      <c r="BV110" s="957">
        <v>36293730</v>
      </c>
      <c r="BW110" s="957"/>
      <c r="BX110" s="957"/>
      <c r="BY110" s="957"/>
      <c r="BZ110" s="957"/>
      <c r="CA110" s="957">
        <v>33630697</v>
      </c>
      <c r="CB110" s="957"/>
      <c r="CC110" s="957"/>
      <c r="CD110" s="957"/>
      <c r="CE110" s="957"/>
      <c r="CF110" s="971">
        <v>239.5</v>
      </c>
      <c r="CG110" s="972"/>
      <c r="CH110" s="972"/>
      <c r="CI110" s="972"/>
      <c r="CJ110" s="972"/>
      <c r="CK110" s="973" t="s">
        <v>424</v>
      </c>
      <c r="CL110" s="974"/>
      <c r="CM110" s="953" t="s">
        <v>425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224</v>
      </c>
      <c r="DH110" s="957"/>
      <c r="DI110" s="957"/>
      <c r="DJ110" s="957"/>
      <c r="DK110" s="957"/>
      <c r="DL110" s="957" t="s">
        <v>224</v>
      </c>
      <c r="DM110" s="957"/>
      <c r="DN110" s="957"/>
      <c r="DO110" s="957"/>
      <c r="DP110" s="957"/>
      <c r="DQ110" s="957" t="s">
        <v>224</v>
      </c>
      <c r="DR110" s="957"/>
      <c r="DS110" s="957"/>
      <c r="DT110" s="957"/>
      <c r="DU110" s="957"/>
      <c r="DV110" s="958" t="s">
        <v>224</v>
      </c>
      <c r="DW110" s="958"/>
      <c r="DX110" s="958"/>
      <c r="DY110" s="958"/>
      <c r="DZ110" s="959"/>
    </row>
    <row r="111" spans="1:131" s="199" customFormat="1" ht="26.25" customHeight="1">
      <c r="A111" s="960" t="s">
        <v>426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224</v>
      </c>
      <c r="AB111" s="964"/>
      <c r="AC111" s="964"/>
      <c r="AD111" s="964"/>
      <c r="AE111" s="965"/>
      <c r="AF111" s="966" t="s">
        <v>224</v>
      </c>
      <c r="AG111" s="964"/>
      <c r="AH111" s="964"/>
      <c r="AI111" s="964"/>
      <c r="AJ111" s="965"/>
      <c r="AK111" s="966" t="s">
        <v>224</v>
      </c>
      <c r="AL111" s="964"/>
      <c r="AM111" s="964"/>
      <c r="AN111" s="964"/>
      <c r="AO111" s="965"/>
      <c r="AP111" s="967" t="s">
        <v>224</v>
      </c>
      <c r="AQ111" s="968"/>
      <c r="AR111" s="968"/>
      <c r="AS111" s="968"/>
      <c r="AT111" s="969"/>
      <c r="AU111" s="930"/>
      <c r="AV111" s="931"/>
      <c r="AW111" s="931"/>
      <c r="AX111" s="931"/>
      <c r="AY111" s="931"/>
      <c r="AZ111" s="979" t="s">
        <v>427</v>
      </c>
      <c r="BA111" s="980"/>
      <c r="BB111" s="980"/>
      <c r="BC111" s="980"/>
      <c r="BD111" s="980"/>
      <c r="BE111" s="980"/>
      <c r="BF111" s="980"/>
      <c r="BG111" s="980"/>
      <c r="BH111" s="980"/>
      <c r="BI111" s="980"/>
      <c r="BJ111" s="980"/>
      <c r="BK111" s="980"/>
      <c r="BL111" s="980"/>
      <c r="BM111" s="980"/>
      <c r="BN111" s="980"/>
      <c r="BO111" s="980"/>
      <c r="BP111" s="981"/>
      <c r="BQ111" s="949">
        <v>25767</v>
      </c>
      <c r="BR111" s="950"/>
      <c r="BS111" s="950"/>
      <c r="BT111" s="950"/>
      <c r="BU111" s="950"/>
      <c r="BV111" s="950">
        <v>22098</v>
      </c>
      <c r="BW111" s="950"/>
      <c r="BX111" s="950"/>
      <c r="BY111" s="950"/>
      <c r="BZ111" s="950"/>
      <c r="CA111" s="950">
        <v>18432</v>
      </c>
      <c r="CB111" s="950"/>
      <c r="CC111" s="950"/>
      <c r="CD111" s="950"/>
      <c r="CE111" s="950"/>
      <c r="CF111" s="944">
        <v>0.1</v>
      </c>
      <c r="CG111" s="945"/>
      <c r="CH111" s="945"/>
      <c r="CI111" s="945"/>
      <c r="CJ111" s="945"/>
      <c r="CK111" s="975"/>
      <c r="CL111" s="976"/>
      <c r="CM111" s="946" t="s">
        <v>428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224</v>
      </c>
      <c r="DH111" s="950"/>
      <c r="DI111" s="950"/>
      <c r="DJ111" s="950"/>
      <c r="DK111" s="950"/>
      <c r="DL111" s="950" t="s">
        <v>224</v>
      </c>
      <c r="DM111" s="950"/>
      <c r="DN111" s="950"/>
      <c r="DO111" s="950"/>
      <c r="DP111" s="950"/>
      <c r="DQ111" s="950" t="s">
        <v>224</v>
      </c>
      <c r="DR111" s="950"/>
      <c r="DS111" s="950"/>
      <c r="DT111" s="950"/>
      <c r="DU111" s="950"/>
      <c r="DV111" s="951" t="s">
        <v>224</v>
      </c>
      <c r="DW111" s="951"/>
      <c r="DX111" s="951"/>
      <c r="DY111" s="951"/>
      <c r="DZ111" s="952"/>
    </row>
    <row r="112" spans="1:131" s="199" customFormat="1" ht="26.25" customHeight="1">
      <c r="A112" s="982" t="s">
        <v>429</v>
      </c>
      <c r="B112" s="983"/>
      <c r="C112" s="980" t="s">
        <v>430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224</v>
      </c>
      <c r="AB112" s="989"/>
      <c r="AC112" s="989"/>
      <c r="AD112" s="989"/>
      <c r="AE112" s="990"/>
      <c r="AF112" s="991" t="s">
        <v>224</v>
      </c>
      <c r="AG112" s="989"/>
      <c r="AH112" s="989"/>
      <c r="AI112" s="989"/>
      <c r="AJ112" s="990"/>
      <c r="AK112" s="991" t="s">
        <v>224</v>
      </c>
      <c r="AL112" s="989"/>
      <c r="AM112" s="989"/>
      <c r="AN112" s="989"/>
      <c r="AO112" s="990"/>
      <c r="AP112" s="992" t="s">
        <v>224</v>
      </c>
      <c r="AQ112" s="993"/>
      <c r="AR112" s="993"/>
      <c r="AS112" s="993"/>
      <c r="AT112" s="994"/>
      <c r="AU112" s="930"/>
      <c r="AV112" s="931"/>
      <c r="AW112" s="931"/>
      <c r="AX112" s="931"/>
      <c r="AY112" s="931"/>
      <c r="AZ112" s="979" t="s">
        <v>431</v>
      </c>
      <c r="BA112" s="980"/>
      <c r="BB112" s="980"/>
      <c r="BC112" s="980"/>
      <c r="BD112" s="980"/>
      <c r="BE112" s="980"/>
      <c r="BF112" s="980"/>
      <c r="BG112" s="980"/>
      <c r="BH112" s="980"/>
      <c r="BI112" s="980"/>
      <c r="BJ112" s="980"/>
      <c r="BK112" s="980"/>
      <c r="BL112" s="980"/>
      <c r="BM112" s="980"/>
      <c r="BN112" s="980"/>
      <c r="BO112" s="980"/>
      <c r="BP112" s="981"/>
      <c r="BQ112" s="949">
        <v>21865597</v>
      </c>
      <c r="BR112" s="950"/>
      <c r="BS112" s="950"/>
      <c r="BT112" s="950"/>
      <c r="BU112" s="950"/>
      <c r="BV112" s="950">
        <v>22939308</v>
      </c>
      <c r="BW112" s="950"/>
      <c r="BX112" s="950"/>
      <c r="BY112" s="950"/>
      <c r="BZ112" s="950"/>
      <c r="CA112" s="950">
        <v>23656709</v>
      </c>
      <c r="CB112" s="950"/>
      <c r="CC112" s="950"/>
      <c r="CD112" s="950"/>
      <c r="CE112" s="950"/>
      <c r="CF112" s="944">
        <v>168.4</v>
      </c>
      <c r="CG112" s="945"/>
      <c r="CH112" s="945"/>
      <c r="CI112" s="945"/>
      <c r="CJ112" s="945"/>
      <c r="CK112" s="975"/>
      <c r="CL112" s="976"/>
      <c r="CM112" s="946" t="s">
        <v>432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224</v>
      </c>
      <c r="DH112" s="950"/>
      <c r="DI112" s="950"/>
      <c r="DJ112" s="950"/>
      <c r="DK112" s="950"/>
      <c r="DL112" s="950" t="s">
        <v>224</v>
      </c>
      <c r="DM112" s="950"/>
      <c r="DN112" s="950"/>
      <c r="DO112" s="950"/>
      <c r="DP112" s="950"/>
      <c r="DQ112" s="950" t="s">
        <v>224</v>
      </c>
      <c r="DR112" s="950"/>
      <c r="DS112" s="950"/>
      <c r="DT112" s="950"/>
      <c r="DU112" s="950"/>
      <c r="DV112" s="951" t="s">
        <v>224</v>
      </c>
      <c r="DW112" s="951"/>
      <c r="DX112" s="951"/>
      <c r="DY112" s="951"/>
      <c r="DZ112" s="952"/>
    </row>
    <row r="113" spans="1:130" s="199" customFormat="1" ht="26.25" customHeight="1">
      <c r="A113" s="984"/>
      <c r="B113" s="985"/>
      <c r="C113" s="980" t="s">
        <v>433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1669623</v>
      </c>
      <c r="AB113" s="964"/>
      <c r="AC113" s="964"/>
      <c r="AD113" s="964"/>
      <c r="AE113" s="965"/>
      <c r="AF113" s="966">
        <v>1719447</v>
      </c>
      <c r="AG113" s="964"/>
      <c r="AH113" s="964"/>
      <c r="AI113" s="964"/>
      <c r="AJ113" s="965"/>
      <c r="AK113" s="966">
        <v>1761897</v>
      </c>
      <c r="AL113" s="964"/>
      <c r="AM113" s="964"/>
      <c r="AN113" s="964"/>
      <c r="AO113" s="965"/>
      <c r="AP113" s="967">
        <v>12.5</v>
      </c>
      <c r="AQ113" s="968"/>
      <c r="AR113" s="968"/>
      <c r="AS113" s="968"/>
      <c r="AT113" s="969"/>
      <c r="AU113" s="930"/>
      <c r="AV113" s="931"/>
      <c r="AW113" s="931"/>
      <c r="AX113" s="931"/>
      <c r="AY113" s="931"/>
      <c r="AZ113" s="979" t="s">
        <v>434</v>
      </c>
      <c r="BA113" s="980"/>
      <c r="BB113" s="980"/>
      <c r="BC113" s="980"/>
      <c r="BD113" s="980"/>
      <c r="BE113" s="980"/>
      <c r="BF113" s="980"/>
      <c r="BG113" s="980"/>
      <c r="BH113" s="980"/>
      <c r="BI113" s="980"/>
      <c r="BJ113" s="980"/>
      <c r="BK113" s="980"/>
      <c r="BL113" s="980"/>
      <c r="BM113" s="980"/>
      <c r="BN113" s="980"/>
      <c r="BO113" s="980"/>
      <c r="BP113" s="981"/>
      <c r="BQ113" s="949" t="s">
        <v>224</v>
      </c>
      <c r="BR113" s="950"/>
      <c r="BS113" s="950"/>
      <c r="BT113" s="950"/>
      <c r="BU113" s="950"/>
      <c r="BV113" s="950" t="s">
        <v>224</v>
      </c>
      <c r="BW113" s="950"/>
      <c r="BX113" s="950"/>
      <c r="BY113" s="950"/>
      <c r="BZ113" s="950"/>
      <c r="CA113" s="950" t="s">
        <v>224</v>
      </c>
      <c r="CB113" s="950"/>
      <c r="CC113" s="950"/>
      <c r="CD113" s="950"/>
      <c r="CE113" s="950"/>
      <c r="CF113" s="944" t="s">
        <v>224</v>
      </c>
      <c r="CG113" s="945"/>
      <c r="CH113" s="945"/>
      <c r="CI113" s="945"/>
      <c r="CJ113" s="945"/>
      <c r="CK113" s="975"/>
      <c r="CL113" s="976"/>
      <c r="CM113" s="946" t="s">
        <v>435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224</v>
      </c>
      <c r="DH113" s="989"/>
      <c r="DI113" s="989"/>
      <c r="DJ113" s="989"/>
      <c r="DK113" s="990"/>
      <c r="DL113" s="991" t="s">
        <v>224</v>
      </c>
      <c r="DM113" s="989"/>
      <c r="DN113" s="989"/>
      <c r="DO113" s="989"/>
      <c r="DP113" s="990"/>
      <c r="DQ113" s="991" t="s">
        <v>224</v>
      </c>
      <c r="DR113" s="989"/>
      <c r="DS113" s="989"/>
      <c r="DT113" s="989"/>
      <c r="DU113" s="990"/>
      <c r="DV113" s="992" t="s">
        <v>224</v>
      </c>
      <c r="DW113" s="993"/>
      <c r="DX113" s="993"/>
      <c r="DY113" s="993"/>
      <c r="DZ113" s="994"/>
    </row>
    <row r="114" spans="1:130" s="199" customFormat="1" ht="26.25" customHeight="1">
      <c r="A114" s="984"/>
      <c r="B114" s="985"/>
      <c r="C114" s="980" t="s">
        <v>436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224</v>
      </c>
      <c r="AB114" s="989"/>
      <c r="AC114" s="989"/>
      <c r="AD114" s="989"/>
      <c r="AE114" s="990"/>
      <c r="AF114" s="991" t="s">
        <v>224</v>
      </c>
      <c r="AG114" s="989"/>
      <c r="AH114" s="989"/>
      <c r="AI114" s="989"/>
      <c r="AJ114" s="990"/>
      <c r="AK114" s="991" t="s">
        <v>224</v>
      </c>
      <c r="AL114" s="989"/>
      <c r="AM114" s="989"/>
      <c r="AN114" s="989"/>
      <c r="AO114" s="990"/>
      <c r="AP114" s="992" t="s">
        <v>224</v>
      </c>
      <c r="AQ114" s="993"/>
      <c r="AR114" s="993"/>
      <c r="AS114" s="993"/>
      <c r="AT114" s="994"/>
      <c r="AU114" s="930"/>
      <c r="AV114" s="931"/>
      <c r="AW114" s="931"/>
      <c r="AX114" s="931"/>
      <c r="AY114" s="931"/>
      <c r="AZ114" s="979" t="s">
        <v>437</v>
      </c>
      <c r="BA114" s="980"/>
      <c r="BB114" s="980"/>
      <c r="BC114" s="980"/>
      <c r="BD114" s="980"/>
      <c r="BE114" s="980"/>
      <c r="BF114" s="980"/>
      <c r="BG114" s="980"/>
      <c r="BH114" s="980"/>
      <c r="BI114" s="980"/>
      <c r="BJ114" s="980"/>
      <c r="BK114" s="980"/>
      <c r="BL114" s="980"/>
      <c r="BM114" s="980"/>
      <c r="BN114" s="980"/>
      <c r="BO114" s="980"/>
      <c r="BP114" s="981"/>
      <c r="BQ114" s="949">
        <v>982895</v>
      </c>
      <c r="BR114" s="950"/>
      <c r="BS114" s="950"/>
      <c r="BT114" s="950"/>
      <c r="BU114" s="950"/>
      <c r="BV114" s="950">
        <v>854585</v>
      </c>
      <c r="BW114" s="950"/>
      <c r="BX114" s="950"/>
      <c r="BY114" s="950"/>
      <c r="BZ114" s="950"/>
      <c r="CA114" s="950">
        <v>863322</v>
      </c>
      <c r="CB114" s="950"/>
      <c r="CC114" s="950"/>
      <c r="CD114" s="950"/>
      <c r="CE114" s="950"/>
      <c r="CF114" s="944">
        <v>6.1</v>
      </c>
      <c r="CG114" s="945"/>
      <c r="CH114" s="945"/>
      <c r="CI114" s="945"/>
      <c r="CJ114" s="945"/>
      <c r="CK114" s="975"/>
      <c r="CL114" s="976"/>
      <c r="CM114" s="946" t="s">
        <v>438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224</v>
      </c>
      <c r="DH114" s="989"/>
      <c r="DI114" s="989"/>
      <c r="DJ114" s="989"/>
      <c r="DK114" s="990"/>
      <c r="DL114" s="991" t="s">
        <v>224</v>
      </c>
      <c r="DM114" s="989"/>
      <c r="DN114" s="989"/>
      <c r="DO114" s="989"/>
      <c r="DP114" s="990"/>
      <c r="DQ114" s="991" t="s">
        <v>224</v>
      </c>
      <c r="DR114" s="989"/>
      <c r="DS114" s="989"/>
      <c r="DT114" s="989"/>
      <c r="DU114" s="990"/>
      <c r="DV114" s="992" t="s">
        <v>224</v>
      </c>
      <c r="DW114" s="993"/>
      <c r="DX114" s="993"/>
      <c r="DY114" s="993"/>
      <c r="DZ114" s="994"/>
    </row>
    <row r="115" spans="1:130" s="199" customFormat="1" ht="26.25" customHeight="1">
      <c r="A115" s="984"/>
      <c r="B115" s="985"/>
      <c r="C115" s="980" t="s">
        <v>439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3690</v>
      </c>
      <c r="AB115" s="964"/>
      <c r="AC115" s="964"/>
      <c r="AD115" s="964"/>
      <c r="AE115" s="965"/>
      <c r="AF115" s="966">
        <v>3685</v>
      </c>
      <c r="AG115" s="964"/>
      <c r="AH115" s="964"/>
      <c r="AI115" s="964"/>
      <c r="AJ115" s="965"/>
      <c r="AK115" s="966">
        <v>3681</v>
      </c>
      <c r="AL115" s="964"/>
      <c r="AM115" s="964"/>
      <c r="AN115" s="964"/>
      <c r="AO115" s="965"/>
      <c r="AP115" s="967">
        <v>0</v>
      </c>
      <c r="AQ115" s="968"/>
      <c r="AR115" s="968"/>
      <c r="AS115" s="968"/>
      <c r="AT115" s="969"/>
      <c r="AU115" s="930"/>
      <c r="AV115" s="931"/>
      <c r="AW115" s="931"/>
      <c r="AX115" s="931"/>
      <c r="AY115" s="931"/>
      <c r="AZ115" s="979" t="s">
        <v>440</v>
      </c>
      <c r="BA115" s="980"/>
      <c r="BB115" s="980"/>
      <c r="BC115" s="980"/>
      <c r="BD115" s="980"/>
      <c r="BE115" s="980"/>
      <c r="BF115" s="980"/>
      <c r="BG115" s="980"/>
      <c r="BH115" s="980"/>
      <c r="BI115" s="980"/>
      <c r="BJ115" s="980"/>
      <c r="BK115" s="980"/>
      <c r="BL115" s="980"/>
      <c r="BM115" s="980"/>
      <c r="BN115" s="980"/>
      <c r="BO115" s="980"/>
      <c r="BP115" s="981"/>
      <c r="BQ115" s="949" t="s">
        <v>224</v>
      </c>
      <c r="BR115" s="950"/>
      <c r="BS115" s="950"/>
      <c r="BT115" s="950"/>
      <c r="BU115" s="950"/>
      <c r="BV115" s="950" t="s">
        <v>224</v>
      </c>
      <c r="BW115" s="950"/>
      <c r="BX115" s="950"/>
      <c r="BY115" s="950"/>
      <c r="BZ115" s="950"/>
      <c r="CA115" s="950" t="s">
        <v>224</v>
      </c>
      <c r="CB115" s="950"/>
      <c r="CC115" s="950"/>
      <c r="CD115" s="950"/>
      <c r="CE115" s="950"/>
      <c r="CF115" s="944" t="s">
        <v>224</v>
      </c>
      <c r="CG115" s="945"/>
      <c r="CH115" s="945"/>
      <c r="CI115" s="945"/>
      <c r="CJ115" s="945"/>
      <c r="CK115" s="975"/>
      <c r="CL115" s="976"/>
      <c r="CM115" s="979" t="s">
        <v>441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224</v>
      </c>
      <c r="DH115" s="989"/>
      <c r="DI115" s="989"/>
      <c r="DJ115" s="989"/>
      <c r="DK115" s="990"/>
      <c r="DL115" s="991" t="s">
        <v>224</v>
      </c>
      <c r="DM115" s="989"/>
      <c r="DN115" s="989"/>
      <c r="DO115" s="989"/>
      <c r="DP115" s="990"/>
      <c r="DQ115" s="991" t="s">
        <v>224</v>
      </c>
      <c r="DR115" s="989"/>
      <c r="DS115" s="989"/>
      <c r="DT115" s="989"/>
      <c r="DU115" s="990"/>
      <c r="DV115" s="992" t="s">
        <v>224</v>
      </c>
      <c r="DW115" s="993"/>
      <c r="DX115" s="993"/>
      <c r="DY115" s="993"/>
      <c r="DZ115" s="994"/>
    </row>
    <row r="116" spans="1:130" s="199" customFormat="1" ht="26.25" customHeight="1">
      <c r="A116" s="986"/>
      <c r="B116" s="987"/>
      <c r="C116" s="995" t="s">
        <v>442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2130</v>
      </c>
      <c r="AB116" s="989"/>
      <c r="AC116" s="989"/>
      <c r="AD116" s="989"/>
      <c r="AE116" s="990"/>
      <c r="AF116" s="991">
        <v>692</v>
      </c>
      <c r="AG116" s="989"/>
      <c r="AH116" s="989"/>
      <c r="AI116" s="989"/>
      <c r="AJ116" s="990"/>
      <c r="AK116" s="991">
        <v>403</v>
      </c>
      <c r="AL116" s="989"/>
      <c r="AM116" s="989"/>
      <c r="AN116" s="989"/>
      <c r="AO116" s="990"/>
      <c r="AP116" s="992">
        <v>0</v>
      </c>
      <c r="AQ116" s="993"/>
      <c r="AR116" s="993"/>
      <c r="AS116" s="993"/>
      <c r="AT116" s="994"/>
      <c r="AU116" s="930"/>
      <c r="AV116" s="931"/>
      <c r="AW116" s="931"/>
      <c r="AX116" s="931"/>
      <c r="AY116" s="931"/>
      <c r="AZ116" s="997" t="s">
        <v>443</v>
      </c>
      <c r="BA116" s="998"/>
      <c r="BB116" s="998"/>
      <c r="BC116" s="998"/>
      <c r="BD116" s="998"/>
      <c r="BE116" s="998"/>
      <c r="BF116" s="998"/>
      <c r="BG116" s="998"/>
      <c r="BH116" s="998"/>
      <c r="BI116" s="998"/>
      <c r="BJ116" s="998"/>
      <c r="BK116" s="998"/>
      <c r="BL116" s="998"/>
      <c r="BM116" s="998"/>
      <c r="BN116" s="998"/>
      <c r="BO116" s="998"/>
      <c r="BP116" s="999"/>
      <c r="BQ116" s="949" t="s">
        <v>224</v>
      </c>
      <c r="BR116" s="950"/>
      <c r="BS116" s="950"/>
      <c r="BT116" s="950"/>
      <c r="BU116" s="950"/>
      <c r="BV116" s="950" t="s">
        <v>224</v>
      </c>
      <c r="BW116" s="950"/>
      <c r="BX116" s="950"/>
      <c r="BY116" s="950"/>
      <c r="BZ116" s="950"/>
      <c r="CA116" s="950" t="s">
        <v>224</v>
      </c>
      <c r="CB116" s="950"/>
      <c r="CC116" s="950"/>
      <c r="CD116" s="950"/>
      <c r="CE116" s="950"/>
      <c r="CF116" s="944" t="s">
        <v>224</v>
      </c>
      <c r="CG116" s="945"/>
      <c r="CH116" s="945"/>
      <c r="CI116" s="945"/>
      <c r="CJ116" s="945"/>
      <c r="CK116" s="975"/>
      <c r="CL116" s="976"/>
      <c r="CM116" s="946" t="s">
        <v>444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224</v>
      </c>
      <c r="DH116" s="989"/>
      <c r="DI116" s="989"/>
      <c r="DJ116" s="989"/>
      <c r="DK116" s="990"/>
      <c r="DL116" s="991" t="s">
        <v>224</v>
      </c>
      <c r="DM116" s="989"/>
      <c r="DN116" s="989"/>
      <c r="DO116" s="989"/>
      <c r="DP116" s="990"/>
      <c r="DQ116" s="991" t="s">
        <v>224</v>
      </c>
      <c r="DR116" s="989"/>
      <c r="DS116" s="989"/>
      <c r="DT116" s="989"/>
      <c r="DU116" s="990"/>
      <c r="DV116" s="992" t="s">
        <v>224</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445</v>
      </c>
      <c r="Z117" s="916"/>
      <c r="AA117" s="1006">
        <v>6916672</v>
      </c>
      <c r="AB117" s="1007"/>
      <c r="AC117" s="1007"/>
      <c r="AD117" s="1007"/>
      <c r="AE117" s="1008"/>
      <c r="AF117" s="1009">
        <v>6788407</v>
      </c>
      <c r="AG117" s="1007"/>
      <c r="AH117" s="1007"/>
      <c r="AI117" s="1007"/>
      <c r="AJ117" s="1008"/>
      <c r="AK117" s="1009">
        <v>6549638</v>
      </c>
      <c r="AL117" s="1007"/>
      <c r="AM117" s="1007"/>
      <c r="AN117" s="1007"/>
      <c r="AO117" s="1008"/>
      <c r="AP117" s="1010"/>
      <c r="AQ117" s="1011"/>
      <c r="AR117" s="1011"/>
      <c r="AS117" s="1011"/>
      <c r="AT117" s="1012"/>
      <c r="AU117" s="930"/>
      <c r="AV117" s="931"/>
      <c r="AW117" s="931"/>
      <c r="AX117" s="931"/>
      <c r="AY117" s="931"/>
      <c r="AZ117" s="997" t="s">
        <v>446</v>
      </c>
      <c r="BA117" s="998"/>
      <c r="BB117" s="998"/>
      <c r="BC117" s="998"/>
      <c r="BD117" s="998"/>
      <c r="BE117" s="998"/>
      <c r="BF117" s="998"/>
      <c r="BG117" s="998"/>
      <c r="BH117" s="998"/>
      <c r="BI117" s="998"/>
      <c r="BJ117" s="998"/>
      <c r="BK117" s="998"/>
      <c r="BL117" s="998"/>
      <c r="BM117" s="998"/>
      <c r="BN117" s="998"/>
      <c r="BO117" s="998"/>
      <c r="BP117" s="999"/>
      <c r="BQ117" s="949" t="s">
        <v>224</v>
      </c>
      <c r="BR117" s="950"/>
      <c r="BS117" s="950"/>
      <c r="BT117" s="950"/>
      <c r="BU117" s="950"/>
      <c r="BV117" s="950" t="s">
        <v>224</v>
      </c>
      <c r="BW117" s="950"/>
      <c r="BX117" s="950"/>
      <c r="BY117" s="950"/>
      <c r="BZ117" s="950"/>
      <c r="CA117" s="950" t="s">
        <v>224</v>
      </c>
      <c r="CB117" s="950"/>
      <c r="CC117" s="950"/>
      <c r="CD117" s="950"/>
      <c r="CE117" s="950"/>
      <c r="CF117" s="944" t="s">
        <v>224</v>
      </c>
      <c r="CG117" s="945"/>
      <c r="CH117" s="945"/>
      <c r="CI117" s="945"/>
      <c r="CJ117" s="945"/>
      <c r="CK117" s="975"/>
      <c r="CL117" s="976"/>
      <c r="CM117" s="946" t="s">
        <v>447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224</v>
      </c>
      <c r="DH117" s="989"/>
      <c r="DI117" s="989"/>
      <c r="DJ117" s="989"/>
      <c r="DK117" s="990"/>
      <c r="DL117" s="991" t="s">
        <v>224</v>
      </c>
      <c r="DM117" s="989"/>
      <c r="DN117" s="989"/>
      <c r="DO117" s="989"/>
      <c r="DP117" s="990"/>
      <c r="DQ117" s="991" t="s">
        <v>224</v>
      </c>
      <c r="DR117" s="989"/>
      <c r="DS117" s="989"/>
      <c r="DT117" s="989"/>
      <c r="DU117" s="990"/>
      <c r="DV117" s="992" t="s">
        <v>224</v>
      </c>
      <c r="DW117" s="993"/>
      <c r="DX117" s="993"/>
      <c r="DY117" s="993"/>
      <c r="DZ117" s="994"/>
    </row>
    <row r="118" spans="1:130" s="199" customFormat="1" ht="26.25" customHeight="1">
      <c r="A118" s="934" t="s">
        <v>421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419</v>
      </c>
      <c r="AB118" s="915"/>
      <c r="AC118" s="915"/>
      <c r="AD118" s="915"/>
      <c r="AE118" s="916"/>
      <c r="AF118" s="914" t="s">
        <v>290</v>
      </c>
      <c r="AG118" s="915"/>
      <c r="AH118" s="915"/>
      <c r="AI118" s="915"/>
      <c r="AJ118" s="916"/>
      <c r="AK118" s="914" t="s">
        <v>289</v>
      </c>
      <c r="AL118" s="915"/>
      <c r="AM118" s="915"/>
      <c r="AN118" s="915"/>
      <c r="AO118" s="916"/>
      <c r="AP118" s="1001" t="s">
        <v>420</v>
      </c>
      <c r="AQ118" s="1002"/>
      <c r="AR118" s="1002"/>
      <c r="AS118" s="1002"/>
      <c r="AT118" s="1003"/>
      <c r="AU118" s="930"/>
      <c r="AV118" s="931"/>
      <c r="AW118" s="931"/>
      <c r="AX118" s="931"/>
      <c r="AY118" s="931"/>
      <c r="AZ118" s="1004" t="s">
        <v>448</v>
      </c>
      <c r="BA118" s="995"/>
      <c r="BB118" s="995"/>
      <c r="BC118" s="995"/>
      <c r="BD118" s="995"/>
      <c r="BE118" s="995"/>
      <c r="BF118" s="995"/>
      <c r="BG118" s="995"/>
      <c r="BH118" s="995"/>
      <c r="BI118" s="995"/>
      <c r="BJ118" s="995"/>
      <c r="BK118" s="995"/>
      <c r="BL118" s="995"/>
      <c r="BM118" s="995"/>
      <c r="BN118" s="995"/>
      <c r="BO118" s="995"/>
      <c r="BP118" s="996"/>
      <c r="BQ118" s="1027" t="s">
        <v>224</v>
      </c>
      <c r="BR118" s="1028"/>
      <c r="BS118" s="1028"/>
      <c r="BT118" s="1028"/>
      <c r="BU118" s="1028"/>
      <c r="BV118" s="1028" t="s">
        <v>224</v>
      </c>
      <c r="BW118" s="1028"/>
      <c r="BX118" s="1028"/>
      <c r="BY118" s="1028"/>
      <c r="BZ118" s="1028"/>
      <c r="CA118" s="1028" t="s">
        <v>224</v>
      </c>
      <c r="CB118" s="1028"/>
      <c r="CC118" s="1028"/>
      <c r="CD118" s="1028"/>
      <c r="CE118" s="1028"/>
      <c r="CF118" s="944" t="s">
        <v>224</v>
      </c>
      <c r="CG118" s="945"/>
      <c r="CH118" s="945"/>
      <c r="CI118" s="945"/>
      <c r="CJ118" s="945"/>
      <c r="CK118" s="975"/>
      <c r="CL118" s="976"/>
      <c r="CM118" s="946" t="s">
        <v>449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224</v>
      </c>
      <c r="DH118" s="989"/>
      <c r="DI118" s="989"/>
      <c r="DJ118" s="989"/>
      <c r="DK118" s="990"/>
      <c r="DL118" s="991" t="s">
        <v>224</v>
      </c>
      <c r="DM118" s="989"/>
      <c r="DN118" s="989"/>
      <c r="DO118" s="989"/>
      <c r="DP118" s="990"/>
      <c r="DQ118" s="991" t="s">
        <v>224</v>
      </c>
      <c r="DR118" s="989"/>
      <c r="DS118" s="989"/>
      <c r="DT118" s="989"/>
      <c r="DU118" s="990"/>
      <c r="DV118" s="992" t="s">
        <v>224</v>
      </c>
      <c r="DW118" s="993"/>
      <c r="DX118" s="993"/>
      <c r="DY118" s="993"/>
      <c r="DZ118" s="994"/>
    </row>
    <row r="119" spans="1:130" s="199" customFormat="1" ht="26.25" customHeight="1">
      <c r="A119" s="1088" t="s">
        <v>424</v>
      </c>
      <c r="B119" s="974"/>
      <c r="C119" s="953" t="s">
        <v>425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224</v>
      </c>
      <c r="AB119" s="922"/>
      <c r="AC119" s="922"/>
      <c r="AD119" s="922"/>
      <c r="AE119" s="923"/>
      <c r="AF119" s="924" t="s">
        <v>224</v>
      </c>
      <c r="AG119" s="922"/>
      <c r="AH119" s="922"/>
      <c r="AI119" s="922"/>
      <c r="AJ119" s="923"/>
      <c r="AK119" s="924" t="s">
        <v>224</v>
      </c>
      <c r="AL119" s="922"/>
      <c r="AM119" s="922"/>
      <c r="AN119" s="922"/>
      <c r="AO119" s="923"/>
      <c r="AP119" s="925" t="s">
        <v>224</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450</v>
      </c>
      <c r="BP119" s="1036"/>
      <c r="BQ119" s="1027">
        <v>61550196</v>
      </c>
      <c r="BR119" s="1028"/>
      <c r="BS119" s="1028"/>
      <c r="BT119" s="1028"/>
      <c r="BU119" s="1028"/>
      <c r="BV119" s="1028">
        <v>60109721</v>
      </c>
      <c r="BW119" s="1028"/>
      <c r="BX119" s="1028"/>
      <c r="BY119" s="1028"/>
      <c r="BZ119" s="1028"/>
      <c r="CA119" s="1028">
        <v>58169160</v>
      </c>
      <c r="CB119" s="1028"/>
      <c r="CC119" s="1028"/>
      <c r="CD119" s="1028"/>
      <c r="CE119" s="1028"/>
      <c r="CF119" s="1029"/>
      <c r="CG119" s="1030"/>
      <c r="CH119" s="1030"/>
      <c r="CI119" s="1030"/>
      <c r="CJ119" s="1031"/>
      <c r="CK119" s="977"/>
      <c r="CL119" s="978"/>
      <c r="CM119" s="1032" t="s">
        <v>451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25767</v>
      </c>
      <c r="DH119" s="1014"/>
      <c r="DI119" s="1014"/>
      <c r="DJ119" s="1014"/>
      <c r="DK119" s="1015"/>
      <c r="DL119" s="1013">
        <v>22098</v>
      </c>
      <c r="DM119" s="1014"/>
      <c r="DN119" s="1014"/>
      <c r="DO119" s="1014"/>
      <c r="DP119" s="1015"/>
      <c r="DQ119" s="1013">
        <v>18432</v>
      </c>
      <c r="DR119" s="1014"/>
      <c r="DS119" s="1014"/>
      <c r="DT119" s="1014"/>
      <c r="DU119" s="1015"/>
      <c r="DV119" s="1016">
        <v>0.1</v>
      </c>
      <c r="DW119" s="1017"/>
      <c r="DX119" s="1017"/>
      <c r="DY119" s="1017"/>
      <c r="DZ119" s="1018"/>
    </row>
    <row r="120" spans="1:130" s="199" customFormat="1" ht="26.25" customHeight="1">
      <c r="A120" s="1089"/>
      <c r="B120" s="976"/>
      <c r="C120" s="946" t="s">
        <v>428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224</v>
      </c>
      <c r="AB120" s="989"/>
      <c r="AC120" s="989"/>
      <c r="AD120" s="989"/>
      <c r="AE120" s="990"/>
      <c r="AF120" s="991" t="s">
        <v>224</v>
      </c>
      <c r="AG120" s="989"/>
      <c r="AH120" s="989"/>
      <c r="AI120" s="989"/>
      <c r="AJ120" s="990"/>
      <c r="AK120" s="991" t="s">
        <v>224</v>
      </c>
      <c r="AL120" s="989"/>
      <c r="AM120" s="989"/>
      <c r="AN120" s="989"/>
      <c r="AO120" s="990"/>
      <c r="AP120" s="992" t="s">
        <v>224</v>
      </c>
      <c r="AQ120" s="993"/>
      <c r="AR120" s="993"/>
      <c r="AS120" s="993"/>
      <c r="AT120" s="994"/>
      <c r="AU120" s="1019" t="s">
        <v>452</v>
      </c>
      <c r="AV120" s="1020"/>
      <c r="AW120" s="1020"/>
      <c r="AX120" s="1020"/>
      <c r="AY120" s="1021"/>
      <c r="AZ120" s="970" t="s">
        <v>453</v>
      </c>
      <c r="BA120" s="919"/>
      <c r="BB120" s="919"/>
      <c r="BC120" s="919"/>
      <c r="BD120" s="919"/>
      <c r="BE120" s="919"/>
      <c r="BF120" s="919"/>
      <c r="BG120" s="919"/>
      <c r="BH120" s="919"/>
      <c r="BI120" s="919"/>
      <c r="BJ120" s="919"/>
      <c r="BK120" s="919"/>
      <c r="BL120" s="919"/>
      <c r="BM120" s="919"/>
      <c r="BN120" s="919"/>
      <c r="BO120" s="919"/>
      <c r="BP120" s="920"/>
      <c r="BQ120" s="956">
        <v>10436989</v>
      </c>
      <c r="BR120" s="957"/>
      <c r="BS120" s="957"/>
      <c r="BT120" s="957"/>
      <c r="BU120" s="957"/>
      <c r="BV120" s="957">
        <v>10416478</v>
      </c>
      <c r="BW120" s="957"/>
      <c r="BX120" s="957"/>
      <c r="BY120" s="957"/>
      <c r="BZ120" s="957"/>
      <c r="CA120" s="957">
        <v>10348762</v>
      </c>
      <c r="CB120" s="957"/>
      <c r="CC120" s="957"/>
      <c r="CD120" s="957"/>
      <c r="CE120" s="957"/>
      <c r="CF120" s="971">
        <v>73.7</v>
      </c>
      <c r="CG120" s="972"/>
      <c r="CH120" s="972"/>
      <c r="CI120" s="972"/>
      <c r="CJ120" s="972"/>
      <c r="CK120" s="1037" t="s">
        <v>454</v>
      </c>
      <c r="CL120" s="1038"/>
      <c r="CM120" s="1038"/>
      <c r="CN120" s="1038"/>
      <c r="CO120" s="1039"/>
      <c r="CP120" s="1045" t="s">
        <v>395</v>
      </c>
      <c r="CQ120" s="1046"/>
      <c r="CR120" s="1046"/>
      <c r="CS120" s="1046"/>
      <c r="CT120" s="1046"/>
      <c r="CU120" s="1046"/>
      <c r="CV120" s="1046"/>
      <c r="CW120" s="1046"/>
      <c r="CX120" s="1046"/>
      <c r="CY120" s="1046"/>
      <c r="CZ120" s="1046"/>
      <c r="DA120" s="1046"/>
      <c r="DB120" s="1046"/>
      <c r="DC120" s="1046"/>
      <c r="DD120" s="1046"/>
      <c r="DE120" s="1046"/>
      <c r="DF120" s="1047"/>
      <c r="DG120" s="956">
        <v>13958052</v>
      </c>
      <c r="DH120" s="957"/>
      <c r="DI120" s="957"/>
      <c r="DJ120" s="957"/>
      <c r="DK120" s="957"/>
      <c r="DL120" s="957">
        <v>15184252</v>
      </c>
      <c r="DM120" s="957"/>
      <c r="DN120" s="957"/>
      <c r="DO120" s="957"/>
      <c r="DP120" s="957"/>
      <c r="DQ120" s="957">
        <v>15782964</v>
      </c>
      <c r="DR120" s="957"/>
      <c r="DS120" s="957"/>
      <c r="DT120" s="957"/>
      <c r="DU120" s="957"/>
      <c r="DV120" s="958">
        <v>112.4</v>
      </c>
      <c r="DW120" s="958"/>
      <c r="DX120" s="958"/>
      <c r="DY120" s="958"/>
      <c r="DZ120" s="959"/>
    </row>
    <row r="121" spans="1:130" s="199" customFormat="1" ht="26.25" customHeight="1">
      <c r="A121" s="1089"/>
      <c r="B121" s="976"/>
      <c r="C121" s="997" t="s">
        <v>455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224</v>
      </c>
      <c r="AB121" s="989"/>
      <c r="AC121" s="989"/>
      <c r="AD121" s="989"/>
      <c r="AE121" s="990"/>
      <c r="AF121" s="991" t="s">
        <v>224</v>
      </c>
      <c r="AG121" s="989"/>
      <c r="AH121" s="989"/>
      <c r="AI121" s="989"/>
      <c r="AJ121" s="990"/>
      <c r="AK121" s="991" t="s">
        <v>224</v>
      </c>
      <c r="AL121" s="989"/>
      <c r="AM121" s="989"/>
      <c r="AN121" s="989"/>
      <c r="AO121" s="990"/>
      <c r="AP121" s="992" t="s">
        <v>224</v>
      </c>
      <c r="AQ121" s="993"/>
      <c r="AR121" s="993"/>
      <c r="AS121" s="993"/>
      <c r="AT121" s="994"/>
      <c r="AU121" s="1022"/>
      <c r="AV121" s="1023"/>
      <c r="AW121" s="1023"/>
      <c r="AX121" s="1023"/>
      <c r="AY121" s="1024"/>
      <c r="AZ121" s="979" t="s">
        <v>456</v>
      </c>
      <c r="BA121" s="980"/>
      <c r="BB121" s="980"/>
      <c r="BC121" s="980"/>
      <c r="BD121" s="980"/>
      <c r="BE121" s="980"/>
      <c r="BF121" s="980"/>
      <c r="BG121" s="980"/>
      <c r="BH121" s="980"/>
      <c r="BI121" s="980"/>
      <c r="BJ121" s="980"/>
      <c r="BK121" s="980"/>
      <c r="BL121" s="980"/>
      <c r="BM121" s="980"/>
      <c r="BN121" s="980"/>
      <c r="BO121" s="980"/>
      <c r="BP121" s="981"/>
      <c r="BQ121" s="949">
        <v>552252</v>
      </c>
      <c r="BR121" s="950"/>
      <c r="BS121" s="950"/>
      <c r="BT121" s="950"/>
      <c r="BU121" s="950"/>
      <c r="BV121" s="950">
        <v>491989</v>
      </c>
      <c r="BW121" s="950"/>
      <c r="BX121" s="950"/>
      <c r="BY121" s="950"/>
      <c r="BZ121" s="950"/>
      <c r="CA121" s="950">
        <v>436694</v>
      </c>
      <c r="CB121" s="950"/>
      <c r="CC121" s="950"/>
      <c r="CD121" s="950"/>
      <c r="CE121" s="950"/>
      <c r="CF121" s="944">
        <v>3.1</v>
      </c>
      <c r="CG121" s="945"/>
      <c r="CH121" s="945"/>
      <c r="CI121" s="945"/>
      <c r="CJ121" s="945"/>
      <c r="CK121" s="1040"/>
      <c r="CL121" s="1041"/>
      <c r="CM121" s="1041"/>
      <c r="CN121" s="1041"/>
      <c r="CO121" s="1042"/>
      <c r="CP121" s="1050" t="s">
        <v>393</v>
      </c>
      <c r="CQ121" s="1051"/>
      <c r="CR121" s="1051"/>
      <c r="CS121" s="1051"/>
      <c r="CT121" s="1051"/>
      <c r="CU121" s="1051"/>
      <c r="CV121" s="1051"/>
      <c r="CW121" s="1051"/>
      <c r="CX121" s="1051"/>
      <c r="CY121" s="1051"/>
      <c r="CZ121" s="1051"/>
      <c r="DA121" s="1051"/>
      <c r="DB121" s="1051"/>
      <c r="DC121" s="1051"/>
      <c r="DD121" s="1051"/>
      <c r="DE121" s="1051"/>
      <c r="DF121" s="1052"/>
      <c r="DG121" s="949">
        <v>3579773</v>
      </c>
      <c r="DH121" s="950"/>
      <c r="DI121" s="950"/>
      <c r="DJ121" s="950"/>
      <c r="DK121" s="950"/>
      <c r="DL121" s="950">
        <v>3744080</v>
      </c>
      <c r="DM121" s="950"/>
      <c r="DN121" s="950"/>
      <c r="DO121" s="950"/>
      <c r="DP121" s="950"/>
      <c r="DQ121" s="950">
        <v>4135232</v>
      </c>
      <c r="DR121" s="950"/>
      <c r="DS121" s="950"/>
      <c r="DT121" s="950"/>
      <c r="DU121" s="950"/>
      <c r="DV121" s="951">
        <v>29.4</v>
      </c>
      <c r="DW121" s="951"/>
      <c r="DX121" s="951"/>
      <c r="DY121" s="951"/>
      <c r="DZ121" s="952"/>
    </row>
    <row r="122" spans="1:130" s="199" customFormat="1" ht="26.25" customHeight="1">
      <c r="A122" s="1089"/>
      <c r="B122" s="976"/>
      <c r="C122" s="946" t="s">
        <v>438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224</v>
      </c>
      <c r="AB122" s="989"/>
      <c r="AC122" s="989"/>
      <c r="AD122" s="989"/>
      <c r="AE122" s="990"/>
      <c r="AF122" s="991" t="s">
        <v>224</v>
      </c>
      <c r="AG122" s="989"/>
      <c r="AH122" s="989"/>
      <c r="AI122" s="989"/>
      <c r="AJ122" s="990"/>
      <c r="AK122" s="991" t="s">
        <v>224</v>
      </c>
      <c r="AL122" s="989"/>
      <c r="AM122" s="989"/>
      <c r="AN122" s="989"/>
      <c r="AO122" s="990"/>
      <c r="AP122" s="992" t="s">
        <v>224</v>
      </c>
      <c r="AQ122" s="993"/>
      <c r="AR122" s="993"/>
      <c r="AS122" s="993"/>
      <c r="AT122" s="994"/>
      <c r="AU122" s="1022"/>
      <c r="AV122" s="1023"/>
      <c r="AW122" s="1023"/>
      <c r="AX122" s="1023"/>
      <c r="AY122" s="1024"/>
      <c r="AZ122" s="1004" t="s">
        <v>457</v>
      </c>
      <c r="BA122" s="995"/>
      <c r="BB122" s="995"/>
      <c r="BC122" s="995"/>
      <c r="BD122" s="995"/>
      <c r="BE122" s="995"/>
      <c r="BF122" s="995"/>
      <c r="BG122" s="995"/>
      <c r="BH122" s="995"/>
      <c r="BI122" s="995"/>
      <c r="BJ122" s="995"/>
      <c r="BK122" s="995"/>
      <c r="BL122" s="995"/>
      <c r="BM122" s="995"/>
      <c r="BN122" s="995"/>
      <c r="BO122" s="995"/>
      <c r="BP122" s="996"/>
      <c r="BQ122" s="1027">
        <v>44837424</v>
      </c>
      <c r="BR122" s="1028"/>
      <c r="BS122" s="1028"/>
      <c r="BT122" s="1028"/>
      <c r="BU122" s="1028"/>
      <c r="BV122" s="1028">
        <v>42809730</v>
      </c>
      <c r="BW122" s="1028"/>
      <c r="BX122" s="1028"/>
      <c r="BY122" s="1028"/>
      <c r="BZ122" s="1028"/>
      <c r="CA122" s="1028">
        <v>41057565</v>
      </c>
      <c r="CB122" s="1028"/>
      <c r="CC122" s="1028"/>
      <c r="CD122" s="1028"/>
      <c r="CE122" s="1028"/>
      <c r="CF122" s="1048">
        <v>292.3</v>
      </c>
      <c r="CG122" s="1049"/>
      <c r="CH122" s="1049"/>
      <c r="CI122" s="1049"/>
      <c r="CJ122" s="1049"/>
      <c r="CK122" s="1040"/>
      <c r="CL122" s="1041"/>
      <c r="CM122" s="1041"/>
      <c r="CN122" s="1041"/>
      <c r="CO122" s="1042"/>
      <c r="CP122" s="1050" t="s">
        <v>392</v>
      </c>
      <c r="CQ122" s="1051"/>
      <c r="CR122" s="1051"/>
      <c r="CS122" s="1051"/>
      <c r="CT122" s="1051"/>
      <c r="CU122" s="1051"/>
      <c r="CV122" s="1051"/>
      <c r="CW122" s="1051"/>
      <c r="CX122" s="1051"/>
      <c r="CY122" s="1051"/>
      <c r="CZ122" s="1051"/>
      <c r="DA122" s="1051"/>
      <c r="DB122" s="1051"/>
      <c r="DC122" s="1051"/>
      <c r="DD122" s="1051"/>
      <c r="DE122" s="1051"/>
      <c r="DF122" s="1052"/>
      <c r="DG122" s="949">
        <v>3634224</v>
      </c>
      <c r="DH122" s="950"/>
      <c r="DI122" s="950"/>
      <c r="DJ122" s="950"/>
      <c r="DK122" s="950"/>
      <c r="DL122" s="950">
        <v>3292748</v>
      </c>
      <c r="DM122" s="950"/>
      <c r="DN122" s="950"/>
      <c r="DO122" s="950"/>
      <c r="DP122" s="950"/>
      <c r="DQ122" s="950">
        <v>3082988</v>
      </c>
      <c r="DR122" s="950"/>
      <c r="DS122" s="950"/>
      <c r="DT122" s="950"/>
      <c r="DU122" s="950"/>
      <c r="DV122" s="951">
        <v>22</v>
      </c>
      <c r="DW122" s="951"/>
      <c r="DX122" s="951"/>
      <c r="DY122" s="951"/>
      <c r="DZ122" s="952"/>
    </row>
    <row r="123" spans="1:130" s="199" customFormat="1" ht="26.25" customHeight="1">
      <c r="A123" s="1089"/>
      <c r="B123" s="976"/>
      <c r="C123" s="946" t="s">
        <v>444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224</v>
      </c>
      <c r="AB123" s="989"/>
      <c r="AC123" s="989"/>
      <c r="AD123" s="989"/>
      <c r="AE123" s="990"/>
      <c r="AF123" s="991" t="s">
        <v>224</v>
      </c>
      <c r="AG123" s="989"/>
      <c r="AH123" s="989"/>
      <c r="AI123" s="989"/>
      <c r="AJ123" s="990"/>
      <c r="AK123" s="991" t="s">
        <v>224</v>
      </c>
      <c r="AL123" s="989"/>
      <c r="AM123" s="989"/>
      <c r="AN123" s="989"/>
      <c r="AO123" s="990"/>
      <c r="AP123" s="992" t="s">
        <v>224</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458</v>
      </c>
      <c r="BP123" s="1036"/>
      <c r="BQ123" s="1095">
        <v>55826665</v>
      </c>
      <c r="BR123" s="1096"/>
      <c r="BS123" s="1096"/>
      <c r="BT123" s="1096"/>
      <c r="BU123" s="1096"/>
      <c r="BV123" s="1096">
        <v>53718197</v>
      </c>
      <c r="BW123" s="1096"/>
      <c r="BX123" s="1096"/>
      <c r="BY123" s="1096"/>
      <c r="BZ123" s="1096"/>
      <c r="CA123" s="1096">
        <v>51843021</v>
      </c>
      <c r="CB123" s="1096"/>
      <c r="CC123" s="1096"/>
      <c r="CD123" s="1096"/>
      <c r="CE123" s="1096"/>
      <c r="CF123" s="1029"/>
      <c r="CG123" s="1030"/>
      <c r="CH123" s="1030"/>
      <c r="CI123" s="1030"/>
      <c r="CJ123" s="1031"/>
      <c r="CK123" s="1040"/>
      <c r="CL123" s="1041"/>
      <c r="CM123" s="1041"/>
      <c r="CN123" s="1041"/>
      <c r="CO123" s="1042"/>
      <c r="CP123" s="1050" t="s">
        <v>391</v>
      </c>
      <c r="CQ123" s="1051"/>
      <c r="CR123" s="1051"/>
      <c r="CS123" s="1051"/>
      <c r="CT123" s="1051"/>
      <c r="CU123" s="1051"/>
      <c r="CV123" s="1051"/>
      <c r="CW123" s="1051"/>
      <c r="CX123" s="1051"/>
      <c r="CY123" s="1051"/>
      <c r="CZ123" s="1051"/>
      <c r="DA123" s="1051"/>
      <c r="DB123" s="1051"/>
      <c r="DC123" s="1051"/>
      <c r="DD123" s="1051"/>
      <c r="DE123" s="1051"/>
      <c r="DF123" s="1052"/>
      <c r="DG123" s="988">
        <v>561369</v>
      </c>
      <c r="DH123" s="989"/>
      <c r="DI123" s="989"/>
      <c r="DJ123" s="989"/>
      <c r="DK123" s="990"/>
      <c r="DL123" s="991">
        <v>542997</v>
      </c>
      <c r="DM123" s="989"/>
      <c r="DN123" s="989"/>
      <c r="DO123" s="989"/>
      <c r="DP123" s="990"/>
      <c r="DQ123" s="991">
        <v>502056</v>
      </c>
      <c r="DR123" s="989"/>
      <c r="DS123" s="989"/>
      <c r="DT123" s="989"/>
      <c r="DU123" s="990"/>
      <c r="DV123" s="992">
        <v>3.6</v>
      </c>
      <c r="DW123" s="993"/>
      <c r="DX123" s="993"/>
      <c r="DY123" s="993"/>
      <c r="DZ123" s="994"/>
    </row>
    <row r="124" spans="1:130" s="199" customFormat="1" ht="26.25" customHeight="1" thickBot="1">
      <c r="A124" s="1089"/>
      <c r="B124" s="976"/>
      <c r="C124" s="946" t="s">
        <v>447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224</v>
      </c>
      <c r="AB124" s="989"/>
      <c r="AC124" s="989"/>
      <c r="AD124" s="989"/>
      <c r="AE124" s="990"/>
      <c r="AF124" s="991" t="s">
        <v>224</v>
      </c>
      <c r="AG124" s="989"/>
      <c r="AH124" s="989"/>
      <c r="AI124" s="989"/>
      <c r="AJ124" s="990"/>
      <c r="AK124" s="991" t="s">
        <v>224</v>
      </c>
      <c r="AL124" s="989"/>
      <c r="AM124" s="989"/>
      <c r="AN124" s="989"/>
      <c r="AO124" s="990"/>
      <c r="AP124" s="992" t="s">
        <v>224</v>
      </c>
      <c r="AQ124" s="993"/>
      <c r="AR124" s="993"/>
      <c r="AS124" s="993"/>
      <c r="AT124" s="994"/>
      <c r="AU124" s="1091" t="s">
        <v>459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38.5</v>
      </c>
      <c r="BR124" s="1058"/>
      <c r="BS124" s="1058"/>
      <c r="BT124" s="1058"/>
      <c r="BU124" s="1058"/>
      <c r="BV124" s="1058">
        <v>43.8</v>
      </c>
      <c r="BW124" s="1058"/>
      <c r="BX124" s="1058"/>
      <c r="BY124" s="1058"/>
      <c r="BZ124" s="1058"/>
      <c r="CA124" s="1058">
        <v>45</v>
      </c>
      <c r="CB124" s="1058"/>
      <c r="CC124" s="1058"/>
      <c r="CD124" s="1058"/>
      <c r="CE124" s="1058"/>
      <c r="CF124" s="1059"/>
      <c r="CG124" s="1060"/>
      <c r="CH124" s="1060"/>
      <c r="CI124" s="1060"/>
      <c r="CJ124" s="1061"/>
      <c r="CK124" s="1043"/>
      <c r="CL124" s="1043"/>
      <c r="CM124" s="1043"/>
      <c r="CN124" s="1043"/>
      <c r="CO124" s="1044"/>
      <c r="CP124" s="1050" t="s">
        <v>460</v>
      </c>
      <c r="CQ124" s="1051"/>
      <c r="CR124" s="1051"/>
      <c r="CS124" s="1051"/>
      <c r="CT124" s="1051"/>
      <c r="CU124" s="1051"/>
      <c r="CV124" s="1051"/>
      <c r="CW124" s="1051"/>
      <c r="CX124" s="1051"/>
      <c r="CY124" s="1051"/>
      <c r="CZ124" s="1051"/>
      <c r="DA124" s="1051"/>
      <c r="DB124" s="1051"/>
      <c r="DC124" s="1051"/>
      <c r="DD124" s="1051"/>
      <c r="DE124" s="1051"/>
      <c r="DF124" s="1052"/>
      <c r="DG124" s="1035">
        <v>132179</v>
      </c>
      <c r="DH124" s="1014"/>
      <c r="DI124" s="1014"/>
      <c r="DJ124" s="1014"/>
      <c r="DK124" s="1015"/>
      <c r="DL124" s="1013">
        <v>175231</v>
      </c>
      <c r="DM124" s="1014"/>
      <c r="DN124" s="1014"/>
      <c r="DO124" s="1014"/>
      <c r="DP124" s="1015"/>
      <c r="DQ124" s="1013">
        <v>153469</v>
      </c>
      <c r="DR124" s="1014"/>
      <c r="DS124" s="1014"/>
      <c r="DT124" s="1014"/>
      <c r="DU124" s="1015"/>
      <c r="DV124" s="1016">
        <v>1.1000000000000001</v>
      </c>
      <c r="DW124" s="1017"/>
      <c r="DX124" s="1017"/>
      <c r="DY124" s="1017"/>
      <c r="DZ124" s="1018"/>
    </row>
    <row r="125" spans="1:130" s="199" customFormat="1" ht="26.25" customHeight="1">
      <c r="A125" s="1089"/>
      <c r="B125" s="976"/>
      <c r="C125" s="946" t="s">
        <v>449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224</v>
      </c>
      <c r="AB125" s="989"/>
      <c r="AC125" s="989"/>
      <c r="AD125" s="989"/>
      <c r="AE125" s="990"/>
      <c r="AF125" s="991" t="s">
        <v>224</v>
      </c>
      <c r="AG125" s="989"/>
      <c r="AH125" s="989"/>
      <c r="AI125" s="989"/>
      <c r="AJ125" s="990"/>
      <c r="AK125" s="991" t="s">
        <v>224</v>
      </c>
      <c r="AL125" s="989"/>
      <c r="AM125" s="989"/>
      <c r="AN125" s="989"/>
      <c r="AO125" s="990"/>
      <c r="AP125" s="992" t="s">
        <v>224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461</v>
      </c>
      <c r="CL125" s="1038"/>
      <c r="CM125" s="1038"/>
      <c r="CN125" s="1038"/>
      <c r="CO125" s="1039"/>
      <c r="CP125" s="970" t="s">
        <v>462</v>
      </c>
      <c r="CQ125" s="919"/>
      <c r="CR125" s="919"/>
      <c r="CS125" s="919"/>
      <c r="CT125" s="919"/>
      <c r="CU125" s="919"/>
      <c r="CV125" s="919"/>
      <c r="CW125" s="919"/>
      <c r="CX125" s="919"/>
      <c r="CY125" s="919"/>
      <c r="CZ125" s="919"/>
      <c r="DA125" s="919"/>
      <c r="DB125" s="919"/>
      <c r="DC125" s="919"/>
      <c r="DD125" s="919"/>
      <c r="DE125" s="919"/>
      <c r="DF125" s="920"/>
      <c r="DG125" s="956" t="s">
        <v>224</v>
      </c>
      <c r="DH125" s="957"/>
      <c r="DI125" s="957"/>
      <c r="DJ125" s="957"/>
      <c r="DK125" s="957"/>
      <c r="DL125" s="957" t="s">
        <v>224</v>
      </c>
      <c r="DM125" s="957"/>
      <c r="DN125" s="957"/>
      <c r="DO125" s="957"/>
      <c r="DP125" s="957"/>
      <c r="DQ125" s="957" t="s">
        <v>224</v>
      </c>
      <c r="DR125" s="957"/>
      <c r="DS125" s="957"/>
      <c r="DT125" s="957"/>
      <c r="DU125" s="957"/>
      <c r="DV125" s="958" t="s">
        <v>224</v>
      </c>
      <c r="DW125" s="958"/>
      <c r="DX125" s="958"/>
      <c r="DY125" s="958"/>
      <c r="DZ125" s="959"/>
    </row>
    <row r="126" spans="1:130" s="199" customFormat="1" ht="26.25" customHeight="1" thickBot="1">
      <c r="A126" s="1089"/>
      <c r="B126" s="976"/>
      <c r="C126" s="946" t="s">
        <v>451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3670</v>
      </c>
      <c r="AB126" s="989"/>
      <c r="AC126" s="989"/>
      <c r="AD126" s="989"/>
      <c r="AE126" s="990"/>
      <c r="AF126" s="991">
        <v>3670</v>
      </c>
      <c r="AG126" s="989"/>
      <c r="AH126" s="989"/>
      <c r="AI126" s="989"/>
      <c r="AJ126" s="990"/>
      <c r="AK126" s="991">
        <v>3671</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463</v>
      </c>
      <c r="CQ126" s="980"/>
      <c r="CR126" s="980"/>
      <c r="CS126" s="980"/>
      <c r="CT126" s="980"/>
      <c r="CU126" s="980"/>
      <c r="CV126" s="980"/>
      <c r="CW126" s="980"/>
      <c r="CX126" s="980"/>
      <c r="CY126" s="980"/>
      <c r="CZ126" s="980"/>
      <c r="DA126" s="980"/>
      <c r="DB126" s="980"/>
      <c r="DC126" s="980"/>
      <c r="DD126" s="980"/>
      <c r="DE126" s="980"/>
      <c r="DF126" s="981"/>
      <c r="DG126" s="949" t="s">
        <v>224</v>
      </c>
      <c r="DH126" s="950"/>
      <c r="DI126" s="950"/>
      <c r="DJ126" s="950"/>
      <c r="DK126" s="950"/>
      <c r="DL126" s="950" t="s">
        <v>224</v>
      </c>
      <c r="DM126" s="950"/>
      <c r="DN126" s="950"/>
      <c r="DO126" s="950"/>
      <c r="DP126" s="950"/>
      <c r="DQ126" s="950" t="s">
        <v>224</v>
      </c>
      <c r="DR126" s="950"/>
      <c r="DS126" s="950"/>
      <c r="DT126" s="950"/>
      <c r="DU126" s="950"/>
      <c r="DV126" s="951" t="s">
        <v>224</v>
      </c>
      <c r="DW126" s="951"/>
      <c r="DX126" s="951"/>
      <c r="DY126" s="951"/>
      <c r="DZ126" s="952"/>
    </row>
    <row r="127" spans="1:130" s="199" customFormat="1" ht="26.25" customHeight="1">
      <c r="A127" s="1090"/>
      <c r="B127" s="978"/>
      <c r="C127" s="1032" t="s">
        <v>464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20</v>
      </c>
      <c r="AB127" s="989"/>
      <c r="AC127" s="989"/>
      <c r="AD127" s="989"/>
      <c r="AE127" s="990"/>
      <c r="AF127" s="991">
        <v>15</v>
      </c>
      <c r="AG127" s="989"/>
      <c r="AH127" s="989"/>
      <c r="AI127" s="989"/>
      <c r="AJ127" s="990"/>
      <c r="AK127" s="991">
        <v>10</v>
      </c>
      <c r="AL127" s="989"/>
      <c r="AM127" s="989"/>
      <c r="AN127" s="989"/>
      <c r="AO127" s="990"/>
      <c r="AP127" s="992">
        <v>0</v>
      </c>
      <c r="AQ127" s="993"/>
      <c r="AR127" s="993"/>
      <c r="AS127" s="993"/>
      <c r="AT127" s="994"/>
      <c r="AU127" s="235"/>
      <c r="AV127" s="235"/>
      <c r="AW127" s="235"/>
      <c r="AX127" s="1062" t="s">
        <v>465</v>
      </c>
      <c r="AY127" s="1063"/>
      <c r="AZ127" s="1063"/>
      <c r="BA127" s="1063"/>
      <c r="BB127" s="1063"/>
      <c r="BC127" s="1063"/>
      <c r="BD127" s="1063"/>
      <c r="BE127" s="1064"/>
      <c r="BF127" s="1065" t="s">
        <v>466</v>
      </c>
      <c r="BG127" s="1063"/>
      <c r="BH127" s="1063"/>
      <c r="BI127" s="1063"/>
      <c r="BJ127" s="1063"/>
      <c r="BK127" s="1063"/>
      <c r="BL127" s="1064"/>
      <c r="BM127" s="1065" t="s">
        <v>467</v>
      </c>
      <c r="BN127" s="1063"/>
      <c r="BO127" s="1063"/>
      <c r="BP127" s="1063"/>
      <c r="BQ127" s="1063"/>
      <c r="BR127" s="1063"/>
      <c r="BS127" s="1064"/>
      <c r="BT127" s="1065" t="s">
        <v>468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469</v>
      </c>
      <c r="CQ127" s="980"/>
      <c r="CR127" s="980"/>
      <c r="CS127" s="980"/>
      <c r="CT127" s="980"/>
      <c r="CU127" s="980"/>
      <c r="CV127" s="980"/>
      <c r="CW127" s="980"/>
      <c r="CX127" s="980"/>
      <c r="CY127" s="980"/>
      <c r="CZ127" s="980"/>
      <c r="DA127" s="980"/>
      <c r="DB127" s="980"/>
      <c r="DC127" s="980"/>
      <c r="DD127" s="980"/>
      <c r="DE127" s="980"/>
      <c r="DF127" s="981"/>
      <c r="DG127" s="949" t="s">
        <v>224</v>
      </c>
      <c r="DH127" s="950"/>
      <c r="DI127" s="950"/>
      <c r="DJ127" s="950"/>
      <c r="DK127" s="950"/>
      <c r="DL127" s="950" t="s">
        <v>224</v>
      </c>
      <c r="DM127" s="950"/>
      <c r="DN127" s="950"/>
      <c r="DO127" s="950"/>
      <c r="DP127" s="950"/>
      <c r="DQ127" s="950" t="s">
        <v>224</v>
      </c>
      <c r="DR127" s="950"/>
      <c r="DS127" s="950"/>
      <c r="DT127" s="950"/>
      <c r="DU127" s="950"/>
      <c r="DV127" s="951" t="s">
        <v>224</v>
      </c>
      <c r="DW127" s="951"/>
      <c r="DX127" s="951"/>
      <c r="DY127" s="951"/>
      <c r="DZ127" s="952"/>
    </row>
    <row r="128" spans="1:130" s="199" customFormat="1" ht="26.25" customHeight="1" thickBot="1">
      <c r="A128" s="1073" t="s">
        <v>470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471</v>
      </c>
      <c r="X128" s="1075"/>
      <c r="Y128" s="1075"/>
      <c r="Z128" s="1076"/>
      <c r="AA128" s="1077">
        <v>87827</v>
      </c>
      <c r="AB128" s="1078"/>
      <c r="AC128" s="1078"/>
      <c r="AD128" s="1078"/>
      <c r="AE128" s="1079"/>
      <c r="AF128" s="1080">
        <v>69952</v>
      </c>
      <c r="AG128" s="1078"/>
      <c r="AH128" s="1078"/>
      <c r="AI128" s="1078"/>
      <c r="AJ128" s="1079"/>
      <c r="AK128" s="1080">
        <v>63772</v>
      </c>
      <c r="AL128" s="1078"/>
      <c r="AM128" s="1078"/>
      <c r="AN128" s="1078"/>
      <c r="AO128" s="1079"/>
      <c r="AP128" s="1081"/>
      <c r="AQ128" s="1082"/>
      <c r="AR128" s="1082"/>
      <c r="AS128" s="1082"/>
      <c r="AT128" s="1083"/>
      <c r="AU128" s="235"/>
      <c r="AV128" s="235"/>
      <c r="AW128" s="235"/>
      <c r="AX128" s="918" t="s">
        <v>472</v>
      </c>
      <c r="AY128" s="919"/>
      <c r="AZ128" s="919"/>
      <c r="BA128" s="919"/>
      <c r="BB128" s="919"/>
      <c r="BC128" s="919"/>
      <c r="BD128" s="919"/>
      <c r="BE128" s="920"/>
      <c r="BF128" s="1084" t="s">
        <v>224</v>
      </c>
      <c r="BG128" s="1085"/>
      <c r="BH128" s="1085"/>
      <c r="BI128" s="1085"/>
      <c r="BJ128" s="1085"/>
      <c r="BK128" s="1085"/>
      <c r="BL128" s="1086"/>
      <c r="BM128" s="1084">
        <v>12.56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473</v>
      </c>
      <c r="CQ128" s="1067"/>
      <c r="CR128" s="1067"/>
      <c r="CS128" s="1067"/>
      <c r="CT128" s="1067"/>
      <c r="CU128" s="1067"/>
      <c r="CV128" s="1067"/>
      <c r="CW128" s="1067"/>
      <c r="CX128" s="1067"/>
      <c r="CY128" s="1067"/>
      <c r="CZ128" s="1067"/>
      <c r="DA128" s="1067"/>
      <c r="DB128" s="1067"/>
      <c r="DC128" s="1067"/>
      <c r="DD128" s="1067"/>
      <c r="DE128" s="1067"/>
      <c r="DF128" s="1068"/>
      <c r="DG128" s="1069" t="s">
        <v>224</v>
      </c>
      <c r="DH128" s="1070"/>
      <c r="DI128" s="1070"/>
      <c r="DJ128" s="1070"/>
      <c r="DK128" s="1070"/>
      <c r="DL128" s="1070" t="s">
        <v>224</v>
      </c>
      <c r="DM128" s="1070"/>
      <c r="DN128" s="1070"/>
      <c r="DO128" s="1070"/>
      <c r="DP128" s="1070"/>
      <c r="DQ128" s="1070" t="s">
        <v>224</v>
      </c>
      <c r="DR128" s="1070"/>
      <c r="DS128" s="1070"/>
      <c r="DT128" s="1070"/>
      <c r="DU128" s="1070"/>
      <c r="DV128" s="1071" t="s">
        <v>224</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474</v>
      </c>
      <c r="X129" s="1104"/>
      <c r="Y129" s="1104"/>
      <c r="Z129" s="1105"/>
      <c r="AA129" s="988">
        <v>19749313</v>
      </c>
      <c r="AB129" s="989"/>
      <c r="AC129" s="989"/>
      <c r="AD129" s="989"/>
      <c r="AE129" s="990"/>
      <c r="AF129" s="991">
        <v>19457988</v>
      </c>
      <c r="AG129" s="989"/>
      <c r="AH129" s="989"/>
      <c r="AI129" s="989"/>
      <c r="AJ129" s="990"/>
      <c r="AK129" s="991">
        <v>18670121</v>
      </c>
      <c r="AL129" s="989"/>
      <c r="AM129" s="989"/>
      <c r="AN129" s="989"/>
      <c r="AO129" s="990"/>
      <c r="AP129" s="1106"/>
      <c r="AQ129" s="1107"/>
      <c r="AR129" s="1107"/>
      <c r="AS129" s="1107"/>
      <c r="AT129" s="1108"/>
      <c r="AU129" s="237"/>
      <c r="AV129" s="237"/>
      <c r="AW129" s="237"/>
      <c r="AX129" s="1097" t="s">
        <v>475</v>
      </c>
      <c r="AY129" s="980"/>
      <c r="AZ129" s="980"/>
      <c r="BA129" s="980"/>
      <c r="BB129" s="980"/>
      <c r="BC129" s="980"/>
      <c r="BD129" s="980"/>
      <c r="BE129" s="981"/>
      <c r="BF129" s="1098" t="s">
        <v>224</v>
      </c>
      <c r="BG129" s="1099"/>
      <c r="BH129" s="1099"/>
      <c r="BI129" s="1099"/>
      <c r="BJ129" s="1099"/>
      <c r="BK129" s="1099"/>
      <c r="BL129" s="1100"/>
      <c r="BM129" s="1098">
        <v>17.559999999999999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476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477</v>
      </c>
      <c r="X130" s="1104"/>
      <c r="Y130" s="1104"/>
      <c r="Z130" s="1105"/>
      <c r="AA130" s="988">
        <v>4901554</v>
      </c>
      <c r="AB130" s="989"/>
      <c r="AC130" s="989"/>
      <c r="AD130" s="989"/>
      <c r="AE130" s="990"/>
      <c r="AF130" s="991">
        <v>4874941</v>
      </c>
      <c r="AG130" s="989"/>
      <c r="AH130" s="989"/>
      <c r="AI130" s="989"/>
      <c r="AJ130" s="990"/>
      <c r="AK130" s="991">
        <v>4625336</v>
      </c>
      <c r="AL130" s="989"/>
      <c r="AM130" s="989"/>
      <c r="AN130" s="989"/>
      <c r="AO130" s="990"/>
      <c r="AP130" s="1106"/>
      <c r="AQ130" s="1107"/>
      <c r="AR130" s="1107"/>
      <c r="AS130" s="1107"/>
      <c r="AT130" s="1108"/>
      <c r="AU130" s="237"/>
      <c r="AV130" s="237"/>
      <c r="AW130" s="237"/>
      <c r="AX130" s="1097" t="s">
        <v>478</v>
      </c>
      <c r="AY130" s="980"/>
      <c r="AZ130" s="980"/>
      <c r="BA130" s="980"/>
      <c r="BB130" s="980"/>
      <c r="BC130" s="980"/>
      <c r="BD130" s="980"/>
      <c r="BE130" s="981"/>
      <c r="BF130" s="1134">
        <v>12.9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479</v>
      </c>
      <c r="X131" s="1142"/>
      <c r="Y131" s="1142"/>
      <c r="Z131" s="1143"/>
      <c r="AA131" s="1035">
        <v>14847759</v>
      </c>
      <c r="AB131" s="1014"/>
      <c r="AC131" s="1014"/>
      <c r="AD131" s="1014"/>
      <c r="AE131" s="1015"/>
      <c r="AF131" s="1013">
        <v>14583047</v>
      </c>
      <c r="AG131" s="1014"/>
      <c r="AH131" s="1014"/>
      <c r="AI131" s="1014"/>
      <c r="AJ131" s="1015"/>
      <c r="AK131" s="1013">
        <v>14044785</v>
      </c>
      <c r="AL131" s="1014"/>
      <c r="AM131" s="1014"/>
      <c r="AN131" s="1014"/>
      <c r="AO131" s="1015"/>
      <c r="AP131" s="1144"/>
      <c r="AQ131" s="1145"/>
      <c r="AR131" s="1145"/>
      <c r="AS131" s="1145"/>
      <c r="AT131" s="1146"/>
      <c r="AU131" s="237"/>
      <c r="AV131" s="237"/>
      <c r="AW131" s="237"/>
      <c r="AX131" s="1116" t="s">
        <v>480</v>
      </c>
      <c r="AY131" s="1067"/>
      <c r="AZ131" s="1067"/>
      <c r="BA131" s="1067"/>
      <c r="BB131" s="1067"/>
      <c r="BC131" s="1067"/>
      <c r="BD131" s="1067"/>
      <c r="BE131" s="1068"/>
      <c r="BF131" s="1117">
        <v>45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481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482</v>
      </c>
      <c r="W132" s="1127"/>
      <c r="X132" s="1127"/>
      <c r="Y132" s="1127"/>
      <c r="Z132" s="1128"/>
      <c r="AA132" s="1129">
        <v>12.98034943</v>
      </c>
      <c r="AB132" s="1130"/>
      <c r="AC132" s="1130"/>
      <c r="AD132" s="1130"/>
      <c r="AE132" s="1131"/>
      <c r="AF132" s="1132">
        <v>12.641487059999999</v>
      </c>
      <c r="AG132" s="1130"/>
      <c r="AH132" s="1130"/>
      <c r="AI132" s="1130"/>
      <c r="AJ132" s="1131"/>
      <c r="AK132" s="1132">
        <v>13.2471234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483</v>
      </c>
      <c r="W133" s="1110"/>
      <c r="X133" s="1110"/>
      <c r="Y133" s="1110"/>
      <c r="Z133" s="1111"/>
      <c r="AA133" s="1112">
        <v>15</v>
      </c>
      <c r="AB133" s="1113"/>
      <c r="AC133" s="1113"/>
      <c r="AD133" s="1113"/>
      <c r="AE133" s="1114"/>
      <c r="AF133" s="1112">
        <v>13.6</v>
      </c>
      <c r="AG133" s="1113"/>
      <c r="AH133" s="1113"/>
      <c r="AI133" s="1113"/>
      <c r="AJ133" s="1114"/>
      <c r="AK133" s="1112">
        <v>12.9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Q35" zoomScale="90" zoomScaleNormal="85" zoomScaleSheetLayoutView="90" workbookViewId="0">
      <selection activeCell="CQ43" sqref="CQ43:DE43"/>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O18" zoomScale="90" zoomScaleNormal="90" zoomScaleSheetLayoutView="55" workbookViewId="0">
      <selection activeCell="CQ43" sqref="CQ43:DE43"/>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90" zoomScaleSheetLayoutView="90" workbookViewId="0">
      <selection activeCell="CQ43" sqref="CQ43:DE43"/>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484</v>
      </c>
      <c r="B5" s="248"/>
      <c r="C5" s="248"/>
      <c r="D5" s="248"/>
      <c r="E5" s="248"/>
      <c r="F5" s="248"/>
      <c r="G5" s="248"/>
      <c r="H5" s="248"/>
      <c r="I5" s="248"/>
      <c r="J5" s="248"/>
      <c r="K5" s="248"/>
      <c r="L5" s="248"/>
      <c r="M5" s="248"/>
      <c r="N5" s="248"/>
      <c r="O5" s="249"/>
    </row>
    <row r="6" spans="1:16">
      <c r="A6" s="250"/>
      <c r="B6" s="246"/>
      <c r="C6" s="246"/>
      <c r="D6" s="246"/>
      <c r="E6" s="246"/>
      <c r="F6" s="246"/>
      <c r="G6" s="251" t="s">
        <v>485</v>
      </c>
      <c r="H6" s="251"/>
      <c r="I6" s="251"/>
      <c r="J6" s="251"/>
      <c r="K6" s="246"/>
      <c r="L6" s="246"/>
      <c r="M6" s="246"/>
      <c r="N6" s="246"/>
    </row>
    <row r="7" spans="1:16">
      <c r="A7" s="250"/>
      <c r="B7" s="246"/>
      <c r="C7" s="246"/>
      <c r="D7" s="246"/>
      <c r="E7" s="246"/>
      <c r="F7" s="246"/>
      <c r="G7" s="253"/>
      <c r="H7" s="254"/>
      <c r="I7" s="254"/>
      <c r="J7" s="255"/>
      <c r="K7" s="1150" t="s">
        <v>486</v>
      </c>
      <c r="L7" s="256"/>
      <c r="M7" s="257" t="s">
        <v>487</v>
      </c>
      <c r="N7" s="258"/>
    </row>
    <row r="8" spans="1:16">
      <c r="A8" s="250"/>
      <c r="B8" s="246"/>
      <c r="C8" s="246"/>
      <c r="D8" s="246"/>
      <c r="E8" s="246"/>
      <c r="F8" s="246"/>
      <c r="G8" s="259"/>
      <c r="H8" s="260"/>
      <c r="I8" s="260"/>
      <c r="J8" s="261"/>
      <c r="K8" s="1151"/>
      <c r="L8" s="262" t="s">
        <v>488</v>
      </c>
      <c r="M8" s="263" t="s">
        <v>489</v>
      </c>
      <c r="N8" s="264" t="s">
        <v>490</v>
      </c>
    </row>
    <row r="9" spans="1:16">
      <c r="A9" s="250"/>
      <c r="B9" s="246"/>
      <c r="C9" s="246"/>
      <c r="D9" s="246"/>
      <c r="E9" s="246"/>
      <c r="F9" s="246"/>
      <c r="G9" s="1152" t="s">
        <v>491</v>
      </c>
      <c r="H9" s="1153"/>
      <c r="I9" s="1153"/>
      <c r="J9" s="1154"/>
      <c r="K9" s="265">
        <v>4141213</v>
      </c>
      <c r="L9" s="266">
        <v>95627</v>
      </c>
      <c r="M9" s="267">
        <v>68135</v>
      </c>
      <c r="N9" s="268">
        <v>40.299999999999997</v>
      </c>
    </row>
    <row r="10" spans="1:16">
      <c r="A10" s="250"/>
      <c r="B10" s="246"/>
      <c r="C10" s="246"/>
      <c r="D10" s="246"/>
      <c r="E10" s="246"/>
      <c r="F10" s="246"/>
      <c r="G10" s="1152" t="s">
        <v>492</v>
      </c>
      <c r="H10" s="1153"/>
      <c r="I10" s="1153"/>
      <c r="J10" s="1154"/>
      <c r="K10" s="269">
        <v>471375</v>
      </c>
      <c r="L10" s="270">
        <v>10885</v>
      </c>
      <c r="M10" s="271">
        <v>7843</v>
      </c>
      <c r="N10" s="272">
        <v>38.799999999999997</v>
      </c>
    </row>
    <row r="11" spans="1:16" ht="13.5" customHeight="1">
      <c r="A11" s="250"/>
      <c r="B11" s="246"/>
      <c r="C11" s="246"/>
      <c r="D11" s="246"/>
      <c r="E11" s="246"/>
      <c r="F11" s="246"/>
      <c r="G11" s="1152" t="s">
        <v>493</v>
      </c>
      <c r="H11" s="1153"/>
      <c r="I11" s="1153"/>
      <c r="J11" s="1154"/>
      <c r="K11" s="269">
        <v>197</v>
      </c>
      <c r="L11" s="270">
        <v>5</v>
      </c>
      <c r="M11" s="271">
        <v>8431</v>
      </c>
      <c r="N11" s="272">
        <v>-99.9</v>
      </c>
    </row>
    <row r="12" spans="1:16" ht="13.5" customHeight="1">
      <c r="A12" s="250"/>
      <c r="B12" s="246"/>
      <c r="C12" s="246"/>
      <c r="D12" s="246"/>
      <c r="E12" s="246"/>
      <c r="F12" s="246"/>
      <c r="G12" s="1152" t="s">
        <v>494</v>
      </c>
      <c r="H12" s="1153"/>
      <c r="I12" s="1153"/>
      <c r="J12" s="1154"/>
      <c r="K12" s="269">
        <v>76236</v>
      </c>
      <c r="L12" s="270">
        <v>1760</v>
      </c>
      <c r="M12" s="271">
        <v>1146</v>
      </c>
      <c r="N12" s="272">
        <v>53.6</v>
      </c>
    </row>
    <row r="13" spans="1:16" ht="13.5" customHeight="1">
      <c r="A13" s="250"/>
      <c r="B13" s="246"/>
      <c r="C13" s="246"/>
      <c r="D13" s="246"/>
      <c r="E13" s="246"/>
      <c r="F13" s="246"/>
      <c r="G13" s="1152" t="s">
        <v>495</v>
      </c>
      <c r="H13" s="1153"/>
      <c r="I13" s="1153"/>
      <c r="J13" s="1154"/>
      <c r="K13" s="269" t="s">
        <v>496</v>
      </c>
      <c r="L13" s="270" t="s">
        <v>496</v>
      </c>
      <c r="M13" s="271">
        <v>13</v>
      </c>
      <c r="N13" s="272" t="s">
        <v>496</v>
      </c>
    </row>
    <row r="14" spans="1:16" ht="13.5" customHeight="1">
      <c r="A14" s="250"/>
      <c r="B14" s="246"/>
      <c r="C14" s="246"/>
      <c r="D14" s="246"/>
      <c r="E14" s="246"/>
      <c r="F14" s="246"/>
      <c r="G14" s="1152" t="s">
        <v>497</v>
      </c>
      <c r="H14" s="1153"/>
      <c r="I14" s="1153"/>
      <c r="J14" s="1154"/>
      <c r="K14" s="269">
        <v>193442</v>
      </c>
      <c r="L14" s="270">
        <v>4467</v>
      </c>
      <c r="M14" s="271">
        <v>2999</v>
      </c>
      <c r="N14" s="272">
        <v>48.9</v>
      </c>
    </row>
    <row r="15" spans="1:16" ht="13.5" customHeight="1">
      <c r="A15" s="250"/>
      <c r="B15" s="246"/>
      <c r="C15" s="246"/>
      <c r="D15" s="246"/>
      <c r="E15" s="246"/>
      <c r="F15" s="246"/>
      <c r="G15" s="1152" t="s">
        <v>498</v>
      </c>
      <c r="H15" s="1153"/>
      <c r="I15" s="1153"/>
      <c r="J15" s="1154"/>
      <c r="K15" s="269">
        <v>60229</v>
      </c>
      <c r="L15" s="270">
        <v>1391</v>
      </c>
      <c r="M15" s="271">
        <v>1559</v>
      </c>
      <c r="N15" s="272">
        <v>-10.8</v>
      </c>
    </row>
    <row r="16" spans="1:16">
      <c r="A16" s="250"/>
      <c r="B16" s="246"/>
      <c r="C16" s="246"/>
      <c r="D16" s="246"/>
      <c r="E16" s="246"/>
      <c r="F16" s="246"/>
      <c r="G16" s="1155" t="s">
        <v>499</v>
      </c>
      <c r="H16" s="1156"/>
      <c r="I16" s="1156"/>
      <c r="J16" s="1157"/>
      <c r="K16" s="270">
        <v>-320831</v>
      </c>
      <c r="L16" s="270">
        <v>-7408</v>
      </c>
      <c r="M16" s="271">
        <v>-6577</v>
      </c>
      <c r="N16" s="272">
        <v>12.6</v>
      </c>
    </row>
    <row r="17" spans="1:16">
      <c r="A17" s="250"/>
      <c r="B17" s="246"/>
      <c r="C17" s="246"/>
      <c r="D17" s="246"/>
      <c r="E17" s="246"/>
      <c r="F17" s="246"/>
      <c r="G17" s="1155" t="s">
        <v>172</v>
      </c>
      <c r="H17" s="1156"/>
      <c r="I17" s="1156"/>
      <c r="J17" s="1157"/>
      <c r="K17" s="270">
        <v>4621861</v>
      </c>
      <c r="L17" s="270">
        <v>106726</v>
      </c>
      <c r="M17" s="271">
        <v>83548</v>
      </c>
      <c r="N17" s="272">
        <v>27.7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500</v>
      </c>
      <c r="H19" s="246"/>
      <c r="I19" s="246"/>
      <c r="J19" s="246"/>
      <c r="K19" s="246"/>
      <c r="L19" s="246"/>
      <c r="M19" s="246"/>
      <c r="N19" s="246"/>
    </row>
    <row r="20" spans="1:16">
      <c r="A20" s="250"/>
      <c r="B20" s="246"/>
      <c r="C20" s="246"/>
      <c r="D20" s="246"/>
      <c r="E20" s="246"/>
      <c r="F20" s="246"/>
      <c r="G20" s="274"/>
      <c r="H20" s="275"/>
      <c r="I20" s="275"/>
      <c r="J20" s="276"/>
      <c r="K20" s="277" t="s">
        <v>501</v>
      </c>
      <c r="L20" s="278" t="s">
        <v>502</v>
      </c>
      <c r="M20" s="279" t="s">
        <v>503</v>
      </c>
      <c r="N20" s="280"/>
    </row>
    <row r="21" spans="1:16" s="286" customFormat="1">
      <c r="A21" s="281"/>
      <c r="B21" s="251"/>
      <c r="C21" s="251"/>
      <c r="D21" s="251"/>
      <c r="E21" s="251"/>
      <c r="F21" s="251"/>
      <c r="G21" s="1147" t="s">
        <v>504</v>
      </c>
      <c r="H21" s="1148"/>
      <c r="I21" s="1148"/>
      <c r="J21" s="1149"/>
      <c r="K21" s="282">
        <v>11.66</v>
      </c>
      <c r="L21" s="283">
        <v>8.0299999999999994</v>
      </c>
      <c r="M21" s="284">
        <v>3.63</v>
      </c>
      <c r="N21" s="251"/>
      <c r="O21" s="285"/>
      <c r="P21" s="281"/>
    </row>
    <row r="22" spans="1:16" s="286" customFormat="1">
      <c r="A22" s="281"/>
      <c r="B22" s="251"/>
      <c r="C22" s="251"/>
      <c r="D22" s="251"/>
      <c r="E22" s="251"/>
      <c r="F22" s="251"/>
      <c r="G22" s="1147" t="s">
        <v>505</v>
      </c>
      <c r="H22" s="1148"/>
      <c r="I22" s="1148"/>
      <c r="J22" s="1149"/>
      <c r="K22" s="287">
        <v>93.3</v>
      </c>
      <c r="L22" s="288">
        <v>97.6</v>
      </c>
      <c r="M22" s="289">
        <v>-4.3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508</v>
      </c>
      <c r="H29" s="251"/>
      <c r="I29" s="251"/>
      <c r="J29" s="251"/>
      <c r="K29" s="246"/>
      <c r="L29" s="246"/>
      <c r="M29" s="246"/>
      <c r="N29" s="246"/>
      <c r="O29" s="295"/>
    </row>
    <row r="30" spans="1:16">
      <c r="A30" s="250"/>
      <c r="B30" s="246"/>
      <c r="C30" s="246"/>
      <c r="D30" s="246"/>
      <c r="E30" s="246"/>
      <c r="F30" s="246"/>
      <c r="G30" s="253"/>
      <c r="H30" s="254"/>
      <c r="I30" s="254"/>
      <c r="J30" s="255"/>
      <c r="K30" s="1150" t="s">
        <v>486</v>
      </c>
      <c r="L30" s="256"/>
      <c r="M30" s="257" t="s">
        <v>487</v>
      </c>
      <c r="N30" s="258"/>
    </row>
    <row r="31" spans="1:16">
      <c r="A31" s="250"/>
      <c r="B31" s="246"/>
      <c r="C31" s="246"/>
      <c r="D31" s="246"/>
      <c r="E31" s="246"/>
      <c r="F31" s="246"/>
      <c r="G31" s="259"/>
      <c r="H31" s="260"/>
      <c r="I31" s="260"/>
      <c r="J31" s="261"/>
      <c r="K31" s="1151"/>
      <c r="L31" s="262" t="s">
        <v>488</v>
      </c>
      <c r="M31" s="263" t="s">
        <v>489</v>
      </c>
      <c r="N31" s="264" t="s">
        <v>490</v>
      </c>
    </row>
    <row r="32" spans="1:16" ht="27" customHeight="1">
      <c r="A32" s="250"/>
      <c r="B32" s="246"/>
      <c r="C32" s="246"/>
      <c r="D32" s="246"/>
      <c r="E32" s="246"/>
      <c r="F32" s="246"/>
      <c r="G32" s="1163" t="s">
        <v>509</v>
      </c>
      <c r="H32" s="1164"/>
      <c r="I32" s="1164"/>
      <c r="J32" s="1165"/>
      <c r="K32" s="296">
        <v>4783657</v>
      </c>
      <c r="L32" s="296">
        <v>110462</v>
      </c>
      <c r="M32" s="297">
        <v>50382</v>
      </c>
      <c r="N32" s="298">
        <v>119.2</v>
      </c>
    </row>
    <row r="33" spans="1:16" ht="13.5" customHeight="1">
      <c r="A33" s="250"/>
      <c r="B33" s="246"/>
      <c r="C33" s="246"/>
      <c r="D33" s="246"/>
      <c r="E33" s="246"/>
      <c r="F33" s="246"/>
      <c r="G33" s="1163" t="s">
        <v>510</v>
      </c>
      <c r="H33" s="1164"/>
      <c r="I33" s="1164"/>
      <c r="J33" s="1165"/>
      <c r="K33" s="296" t="s">
        <v>496</v>
      </c>
      <c r="L33" s="296" t="s">
        <v>496</v>
      </c>
      <c r="M33" s="297" t="s">
        <v>496</v>
      </c>
      <c r="N33" s="298" t="s">
        <v>496</v>
      </c>
    </row>
    <row r="34" spans="1:16" ht="27" customHeight="1">
      <c r="A34" s="250"/>
      <c r="B34" s="246"/>
      <c r="C34" s="246"/>
      <c r="D34" s="246"/>
      <c r="E34" s="246"/>
      <c r="F34" s="246"/>
      <c r="G34" s="1163" t="s">
        <v>511</v>
      </c>
      <c r="H34" s="1164"/>
      <c r="I34" s="1164"/>
      <c r="J34" s="1165"/>
      <c r="K34" s="296" t="s">
        <v>496</v>
      </c>
      <c r="L34" s="296" t="s">
        <v>496</v>
      </c>
      <c r="M34" s="297">
        <v>67</v>
      </c>
      <c r="N34" s="298" t="s">
        <v>496</v>
      </c>
    </row>
    <row r="35" spans="1:16" ht="27" customHeight="1">
      <c r="A35" s="250"/>
      <c r="B35" s="246"/>
      <c r="C35" s="246"/>
      <c r="D35" s="246"/>
      <c r="E35" s="246"/>
      <c r="F35" s="246"/>
      <c r="G35" s="1163" t="s">
        <v>512</v>
      </c>
      <c r="H35" s="1164"/>
      <c r="I35" s="1164"/>
      <c r="J35" s="1165"/>
      <c r="K35" s="296">
        <v>1761897</v>
      </c>
      <c r="L35" s="296">
        <v>40685</v>
      </c>
      <c r="M35" s="297">
        <v>21211</v>
      </c>
      <c r="N35" s="298">
        <v>91.8</v>
      </c>
    </row>
    <row r="36" spans="1:16" ht="27" customHeight="1">
      <c r="A36" s="250"/>
      <c r="B36" s="246"/>
      <c r="C36" s="246"/>
      <c r="D36" s="246"/>
      <c r="E36" s="246"/>
      <c r="F36" s="246"/>
      <c r="G36" s="1163" t="s">
        <v>513</v>
      </c>
      <c r="H36" s="1164"/>
      <c r="I36" s="1164"/>
      <c r="J36" s="1165"/>
      <c r="K36" s="296" t="s">
        <v>496</v>
      </c>
      <c r="L36" s="296" t="s">
        <v>496</v>
      </c>
      <c r="M36" s="297">
        <v>3327</v>
      </c>
      <c r="N36" s="298" t="s">
        <v>496</v>
      </c>
    </row>
    <row r="37" spans="1:16" ht="13.5" customHeight="1">
      <c r="A37" s="250"/>
      <c r="B37" s="246"/>
      <c r="C37" s="246"/>
      <c r="D37" s="246"/>
      <c r="E37" s="246"/>
      <c r="F37" s="246"/>
      <c r="G37" s="1163" t="s">
        <v>514</v>
      </c>
      <c r="H37" s="1164"/>
      <c r="I37" s="1164"/>
      <c r="J37" s="1165"/>
      <c r="K37" s="296">
        <v>3681</v>
      </c>
      <c r="L37" s="296">
        <v>85</v>
      </c>
      <c r="M37" s="297">
        <v>797</v>
      </c>
      <c r="N37" s="298">
        <v>-89.3</v>
      </c>
    </row>
    <row r="38" spans="1:16" ht="27" customHeight="1">
      <c r="A38" s="250"/>
      <c r="B38" s="246"/>
      <c r="C38" s="246"/>
      <c r="D38" s="246"/>
      <c r="E38" s="246"/>
      <c r="F38" s="246"/>
      <c r="G38" s="1166" t="s">
        <v>515</v>
      </c>
      <c r="H38" s="1167"/>
      <c r="I38" s="1167"/>
      <c r="J38" s="1168"/>
      <c r="K38" s="299">
        <v>403</v>
      </c>
      <c r="L38" s="299">
        <v>9</v>
      </c>
      <c r="M38" s="300">
        <v>3</v>
      </c>
      <c r="N38" s="301">
        <v>200</v>
      </c>
      <c r="O38" s="295"/>
    </row>
    <row r="39" spans="1:16">
      <c r="A39" s="250"/>
      <c r="B39" s="246"/>
      <c r="C39" s="246"/>
      <c r="D39" s="246"/>
      <c r="E39" s="246"/>
      <c r="F39" s="246"/>
      <c r="G39" s="1166" t="s">
        <v>516</v>
      </c>
      <c r="H39" s="1167"/>
      <c r="I39" s="1167"/>
      <c r="J39" s="1168"/>
      <c r="K39" s="302">
        <v>-63772</v>
      </c>
      <c r="L39" s="302">
        <v>-1473</v>
      </c>
      <c r="M39" s="303">
        <v>-4757</v>
      </c>
      <c r="N39" s="304">
        <v>-69</v>
      </c>
      <c r="O39" s="295"/>
    </row>
    <row r="40" spans="1:16" ht="27" customHeight="1">
      <c r="A40" s="250"/>
      <c r="B40" s="246"/>
      <c r="C40" s="246"/>
      <c r="D40" s="246"/>
      <c r="E40" s="246"/>
      <c r="F40" s="246"/>
      <c r="G40" s="1163" t="s">
        <v>517</v>
      </c>
      <c r="H40" s="1164"/>
      <c r="I40" s="1164"/>
      <c r="J40" s="1165"/>
      <c r="K40" s="302">
        <v>-4625336</v>
      </c>
      <c r="L40" s="302">
        <v>-106806</v>
      </c>
      <c r="M40" s="303">
        <v>-48278</v>
      </c>
      <c r="N40" s="304">
        <v>121.2</v>
      </c>
      <c r="O40" s="295"/>
    </row>
    <row r="41" spans="1:16">
      <c r="A41" s="250"/>
      <c r="B41" s="246"/>
      <c r="C41" s="246"/>
      <c r="D41" s="246"/>
      <c r="E41" s="246"/>
      <c r="F41" s="246"/>
      <c r="G41" s="1169" t="s">
        <v>284</v>
      </c>
      <c r="H41" s="1170"/>
      <c r="I41" s="1170"/>
      <c r="J41" s="1171"/>
      <c r="K41" s="296">
        <v>1860530</v>
      </c>
      <c r="L41" s="302">
        <v>42962</v>
      </c>
      <c r="M41" s="303">
        <v>22752</v>
      </c>
      <c r="N41" s="304">
        <v>88.8</v>
      </c>
      <c r="O41" s="295"/>
    </row>
    <row r="42" spans="1:16">
      <c r="A42" s="250"/>
      <c r="B42" s="246"/>
      <c r="C42" s="246"/>
      <c r="D42" s="246"/>
      <c r="E42" s="246"/>
      <c r="F42" s="246"/>
      <c r="G42" s="305" t="s">
        <v>518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519</v>
      </c>
      <c r="B47" s="246"/>
      <c r="C47" s="246"/>
      <c r="D47" s="246"/>
      <c r="E47" s="246"/>
      <c r="F47" s="246"/>
      <c r="G47" s="246"/>
      <c r="H47" s="246"/>
      <c r="I47" s="246"/>
      <c r="J47" s="246"/>
      <c r="K47" s="246"/>
      <c r="L47" s="246"/>
      <c r="M47" s="246"/>
      <c r="N47" s="246"/>
    </row>
    <row r="48" spans="1:16">
      <c r="A48" s="250"/>
      <c r="B48" s="246"/>
      <c r="C48" s="246"/>
      <c r="D48" s="246"/>
      <c r="E48" s="246"/>
      <c r="F48" s="246"/>
      <c r="G48" s="310" t="s">
        <v>520</v>
      </c>
      <c r="H48" s="310"/>
      <c r="I48" s="310"/>
      <c r="J48" s="310"/>
      <c r="K48" s="310"/>
      <c r="L48" s="310"/>
      <c r="M48" s="311"/>
      <c r="N48" s="310"/>
    </row>
    <row r="49" spans="1:14" ht="13.5" customHeight="1">
      <c r="A49" s="250"/>
      <c r="B49" s="246"/>
      <c r="C49" s="246"/>
      <c r="D49" s="246"/>
      <c r="E49" s="246"/>
      <c r="F49" s="246"/>
      <c r="G49" s="312"/>
      <c r="H49" s="313"/>
      <c r="I49" s="1158" t="s">
        <v>486</v>
      </c>
      <c r="J49" s="1160" t="s">
        <v>521</v>
      </c>
      <c r="K49" s="1161"/>
      <c r="L49" s="1161"/>
      <c r="M49" s="1161"/>
      <c r="N49" s="1162"/>
    </row>
    <row r="50" spans="1:14">
      <c r="A50" s="250"/>
      <c r="B50" s="246"/>
      <c r="C50" s="246"/>
      <c r="D50" s="246"/>
      <c r="E50" s="246"/>
      <c r="F50" s="246"/>
      <c r="G50" s="314"/>
      <c r="H50" s="315"/>
      <c r="I50" s="1159"/>
      <c r="J50" s="316" t="s">
        <v>522</v>
      </c>
      <c r="K50" s="317" t="s">
        <v>523</v>
      </c>
      <c r="L50" s="318" t="s">
        <v>524</v>
      </c>
      <c r="M50" s="319" t="s">
        <v>525</v>
      </c>
      <c r="N50" s="320" t="s">
        <v>526</v>
      </c>
    </row>
    <row r="51" spans="1:14">
      <c r="A51" s="250"/>
      <c r="B51" s="246"/>
      <c r="C51" s="246"/>
      <c r="D51" s="246"/>
      <c r="E51" s="246"/>
      <c r="F51" s="246"/>
      <c r="G51" s="312" t="s">
        <v>527</v>
      </c>
      <c r="H51" s="313"/>
      <c r="I51" s="321">
        <v>4960070</v>
      </c>
      <c r="J51" s="322">
        <v>109236</v>
      </c>
      <c r="K51" s="323">
        <v>-18.899999999999999</v>
      </c>
      <c r="L51" s="324">
        <v>75709</v>
      </c>
      <c r="M51" s="325">
        <v>12.7</v>
      </c>
      <c r="N51" s="326">
        <v>-31.6</v>
      </c>
    </row>
    <row r="52" spans="1:14">
      <c r="A52" s="250"/>
      <c r="B52" s="246"/>
      <c r="C52" s="246"/>
      <c r="D52" s="246"/>
      <c r="E52" s="246"/>
      <c r="F52" s="246"/>
      <c r="G52" s="327"/>
      <c r="H52" s="328" t="s">
        <v>528</v>
      </c>
      <c r="I52" s="329">
        <v>2323711</v>
      </c>
      <c r="J52" s="330">
        <v>51175</v>
      </c>
      <c r="K52" s="331">
        <v>-39.9</v>
      </c>
      <c r="L52" s="332">
        <v>35212</v>
      </c>
      <c r="M52" s="333">
        <v>0</v>
      </c>
      <c r="N52" s="334">
        <v>-39.9</v>
      </c>
    </row>
    <row r="53" spans="1:14">
      <c r="A53" s="250"/>
      <c r="B53" s="246"/>
      <c r="C53" s="246"/>
      <c r="D53" s="246"/>
      <c r="E53" s="246"/>
      <c r="F53" s="246"/>
      <c r="G53" s="312" t="s">
        <v>529</v>
      </c>
      <c r="H53" s="313"/>
      <c r="I53" s="321">
        <v>4720312</v>
      </c>
      <c r="J53" s="322">
        <v>104682</v>
      </c>
      <c r="K53" s="323">
        <v>-4.2</v>
      </c>
      <c r="L53" s="324">
        <v>90961</v>
      </c>
      <c r="M53" s="325">
        <v>20.100000000000001</v>
      </c>
      <c r="N53" s="326">
        <v>-24.3</v>
      </c>
    </row>
    <row r="54" spans="1:14">
      <c r="A54" s="250"/>
      <c r="B54" s="246"/>
      <c r="C54" s="246"/>
      <c r="D54" s="246"/>
      <c r="E54" s="246"/>
      <c r="F54" s="246"/>
      <c r="G54" s="327"/>
      <c r="H54" s="328" t="s">
        <v>528</v>
      </c>
      <c r="I54" s="329">
        <v>2828049</v>
      </c>
      <c r="J54" s="330">
        <v>62717</v>
      </c>
      <c r="K54" s="331">
        <v>22.6</v>
      </c>
      <c r="L54" s="332">
        <v>37720</v>
      </c>
      <c r="M54" s="333">
        <v>7.1</v>
      </c>
      <c r="N54" s="334">
        <v>15.5</v>
      </c>
    </row>
    <row r="55" spans="1:14">
      <c r="A55" s="250"/>
      <c r="B55" s="246"/>
      <c r="C55" s="246"/>
      <c r="D55" s="246"/>
      <c r="E55" s="246"/>
      <c r="F55" s="246"/>
      <c r="G55" s="312" t="s">
        <v>530</v>
      </c>
      <c r="H55" s="313"/>
      <c r="I55" s="321">
        <v>5269546</v>
      </c>
      <c r="J55" s="322">
        <v>118419</v>
      </c>
      <c r="K55" s="323">
        <v>13.1</v>
      </c>
      <c r="L55" s="324">
        <v>106614</v>
      </c>
      <c r="M55" s="325">
        <v>17.2</v>
      </c>
      <c r="N55" s="326">
        <v>-4.0999999999999996</v>
      </c>
    </row>
    <row r="56" spans="1:14">
      <c r="A56" s="250"/>
      <c r="B56" s="246"/>
      <c r="C56" s="246"/>
      <c r="D56" s="246"/>
      <c r="E56" s="246"/>
      <c r="F56" s="246"/>
      <c r="G56" s="327"/>
      <c r="H56" s="328" t="s">
        <v>528</v>
      </c>
      <c r="I56" s="329">
        <v>2755350</v>
      </c>
      <c r="J56" s="330">
        <v>61919</v>
      </c>
      <c r="K56" s="331">
        <v>-1.3</v>
      </c>
      <c r="L56" s="332">
        <v>45545</v>
      </c>
      <c r="M56" s="333">
        <v>20.7</v>
      </c>
      <c r="N56" s="334">
        <v>-22</v>
      </c>
    </row>
    <row r="57" spans="1:14">
      <c r="A57" s="250"/>
      <c r="B57" s="246"/>
      <c r="C57" s="246"/>
      <c r="D57" s="246"/>
      <c r="E57" s="246"/>
      <c r="F57" s="246"/>
      <c r="G57" s="312" t="s">
        <v>531</v>
      </c>
      <c r="H57" s="313"/>
      <c r="I57" s="321">
        <v>4973211</v>
      </c>
      <c r="J57" s="322">
        <v>113182</v>
      </c>
      <c r="K57" s="323">
        <v>-4.4000000000000004</v>
      </c>
      <c r="L57" s="324">
        <v>81768</v>
      </c>
      <c r="M57" s="325">
        <v>-23.3</v>
      </c>
      <c r="N57" s="326">
        <v>18.899999999999999</v>
      </c>
    </row>
    <row r="58" spans="1:14">
      <c r="A58" s="250"/>
      <c r="B58" s="246"/>
      <c r="C58" s="246"/>
      <c r="D58" s="246"/>
      <c r="E58" s="246"/>
      <c r="F58" s="246"/>
      <c r="G58" s="327"/>
      <c r="H58" s="328" t="s">
        <v>528</v>
      </c>
      <c r="I58" s="329">
        <v>3076459</v>
      </c>
      <c r="J58" s="330">
        <v>70015</v>
      </c>
      <c r="K58" s="331">
        <v>13.1</v>
      </c>
      <c r="L58" s="332">
        <v>37917</v>
      </c>
      <c r="M58" s="333">
        <v>-16.7</v>
      </c>
      <c r="N58" s="334">
        <v>29.8</v>
      </c>
    </row>
    <row r="59" spans="1:14">
      <c r="A59" s="250"/>
      <c r="B59" s="246"/>
      <c r="C59" s="246"/>
      <c r="D59" s="246"/>
      <c r="E59" s="246"/>
      <c r="F59" s="246"/>
      <c r="G59" s="312" t="s">
        <v>532</v>
      </c>
      <c r="H59" s="313"/>
      <c r="I59" s="321">
        <v>4143318</v>
      </c>
      <c r="J59" s="322">
        <v>95675</v>
      </c>
      <c r="K59" s="323">
        <v>-15.5</v>
      </c>
      <c r="L59" s="324">
        <v>65876</v>
      </c>
      <c r="M59" s="325">
        <v>-19.399999999999999</v>
      </c>
      <c r="N59" s="326">
        <v>3.9</v>
      </c>
    </row>
    <row r="60" spans="1:14">
      <c r="A60" s="250"/>
      <c r="B60" s="246"/>
      <c r="C60" s="246"/>
      <c r="D60" s="246"/>
      <c r="E60" s="246"/>
      <c r="F60" s="246"/>
      <c r="G60" s="327"/>
      <c r="H60" s="328" t="s">
        <v>528</v>
      </c>
      <c r="I60" s="335">
        <v>2792024</v>
      </c>
      <c r="J60" s="330">
        <v>64472</v>
      </c>
      <c r="K60" s="331">
        <v>-7.9</v>
      </c>
      <c r="L60" s="332">
        <v>36484</v>
      </c>
      <c r="M60" s="333">
        <v>-3.8</v>
      </c>
      <c r="N60" s="334">
        <v>-4.0999999999999996</v>
      </c>
    </row>
    <row r="61" spans="1:14">
      <c r="A61" s="250"/>
      <c r="B61" s="246"/>
      <c r="C61" s="246"/>
      <c r="D61" s="246"/>
      <c r="E61" s="246"/>
      <c r="F61" s="246"/>
      <c r="G61" s="312" t="s">
        <v>533</v>
      </c>
      <c r="H61" s="336"/>
      <c r="I61" s="337">
        <v>4813291</v>
      </c>
      <c r="J61" s="338">
        <v>108239</v>
      </c>
      <c r="K61" s="339">
        <v>-6</v>
      </c>
      <c r="L61" s="340">
        <v>84186</v>
      </c>
      <c r="M61" s="341">
        <v>1.5</v>
      </c>
      <c r="N61" s="326">
        <v>-7.5</v>
      </c>
    </row>
    <row r="62" spans="1:14">
      <c r="A62" s="250"/>
      <c r="B62" s="246"/>
      <c r="C62" s="246"/>
      <c r="D62" s="246"/>
      <c r="E62" s="246"/>
      <c r="F62" s="246"/>
      <c r="G62" s="327"/>
      <c r="H62" s="328" t="s">
        <v>528</v>
      </c>
      <c r="I62" s="329">
        <v>2755119</v>
      </c>
      <c r="J62" s="330">
        <v>62060</v>
      </c>
      <c r="K62" s="331">
        <v>-2.7</v>
      </c>
      <c r="L62" s="332">
        <v>38576</v>
      </c>
      <c r="M62" s="333">
        <v>1.5</v>
      </c>
      <c r="N62" s="334">
        <v>-4.2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A86" zoomScale="90" zoomScaleNormal="90" zoomScaleSheetLayoutView="55" workbookViewId="0">
      <selection activeCell="CQ43" sqref="CQ43:DE4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K86" zoomScale="90" zoomScaleNormal="90" zoomScaleSheetLayoutView="55" workbookViewId="0">
      <selection activeCell="CQ43" sqref="CQ43:DE4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E37" zoomScale="90" zoomScaleNormal="90" zoomScaleSheetLayoutView="100" workbookViewId="0">
      <selection activeCell="CQ43" sqref="CQ43:DE4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535</v>
      </c>
      <c r="G46" s="8" t="s">
        <v>536</v>
      </c>
      <c r="H46" s="8" t="s">
        <v>537</v>
      </c>
      <c r="I46" s="8" t="s">
        <v>538</v>
      </c>
      <c r="J46" s="9" t="s">
        <v>539</v>
      </c>
    </row>
    <row r="47" spans="2:10" ht="57.75" customHeight="1">
      <c r="B47" s="10"/>
      <c r="C47" s="1172" t="s">
        <v>3</v>
      </c>
      <c r="D47" s="1172"/>
      <c r="E47" s="1173"/>
      <c r="F47" s="11">
        <v>21.22</v>
      </c>
      <c r="G47" s="12">
        <v>20.98</v>
      </c>
      <c r="H47" s="12">
        <v>21.81</v>
      </c>
      <c r="I47" s="12">
        <v>21.78</v>
      </c>
      <c r="J47" s="13">
        <v>22.74</v>
      </c>
    </row>
    <row r="48" spans="2:10" ht="57.75" customHeight="1">
      <c r="B48" s="14"/>
      <c r="C48" s="1174" t="s">
        <v>4</v>
      </c>
      <c r="D48" s="1174"/>
      <c r="E48" s="1175"/>
      <c r="F48" s="15">
        <v>4.1900000000000004</v>
      </c>
      <c r="G48" s="16">
        <v>4.0199999999999996</v>
      </c>
      <c r="H48" s="16">
        <v>3.92</v>
      </c>
      <c r="I48" s="16">
        <v>4.42</v>
      </c>
      <c r="J48" s="17">
        <v>5.07</v>
      </c>
    </row>
    <row r="49" spans="2:10" ht="57.75" customHeight="1" thickBot="1">
      <c r="B49" s="18"/>
      <c r="C49" s="1176" t="s">
        <v>5</v>
      </c>
      <c r="D49" s="1176"/>
      <c r="E49" s="1177"/>
      <c r="F49" s="19">
        <v>7.24</v>
      </c>
      <c r="G49" s="20">
        <v>3.79</v>
      </c>
      <c r="H49" s="20">
        <v>1.38</v>
      </c>
      <c r="I49" s="20">
        <v>3.31</v>
      </c>
      <c r="J49" s="21">
        <v>3.72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2018-11-09T06:27:17Z</cp:lastPrinted>
  <dcterms:created xsi:type="dcterms:W3CDTF">2018-01-24T05:05:32Z</dcterms:created>
  <dcterms:modified xsi:type="dcterms:W3CDTF">2018-11-09T06:29:11Z</dcterms:modified>
</cp:coreProperties>
</file>