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Z:\【財政係】\H30\110　財政共通\040　財政照会・回答\020　全般\【11月26日〆切】財政状況資料集\"/>
    </mc:Choice>
  </mc:AlternateContent>
  <bookViews>
    <workbookView xWindow="0" yWindow="0" windowWidth="20490" windowHeight="7770" tabRatio="835" firstSheet="11" activeTab="1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8" i="9" l="1"/>
  <c r="BG37" i="9"/>
  <c r="BG36" i="9"/>
  <c r="BG35" i="9"/>
  <c r="BG34"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AM38" i="9"/>
  <c r="U38" i="9"/>
  <c r="C38" i="9"/>
  <c r="CO37" i="9"/>
  <c r="AM37" i="9"/>
  <c r="C37" i="9"/>
  <c r="CO36" i="9"/>
  <c r="AM36" i="9"/>
  <c r="CO35" i="9"/>
  <c r="AM35" i="9"/>
  <c r="C34" i="9"/>
  <c r="C35" i="9" s="1"/>
  <c r="C36" i="9" l="1"/>
  <c r="U34" i="9"/>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s="1"/>
  <c r="BE35" i="9" s="1"/>
  <c r="BE36" i="9" s="1"/>
  <c r="BE37" i="9" s="1"/>
  <c r="BE38" i="9" s="1"/>
  <c r="BW34" i="9" l="1"/>
  <c r="BW35" i="9" s="1"/>
  <c r="BW36" i="9" s="1"/>
  <c r="BW37" i="9" s="1"/>
  <c r="BW38" i="9" s="1"/>
  <c r="BW39" i="9" s="1"/>
  <c r="BW40" i="9" s="1"/>
  <c r="BW41" i="9" s="1"/>
  <c r="BW42" i="9" s="1"/>
  <c r="BW43" i="9" s="1"/>
  <c r="CO34" i="9" l="1"/>
</calcChain>
</file>

<file path=xl/sharedStrings.xml><?xml version="1.0" encoding="utf-8"?>
<sst xmlns="http://schemas.openxmlformats.org/spreadsheetml/2006/main" count="1072" uniqueCount="579">
  <si>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</si>
  <si>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</si>
  <si>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</si>
  <si>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</si>
  <si>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</si>
  <si>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</si>
  <si>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</si>
  <si>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</si>
  <si>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</si>
  <si>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</si>
  <si>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</si>
  <si>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</si>
  <si>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</si>
  <si>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</si>
  <si>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</si>
  <si>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</si>
  <si>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</si>
  <si>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</si>
  <si>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</si>
  <si>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</si>
  <si>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</si>
  <si>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</si>
  <si>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</si>
  <si>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</si>
  <si>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</si>
  <si>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</si>
  <si>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</si>
  <si>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</si>
  <si>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</si>
  <si>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</si>
  <si>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</si>
  <si>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</si>
  <si>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</si>
  <si>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</si>
  <si>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</si>
  <si>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</si>
  <si>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</si>
  <si>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</si>
  <si>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</si>
  <si>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</si>
  <si>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</si>
  <si>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</si>
  <si>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</si>
  <si>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</si>
  <si>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</si>
  <si>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</si>
  <si>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</si>
  <si>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</si>
  <si>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</si>
  <si>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</si>
  <si>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</si>
  <si>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</si>
  <si>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</si>
  <si>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</si>
  <si>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</si>
  <si>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</si>
  <si>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</si>
  <si>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</si>
  <si>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</si>
  <si>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</si>
  <si>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</si>
  <si>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</si>
  <si>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</si>
  <si>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</si>
  <si>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</si>
  <si>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</si>
  <si>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</si>
  <si>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</si>
  <si>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</si>
  <si>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Ⅱ－２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</si>
  <si>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</si>
  <si>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</si>
  <si>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</si>
  <si>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</si>
  <si>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</si>
  <si>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</si>
  <si>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</si>
  <si>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</si>
  <si>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</si>
  <si>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</si>
  <si>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</si>
  <si>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</si>
  <si>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関市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</si>
  <si>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</si>
  <si>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</si>
  <si>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</si>
  <si>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</si>
  <si>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</si>
  <si>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</si>
  <si>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</si>
  <si>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</si>
  <si>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</si>
  <si>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</si>
  <si>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</si>
  <si>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</si>
  <si>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</si>
  <si>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</si>
  <si>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</si>
  <si>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</si>
  <si>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</si>
  <si>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</si>
  <si>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</si>
  <si>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</si>
  <si>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</si>
  <si>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</si>
  <si>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</si>
  <si>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</si>
  <si>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</si>
  <si>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</si>
  <si>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</si>
  <si>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</si>
  <si>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</si>
  <si>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</si>
  <si>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</si>
  <si>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</si>
  <si>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</si>
  <si>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</si>
  <si>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</si>
  <si>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</si>
  <si>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</si>
  <si>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</si>
  <si>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</si>
  <si>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</si>
  <si>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</si>
  <si>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</si>
  <si>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</si>
  <si>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</si>
  <si>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</si>
  <si>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</si>
  <si>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</si>
  <si>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</si>
  <si>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</si>
  <si>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</si>
  <si>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</si>
  <si>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</si>
  <si>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</si>
  <si>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18"/>
  </si>
  <si>
    <t>うち日本人(％)</t>
    <phoneticPr fontId="5"/>
  </si>
  <si>
    <t>-0.9</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</si>
  <si>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</si>
  <si>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</si>
  <si>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</si>
  <si>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</si>
  <si>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</si>
  <si>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</si>
  <si>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</si>
  <si>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</si>
  <si>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</si>
  <si>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</si>
  <si>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</si>
  <si>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</si>
  <si>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</si>
  <si>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</si>
  <si>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</si>
  <si>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</si>
  <si>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</si>
  <si>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</si>
  <si>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</si>
  <si>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</si>
  <si>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</si>
  <si>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</si>
  <si>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</si>
  <si>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</si>
  <si>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</si>
  <si>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</si>
  <si>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</si>
  <si>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</si>
  <si>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</si>
  <si>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</si>
  <si>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</si>
  <si>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</si>
  <si>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</si>
  <si>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</si>
  <si>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</si>
  <si>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</si>
  <si>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</si>
  <si>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</si>
  <si>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</si>
  <si>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</si>
  <si>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</si>
  <si>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</si>
  <si>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</si>
  <si>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</si>
  <si>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</si>
  <si>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</si>
  <si>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</si>
  <si>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</si>
  <si>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</si>
  <si>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</si>
  <si>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</si>
  <si>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</si>
  <si>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</si>
  <si>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</si>
  <si>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</si>
  <si>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</si>
  <si>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</si>
  <si>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</si>
  <si>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岐阜県関市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</si>
  <si>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</si>
  <si>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</si>
  <si>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</si>
  <si>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</si>
  <si>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</si>
  <si>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</si>
  <si>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</si>
  <si>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</si>
  <si>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</si>
  <si>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</si>
  <si>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</si>
  <si>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</si>
  <si>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</si>
  <si>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</si>
  <si>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</si>
  <si>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</si>
  <si>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</si>
  <si>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</si>
  <si>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</si>
  <si>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</si>
  <si>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</si>
  <si>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</si>
  <si>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</si>
  <si>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</si>
  <si>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</si>
  <si>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</si>
  <si>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</si>
  <si>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</si>
  <si>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</si>
  <si>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</si>
  <si>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</si>
  <si>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</si>
  <si>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</si>
  <si>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</si>
  <si>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</si>
  <si>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</si>
  <si>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</si>
  <si>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</si>
  <si>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</si>
  <si>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</si>
  <si>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</si>
  <si>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</si>
  <si>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</si>
  <si>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</si>
  <si>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</si>
  <si>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</si>
  <si>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</si>
  <si>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</si>
  <si>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</si>
  <si>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</si>
  <si>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</si>
  <si>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</si>
  <si>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</si>
  <si>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</si>
  <si>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</si>
  <si>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</si>
  <si>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</si>
  <si>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</si>
  <si>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</si>
  <si>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</si>
  <si>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</si>
  <si>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</si>
  <si>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</si>
  <si>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</si>
  <si>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</si>
  <si>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</si>
  <si>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</si>
  <si>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</si>
  <si>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</si>
  <si>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</si>
  <si>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</si>
  <si>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</si>
  <si>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</si>
  <si>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</si>
  <si>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</si>
  <si>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</si>
  <si>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</si>
  <si>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</si>
  <si>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</si>
  <si>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</si>
  <si>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</si>
  <si>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</si>
  <si>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</si>
  <si>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</si>
  <si>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</si>
  <si>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</si>
  <si>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</si>
  <si>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</si>
  <si>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</si>
  <si>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</si>
  <si>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</si>
  <si>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</si>
  <si>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</si>
  <si>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</si>
  <si>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</si>
  <si>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</si>
  <si>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</si>
  <si>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</si>
  <si>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</si>
  <si>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</si>
  <si>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</si>
  <si>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</si>
  <si>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</si>
  <si>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</si>
  <si>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</si>
  <si>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</si>
  <si>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</si>
  <si>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</si>
  <si>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</si>
  <si>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</si>
  <si>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</si>
  <si>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</si>
  <si>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</si>
  <si>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</si>
  <si>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</si>
  <si>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</si>
  <si>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</si>
  <si>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</si>
  <si>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</si>
  <si>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</si>
  <si>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</si>
  <si>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と畜場</t>
    <phoneticPr fontId="5"/>
  </si>
  <si>
    <t>被保険者数(人)</t>
  </si>
  <si>
    <t>　繰出金</t>
    <phoneticPr fontId="5"/>
  </si>
  <si>
    <t>上水道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</si>
  <si>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</si>
  <si>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</si>
  <si>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</si>
  <si>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</si>
  <si>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</si>
  <si>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</si>
  <si>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</si>
  <si>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</si>
  <si>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</si>
  <si>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</si>
  <si>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</si>
  <si>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</si>
  <si>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</si>
  <si>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</si>
  <si>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</si>
  <si>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</si>
  <si>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</si>
  <si>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</si>
  <si>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</si>
  <si>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</si>
  <si>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</si>
  <si>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</si>
  <si>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</si>
  <si>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</si>
  <si>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岐阜県関市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</si>
  <si>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</si>
  <si>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</si>
  <si>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</si>
  <si>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</si>
  <si>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</si>
  <si>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</si>
  <si>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</si>
  <si>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</si>
  <si>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</si>
  <si>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</si>
  <si>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</si>
  <si>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</si>
  <si>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</si>
  <si>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</si>
  <si>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</si>
  <si>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</si>
  <si>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</si>
  <si>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</si>
  <si>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</si>
  <si>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</si>
  <si>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関市有線放送事業特別会計</t>
    <phoneticPr fontId="5"/>
  </si>
  <si>
    <t>関市中小企業従業員退職金共済事業特別会計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</si>
  <si>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</si>
  <si>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</si>
  <si>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</si>
  <si>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</si>
  <si>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</si>
  <si>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</si>
  <si>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</si>
  <si>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</si>
  <si>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</si>
  <si>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</si>
  <si>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</si>
  <si>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</si>
  <si>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</si>
  <si>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関市国民健康保険特別会計（事業勘定）</t>
    <phoneticPr fontId="5"/>
  </si>
  <si>
    <t>関市国民健康保険特別会計（直診勘定）</t>
    <phoneticPr fontId="5"/>
  </si>
  <si>
    <t>関市介護保険事業特別会計</t>
    <phoneticPr fontId="5"/>
  </si>
  <si>
    <t>関市後期高齢者医療特別会計</t>
    <phoneticPr fontId="5"/>
  </si>
  <si>
    <t>関市水道事業会計</t>
    <phoneticPr fontId="5"/>
  </si>
  <si>
    <t>法適用企業</t>
    <phoneticPr fontId="5"/>
  </si>
  <si>
    <t>関市下水道特別会計</t>
    <phoneticPr fontId="5"/>
  </si>
  <si>
    <t>法非適用企業</t>
    <phoneticPr fontId="5"/>
  </si>
  <si>
    <t>関市農業集落排水事業特別会計</t>
    <phoneticPr fontId="5"/>
  </si>
  <si>
    <t>関市食肉センター事業特別会計</t>
    <phoneticPr fontId="5"/>
  </si>
  <si>
    <t>関市公設地方卸売市場事業特別会計</t>
    <phoneticPr fontId="5"/>
  </si>
  <si>
    <t>関市簡易水道事業特別会計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</si>
  <si>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</si>
  <si>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</si>
  <si>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</si>
  <si>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</si>
  <si>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</si>
  <si>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</si>
  <si>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</si>
  <si>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</si>
  <si>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</si>
  <si>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</si>
  <si>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</si>
  <si>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</si>
  <si>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</si>
  <si>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</si>
  <si>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</si>
  <si>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</si>
  <si>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</si>
  <si>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</si>
  <si>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</si>
  <si>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</si>
  <si>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</si>
  <si>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</si>
  <si>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</si>
  <si>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</si>
  <si>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</si>
  <si>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</si>
  <si>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</si>
  <si>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</si>
  <si>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</si>
  <si>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</si>
  <si>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</si>
  <si>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</si>
  <si>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</si>
  <si>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</si>
  <si>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</si>
  <si>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</si>
  <si>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</si>
  <si>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</si>
  <si>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</si>
  <si>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</si>
  <si>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</si>
  <si>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</si>
  <si>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</si>
  <si>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</si>
  <si>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</si>
  <si>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</si>
  <si>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</si>
  <si>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</si>
  <si>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</si>
  <si>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</si>
  <si>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</si>
  <si>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</si>
  <si>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</si>
  <si>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</si>
  <si>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</si>
  <si>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</si>
  <si>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</si>
  <si>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</si>
  <si>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</si>
  <si>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</si>
  <si>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</si>
  <si>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</si>
  <si>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</si>
  <si>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</si>
  <si>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</si>
  <si>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</si>
  <si>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</si>
  <si>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</si>
  <si>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</si>
  <si>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</si>
  <si>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</si>
  <si>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</si>
  <si>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</si>
  <si>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</si>
  <si>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</si>
  <si>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</si>
  <si>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</si>
  <si>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</si>
  <si>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</si>
  <si>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</si>
  <si>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</si>
  <si>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</si>
  <si>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</si>
  <si>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</si>
  <si>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</si>
  <si>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</si>
  <si>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</si>
  <si>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</si>
  <si>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</si>
  <si>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</si>
  <si>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</si>
  <si>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</si>
  <si>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</si>
  <si>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</si>
  <si>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</si>
  <si>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</si>
  <si>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</si>
  <si>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</si>
  <si>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</si>
  <si>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</si>
  <si>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</si>
  <si>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</si>
  <si>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</si>
  <si>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</si>
  <si>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</si>
  <si>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</si>
  <si>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</si>
  <si>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</si>
  <si>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</si>
  <si>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</si>
  <si>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</si>
  <si>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</si>
  <si>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</si>
  <si>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</si>
  <si>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</si>
  <si>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</si>
  <si>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</si>
  <si>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</si>
  <si>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</si>
  <si>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</si>
  <si>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</si>
  <si>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</si>
  <si>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</si>
  <si>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</si>
  <si>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</si>
  <si>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</si>
  <si>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</si>
  <si>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</si>
  <si>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</si>
  <si>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</si>
  <si>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</si>
  <si>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</si>
  <si>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</si>
  <si>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</si>
  <si>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</si>
  <si>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0.62</t>
  </si>
  <si>
    <t>▲ 1.86</t>
  </si>
  <si>
    <t>一般会計</t>
  </si>
  <si>
    <t>関市水道事業会計</t>
  </si>
  <si>
    <t>関市国民健康保険特別会計（事業勘定）</t>
  </si>
  <si>
    <t>関市介護保険事業特別会計</t>
  </si>
  <si>
    <t>関市簡易水道事業特別会計</t>
  </si>
  <si>
    <t>関市国民健康保険特別会計（直診勘定）</t>
  </si>
  <si>
    <t>関市後期高齢者医療特別会計</t>
  </si>
  <si>
    <t>関市下水道特別会計</t>
  </si>
  <si>
    <t>その他会計（赤字）</t>
  </si>
  <si>
    <t>その他会計（黒字）</t>
  </si>
  <si>
    <t>基金から66百万円繰入</t>
    <rPh sb="0" eb="2">
      <t>キキン</t>
    </rPh>
    <rPh sb="6" eb="7">
      <t>モモ</t>
    </rPh>
    <rPh sb="7" eb="9">
      <t>マンエン</t>
    </rPh>
    <rPh sb="9" eb="11">
      <t>クリイレ</t>
    </rPh>
    <phoneticPr fontId="5"/>
  </si>
  <si>
    <t>-</t>
    <phoneticPr fontId="2"/>
  </si>
  <si>
    <t>-</t>
    <phoneticPr fontId="2"/>
  </si>
  <si>
    <t>-</t>
    <phoneticPr fontId="2"/>
  </si>
  <si>
    <t>○</t>
    <phoneticPr fontId="2"/>
  </si>
  <si>
    <t>関市土地開発公社</t>
    <rPh sb="0" eb="2">
      <t>セキシ</t>
    </rPh>
    <rPh sb="2" eb="4">
      <t>トチ</t>
    </rPh>
    <rPh sb="4" eb="6">
      <t>カイハツ</t>
    </rPh>
    <rPh sb="6" eb="8">
      <t>コウシャ</t>
    </rPh>
    <phoneticPr fontId="2"/>
  </si>
  <si>
    <t>中濃地域広域行政事務組合（一般会計）</t>
    <rPh sb="0" eb="2">
      <t>チュウノウ</t>
    </rPh>
    <rPh sb="2" eb="4">
      <t>チイキ</t>
    </rPh>
    <rPh sb="4" eb="6">
      <t>コウイキ</t>
    </rPh>
    <rPh sb="6" eb="8">
      <t>ギョウセイ</t>
    </rPh>
    <rPh sb="8" eb="10">
      <t>ジム</t>
    </rPh>
    <rPh sb="10" eb="12">
      <t>クミアイ</t>
    </rPh>
    <rPh sb="13" eb="15">
      <t>イッパン</t>
    </rPh>
    <rPh sb="15" eb="17">
      <t>カイケイ</t>
    </rPh>
    <phoneticPr fontId="5"/>
  </si>
  <si>
    <t>中濃地域広域行政事務組合（介護保険事業特別会計）</t>
    <rPh sb="0" eb="2">
      <t>チュウノウ</t>
    </rPh>
    <rPh sb="2" eb="4">
      <t>チイキ</t>
    </rPh>
    <rPh sb="4" eb="6">
      <t>コウイキ</t>
    </rPh>
    <rPh sb="6" eb="8">
      <t>ギョウセイ</t>
    </rPh>
    <rPh sb="8" eb="10">
      <t>ジム</t>
    </rPh>
    <rPh sb="10" eb="12">
      <t>クミアイ</t>
    </rPh>
    <rPh sb="13" eb="15">
      <t>カイゴ</t>
    </rPh>
    <rPh sb="15" eb="17">
      <t>ホケン</t>
    </rPh>
    <rPh sb="17" eb="19">
      <t>ジギョウ</t>
    </rPh>
    <rPh sb="19" eb="21">
      <t>トクベツ</t>
    </rPh>
    <rPh sb="21" eb="23">
      <t>カイケイ</t>
    </rPh>
    <phoneticPr fontId="5"/>
  </si>
  <si>
    <t>中濃地域広域行政事務組合（障害者自立支援事業特別会計）</t>
    <rPh sb="0" eb="2">
      <t>チュウノウ</t>
    </rPh>
    <rPh sb="2" eb="4">
      <t>チイキ</t>
    </rPh>
    <rPh sb="4" eb="6">
      <t>コウイキ</t>
    </rPh>
    <rPh sb="6" eb="8">
      <t>ギョウセイ</t>
    </rPh>
    <rPh sb="8" eb="10">
      <t>ジム</t>
    </rPh>
    <rPh sb="10" eb="12">
      <t>クミアイ</t>
    </rPh>
    <rPh sb="13" eb="16">
      <t>ショウガイシャ</t>
    </rPh>
    <rPh sb="16" eb="18">
      <t>ジリツ</t>
    </rPh>
    <rPh sb="18" eb="20">
      <t>シエン</t>
    </rPh>
    <rPh sb="20" eb="22">
      <t>ジギョウ</t>
    </rPh>
    <rPh sb="22" eb="24">
      <t>トクベツ</t>
    </rPh>
    <rPh sb="24" eb="26">
      <t>カイケイ</t>
    </rPh>
    <phoneticPr fontId="5"/>
  </si>
  <si>
    <t>中濃地域広域行政事務組合（造林事業特別会計）</t>
  </si>
  <si>
    <t>中濃消防組合</t>
  </si>
  <si>
    <t>岐北衛生施設利用組合</t>
  </si>
  <si>
    <t>岐阜県後期高齢者医療広域連合（一般会計）</t>
  </si>
  <si>
    <t>岐阜県後期高齢者医療広域連合（特別会計）</t>
  </si>
  <si>
    <t>岐阜地域児童発達支援センター組合</t>
  </si>
  <si>
    <t>岐阜県市町村会館組合</t>
  </si>
  <si>
    <t>-</t>
    <phoneticPr fontId="2"/>
  </si>
  <si>
    <t>-</t>
    <phoneticPr fontId="2"/>
  </si>
  <si>
    <t>基金から68百万円繰入</t>
    <rPh sb="0" eb="2">
      <t>キキン</t>
    </rPh>
    <rPh sb="6" eb="7">
      <t>ヒャク</t>
    </rPh>
    <rPh sb="7" eb="9">
      <t>マンエン</t>
    </rPh>
    <rPh sb="9" eb="11">
      <t>クリイレ</t>
    </rPh>
    <phoneticPr fontId="2"/>
  </si>
  <si>
    <t>法適用</t>
    <rPh sb="0" eb="1">
      <t>ホウ</t>
    </rPh>
    <rPh sb="1" eb="3">
      <t>テキヨウ</t>
    </rPh>
    <phoneticPr fontId="2"/>
  </si>
  <si>
    <t>-</t>
    <phoneticPr fontId="2"/>
  </si>
  <si>
    <t>基金から1,384百万円繰入</t>
    <rPh sb="0" eb="2">
      <t>キキン</t>
    </rPh>
    <rPh sb="9" eb="10">
      <t>ヒャク</t>
    </rPh>
    <rPh sb="10" eb="12">
      <t>マンエン</t>
    </rPh>
    <rPh sb="12" eb="14">
      <t>クリイレ</t>
    </rPh>
    <phoneticPr fontId="5"/>
  </si>
  <si>
    <t>基金から112百万円繰入</t>
    <rPh sb="0" eb="2">
      <t>キキン</t>
    </rPh>
    <rPh sb="7" eb="8">
      <t>ヒャク</t>
    </rPh>
    <rPh sb="8" eb="10">
      <t>マンエン</t>
    </rPh>
    <rPh sb="10" eb="12">
      <t>クリイレ</t>
    </rPh>
    <phoneticPr fontId="2"/>
  </si>
  <si>
    <t>中濃地域農業共済事務組合</t>
    <rPh sb="8" eb="10">
      <t>ジム</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</si>
  <si>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</si>
  <si>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</si>
  <si>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</si>
  <si>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</si>
  <si>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</si>
  <si>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</si>
  <si>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</si>
  <si>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</si>
  <si>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</si>
  <si>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</si>
  <si>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</si>
  <si>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将来負担比率はマイナスであり、また実質公債費率は減少傾向であり、類似団体と比べ良好である。</t>
    <rPh sb="0" eb="2">
      <t>ショウライ</t>
    </rPh>
    <rPh sb="2" eb="4">
      <t>フタン</t>
    </rPh>
    <rPh sb="4" eb="6">
      <t>ヒリツ</t>
    </rPh>
    <rPh sb="17" eb="19">
      <t>ジッシツ</t>
    </rPh>
    <rPh sb="19" eb="22">
      <t>コウサイヒ</t>
    </rPh>
    <rPh sb="22" eb="23">
      <t>リツ</t>
    </rPh>
    <rPh sb="24" eb="26">
      <t>ゲンショウ</t>
    </rPh>
    <rPh sb="26" eb="28">
      <t>ケイコウ</t>
    </rPh>
    <rPh sb="32" eb="34">
      <t>ルイジ</t>
    </rPh>
    <rPh sb="34" eb="36">
      <t>ダンタイ</t>
    </rPh>
    <rPh sb="37" eb="38">
      <t>クラ</t>
    </rPh>
    <rPh sb="39" eb="41">
      <t>リョウコウ</t>
    </rPh>
    <phoneticPr fontId="5"/>
  </si>
  <si>
    <t>将来負担比率はマイナスであり、類似団体と比べ良好である。</t>
    <rPh sb="0" eb="2">
      <t>ショウライ</t>
    </rPh>
    <rPh sb="2" eb="4">
      <t>フタン</t>
    </rPh>
    <rPh sb="4" eb="6">
      <t>ヒリツ</t>
    </rPh>
    <rPh sb="15" eb="17">
      <t>ルイジ</t>
    </rPh>
    <rPh sb="17" eb="19">
      <t>ダンタイ</t>
    </rPh>
    <rPh sb="20" eb="21">
      <t>クラ</t>
    </rPh>
    <rPh sb="22" eb="24">
      <t>リョウコウ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</si>
</sst>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ＭＳ Ｐゴシック"/>
      <family val="3"/>
      <charset val="128"/>
    </font>
    <font>
      <b/>
      <sz val="22"/>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45">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30" fillId="0" borderId="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2"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44"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45">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2 2" xfId="39"/>
    <cellStyle name="通貨 2 3" xfId="42"/>
    <cellStyle name="通貨 3" xfId="14"/>
    <cellStyle name="通貨 3 2" xfId="40"/>
    <cellStyle name="通貨 3 3" xfId="43"/>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 7 2" xfId="44"/>
    <cellStyle name="標準 8" xfId="41"/>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45761</c:v>
                </c:pt>
                <c:pt idx="1">
                  <c:v>56255</c:v>
                </c:pt>
                <c:pt idx="2">
                  <c:v>57944</c:v>
                </c:pt>
                <c:pt idx="3">
                  <c:v>54227</c:v>
                </c:pt>
                <c:pt idx="4">
                  <c:v>57295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53947</c:v>
                </c:pt>
                <c:pt idx="1">
                  <c:v>73006</c:v>
                </c:pt>
                <c:pt idx="2">
                  <c:v>68857</c:v>
                </c:pt>
                <c:pt idx="3">
                  <c:v>45861</c:v>
                </c:pt>
                <c:pt idx="4">
                  <c:v>44260</c:v>
                </c:pt>
              </c:numCache>
            </c:numRef>
          </c:val>
          <c:smooth val="0"/>
        </c:ser>
        <c:dLbls>
          <c:showLegendKey val="0"/>
          <c:showVal val="0"/>
          <c:showCatName val="0"/>
          <c:showSerName val="0"/>
          <c:showPercent val="0"/>
          <c:showBubbleSize val="0"/>
        </c:dLbls>
        <c:marker val="1"/>
        <c:smooth val="0"/>
        <c:axId val="231922264"/>
        <c:axId val="231922656"/>
      </c:lineChart>
      <c:catAx>
        <c:axId val="2319222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1922656"/>
        <c:crosses val="autoZero"/>
        <c:auto val="1"/>
        <c:lblAlgn val="ctr"/>
        <c:lblOffset val="100"/>
        <c:tickLblSkip val="1"/>
        <c:tickMarkSkip val="1"/>
        <c:noMultiLvlLbl val="0"/>
      </c:catAx>
      <c:valAx>
        <c:axId val="231922656"/>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19222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3.87</c:v>
                </c:pt>
                <c:pt idx="1">
                  <c:v>6.36</c:v>
                </c:pt>
                <c:pt idx="2">
                  <c:v>7.65</c:v>
                </c:pt>
                <c:pt idx="3">
                  <c:v>10.88</c:v>
                </c:pt>
                <c:pt idx="4">
                  <c:v>8.07</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26.11</c:v>
                </c:pt>
                <c:pt idx="1">
                  <c:v>26.48</c:v>
                </c:pt>
                <c:pt idx="2">
                  <c:v>26.28</c:v>
                </c:pt>
                <c:pt idx="3">
                  <c:v>32.71</c:v>
                </c:pt>
                <c:pt idx="4">
                  <c:v>38.11</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31924224"/>
        <c:axId val="2319246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0.67</c:v>
                </c:pt>
                <c:pt idx="1">
                  <c:v>3.19</c:v>
                </c:pt>
                <c:pt idx="2">
                  <c:v>-0.62</c:v>
                </c:pt>
                <c:pt idx="3">
                  <c:v>6.36</c:v>
                </c:pt>
                <c:pt idx="4">
                  <c:v>-1.86</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31924224"/>
        <c:axId val="231924616"/>
      </c:lineChart>
      <c:catAx>
        <c:axId val="231924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31924616"/>
        <c:crosses val="autoZero"/>
        <c:auto val="1"/>
        <c:lblAlgn val="ctr"/>
        <c:lblOffset val="100"/>
        <c:tickLblSkip val="1"/>
        <c:tickMarkSkip val="1"/>
        <c:noMultiLvlLbl val="0"/>
      </c:catAx>
      <c:valAx>
        <c:axId val="2319246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1924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関市下水道特別会計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関市後期高齢者医療特別会計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0.09</c:v>
                </c:pt>
                <c:pt idx="2">
                  <c:v>#N/A</c:v>
                </c:pt>
                <c:pt idx="3">
                  <c:v>0.06</c:v>
                </c:pt>
                <c:pt idx="4">
                  <c:v>#N/A</c:v>
                </c:pt>
                <c:pt idx="5">
                  <c:v>0.06</c:v>
                </c:pt>
                <c:pt idx="6">
                  <c:v>#N/A</c:v>
                </c:pt>
                <c:pt idx="7">
                  <c:v>0.06</c:v>
                </c:pt>
                <c:pt idx="8">
                  <c:v>#N/A</c:v>
                </c:pt>
                <c:pt idx="9">
                  <c:v>7.0000000000000007E-2</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関市国民健康保険特別会計（直診勘定）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0.15</c:v>
                </c:pt>
                <c:pt idx="2">
                  <c:v>#N/A</c:v>
                </c:pt>
                <c:pt idx="3">
                  <c:v>0.14000000000000001</c:v>
                </c:pt>
                <c:pt idx="4">
                  <c:v>#N/A</c:v>
                </c:pt>
                <c:pt idx="5">
                  <c:v>0.17</c:v>
                </c:pt>
                <c:pt idx="6">
                  <c:v>#N/A</c:v>
                </c:pt>
                <c:pt idx="7">
                  <c:v>0.15</c:v>
                </c:pt>
                <c:pt idx="8">
                  <c:v>#N/A</c:v>
                </c:pt>
                <c:pt idx="9">
                  <c:v>0.12</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関市簡易水道事業特別会計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0.22</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関市介護保険事業特別会計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0.12</c:v>
                </c:pt>
                <c:pt idx="2">
                  <c:v>#N/A</c:v>
                </c:pt>
                <c:pt idx="3">
                  <c:v>0.17</c:v>
                </c:pt>
                <c:pt idx="4">
                  <c:v>#N/A</c:v>
                </c:pt>
                <c:pt idx="5">
                  <c:v>0.08</c:v>
                </c:pt>
                <c:pt idx="6">
                  <c:v>#N/A</c:v>
                </c:pt>
                <c:pt idx="7">
                  <c:v>0.68</c:v>
                </c:pt>
                <c:pt idx="8">
                  <c:v>#N/A</c:v>
                </c:pt>
                <c:pt idx="9">
                  <c:v>0.75</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関市国民健康保険特別会計（事業勘定）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0.94</c:v>
                </c:pt>
                <c:pt idx="2">
                  <c:v>#N/A</c:v>
                </c:pt>
                <c:pt idx="3">
                  <c:v>0.87</c:v>
                </c:pt>
                <c:pt idx="4">
                  <c:v>#N/A</c:v>
                </c:pt>
                <c:pt idx="5">
                  <c:v>1.62</c:v>
                </c:pt>
                <c:pt idx="6">
                  <c:v>#N/A</c:v>
                </c:pt>
                <c:pt idx="7">
                  <c:v>1.24</c:v>
                </c:pt>
                <c:pt idx="8">
                  <c:v>#N/A</c:v>
                </c:pt>
                <c:pt idx="9">
                  <c:v>2.57</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関市水道事業会計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3.8</c:v>
                </c:pt>
                <c:pt idx="2">
                  <c:v>#N/A</c:v>
                </c:pt>
                <c:pt idx="3">
                  <c:v>3.79</c:v>
                </c:pt>
                <c:pt idx="4">
                  <c:v>#N/A</c:v>
                </c:pt>
                <c:pt idx="5">
                  <c:v>4.12</c:v>
                </c:pt>
                <c:pt idx="6">
                  <c:v>#N/A</c:v>
                </c:pt>
                <c:pt idx="7">
                  <c:v>3.9</c:v>
                </c:pt>
                <c:pt idx="8">
                  <c:v>#N/A</c:v>
                </c:pt>
                <c:pt idx="9">
                  <c:v>4.79</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3.87</c:v>
                </c:pt>
                <c:pt idx="2">
                  <c:v>#N/A</c:v>
                </c:pt>
                <c:pt idx="3">
                  <c:v>6.35</c:v>
                </c:pt>
                <c:pt idx="4">
                  <c:v>#N/A</c:v>
                </c:pt>
                <c:pt idx="5">
                  <c:v>7.65</c:v>
                </c:pt>
                <c:pt idx="6">
                  <c:v>#N/A</c:v>
                </c:pt>
                <c:pt idx="7">
                  <c:v>10.87</c:v>
                </c:pt>
                <c:pt idx="8">
                  <c:v>#N/A</c:v>
                </c:pt>
                <c:pt idx="9">
                  <c:v>8.06</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31925400"/>
        <c:axId val="231925792"/>
      </c:barChart>
      <c:catAx>
        <c:axId val="231925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1925792"/>
        <c:crosses val="autoZero"/>
        <c:auto val="1"/>
        <c:lblAlgn val="ctr"/>
        <c:lblOffset val="100"/>
        <c:tickLblSkip val="1"/>
        <c:tickMarkSkip val="1"/>
        <c:noMultiLvlLbl val="0"/>
      </c:catAx>
      <c:valAx>
        <c:axId val="2319257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19254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4880</c:v>
                </c:pt>
                <c:pt idx="5">
                  <c:v>5040</c:v>
                </c:pt>
                <c:pt idx="8">
                  <c:v>5306</c:v>
                </c:pt>
                <c:pt idx="11">
                  <c:v>5454</c:v>
                </c:pt>
                <c:pt idx="14">
                  <c:v>5523</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30</c:v>
                </c:pt>
                <c:pt idx="3">
                  <c:v>29</c:v>
                </c:pt>
                <c:pt idx="6">
                  <c:v>28</c:v>
                </c:pt>
                <c:pt idx="9">
                  <c:v>67</c:v>
                </c:pt>
                <c:pt idx="12">
                  <c:v>65</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506</c:v>
                </c:pt>
                <c:pt idx="3">
                  <c:v>497</c:v>
                </c:pt>
                <c:pt idx="6">
                  <c:v>500</c:v>
                </c:pt>
                <c:pt idx="9">
                  <c:v>494</c:v>
                </c:pt>
                <c:pt idx="12">
                  <c:v>445</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1561</c:v>
                </c:pt>
                <c:pt idx="3">
                  <c:v>1498</c:v>
                </c:pt>
                <c:pt idx="6">
                  <c:v>1451</c:v>
                </c:pt>
                <c:pt idx="9">
                  <c:v>1366</c:v>
                </c:pt>
                <c:pt idx="12">
                  <c:v>1331</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4490</c:v>
                </c:pt>
                <c:pt idx="3">
                  <c:v>4234</c:v>
                </c:pt>
                <c:pt idx="6">
                  <c:v>4362</c:v>
                </c:pt>
                <c:pt idx="9">
                  <c:v>4460</c:v>
                </c:pt>
                <c:pt idx="12">
                  <c:v>4496</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33219872"/>
        <c:axId val="2332202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1707</c:v>
                </c:pt>
                <c:pt idx="2">
                  <c:v>#N/A</c:v>
                </c:pt>
                <c:pt idx="3">
                  <c:v>#N/A</c:v>
                </c:pt>
                <c:pt idx="4">
                  <c:v>1218</c:v>
                </c:pt>
                <c:pt idx="5">
                  <c:v>#N/A</c:v>
                </c:pt>
                <c:pt idx="6">
                  <c:v>#N/A</c:v>
                </c:pt>
                <c:pt idx="7">
                  <c:v>1035</c:v>
                </c:pt>
                <c:pt idx="8">
                  <c:v>#N/A</c:v>
                </c:pt>
                <c:pt idx="9">
                  <c:v>#N/A</c:v>
                </c:pt>
                <c:pt idx="10">
                  <c:v>933</c:v>
                </c:pt>
                <c:pt idx="11">
                  <c:v>#N/A</c:v>
                </c:pt>
                <c:pt idx="12">
                  <c:v>#N/A</c:v>
                </c:pt>
                <c:pt idx="13">
                  <c:v>814</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33219872"/>
        <c:axId val="233220264"/>
      </c:lineChart>
      <c:catAx>
        <c:axId val="233219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3220264"/>
        <c:crosses val="autoZero"/>
        <c:auto val="1"/>
        <c:lblAlgn val="ctr"/>
        <c:lblOffset val="100"/>
        <c:tickLblSkip val="1"/>
        <c:tickMarkSkip val="1"/>
        <c:noMultiLvlLbl val="0"/>
      </c:catAx>
      <c:valAx>
        <c:axId val="2332202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3219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41339</c:v>
                </c:pt>
                <c:pt idx="5">
                  <c:v>40200</c:v>
                </c:pt>
                <c:pt idx="8">
                  <c:v>43204</c:v>
                </c:pt>
                <c:pt idx="11">
                  <c:v>42535</c:v>
                </c:pt>
                <c:pt idx="14">
                  <c:v>41489</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7589</c:v>
                </c:pt>
                <c:pt idx="5">
                  <c:v>7026</c:v>
                </c:pt>
                <c:pt idx="8">
                  <c:v>6564</c:v>
                </c:pt>
                <c:pt idx="11">
                  <c:v>5967</c:v>
                </c:pt>
                <c:pt idx="14">
                  <c:v>5445</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15715</c:v>
                </c:pt>
                <c:pt idx="5">
                  <c:v>15290</c:v>
                </c:pt>
                <c:pt idx="8">
                  <c:v>14818</c:v>
                </c:pt>
                <c:pt idx="11">
                  <c:v>16423</c:v>
                </c:pt>
                <c:pt idx="14">
                  <c:v>17959</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6233</c:v>
                </c:pt>
                <c:pt idx="3">
                  <c:v>6003</c:v>
                </c:pt>
                <c:pt idx="6">
                  <c:v>5320</c:v>
                </c:pt>
                <c:pt idx="9">
                  <c:v>4677</c:v>
                </c:pt>
                <c:pt idx="12">
                  <c:v>4638</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2683</c:v>
                </c:pt>
                <c:pt idx="3">
                  <c:v>2526</c:v>
                </c:pt>
                <c:pt idx="6">
                  <c:v>2390</c:v>
                </c:pt>
                <c:pt idx="9">
                  <c:v>2200</c:v>
                </c:pt>
                <c:pt idx="12">
                  <c:v>1831</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17051</c:v>
                </c:pt>
                <c:pt idx="3">
                  <c:v>15697</c:v>
                </c:pt>
                <c:pt idx="6">
                  <c:v>14625</c:v>
                </c:pt>
                <c:pt idx="9">
                  <c:v>13631</c:v>
                </c:pt>
                <c:pt idx="12">
                  <c:v>12748</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1958</c:v>
                </c:pt>
                <c:pt idx="3">
                  <c:v>1756</c:v>
                </c:pt>
                <c:pt idx="6">
                  <c:v>1521</c:v>
                </c:pt>
                <c:pt idx="9">
                  <c:v>1806</c:v>
                </c:pt>
                <c:pt idx="12">
                  <c:v>1783</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36023</c:v>
                </c:pt>
                <c:pt idx="3">
                  <c:v>35936</c:v>
                </c:pt>
                <c:pt idx="6">
                  <c:v>35632</c:v>
                </c:pt>
                <c:pt idx="9">
                  <c:v>34129</c:v>
                </c:pt>
                <c:pt idx="12">
                  <c:v>32190</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33223008"/>
        <c:axId val="2406889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33223008"/>
        <c:axId val="240688904"/>
      </c:lineChart>
      <c:catAx>
        <c:axId val="233223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40688904"/>
        <c:crosses val="autoZero"/>
        <c:auto val="1"/>
        <c:lblAlgn val="ctr"/>
        <c:lblOffset val="100"/>
        <c:tickLblSkip val="1"/>
        <c:tickMarkSkip val="1"/>
        <c:noMultiLvlLbl val="0"/>
      </c:catAx>
      <c:valAx>
        <c:axId val="2406889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32230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{A8DB1D16-5949-4355-A25E-222345738959}</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{C89F4FDC-AD56-4A2F-A071-B1ABFA1D1D78}</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{21E0E3F9-20BD-4101-9A8B-E7E2DD95ADAC}</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{65C68F2D-6755-4AB2-9465-612888A072DD}</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{CBB5DACA-F470-43AC-A3CC-9CE95F0119B9}</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57.9</c:v>
                </c:pt>
                <c:pt idx="4">
                  <c:v>59.2</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{37C2AFF6-FC35-4746-94BF-AE1A72726A8C}</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{FC955236-F5B7-4B22-87AE-F1C7F21B7DB5}</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{5CDABF6F-4CE5-42C3-86FF-EC30D5AE9C56}</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{1C615656-2646-471F-8C20-05CEA7489745}</c15:txfldGUID>
                      <c15:f>公会計指標分析・財政指標組合せ分析表!$N$50</c15:f>
                      <c15:dlblFieldTableCache>
                        <c:ptCount val="1"/>
                        <c:pt idx="0">
                          <c:v>H27</c:v>
                        </c:pt>
                      </c15:dlblFieldTableCache>
                    </c15:dlblFTEntry>
                  </c15:dlblFieldTable>
                  <c15:showDataLabelsRange val="0"/>
                </c:ext>
              </c:extLst>
            </c:dLbl>
            <c:dLbl>
              <c:idx val="4"/>
              <c:layout/>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layout/>
                  <c15:dlblFieldTable>
                    <c15:dlblFTEntry>
                      <c15:txfldGUID>{43D260CD-789E-42DF-8C1B-DDF4CFAC7E8E}</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55.2</c:v>
                </c:pt>
                <c:pt idx="4">
                  <c:v>54.5</c:v>
                </c:pt>
              </c:numCache>
            </c:numRef>
          </c:xVal>
          <c:yVal>
            <c:numRef>
              <c:f>公会計指標分析・財政指標組合せ分析表!$K$55:$O$55</c:f>
              <c:numCache>
                <c:formatCode>#,##0.0;"▲ "#,##0.0</c:formatCode>
                <c:ptCount val="5"/>
                <c:pt idx="3">
                  <c:v>37.299999999999997</c:v>
                </c:pt>
                <c:pt idx="4">
                  <c:v>33.1</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240690080"/>
        <c:axId val="240690472"/>
      </c:scatterChart>
      <c:valAx>
        <c:axId val="240690080"/>
        <c:scaling>
          <c:orientation val="minMax"/>
          <c:max val="55.300000000000004"/>
          <c:min val="54.4"/>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40690472"/>
        <c:crosses val="autoZero"/>
        <c:crossBetween val="midCat"/>
      </c:valAx>
      <c:valAx>
        <c:axId val="240690472"/>
        <c:scaling>
          <c:orientation val="minMax"/>
          <c:max val="38"/>
          <c:min val="32.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4069008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{D899DB55-710D-4881-AD60-227BBD4F35B9}</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{109F75BC-20B5-41E0-A33E-A908D8A71EB8}</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{998C5350-AAEE-4354-B512-2F65948D4787}</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{E5F8D8FE-5D72-46D0-8486-09E3696D2A10}</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{BF17FF00-EC84-4CE9-8B9C-FE81D0B72D6D}</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10.9</c:v>
                </c:pt>
                <c:pt idx="1">
                  <c:v>8.9</c:v>
                </c:pt>
                <c:pt idx="2">
                  <c:v>6.7</c:v>
                </c:pt>
                <c:pt idx="3">
                  <c:v>5.4</c:v>
                </c:pt>
                <c:pt idx="4">
                  <c:v>4.8</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{E9C292ED-4639-4E8C-BD1C-AD5D3FF505AA}</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{8B6910FE-FBA4-4CB4-84F8-9DBC4F2DA670}</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{A697DF86-C8ED-4537-A28E-523A92887B98}</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{80FADA24-FCEF-4DED-A9F5-1D62C42AF68C}</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{0ED2AFD2-23AF-4CEC-8D67-11855E74E77F}</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11.3</c:v>
                </c:pt>
                <c:pt idx="1">
                  <c:v>10.4</c:v>
                </c:pt>
                <c:pt idx="2">
                  <c:v>9.4</c:v>
                </c:pt>
                <c:pt idx="3">
                  <c:v>7.8</c:v>
                </c:pt>
                <c:pt idx="4">
                  <c:v>7.5</c:v>
                </c:pt>
              </c:numCache>
            </c:numRef>
          </c:xVal>
          <c:yVal>
            <c:numRef>
              <c:f>公会計指標分析・財政指標組合せ分析表!$K$77:$O$77</c:f>
              <c:numCache>
                <c:formatCode>#,##0.0;"▲ "#,##0.0</c:formatCode>
                <c:ptCount val="5"/>
                <c:pt idx="0">
                  <c:v>57.6</c:v>
                </c:pt>
                <c:pt idx="1">
                  <c:v>48.3</c:v>
                </c:pt>
                <c:pt idx="2">
                  <c:v>44.4</c:v>
                </c:pt>
                <c:pt idx="3">
                  <c:v>37.299999999999997</c:v>
                </c:pt>
                <c:pt idx="4">
                  <c:v>33.1</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240691256"/>
        <c:axId val="240691648"/>
      </c:scatterChart>
      <c:valAx>
        <c:axId val="240691256"/>
        <c:scaling>
          <c:orientation val="minMax"/>
          <c:max val="11.7"/>
          <c:min val="7.2"/>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40691648"/>
        <c:crosses val="autoZero"/>
        <c:crossBetween val="midCat"/>
      </c:valAx>
      <c:valAx>
        <c:axId val="240691648"/>
        <c:scaling>
          <c:orientation val="minMax"/>
          <c:max val="62"/>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4069125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元利償還金については、償還額以上の起債を制限していることもあり順調に減少しているが、財政融資借入分の据置期間終了に伴う元金分の増により前年度より増加した。</a:t>
          </a:r>
          <a:endParaRPr lang="ja-JP" altLang="ja-JP" sz="1400">
            <a:effectLst/>
          </a:endParaRPr>
        </a:p>
        <a:p>
          <a:r>
            <a:rPr kumimoji="1" lang="ja-JP" altLang="ja-JP" sz="1100">
              <a:solidFill>
                <a:schemeClr val="dk1"/>
              </a:solidFill>
              <a:effectLst/>
              <a:latin typeface="+mn-lt"/>
              <a:ea typeface="+mn-ea"/>
              <a:cs typeface="+mn-cs"/>
            </a:rPr>
            <a:t>債務負担行為に基づく支出額については、</a:t>
          </a:r>
          <a:r>
            <a:rPr kumimoji="1" lang="ja-JP" altLang="en-US" sz="1100">
              <a:solidFill>
                <a:schemeClr val="dk1"/>
              </a:solidFill>
              <a:effectLst/>
              <a:latin typeface="+mn-lt"/>
              <a:ea typeface="+mn-ea"/>
              <a:cs typeface="+mn-cs"/>
            </a:rPr>
            <a:t>前年度と同水準である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実質公債費比率の分子については、元利償還金が減少し、合併特例債など交付税算入の大きいものの借入が増加していることから、大幅な減少となっている。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一般会計等に係る地方債の現在高については、償還額以上の起債を制限していることもあり、順調に減少している。</a:t>
          </a:r>
          <a:endParaRPr lang="ja-JP" altLang="ja-JP" sz="1400">
            <a:effectLst/>
          </a:endParaRPr>
        </a:p>
        <a:p>
          <a:r>
            <a:rPr kumimoji="1" lang="ja-JP" altLang="ja-JP" sz="1100">
              <a:solidFill>
                <a:schemeClr val="dk1"/>
              </a:solidFill>
              <a:effectLst/>
              <a:latin typeface="+mn-lt"/>
              <a:ea typeface="+mn-ea"/>
              <a:cs typeface="+mn-cs"/>
            </a:rPr>
            <a:t>公営企業債等繰入見込額及び組合等負担等見込額についても一般会計地方債現在高と同様に、起債の新規発行を抑制していることにより減少している。</a:t>
          </a:r>
          <a:endParaRPr lang="ja-JP" altLang="ja-JP" sz="1400">
            <a:effectLst/>
          </a:endParaRPr>
        </a:p>
        <a:p>
          <a:r>
            <a:rPr kumimoji="1" lang="ja-JP" altLang="ja-JP" sz="1100">
              <a:solidFill>
                <a:schemeClr val="dk1"/>
              </a:solidFill>
              <a:effectLst/>
              <a:latin typeface="+mn-lt"/>
              <a:ea typeface="+mn-ea"/>
              <a:cs typeface="+mn-cs"/>
            </a:rPr>
            <a:t>退職手当負担見込額については、定員適正化計画に基づく職員採用等を行っており、減少している。</a:t>
          </a:r>
          <a:endParaRPr lang="ja-JP" altLang="ja-JP" sz="1400">
            <a:effectLst/>
          </a:endParaRPr>
        </a:p>
        <a:p>
          <a:r>
            <a:rPr kumimoji="1" lang="ja-JP" altLang="ja-JP" sz="1100">
              <a:solidFill>
                <a:schemeClr val="dk1"/>
              </a:solidFill>
              <a:effectLst/>
              <a:latin typeface="+mn-lt"/>
              <a:ea typeface="+mn-ea"/>
              <a:cs typeface="+mn-cs"/>
            </a:rPr>
            <a:t>充当可能基金については、財政調整基金の増により増加している。</a:t>
          </a:r>
          <a:endParaRPr lang="ja-JP" altLang="ja-JP" sz="1400">
            <a:effectLst/>
          </a:endParaRPr>
        </a:p>
        <a:p>
          <a:r>
            <a:rPr kumimoji="1" lang="ja-JP" altLang="ja-JP" sz="1100">
              <a:solidFill>
                <a:schemeClr val="dk1"/>
              </a:solidFill>
              <a:effectLst/>
              <a:latin typeface="+mn-lt"/>
              <a:ea typeface="+mn-ea"/>
              <a:cs typeface="+mn-cs"/>
            </a:rPr>
            <a:t>充当可能特定歳入については、住宅新築資金等貸付資金償還金や公営住宅使用料などであるが、減少している。</a:t>
          </a:r>
          <a:endParaRPr lang="ja-JP" altLang="ja-JP" sz="1400">
            <a:effectLst/>
          </a:endParaRPr>
        </a:p>
        <a:p>
          <a:r>
            <a:rPr kumimoji="1" lang="ja-JP" altLang="ja-JP" sz="1100">
              <a:solidFill>
                <a:schemeClr val="dk1"/>
              </a:solidFill>
              <a:effectLst/>
              <a:latin typeface="+mn-lt"/>
              <a:ea typeface="+mn-ea"/>
              <a:cs typeface="+mn-cs"/>
            </a:rPr>
            <a:t>基準財政需要額算入見込額については、下水道事業に対する算入見込額の減少により</a:t>
          </a:r>
          <a:r>
            <a:rPr lang="ja-JP" altLang="ja-JP" sz="1100">
              <a:solidFill>
                <a:schemeClr val="dk1"/>
              </a:solidFill>
              <a:effectLst/>
              <a:latin typeface="+mn-lt"/>
              <a:ea typeface="+mn-ea"/>
              <a:cs typeface="+mn-cs"/>
            </a:rPr>
            <a:t>減少している。</a:t>
          </a:r>
          <a:endParaRPr lang="ja-JP" altLang="ja-JP" sz="1400">
            <a:effectLst/>
          </a:endParaRPr>
        </a:p>
        <a:p>
          <a:r>
            <a:rPr kumimoji="1" lang="ja-JP" altLang="ja-JP" sz="1100">
              <a:solidFill>
                <a:schemeClr val="dk1"/>
              </a:solidFill>
              <a:effectLst/>
              <a:latin typeface="+mn-lt"/>
              <a:ea typeface="+mn-ea"/>
              <a:cs typeface="+mn-cs"/>
            </a:rPr>
            <a:t>将来負担比率の分子については、将来負担額の減少により大きく減少している。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50</xdr:row>
      <xdr:rowOff>0</xdr:rowOff>
    </xdr:from>
    <xdr:to>
      <xdr:col>15</xdr:col>
      <xdr:colOff>0</xdr:colOff>
      <xdr:row>52</xdr:row>
      <xdr:rowOff>0</xdr:rowOff>
    </xdr:to>
    <xdr:sp macro="" textlink="">
      <xdr:nvSpPr>
        <xdr:cNvPr id="5" name="正方形/長方形 4"/>
        <xdr:cNvSpPr/>
      </xdr:nvSpPr>
      <xdr:spPr>
        <a:xfrm>
          <a:off x="19135725"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6" name="正方形/長方形 5"/>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7" name="正方形/長方形 6"/>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8" name="正方形/長方形 7"/>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9" name="正方形/長方形 8"/>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10" name="正方形/長方形 9"/>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岐阜県関市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20" name="正方形/長方形 19"/>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90,156
88,422
472.33
38,726,062
36,620,178
1,914,364
23,723,597
32,190,097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4.8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8" name="正方形/長方形 27"/>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9" name="正方形/長方形 28"/>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30" name="正方形/長方形 29"/>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2" name="円/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3" name="フローチャート :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8" name="テキスト ボックス 3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9" name="テキスト ボックス 3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40" name="テキスト ボックス 3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1" name="テキスト ボックス 40"/>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[ 59.2</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11/28</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類似団体に比べ、有形固定資産原価償却率が高くなっている。</a:t>
          </a:r>
        </a:p>
      </xdr:txBody>
    </xdr:sp>
    <xdr:clientData/>
  </xdr:twoCellAnchor>
  <xdr:oneCellAnchor>
    <xdr:from>
      <xdr:col>1</xdr:col>
      <xdr:colOff>746125</xdr:colOff>
      <xdr:row>23</xdr:row>
      <xdr:rowOff>38100</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7" name="テキスト ボックス 56"/>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8" name="直線コネクタ 57"/>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9" name="テキスト ボックス 58"/>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60" name="直線コネクタ 59"/>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61" name="テキスト ボックス 60"/>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62" name="直線コネクタ 61"/>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63" name="テキスト ボックス 62"/>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64" name="直線コネクタ 63"/>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65" name="テキスト ボックス 64"/>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66" name="直線コネクタ 65"/>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7" name="テキスト ボックス 66"/>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9" name="テキスト ボックス 68"/>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156845</xdr:rowOff>
    </xdr:from>
    <xdr:to>
      <xdr:col>3</xdr:col>
      <xdr:colOff>1170940</xdr:colOff>
      <xdr:row>34</xdr:row>
      <xdr:rowOff>26670</xdr:rowOff>
    </xdr:to>
    <xdr:cxnSp macro="">
      <xdr:nvCxnSpPr>
        <xdr:cNvPr id="71" name="直線コネクタ 70"/>
        <xdr:cNvCxnSpPr/>
      </xdr:nvCxnSpPr>
      <xdr:spPr>
        <a:xfrm flipV="1">
          <a:off x="4760595" y="5395595"/>
          <a:ext cx="1270" cy="1241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30497</xdr:rowOff>
    </xdr:from>
    <xdr:ext cx="405111" cy="259045"/>
    <xdr:sp macro="" textlink="">
      <xdr:nvSpPr>
        <xdr:cNvPr id="72" name="有形固定資産減価償却率最小値テキスト"/>
        <xdr:cNvSpPr txBox="1"/>
      </xdr:nvSpPr>
      <xdr:spPr>
        <a:xfrm>
          <a:off x="48133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33.2</a:t>
          </a:r>
          <a:endParaRPr kumimoji="1" lang="ja-JP" altLang="en-US" sz="1000" b="1">
            <a:latin typeface="ＭＳ Ｐゴシック"/>
          </a:endParaRPr>
        </a:p>
      </xdr:txBody>
    </xdr:sp>
    <xdr:clientData/>
  </xdr:oneCellAnchor>
  <xdr:twoCellAnchor>
    <xdr:from>
      <xdr:col>3</xdr:col>
      <xdr:colOff>1082675</xdr:colOff>
      <xdr:row>34</xdr:row>
      <xdr:rowOff>26670</xdr:rowOff>
    </xdr:from>
    <xdr:to>
      <xdr:col>3</xdr:col>
      <xdr:colOff>1260475</xdr:colOff>
      <xdr:row>34</xdr:row>
      <xdr:rowOff>26670</xdr:rowOff>
    </xdr:to>
    <xdr:cxnSp macro="">
      <xdr:nvCxnSpPr>
        <xdr:cNvPr id="73" name="直線コネクタ 72"/>
        <xdr:cNvCxnSpPr/>
      </xdr:nvCxnSpPr>
      <xdr:spPr>
        <a:xfrm>
          <a:off x="4673600" y="663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103522</xdr:rowOff>
    </xdr:from>
    <xdr:ext cx="405111" cy="259045"/>
    <xdr:sp macro="" textlink="">
      <xdr:nvSpPr>
        <xdr:cNvPr id="74" name="有形固定資産減価償却率最大値テキスト"/>
        <xdr:cNvSpPr txBox="1"/>
      </xdr:nvSpPr>
      <xdr:spPr>
        <a:xfrm>
          <a:off x="4813300" y="517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67.7</a:t>
          </a:r>
          <a:endParaRPr kumimoji="1" lang="ja-JP" altLang="en-US" sz="1000" b="1">
            <a:latin typeface="ＭＳ Ｐゴシック"/>
          </a:endParaRPr>
        </a:p>
      </xdr:txBody>
    </xdr:sp>
    <xdr:clientData/>
  </xdr:oneCellAnchor>
  <xdr:twoCellAnchor>
    <xdr:from>
      <xdr:col>3</xdr:col>
      <xdr:colOff>1082675</xdr:colOff>
      <xdr:row>26</xdr:row>
      <xdr:rowOff>156845</xdr:rowOff>
    </xdr:from>
    <xdr:to>
      <xdr:col>3</xdr:col>
      <xdr:colOff>1260475</xdr:colOff>
      <xdr:row>26</xdr:row>
      <xdr:rowOff>156845</xdr:rowOff>
    </xdr:to>
    <xdr:cxnSp macro="">
      <xdr:nvCxnSpPr>
        <xdr:cNvPr id="75" name="直線コネクタ 74"/>
        <xdr:cNvCxnSpPr/>
      </xdr:nvCxnSpPr>
      <xdr:spPr>
        <a:xfrm>
          <a:off x="4673600" y="5395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45102</xdr:rowOff>
    </xdr:from>
    <xdr:ext cx="405111" cy="259045"/>
    <xdr:sp macro="" textlink="">
      <xdr:nvSpPr>
        <xdr:cNvPr id="76" name="有形固定資産減価償却率平均値テキスト"/>
        <xdr:cNvSpPr txBox="1"/>
      </xdr:nvSpPr>
      <xdr:spPr>
        <a:xfrm>
          <a:off x="4813300" y="5798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66675</xdr:rowOff>
    </xdr:from>
    <xdr:to>
      <xdr:col>3</xdr:col>
      <xdr:colOff>1222375</xdr:colOff>
      <xdr:row>29</xdr:row>
      <xdr:rowOff>168275</xdr:rowOff>
    </xdr:to>
    <xdr:sp macro="" textlink="">
      <xdr:nvSpPr>
        <xdr:cNvPr id="77" name="フローチャート : 判断 76"/>
        <xdr:cNvSpPr/>
      </xdr:nvSpPr>
      <xdr:spPr>
        <a:xfrm>
          <a:off x="4711700" y="581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41487</xdr:rowOff>
    </xdr:from>
    <xdr:to>
      <xdr:col>3</xdr:col>
      <xdr:colOff>511175</xdr:colOff>
      <xdr:row>29</xdr:row>
      <xdr:rowOff>143087</xdr:rowOff>
    </xdr:to>
    <xdr:sp macro="" textlink="">
      <xdr:nvSpPr>
        <xdr:cNvPr id="78" name="フローチャート : 判断 77"/>
        <xdr:cNvSpPr/>
      </xdr:nvSpPr>
      <xdr:spPr>
        <a:xfrm>
          <a:off x="4000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9" name="テキスト ボックス 78"/>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80" name="テキスト ボックス 79"/>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81" name="テキスト ボックス 80"/>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2" name="テキスト ボックス 81"/>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3" name="テキスト ボックス 82"/>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28</xdr:row>
      <xdr:rowOff>69003</xdr:rowOff>
    </xdr:from>
    <xdr:to>
      <xdr:col>3</xdr:col>
      <xdr:colOff>1222375</xdr:colOff>
      <xdr:row>28</xdr:row>
      <xdr:rowOff>170603</xdr:rowOff>
    </xdr:to>
    <xdr:sp macro="" textlink="">
      <xdr:nvSpPr>
        <xdr:cNvPr id="84" name="円/楕円 83"/>
        <xdr:cNvSpPr/>
      </xdr:nvSpPr>
      <xdr:spPr>
        <a:xfrm>
          <a:off x="4711700" y="565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27</xdr:row>
      <xdr:rowOff>91880</xdr:rowOff>
    </xdr:from>
    <xdr:ext cx="405111" cy="259045"/>
    <xdr:sp macro="" textlink="">
      <xdr:nvSpPr>
        <xdr:cNvPr id="85" name="有形固定資産減価償却率該当値テキスト"/>
        <xdr:cNvSpPr txBox="1"/>
      </xdr:nvSpPr>
      <xdr:spPr>
        <a:xfrm>
          <a:off x="4813300" y="5502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59.2</a:t>
          </a:r>
          <a:endParaRPr kumimoji="1" lang="ja-JP" altLang="en-US" sz="1000" b="1">
            <a:solidFill>
              <a:srgbClr val="FF0000"/>
            </a:solidFill>
            <a:latin typeface="ＭＳ Ｐゴシック"/>
          </a:endParaRPr>
        </a:p>
      </xdr:txBody>
    </xdr:sp>
    <xdr:clientData/>
  </xdr:oneCellAnchor>
  <xdr:twoCellAnchor>
    <xdr:from>
      <xdr:col>3</xdr:col>
      <xdr:colOff>409575</xdr:colOff>
      <xdr:row>28</xdr:row>
      <xdr:rowOff>115782</xdr:rowOff>
    </xdr:from>
    <xdr:to>
      <xdr:col>3</xdr:col>
      <xdr:colOff>511175</xdr:colOff>
      <xdr:row>29</xdr:row>
      <xdr:rowOff>45932</xdr:rowOff>
    </xdr:to>
    <xdr:sp macro="" textlink="">
      <xdr:nvSpPr>
        <xdr:cNvPr id="86" name="円/楕円 85"/>
        <xdr:cNvSpPr/>
      </xdr:nvSpPr>
      <xdr:spPr>
        <a:xfrm>
          <a:off x="4000500" y="569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28</xdr:row>
      <xdr:rowOff>119803</xdr:rowOff>
    </xdr:from>
    <xdr:to>
      <xdr:col>3</xdr:col>
      <xdr:colOff>1171575</xdr:colOff>
      <xdr:row>28</xdr:row>
      <xdr:rowOff>166582</xdr:rowOff>
    </xdr:to>
    <xdr:cxnSp macro="">
      <xdr:nvCxnSpPr>
        <xdr:cNvPr id="87" name="直線コネクタ 86"/>
        <xdr:cNvCxnSpPr/>
      </xdr:nvCxnSpPr>
      <xdr:spPr>
        <a:xfrm flipV="1">
          <a:off x="4051300" y="5701453"/>
          <a:ext cx="7112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29</xdr:row>
      <xdr:rowOff>134214</xdr:rowOff>
    </xdr:from>
    <xdr:ext cx="405111" cy="259045"/>
    <xdr:sp macro="" textlink="">
      <xdr:nvSpPr>
        <xdr:cNvPr id="88" name="n_1aveValue有形固定資産減価償却率"/>
        <xdr:cNvSpPr txBox="1"/>
      </xdr:nvSpPr>
      <xdr:spPr>
        <a:xfrm>
          <a:off x="3836043" y="58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oneCellAnchor>
    <xdr:from>
      <xdr:col>3</xdr:col>
      <xdr:colOff>245118</xdr:colOff>
      <xdr:row>27</xdr:row>
      <xdr:rowOff>62459</xdr:rowOff>
    </xdr:from>
    <xdr:ext cx="405111" cy="259045"/>
    <xdr:sp macro="" textlink="">
      <xdr:nvSpPr>
        <xdr:cNvPr id="89" name="n_1mainValue有形固定資産減価償却率"/>
        <xdr:cNvSpPr txBox="1"/>
      </xdr:nvSpPr>
      <xdr:spPr>
        <a:xfrm>
          <a:off x="3836043" y="5472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90" name="正方形/長方形 8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91" name="正方形/長方形 9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92" name="正方形/長方形 91"/>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93" name="正方形/長方形 9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4" name="正方形/長方形 9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5" name="正方形/長方形 9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6" name="テキスト ボックス 9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7" name="正方形/長方形 9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8" name="正方形/長方形 9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9" name="正方形/長方形 9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100" name="テキスト ボックス 9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101" name="テキスト ボックス 10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102" name="テキスト ボックス 10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03" name="テキスト ボックス 10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岐阜県関市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90,156
88,422
472.33
38,726,062
36,620,178
1,914,364
23,723,597
32,190,097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169545</xdr:rowOff>
    </xdr:from>
    <xdr:to>
      <xdr:col>6</xdr:col>
      <xdr:colOff>510540</xdr:colOff>
      <xdr:row>40</xdr:row>
      <xdr:rowOff>133350</xdr:rowOff>
    </xdr:to>
    <xdr:cxnSp macro="">
      <xdr:nvCxnSpPr>
        <xdr:cNvPr id="57" name="直線コネクタ 56"/>
        <xdr:cNvCxnSpPr/>
      </xdr:nvCxnSpPr>
      <xdr:spPr>
        <a:xfrm flipV="1">
          <a:off x="4634865" y="5827395"/>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137177</xdr:rowOff>
    </xdr:from>
    <xdr:ext cx="405111" cy="259045"/>
    <xdr:sp macro="" textlink="">
      <xdr:nvSpPr>
        <xdr:cNvPr id="58" name="【道路】&#10;有形固定資産減価償却率最小値テキスト"/>
        <xdr:cNvSpPr txBox="1"/>
      </xdr:nvSpPr>
      <xdr:spPr>
        <a:xfrm>
          <a:off x="4724400" y="69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a:t>
          </a:r>
          <a:endParaRPr kumimoji="1" lang="ja-JP" altLang="en-US" sz="1000" b="1">
            <a:latin typeface="ＭＳ Ｐゴシック"/>
          </a:endParaRPr>
        </a:p>
      </xdr:txBody>
    </xdr:sp>
    <xdr:clientData/>
  </xdr:oneCellAnchor>
  <xdr:twoCellAnchor>
    <xdr:from>
      <xdr:col>6</xdr:col>
      <xdr:colOff>422275</xdr:colOff>
      <xdr:row>40</xdr:row>
      <xdr:rowOff>133350</xdr:rowOff>
    </xdr:from>
    <xdr:to>
      <xdr:col>6</xdr:col>
      <xdr:colOff>600075</xdr:colOff>
      <xdr:row>40</xdr:row>
      <xdr:rowOff>133350</xdr:rowOff>
    </xdr:to>
    <xdr:cxnSp macro="">
      <xdr:nvCxnSpPr>
        <xdr:cNvPr id="59" name="直線コネクタ 58"/>
        <xdr:cNvCxnSpPr/>
      </xdr:nvCxnSpPr>
      <xdr:spPr>
        <a:xfrm>
          <a:off x="4546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116222</xdr:rowOff>
    </xdr:from>
    <xdr:ext cx="405111" cy="259045"/>
    <xdr:sp macro="" textlink="">
      <xdr:nvSpPr>
        <xdr:cNvPr id="60" name="【道路】&#10;有形固定資産減価償却率最大値テキスト"/>
        <xdr:cNvSpPr txBox="1"/>
      </xdr:nvSpPr>
      <xdr:spPr>
        <a:xfrm>
          <a:off x="4724400" y="560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a:t>
          </a:r>
          <a:endParaRPr kumimoji="1" lang="ja-JP" altLang="en-US" sz="1000" b="1">
            <a:latin typeface="ＭＳ Ｐゴシック"/>
          </a:endParaRPr>
        </a:p>
      </xdr:txBody>
    </xdr:sp>
    <xdr:clientData/>
  </xdr:oneCellAnchor>
  <xdr:twoCellAnchor>
    <xdr:from>
      <xdr:col>6</xdr:col>
      <xdr:colOff>422275</xdr:colOff>
      <xdr:row>33</xdr:row>
      <xdr:rowOff>169545</xdr:rowOff>
    </xdr:from>
    <xdr:to>
      <xdr:col>6</xdr:col>
      <xdr:colOff>600075</xdr:colOff>
      <xdr:row>33</xdr:row>
      <xdr:rowOff>169545</xdr:rowOff>
    </xdr:to>
    <xdr:cxnSp macro="">
      <xdr:nvCxnSpPr>
        <xdr:cNvPr id="61" name="直線コネクタ 60"/>
        <xdr:cNvCxnSpPr/>
      </xdr:nvCxnSpPr>
      <xdr:spPr>
        <a:xfrm>
          <a:off x="4546600" y="582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36212</xdr:rowOff>
    </xdr:from>
    <xdr:ext cx="405111" cy="259045"/>
    <xdr:sp macro="" textlink="">
      <xdr:nvSpPr>
        <xdr:cNvPr id="62" name="【道路】&#10;有形固定資産減価償却率平均値テキスト"/>
        <xdr:cNvSpPr txBox="1"/>
      </xdr:nvSpPr>
      <xdr:spPr>
        <a:xfrm>
          <a:off x="4724400" y="6551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57785</xdr:rowOff>
    </xdr:from>
    <xdr:to>
      <xdr:col>6</xdr:col>
      <xdr:colOff>561975</xdr:colOff>
      <xdr:row>38</xdr:row>
      <xdr:rowOff>159385</xdr:rowOff>
    </xdr:to>
    <xdr:sp macro="" textlink="">
      <xdr:nvSpPr>
        <xdr:cNvPr id="63" name="フローチャート : 判断 62"/>
        <xdr:cNvSpPr/>
      </xdr:nvSpPr>
      <xdr:spPr>
        <a:xfrm>
          <a:off x="45847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29210</xdr:rowOff>
    </xdr:from>
    <xdr:to>
      <xdr:col>5</xdr:col>
      <xdr:colOff>409575</xdr:colOff>
      <xdr:row>38</xdr:row>
      <xdr:rowOff>130810</xdr:rowOff>
    </xdr:to>
    <xdr:sp macro="" textlink="">
      <xdr:nvSpPr>
        <xdr:cNvPr id="64" name="フローチャート : 判断 63"/>
        <xdr:cNvSpPr/>
      </xdr:nvSpPr>
      <xdr:spPr>
        <a:xfrm>
          <a:off x="3746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118745</xdr:rowOff>
    </xdr:from>
    <xdr:to>
      <xdr:col>6</xdr:col>
      <xdr:colOff>561975</xdr:colOff>
      <xdr:row>34</xdr:row>
      <xdr:rowOff>48895</xdr:rowOff>
    </xdr:to>
    <xdr:sp macro="" textlink="">
      <xdr:nvSpPr>
        <xdr:cNvPr id="70" name="円/楕円 69"/>
        <xdr:cNvSpPr/>
      </xdr:nvSpPr>
      <xdr:spPr>
        <a:xfrm>
          <a:off x="4584700" y="577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33</xdr:row>
      <xdr:rowOff>71772</xdr:rowOff>
    </xdr:from>
    <xdr:ext cx="405111" cy="259045"/>
    <xdr:sp macro="" textlink="">
      <xdr:nvSpPr>
        <xdr:cNvPr id="71" name="【道路】&#10;有形固定資産減価償却率該当値テキスト"/>
        <xdr:cNvSpPr txBox="1"/>
      </xdr:nvSpPr>
      <xdr:spPr>
        <a:xfrm>
          <a:off x="4724400" y="5729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94.1</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107315</xdr:rowOff>
    </xdr:from>
    <xdr:to>
      <xdr:col>5</xdr:col>
      <xdr:colOff>409575</xdr:colOff>
      <xdr:row>34</xdr:row>
      <xdr:rowOff>37465</xdr:rowOff>
    </xdr:to>
    <xdr:sp macro="" textlink="">
      <xdr:nvSpPr>
        <xdr:cNvPr id="72" name="円/楕円 71"/>
        <xdr:cNvSpPr/>
      </xdr:nvSpPr>
      <xdr:spPr>
        <a:xfrm>
          <a:off x="3746500" y="576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33</xdr:row>
      <xdr:rowOff>158115</xdr:rowOff>
    </xdr:from>
    <xdr:to>
      <xdr:col>6</xdr:col>
      <xdr:colOff>511175</xdr:colOff>
      <xdr:row>33</xdr:row>
      <xdr:rowOff>169545</xdr:rowOff>
    </xdr:to>
    <xdr:cxnSp macro="">
      <xdr:nvCxnSpPr>
        <xdr:cNvPr id="73" name="直線コネクタ 72"/>
        <xdr:cNvCxnSpPr/>
      </xdr:nvCxnSpPr>
      <xdr:spPr>
        <a:xfrm>
          <a:off x="3797300" y="581596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38</xdr:row>
      <xdr:rowOff>121937</xdr:rowOff>
    </xdr:from>
    <xdr:ext cx="405111" cy="259045"/>
    <xdr:sp macro="" textlink="">
      <xdr:nvSpPr>
        <xdr:cNvPr id="74" name="n_1aveValue【道路】&#10;有形固定資産減価償却率"/>
        <xdr:cNvSpPr txBox="1"/>
      </xdr:nvSpPr>
      <xdr:spPr>
        <a:xfrm>
          <a:off x="3582043"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a:t>
          </a:r>
          <a:endParaRPr kumimoji="1" lang="ja-JP" altLang="en-US" sz="1000" b="1">
            <a:solidFill>
              <a:srgbClr val="000080"/>
            </a:solidFill>
            <a:latin typeface="ＭＳ Ｐゴシック"/>
          </a:endParaRPr>
        </a:p>
      </xdr:txBody>
    </xdr:sp>
    <xdr:clientData/>
  </xdr:oneCellAnchor>
  <xdr:oneCellAnchor>
    <xdr:from>
      <xdr:col>5</xdr:col>
      <xdr:colOff>143518</xdr:colOff>
      <xdr:row>32</xdr:row>
      <xdr:rowOff>53992</xdr:rowOff>
    </xdr:from>
    <xdr:ext cx="405111" cy="259045"/>
    <xdr:sp macro="" textlink="">
      <xdr:nvSpPr>
        <xdr:cNvPr id="75" name="n_1mainValue【道路】&#10;有形固定資産減価償却率"/>
        <xdr:cNvSpPr txBox="1"/>
      </xdr:nvSpPr>
      <xdr:spPr>
        <a:xfrm>
          <a:off x="3582043" y="554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94.7</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12.783</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4" name="テキスト ボックス 8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6" name="直線コネクタ 8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7" name="テキスト ボックス 8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8" name="直線コネクタ 8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89" name="テキスト ボックス 88"/>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90" name="直線コネクタ 8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91" name="テキスト ボックス 90"/>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2" name="直線コネクタ 9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93" name="テキスト ボックス 92"/>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4" name="直線コネクタ 9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5" name="テキスト ボックス 94"/>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7" name="テキスト ボックス 9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43243</xdr:rowOff>
    </xdr:from>
    <xdr:to>
      <xdr:col>15</xdr:col>
      <xdr:colOff>180340</xdr:colOff>
      <xdr:row>41</xdr:row>
      <xdr:rowOff>103518</xdr:rowOff>
    </xdr:to>
    <xdr:cxnSp macro="">
      <xdr:nvCxnSpPr>
        <xdr:cNvPr id="99" name="直線コネクタ 98"/>
        <xdr:cNvCxnSpPr/>
      </xdr:nvCxnSpPr>
      <xdr:spPr>
        <a:xfrm flipV="1">
          <a:off x="10476865" y="5872543"/>
          <a:ext cx="0" cy="1260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107345</xdr:rowOff>
    </xdr:from>
    <xdr:ext cx="469744" cy="259045"/>
    <xdr:sp macro="" textlink="">
      <xdr:nvSpPr>
        <xdr:cNvPr id="100" name="【道路】&#10;一人当たり延長最小値テキスト"/>
        <xdr:cNvSpPr txBox="1"/>
      </xdr:nvSpPr>
      <xdr:spPr>
        <a:xfrm>
          <a:off x="10566400" y="713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2.783</a:t>
          </a:r>
          <a:endParaRPr kumimoji="1" lang="ja-JP" altLang="en-US" sz="1000" b="1">
            <a:latin typeface="ＭＳ Ｐゴシック"/>
          </a:endParaRPr>
        </a:p>
      </xdr:txBody>
    </xdr:sp>
    <xdr:clientData/>
  </xdr:oneCellAnchor>
  <xdr:twoCellAnchor>
    <xdr:from>
      <xdr:col>15</xdr:col>
      <xdr:colOff>92075</xdr:colOff>
      <xdr:row>41</xdr:row>
      <xdr:rowOff>103518</xdr:rowOff>
    </xdr:from>
    <xdr:to>
      <xdr:col>15</xdr:col>
      <xdr:colOff>269875</xdr:colOff>
      <xdr:row>41</xdr:row>
      <xdr:rowOff>103518</xdr:rowOff>
    </xdr:to>
    <xdr:cxnSp macro="">
      <xdr:nvCxnSpPr>
        <xdr:cNvPr id="101" name="直線コネクタ 100"/>
        <xdr:cNvCxnSpPr/>
      </xdr:nvCxnSpPr>
      <xdr:spPr>
        <a:xfrm>
          <a:off x="10388600" y="7132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161370</xdr:rowOff>
    </xdr:from>
    <xdr:ext cx="534377" cy="259045"/>
    <xdr:sp macro="" textlink="">
      <xdr:nvSpPr>
        <xdr:cNvPr id="102" name="【道路】&#10;一人当たり延長最大値テキスト"/>
        <xdr:cNvSpPr txBox="1"/>
      </xdr:nvSpPr>
      <xdr:spPr>
        <a:xfrm>
          <a:off x="10566400" y="564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35.865</a:t>
          </a:r>
          <a:endParaRPr kumimoji="1" lang="ja-JP" altLang="en-US" sz="1000" b="1">
            <a:latin typeface="ＭＳ Ｐゴシック"/>
          </a:endParaRPr>
        </a:p>
      </xdr:txBody>
    </xdr:sp>
    <xdr:clientData/>
  </xdr:oneCellAnchor>
  <xdr:twoCellAnchor>
    <xdr:from>
      <xdr:col>15</xdr:col>
      <xdr:colOff>92075</xdr:colOff>
      <xdr:row>34</xdr:row>
      <xdr:rowOff>43243</xdr:rowOff>
    </xdr:from>
    <xdr:to>
      <xdr:col>15</xdr:col>
      <xdr:colOff>269875</xdr:colOff>
      <xdr:row>34</xdr:row>
      <xdr:rowOff>43243</xdr:rowOff>
    </xdr:to>
    <xdr:cxnSp macro="">
      <xdr:nvCxnSpPr>
        <xdr:cNvPr id="103" name="直線コネクタ 102"/>
        <xdr:cNvCxnSpPr/>
      </xdr:nvCxnSpPr>
      <xdr:spPr>
        <a:xfrm>
          <a:off x="10388600" y="587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167009</xdr:rowOff>
    </xdr:from>
    <xdr:ext cx="534377" cy="259045"/>
    <xdr:sp macro="" textlink="">
      <xdr:nvSpPr>
        <xdr:cNvPr id="104" name="【道路】&#10;一人当たり延長平均値テキスト"/>
        <xdr:cNvSpPr txBox="1"/>
      </xdr:nvSpPr>
      <xdr:spPr>
        <a:xfrm>
          <a:off x="10566400" y="6682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12.717</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17132</xdr:rowOff>
    </xdr:from>
    <xdr:to>
      <xdr:col>15</xdr:col>
      <xdr:colOff>231775</xdr:colOff>
      <xdr:row>39</xdr:row>
      <xdr:rowOff>118732</xdr:rowOff>
    </xdr:to>
    <xdr:sp macro="" textlink="">
      <xdr:nvSpPr>
        <xdr:cNvPr id="105" name="フローチャート : 判断 104"/>
        <xdr:cNvSpPr/>
      </xdr:nvSpPr>
      <xdr:spPr>
        <a:xfrm>
          <a:off x="10426700" y="670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165570</xdr:rowOff>
    </xdr:from>
    <xdr:to>
      <xdr:col>14</xdr:col>
      <xdr:colOff>79375</xdr:colOff>
      <xdr:row>39</xdr:row>
      <xdr:rowOff>95720</xdr:rowOff>
    </xdr:to>
    <xdr:sp macro="" textlink="">
      <xdr:nvSpPr>
        <xdr:cNvPr id="106" name="フローチャート : 判断 105"/>
        <xdr:cNvSpPr/>
      </xdr:nvSpPr>
      <xdr:spPr>
        <a:xfrm>
          <a:off x="9588500" y="66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29210</xdr:rowOff>
    </xdr:from>
    <xdr:to>
      <xdr:col>15</xdr:col>
      <xdr:colOff>231775</xdr:colOff>
      <xdr:row>38</xdr:row>
      <xdr:rowOff>130810</xdr:rowOff>
    </xdr:to>
    <xdr:sp macro="" textlink="">
      <xdr:nvSpPr>
        <xdr:cNvPr id="112" name="円/楕円 111"/>
        <xdr:cNvSpPr/>
      </xdr:nvSpPr>
      <xdr:spPr>
        <a:xfrm>
          <a:off x="104267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37</xdr:row>
      <xdr:rowOff>52087</xdr:rowOff>
    </xdr:from>
    <xdr:ext cx="534377" cy="259045"/>
    <xdr:sp macro="" textlink="">
      <xdr:nvSpPr>
        <xdr:cNvPr id="113" name="【道路】&#10;一人当たり延長該当値テキスト"/>
        <xdr:cNvSpPr txBox="1"/>
      </xdr:nvSpPr>
      <xdr:spPr>
        <a:xfrm>
          <a:off x="10566400" y="639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16.900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34811</xdr:rowOff>
    </xdr:from>
    <xdr:to>
      <xdr:col>14</xdr:col>
      <xdr:colOff>79375</xdr:colOff>
      <xdr:row>38</xdr:row>
      <xdr:rowOff>136411</xdr:rowOff>
    </xdr:to>
    <xdr:sp macro="" textlink="">
      <xdr:nvSpPr>
        <xdr:cNvPr id="114" name="円/楕円 113"/>
        <xdr:cNvSpPr/>
      </xdr:nvSpPr>
      <xdr:spPr>
        <a:xfrm>
          <a:off x="9588500" y="654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38</xdr:row>
      <xdr:rowOff>80010</xdr:rowOff>
    </xdr:from>
    <xdr:to>
      <xdr:col>15</xdr:col>
      <xdr:colOff>180975</xdr:colOff>
      <xdr:row>38</xdr:row>
      <xdr:rowOff>85611</xdr:rowOff>
    </xdr:to>
    <xdr:cxnSp macro="">
      <xdr:nvCxnSpPr>
        <xdr:cNvPr id="115" name="直線コネクタ 114"/>
        <xdr:cNvCxnSpPr/>
      </xdr:nvCxnSpPr>
      <xdr:spPr>
        <a:xfrm flipV="1">
          <a:off x="9639300" y="6595110"/>
          <a:ext cx="83820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434485</xdr:colOff>
      <xdr:row>39</xdr:row>
      <xdr:rowOff>86847</xdr:rowOff>
    </xdr:from>
    <xdr:ext cx="534377" cy="259045"/>
    <xdr:sp macro="" textlink="">
      <xdr:nvSpPr>
        <xdr:cNvPr id="116" name="n_1aveValue【道路】&#10;一人当たり延長"/>
        <xdr:cNvSpPr txBox="1"/>
      </xdr:nvSpPr>
      <xdr:spPr>
        <a:xfrm>
          <a:off x="9359410" y="677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13.321</a:t>
          </a:r>
          <a:endParaRPr kumimoji="1" lang="ja-JP" altLang="en-US" sz="1000" b="1">
            <a:solidFill>
              <a:srgbClr val="000080"/>
            </a:solidFill>
            <a:latin typeface="ＭＳ Ｐゴシック"/>
          </a:endParaRPr>
        </a:p>
      </xdr:txBody>
    </xdr:sp>
    <xdr:clientData/>
  </xdr:oneCellAnchor>
  <xdr:oneCellAnchor>
    <xdr:from>
      <xdr:col>13</xdr:col>
      <xdr:colOff>434485</xdr:colOff>
      <xdr:row>36</xdr:row>
      <xdr:rowOff>152938</xdr:rowOff>
    </xdr:from>
    <xdr:ext cx="534377" cy="259045"/>
    <xdr:sp macro="" textlink="">
      <xdr:nvSpPr>
        <xdr:cNvPr id="117" name="n_1mainValue【道路】&#10;一人当たり延長"/>
        <xdr:cNvSpPr txBox="1"/>
      </xdr:nvSpPr>
      <xdr:spPr>
        <a:xfrm>
          <a:off x="9359410" y="632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16.753</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8" name="正方形/長方形 11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9" name="正方形/長方形 11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0" name="正方形/長方形 11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24/28</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1" name="正方形/長方形 12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2" name="正方形/長方形 12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3" name="正方形/長方形 12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4" name="正方形/長方形 12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5" name="正方形/長方形 12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6" name="テキスト ボックス 12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7" name="直線コネクタ 12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8" name="テキスト ボックス 12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9" name="直線コネクタ 12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30" name="テキスト ボックス 12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31" name="直線コネクタ 13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32" name="テキスト ボックス 13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3" name="直線コネクタ 13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4" name="テキスト ボックス 13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5" name="直線コネクタ 13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6" name="テキスト ボックス 13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7" name="直線コネクタ 13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8" name="テキスト ボックス 13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9" name="直線コネクタ 13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40" name="テキスト ボックス 13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26670</xdr:rowOff>
    </xdr:from>
    <xdr:to>
      <xdr:col>6</xdr:col>
      <xdr:colOff>510540</xdr:colOff>
      <xdr:row>63</xdr:row>
      <xdr:rowOff>108585</xdr:rowOff>
    </xdr:to>
    <xdr:cxnSp macro="">
      <xdr:nvCxnSpPr>
        <xdr:cNvPr id="142" name="直線コネクタ 141"/>
        <xdr:cNvCxnSpPr/>
      </xdr:nvCxnSpPr>
      <xdr:spPr>
        <a:xfrm flipV="1">
          <a:off x="4634865" y="9627870"/>
          <a:ext cx="0" cy="1282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112412</xdr:rowOff>
    </xdr:from>
    <xdr:ext cx="405111" cy="259045"/>
    <xdr:sp macro="" textlink="">
      <xdr:nvSpPr>
        <xdr:cNvPr id="143" name="【橋りょう・トンネル】&#10;有形固定資産減価償却率最小値テキスト"/>
        <xdr:cNvSpPr txBox="1"/>
      </xdr:nvSpPr>
      <xdr:spPr>
        <a:xfrm>
          <a:off x="4724400" y="1091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a:t>
          </a:r>
          <a:endParaRPr kumimoji="1" lang="ja-JP" altLang="en-US" sz="1000" b="1">
            <a:latin typeface="ＭＳ Ｐゴシック"/>
          </a:endParaRPr>
        </a:p>
      </xdr:txBody>
    </xdr:sp>
    <xdr:clientData/>
  </xdr:oneCellAnchor>
  <xdr:twoCellAnchor>
    <xdr:from>
      <xdr:col>6</xdr:col>
      <xdr:colOff>422275</xdr:colOff>
      <xdr:row>63</xdr:row>
      <xdr:rowOff>108585</xdr:rowOff>
    </xdr:from>
    <xdr:to>
      <xdr:col>6</xdr:col>
      <xdr:colOff>600075</xdr:colOff>
      <xdr:row>63</xdr:row>
      <xdr:rowOff>108585</xdr:rowOff>
    </xdr:to>
    <xdr:cxnSp macro="">
      <xdr:nvCxnSpPr>
        <xdr:cNvPr id="144" name="直線コネクタ 143"/>
        <xdr:cNvCxnSpPr/>
      </xdr:nvCxnSpPr>
      <xdr:spPr>
        <a:xfrm>
          <a:off x="4546600" y="10909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144797</xdr:rowOff>
    </xdr:from>
    <xdr:ext cx="405111" cy="259045"/>
    <xdr:sp macro="" textlink="">
      <xdr:nvSpPr>
        <xdr:cNvPr id="145" name="【橋りょう・トンネル】&#10;有形固定資産減価償却率最大値テキスト"/>
        <xdr:cNvSpPr txBox="1"/>
      </xdr:nvSpPr>
      <xdr:spPr>
        <a:xfrm>
          <a:off x="47244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a:t>
          </a:r>
          <a:endParaRPr kumimoji="1" lang="ja-JP" altLang="en-US" sz="1000" b="1">
            <a:latin typeface="ＭＳ Ｐゴシック"/>
          </a:endParaRPr>
        </a:p>
      </xdr:txBody>
    </xdr:sp>
    <xdr:clientData/>
  </xdr:oneCellAnchor>
  <xdr:twoCellAnchor>
    <xdr:from>
      <xdr:col>6</xdr:col>
      <xdr:colOff>422275</xdr:colOff>
      <xdr:row>56</xdr:row>
      <xdr:rowOff>26670</xdr:rowOff>
    </xdr:from>
    <xdr:to>
      <xdr:col>6</xdr:col>
      <xdr:colOff>600075</xdr:colOff>
      <xdr:row>56</xdr:row>
      <xdr:rowOff>26670</xdr:rowOff>
    </xdr:to>
    <xdr:cxnSp macro="">
      <xdr:nvCxnSpPr>
        <xdr:cNvPr id="146" name="直線コネクタ 145"/>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109237</xdr:rowOff>
    </xdr:from>
    <xdr:ext cx="405111" cy="259045"/>
    <xdr:sp macro="" textlink="">
      <xdr:nvSpPr>
        <xdr:cNvPr id="147" name="【橋りょう・トンネル】&#10;有形固定資産減価償却率平均値テキスト"/>
        <xdr:cNvSpPr txBox="1"/>
      </xdr:nvSpPr>
      <xdr:spPr>
        <a:xfrm>
          <a:off x="4724400" y="1022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86360</xdr:rowOff>
    </xdr:from>
    <xdr:to>
      <xdr:col>6</xdr:col>
      <xdr:colOff>561975</xdr:colOff>
      <xdr:row>61</xdr:row>
      <xdr:rowOff>16510</xdr:rowOff>
    </xdr:to>
    <xdr:sp macro="" textlink="">
      <xdr:nvSpPr>
        <xdr:cNvPr id="148" name="フローチャート : 判断 147"/>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57785</xdr:rowOff>
    </xdr:from>
    <xdr:to>
      <xdr:col>5</xdr:col>
      <xdr:colOff>409575</xdr:colOff>
      <xdr:row>60</xdr:row>
      <xdr:rowOff>159385</xdr:rowOff>
    </xdr:to>
    <xdr:sp macro="" textlink="">
      <xdr:nvSpPr>
        <xdr:cNvPr id="149" name="フローチャート : 判断 148"/>
        <xdr:cNvSpPr/>
      </xdr:nvSpPr>
      <xdr:spPr>
        <a:xfrm>
          <a:off x="3746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0" name="テキスト ボックス 14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1" name="テキスト ボックス 15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2" name="テキスト ボックス 15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3" name="テキスト ボックス 15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4" name="テキスト ボックス 15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61</xdr:row>
      <xdr:rowOff>8255</xdr:rowOff>
    </xdr:from>
    <xdr:to>
      <xdr:col>6</xdr:col>
      <xdr:colOff>561975</xdr:colOff>
      <xdr:row>61</xdr:row>
      <xdr:rowOff>109855</xdr:rowOff>
    </xdr:to>
    <xdr:sp macro="" textlink="">
      <xdr:nvSpPr>
        <xdr:cNvPr id="155" name="円/楕円 154"/>
        <xdr:cNvSpPr/>
      </xdr:nvSpPr>
      <xdr:spPr>
        <a:xfrm>
          <a:off x="45847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60</xdr:row>
      <xdr:rowOff>158132</xdr:rowOff>
    </xdr:from>
    <xdr:ext cx="405111" cy="259045"/>
    <xdr:sp macro="" textlink="">
      <xdr:nvSpPr>
        <xdr:cNvPr id="156" name="【橋りょう・トンネル】&#10;有形固定資産減価償却率該当値テキスト"/>
        <xdr:cNvSpPr txBox="1"/>
      </xdr:nvSpPr>
      <xdr:spPr>
        <a:xfrm>
          <a:off x="4724400" y="1044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47.9</a:t>
          </a:r>
          <a:endParaRPr kumimoji="1" lang="ja-JP" altLang="en-US" sz="1000" b="1">
            <a:solidFill>
              <a:srgbClr val="FF0000"/>
            </a:solidFill>
            <a:latin typeface="ＭＳ Ｐゴシック"/>
          </a:endParaRPr>
        </a:p>
      </xdr:txBody>
    </xdr:sp>
    <xdr:clientData/>
  </xdr:oneCellAnchor>
  <xdr:twoCellAnchor>
    <xdr:from>
      <xdr:col>5</xdr:col>
      <xdr:colOff>307975</xdr:colOff>
      <xdr:row>61</xdr:row>
      <xdr:rowOff>38735</xdr:rowOff>
    </xdr:from>
    <xdr:to>
      <xdr:col>5</xdr:col>
      <xdr:colOff>409575</xdr:colOff>
      <xdr:row>61</xdr:row>
      <xdr:rowOff>140335</xdr:rowOff>
    </xdr:to>
    <xdr:sp macro="" textlink="">
      <xdr:nvSpPr>
        <xdr:cNvPr id="157" name="円/楕円 156"/>
        <xdr:cNvSpPr/>
      </xdr:nvSpPr>
      <xdr:spPr>
        <a:xfrm>
          <a:off x="3746500" y="104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61</xdr:row>
      <xdr:rowOff>59055</xdr:rowOff>
    </xdr:from>
    <xdr:to>
      <xdr:col>6</xdr:col>
      <xdr:colOff>511175</xdr:colOff>
      <xdr:row>61</xdr:row>
      <xdr:rowOff>89535</xdr:rowOff>
    </xdr:to>
    <xdr:cxnSp macro="">
      <xdr:nvCxnSpPr>
        <xdr:cNvPr id="158" name="直線コネクタ 157"/>
        <xdr:cNvCxnSpPr/>
      </xdr:nvCxnSpPr>
      <xdr:spPr>
        <a:xfrm flipV="1">
          <a:off x="3797300" y="1051750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59</xdr:row>
      <xdr:rowOff>4462</xdr:rowOff>
    </xdr:from>
    <xdr:ext cx="405111" cy="259045"/>
    <xdr:sp macro="" textlink="">
      <xdr:nvSpPr>
        <xdr:cNvPr id="159" name="n_1aveValue【橋りょう・トンネル】&#10;有形固定資産減価償却率"/>
        <xdr:cNvSpPr txBox="1"/>
      </xdr:nvSpPr>
      <xdr:spPr>
        <a:xfrm>
          <a:off x="3582043" y="1012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oneCellAnchor>
    <xdr:from>
      <xdr:col>5</xdr:col>
      <xdr:colOff>143518</xdr:colOff>
      <xdr:row>61</xdr:row>
      <xdr:rowOff>131462</xdr:rowOff>
    </xdr:from>
    <xdr:ext cx="405111" cy="259045"/>
    <xdr:sp macro="" textlink="">
      <xdr:nvSpPr>
        <xdr:cNvPr id="160" name="n_1mainValue【橋りょう・トンネル】&#10;有形固定資産減価償却率"/>
        <xdr:cNvSpPr txBox="1"/>
      </xdr:nvSpPr>
      <xdr:spPr>
        <a:xfrm>
          <a:off x="3582043" y="1058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1" name="正方形/長方形 16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2" name="正方形/長方形 16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3" name="正方形/長方形 16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4" name="正方形/長方形 16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5" name="正方形/長方形 16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6" name="正方形/長方形 16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7" name="正方形/長方形 16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222,954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8" name="正方形/長方形 16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9" name="テキスト ボックス 16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0" name="直線コネクタ 16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71" name="直線コネクタ 170"/>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72" name="テキスト ボックス 171"/>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73" name="直線コネクタ 172"/>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86377</xdr:rowOff>
    </xdr:from>
    <xdr:ext cx="595419" cy="259045"/>
    <xdr:sp macro="" textlink="">
      <xdr:nvSpPr>
        <xdr:cNvPr id="174" name="テキスト ボックス 173"/>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75" name="直線コネクタ 174"/>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57</xdr:row>
      <xdr:rowOff>143527</xdr:rowOff>
    </xdr:from>
    <xdr:ext cx="595419" cy="259045"/>
    <xdr:sp macro="" textlink="">
      <xdr:nvSpPr>
        <xdr:cNvPr id="176" name="テキスト ボックス 175"/>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77" name="直線コネクタ 176"/>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29227</xdr:rowOff>
    </xdr:from>
    <xdr:ext cx="595419" cy="259045"/>
    <xdr:sp macro="" textlink="">
      <xdr:nvSpPr>
        <xdr:cNvPr id="178" name="テキスト ボックス 177"/>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9" name="直線コネクタ 17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80" name="テキスト ボックス 179"/>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102614</xdr:rowOff>
    </xdr:from>
    <xdr:to>
      <xdr:col>15</xdr:col>
      <xdr:colOff>180340</xdr:colOff>
      <xdr:row>63</xdr:row>
      <xdr:rowOff>154650</xdr:rowOff>
    </xdr:to>
    <xdr:cxnSp macro="">
      <xdr:nvCxnSpPr>
        <xdr:cNvPr id="182" name="直線コネクタ 181"/>
        <xdr:cNvCxnSpPr/>
      </xdr:nvCxnSpPr>
      <xdr:spPr>
        <a:xfrm flipV="1">
          <a:off x="10476865" y="9703814"/>
          <a:ext cx="0" cy="1252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158477</xdr:rowOff>
    </xdr:from>
    <xdr:ext cx="469744" cy="259045"/>
    <xdr:sp macro="" textlink="">
      <xdr:nvSpPr>
        <xdr:cNvPr id="183" name="【橋りょう・トンネル】&#10;一人当たり有形固定資産（償却資産）額最小値テキスト"/>
        <xdr:cNvSpPr txBox="1"/>
      </xdr:nvSpPr>
      <xdr:spPr>
        <a:xfrm>
          <a:off x="10566400" y="1095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7,349</a:t>
          </a:r>
          <a:endParaRPr kumimoji="1" lang="ja-JP" altLang="en-US" sz="1000" b="1">
            <a:latin typeface="ＭＳ Ｐゴシック"/>
          </a:endParaRPr>
        </a:p>
      </xdr:txBody>
    </xdr:sp>
    <xdr:clientData/>
  </xdr:oneCellAnchor>
  <xdr:twoCellAnchor>
    <xdr:from>
      <xdr:col>15</xdr:col>
      <xdr:colOff>92075</xdr:colOff>
      <xdr:row>63</xdr:row>
      <xdr:rowOff>154650</xdr:rowOff>
    </xdr:from>
    <xdr:to>
      <xdr:col>15</xdr:col>
      <xdr:colOff>269875</xdr:colOff>
      <xdr:row>63</xdr:row>
      <xdr:rowOff>154650</xdr:rowOff>
    </xdr:to>
    <xdr:cxnSp macro="">
      <xdr:nvCxnSpPr>
        <xdr:cNvPr id="184" name="直線コネクタ 183"/>
        <xdr:cNvCxnSpPr/>
      </xdr:nvCxnSpPr>
      <xdr:spPr>
        <a:xfrm>
          <a:off x="10388600" y="109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49291</xdr:rowOff>
    </xdr:from>
    <xdr:ext cx="599010" cy="259045"/>
    <xdr:sp macro="" textlink="">
      <xdr:nvSpPr>
        <xdr:cNvPr id="185" name="【橋りょう・トンネル】&#10;一人当たり有形固定資産（償却資産）額最大値テキスト"/>
        <xdr:cNvSpPr txBox="1"/>
      </xdr:nvSpPr>
      <xdr:spPr>
        <a:xfrm>
          <a:off x="10566400" y="947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555,112</a:t>
          </a:r>
          <a:endParaRPr kumimoji="1" lang="ja-JP" altLang="en-US" sz="1000" b="1">
            <a:latin typeface="ＭＳ Ｐゴシック"/>
          </a:endParaRPr>
        </a:p>
      </xdr:txBody>
    </xdr:sp>
    <xdr:clientData/>
  </xdr:oneCellAnchor>
  <xdr:twoCellAnchor>
    <xdr:from>
      <xdr:col>15</xdr:col>
      <xdr:colOff>92075</xdr:colOff>
      <xdr:row>56</xdr:row>
      <xdr:rowOff>102614</xdr:rowOff>
    </xdr:from>
    <xdr:to>
      <xdr:col>15</xdr:col>
      <xdr:colOff>269875</xdr:colOff>
      <xdr:row>56</xdr:row>
      <xdr:rowOff>102614</xdr:rowOff>
    </xdr:to>
    <xdr:cxnSp macro="">
      <xdr:nvCxnSpPr>
        <xdr:cNvPr id="186" name="直線コネクタ 185"/>
        <xdr:cNvCxnSpPr/>
      </xdr:nvCxnSpPr>
      <xdr:spPr>
        <a:xfrm>
          <a:off x="10388600" y="9703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17873</xdr:rowOff>
    </xdr:from>
    <xdr:ext cx="599010" cy="259045"/>
    <xdr:sp macro="" textlink="">
      <xdr:nvSpPr>
        <xdr:cNvPr id="187" name="【橋りょう・トンネル】&#10;一人当たり有形固定資産（償却資産）額平均値テキスト"/>
        <xdr:cNvSpPr txBox="1"/>
      </xdr:nvSpPr>
      <xdr:spPr>
        <a:xfrm>
          <a:off x="10566400" y="104763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185,522</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39446</xdr:rowOff>
    </xdr:from>
    <xdr:to>
      <xdr:col>15</xdr:col>
      <xdr:colOff>231775</xdr:colOff>
      <xdr:row>61</xdr:row>
      <xdr:rowOff>141046</xdr:rowOff>
    </xdr:to>
    <xdr:sp macro="" textlink="">
      <xdr:nvSpPr>
        <xdr:cNvPr id="188" name="フローチャート : 判断 187"/>
        <xdr:cNvSpPr/>
      </xdr:nvSpPr>
      <xdr:spPr>
        <a:xfrm>
          <a:off x="10426700" y="1049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43628</xdr:rowOff>
    </xdr:from>
    <xdr:to>
      <xdr:col>14</xdr:col>
      <xdr:colOff>79375</xdr:colOff>
      <xdr:row>61</xdr:row>
      <xdr:rowOff>145228</xdr:rowOff>
    </xdr:to>
    <xdr:sp macro="" textlink="">
      <xdr:nvSpPr>
        <xdr:cNvPr id="189" name="フローチャート : 判断 188"/>
        <xdr:cNvSpPr/>
      </xdr:nvSpPr>
      <xdr:spPr>
        <a:xfrm>
          <a:off x="9588500" y="1050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0" name="テキスト ボックス 18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1" name="テキスト ボックス 19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2" name="テキスト ボックス 19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3" name="テキスト ボックス 19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4" name="テキスト ボックス 19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59</xdr:row>
      <xdr:rowOff>15851</xdr:rowOff>
    </xdr:from>
    <xdr:to>
      <xdr:col>15</xdr:col>
      <xdr:colOff>231775</xdr:colOff>
      <xdr:row>59</xdr:row>
      <xdr:rowOff>117451</xdr:rowOff>
    </xdr:to>
    <xdr:sp macro="" textlink="">
      <xdr:nvSpPr>
        <xdr:cNvPr id="195" name="円/楕円 194"/>
        <xdr:cNvSpPr/>
      </xdr:nvSpPr>
      <xdr:spPr>
        <a:xfrm>
          <a:off x="10426700" y="1013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58</xdr:row>
      <xdr:rowOff>38728</xdr:rowOff>
    </xdr:from>
    <xdr:ext cx="599010" cy="259045"/>
    <xdr:sp macro="" textlink="">
      <xdr:nvSpPr>
        <xdr:cNvPr id="196" name="【橋りょう・トンネル】&#10;一人当たり有形固定資産（償却資産）額該当値テキスト"/>
        <xdr:cNvSpPr txBox="1"/>
      </xdr:nvSpPr>
      <xdr:spPr>
        <a:xfrm>
          <a:off x="10566400" y="998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345,844</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21863</xdr:rowOff>
    </xdr:from>
    <xdr:to>
      <xdr:col>14</xdr:col>
      <xdr:colOff>79375</xdr:colOff>
      <xdr:row>59</xdr:row>
      <xdr:rowOff>123463</xdr:rowOff>
    </xdr:to>
    <xdr:sp macro="" textlink="">
      <xdr:nvSpPr>
        <xdr:cNvPr id="197" name="円/楕円 196"/>
        <xdr:cNvSpPr/>
      </xdr:nvSpPr>
      <xdr:spPr>
        <a:xfrm>
          <a:off x="9588500" y="1013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59</xdr:row>
      <xdr:rowOff>66651</xdr:rowOff>
    </xdr:from>
    <xdr:to>
      <xdr:col>15</xdr:col>
      <xdr:colOff>180975</xdr:colOff>
      <xdr:row>59</xdr:row>
      <xdr:rowOff>72663</xdr:rowOff>
    </xdr:to>
    <xdr:cxnSp macro="">
      <xdr:nvCxnSpPr>
        <xdr:cNvPr id="198" name="直線コネクタ 197"/>
        <xdr:cNvCxnSpPr/>
      </xdr:nvCxnSpPr>
      <xdr:spPr>
        <a:xfrm flipV="1">
          <a:off x="9639300" y="10182201"/>
          <a:ext cx="838200" cy="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61</xdr:row>
      <xdr:rowOff>136355</xdr:rowOff>
    </xdr:from>
    <xdr:ext cx="599010" cy="259045"/>
    <xdr:sp macro="" textlink="">
      <xdr:nvSpPr>
        <xdr:cNvPr id="199" name="n_1aveValue【橋りょう・トンネル】&#10;一人当たり有形固定資産（償却資産）額"/>
        <xdr:cNvSpPr txBox="1"/>
      </xdr:nvSpPr>
      <xdr:spPr>
        <a:xfrm>
          <a:off x="9327094" y="10594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183,693</a:t>
          </a:r>
          <a:endParaRPr kumimoji="1" lang="ja-JP" altLang="en-US" sz="1000" b="1">
            <a:solidFill>
              <a:srgbClr val="000080"/>
            </a:solidFill>
            <a:latin typeface="ＭＳ Ｐゴシック"/>
          </a:endParaRPr>
        </a:p>
      </xdr:txBody>
    </xdr:sp>
    <xdr:clientData/>
  </xdr:oneCellAnchor>
  <xdr:oneCellAnchor>
    <xdr:from>
      <xdr:col>13</xdr:col>
      <xdr:colOff>402169</xdr:colOff>
      <xdr:row>57</xdr:row>
      <xdr:rowOff>139990</xdr:rowOff>
    </xdr:from>
    <xdr:ext cx="599010" cy="259045"/>
    <xdr:sp macro="" textlink="">
      <xdr:nvSpPr>
        <xdr:cNvPr id="200" name="n_1mainValue【橋りょう・トンネル】&#10;一人当たり有形固定資産（償却資産）額"/>
        <xdr:cNvSpPr txBox="1"/>
      </xdr:nvSpPr>
      <xdr:spPr>
        <a:xfrm>
          <a:off x="9327094" y="991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343,214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1" name="正方形/長方形 20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2" name="正方形/長方形 20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3" name="正方形/長方形 20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4" name="正方形/長方形 20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5" name="正方形/長方形 20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6" name="正方形/長方形 20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7" name="正方形/長方形 20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8" name="正方形/長方形 20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9" name="テキスト ボックス 20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0" name="直線コネクタ 20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86</xdr:row>
      <xdr:rowOff>114300</xdr:rowOff>
    </xdr:from>
    <xdr:to>
      <xdr:col>7</xdr:col>
      <xdr:colOff>638175</xdr:colOff>
      <xdr:row>86</xdr:row>
      <xdr:rowOff>114300</xdr:rowOff>
    </xdr:to>
    <xdr:cxnSp macro="">
      <xdr:nvCxnSpPr>
        <xdr:cNvPr id="211" name="直線コネクタ 21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85</xdr:row>
      <xdr:rowOff>143527</xdr:rowOff>
    </xdr:from>
    <xdr:ext cx="338939" cy="259045"/>
    <xdr:sp macro="" textlink="">
      <xdr:nvSpPr>
        <xdr:cNvPr id="212" name="テキスト ボックス 211"/>
        <xdr:cNvSpPr txBox="1"/>
      </xdr:nvSpPr>
      <xdr:spPr>
        <a:xfrm>
          <a:off x="423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13" name="直線コネクタ 21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14" name="テキスト ボックス 21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15" name="直線コネクタ 21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16" name="テキスト ボックス 21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7" name="直線コネクタ 21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8" name="テキスト ボックス 21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9" name="直線コネクタ 21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20" name="テキスト ボックス 219"/>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1" name="直線コネクタ 22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2" name="テキスト ボックス 22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106680</xdr:rowOff>
    </xdr:from>
    <xdr:to>
      <xdr:col>6</xdr:col>
      <xdr:colOff>510540</xdr:colOff>
      <xdr:row>86</xdr:row>
      <xdr:rowOff>51436</xdr:rowOff>
    </xdr:to>
    <xdr:cxnSp macro="">
      <xdr:nvCxnSpPr>
        <xdr:cNvPr id="224" name="直線コネクタ 223"/>
        <xdr:cNvCxnSpPr/>
      </xdr:nvCxnSpPr>
      <xdr:spPr>
        <a:xfrm flipV="1">
          <a:off x="4634865" y="13308330"/>
          <a:ext cx="0" cy="14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55263</xdr:rowOff>
    </xdr:from>
    <xdr:ext cx="340478" cy="259045"/>
    <xdr:sp macro="" textlink="">
      <xdr:nvSpPr>
        <xdr:cNvPr id="225" name="【公営住宅】&#10;有形固定資産減価償却率最小値テキスト"/>
        <xdr:cNvSpPr txBox="1"/>
      </xdr:nvSpPr>
      <xdr:spPr>
        <a:xfrm>
          <a:off x="4724400" y="147999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6</xdr:col>
      <xdr:colOff>422275</xdr:colOff>
      <xdr:row>86</xdr:row>
      <xdr:rowOff>51436</xdr:rowOff>
    </xdr:from>
    <xdr:to>
      <xdr:col>6</xdr:col>
      <xdr:colOff>600075</xdr:colOff>
      <xdr:row>86</xdr:row>
      <xdr:rowOff>51436</xdr:rowOff>
    </xdr:to>
    <xdr:cxnSp macro="">
      <xdr:nvCxnSpPr>
        <xdr:cNvPr id="226" name="直線コネクタ 225"/>
        <xdr:cNvCxnSpPr/>
      </xdr:nvCxnSpPr>
      <xdr:spPr>
        <a:xfrm>
          <a:off x="4546600" y="1479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53357</xdr:rowOff>
    </xdr:from>
    <xdr:ext cx="405111" cy="259045"/>
    <xdr:sp macro="" textlink="">
      <xdr:nvSpPr>
        <xdr:cNvPr id="227" name="【公営住宅】&#10;有形固定資産減価償却率最大値テキスト"/>
        <xdr:cNvSpPr txBox="1"/>
      </xdr:nvSpPr>
      <xdr:spPr>
        <a:xfrm>
          <a:off x="4724400" y="1308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81.4</a:t>
          </a:r>
          <a:endParaRPr kumimoji="1" lang="ja-JP" altLang="en-US" sz="1000" b="1">
            <a:latin typeface="ＭＳ Ｐゴシック"/>
          </a:endParaRPr>
        </a:p>
      </xdr:txBody>
    </xdr:sp>
    <xdr:clientData/>
  </xdr:oneCellAnchor>
  <xdr:twoCellAnchor>
    <xdr:from>
      <xdr:col>6</xdr:col>
      <xdr:colOff>422275</xdr:colOff>
      <xdr:row>77</xdr:row>
      <xdr:rowOff>106680</xdr:rowOff>
    </xdr:from>
    <xdr:to>
      <xdr:col>6</xdr:col>
      <xdr:colOff>600075</xdr:colOff>
      <xdr:row>77</xdr:row>
      <xdr:rowOff>106680</xdr:rowOff>
    </xdr:to>
    <xdr:cxnSp macro="">
      <xdr:nvCxnSpPr>
        <xdr:cNvPr id="228" name="直線コネクタ 227"/>
        <xdr:cNvCxnSpPr/>
      </xdr:nvCxnSpPr>
      <xdr:spPr>
        <a:xfrm>
          <a:off x="4546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79</xdr:row>
      <xdr:rowOff>139082</xdr:rowOff>
    </xdr:from>
    <xdr:ext cx="405111" cy="259045"/>
    <xdr:sp macro="" textlink="">
      <xdr:nvSpPr>
        <xdr:cNvPr id="229" name="【公営住宅】&#10;有形固定資産減価償却率平均値テキスト"/>
        <xdr:cNvSpPr txBox="1"/>
      </xdr:nvSpPr>
      <xdr:spPr>
        <a:xfrm>
          <a:off x="4724400" y="13683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a:t>
          </a:r>
          <a:endParaRPr kumimoji="1" lang="ja-JP" altLang="en-US" sz="1000" b="1">
            <a:solidFill>
              <a:srgbClr val="000080"/>
            </a:solidFill>
            <a:latin typeface="ＭＳ Ｐゴシック"/>
          </a:endParaRPr>
        </a:p>
      </xdr:txBody>
    </xdr:sp>
    <xdr:clientData/>
  </xdr:oneCellAnchor>
  <xdr:twoCellAnchor>
    <xdr:from>
      <xdr:col>6</xdr:col>
      <xdr:colOff>460375</xdr:colOff>
      <xdr:row>79</xdr:row>
      <xdr:rowOff>160655</xdr:rowOff>
    </xdr:from>
    <xdr:to>
      <xdr:col>6</xdr:col>
      <xdr:colOff>561975</xdr:colOff>
      <xdr:row>80</xdr:row>
      <xdr:rowOff>90805</xdr:rowOff>
    </xdr:to>
    <xdr:sp macro="" textlink="">
      <xdr:nvSpPr>
        <xdr:cNvPr id="230" name="フローチャート : 判断 229"/>
        <xdr:cNvSpPr/>
      </xdr:nvSpPr>
      <xdr:spPr>
        <a:xfrm>
          <a:off x="4584700" y="1370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79</xdr:row>
      <xdr:rowOff>118745</xdr:rowOff>
    </xdr:from>
    <xdr:to>
      <xdr:col>5</xdr:col>
      <xdr:colOff>409575</xdr:colOff>
      <xdr:row>80</xdr:row>
      <xdr:rowOff>48895</xdr:rowOff>
    </xdr:to>
    <xdr:sp macro="" textlink="">
      <xdr:nvSpPr>
        <xdr:cNvPr id="231" name="フローチャート : 判断 230"/>
        <xdr:cNvSpPr/>
      </xdr:nvSpPr>
      <xdr:spPr>
        <a:xfrm>
          <a:off x="3746500" y="13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2" name="テキスト ボックス 23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3" name="テキスト ボックス 23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4" name="テキスト ボックス 23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5" name="テキスト ボックス 23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6" name="テキスト ボックス 23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79</xdr:row>
      <xdr:rowOff>25400</xdr:rowOff>
    </xdr:from>
    <xdr:to>
      <xdr:col>6</xdr:col>
      <xdr:colOff>561975</xdr:colOff>
      <xdr:row>79</xdr:row>
      <xdr:rowOff>127000</xdr:rowOff>
    </xdr:to>
    <xdr:sp macro="" textlink="">
      <xdr:nvSpPr>
        <xdr:cNvPr id="237" name="円/楕円 236"/>
        <xdr:cNvSpPr/>
      </xdr:nvSpPr>
      <xdr:spPr>
        <a:xfrm>
          <a:off x="4584700" y="1356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78</xdr:row>
      <xdr:rowOff>48277</xdr:rowOff>
    </xdr:from>
    <xdr:ext cx="405111" cy="259045"/>
    <xdr:sp macro="" textlink="">
      <xdr:nvSpPr>
        <xdr:cNvPr id="238" name="【公営住宅】&#10;有形固定資産減価償却率該当値テキスト"/>
        <xdr:cNvSpPr txBox="1"/>
      </xdr:nvSpPr>
      <xdr:spPr>
        <a:xfrm>
          <a:off x="4724400" y="1342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twoCellAnchor>
    <xdr:from>
      <xdr:col>5</xdr:col>
      <xdr:colOff>307975</xdr:colOff>
      <xdr:row>79</xdr:row>
      <xdr:rowOff>63500</xdr:rowOff>
    </xdr:from>
    <xdr:to>
      <xdr:col>5</xdr:col>
      <xdr:colOff>409575</xdr:colOff>
      <xdr:row>79</xdr:row>
      <xdr:rowOff>165100</xdr:rowOff>
    </xdr:to>
    <xdr:sp macro="" textlink="">
      <xdr:nvSpPr>
        <xdr:cNvPr id="239" name="円/楕円 238"/>
        <xdr:cNvSpPr/>
      </xdr:nvSpPr>
      <xdr:spPr>
        <a:xfrm>
          <a:off x="3746500" y="1360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79</xdr:row>
      <xdr:rowOff>76200</xdr:rowOff>
    </xdr:from>
    <xdr:to>
      <xdr:col>6</xdr:col>
      <xdr:colOff>511175</xdr:colOff>
      <xdr:row>79</xdr:row>
      <xdr:rowOff>114300</xdr:rowOff>
    </xdr:to>
    <xdr:cxnSp macro="">
      <xdr:nvCxnSpPr>
        <xdr:cNvPr id="240" name="直線コネクタ 239"/>
        <xdr:cNvCxnSpPr/>
      </xdr:nvCxnSpPr>
      <xdr:spPr>
        <a:xfrm flipV="1">
          <a:off x="3797300" y="136207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80</xdr:row>
      <xdr:rowOff>40022</xdr:rowOff>
    </xdr:from>
    <xdr:ext cx="405111" cy="259045"/>
    <xdr:sp macro="" textlink="">
      <xdr:nvSpPr>
        <xdr:cNvPr id="241" name="n_1aveValue【公営住宅】&#10;有形固定資産減価償却率"/>
        <xdr:cNvSpPr txBox="1"/>
      </xdr:nvSpPr>
      <xdr:spPr>
        <a:xfrm>
          <a:off x="3582043" y="13756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oneCellAnchor>
    <xdr:from>
      <xdr:col>5</xdr:col>
      <xdr:colOff>143518</xdr:colOff>
      <xdr:row>78</xdr:row>
      <xdr:rowOff>10177</xdr:rowOff>
    </xdr:from>
    <xdr:ext cx="405111" cy="259045"/>
    <xdr:sp macro="" textlink="">
      <xdr:nvSpPr>
        <xdr:cNvPr id="242" name="n_1mainValue【公営住宅】&#10;有形固定資産減価償却率"/>
        <xdr:cNvSpPr txBox="1"/>
      </xdr:nvSpPr>
      <xdr:spPr>
        <a:xfrm>
          <a:off x="3582043" y="1338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3" name="正方形/長方形 24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4" name="正方形/長方形 24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5" name="正方形/長方形 24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11/25</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6" name="正方形/長方形 24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7" name="正方形/長方形 24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8" name="正方形/長方形 24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9" name="正方形/長方形 24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0.440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0" name="正方形/長方形 24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1" name="テキスト ボックス 25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2" name="直線コネクタ 25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53" name="直線コネクタ 25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54" name="テキスト ボックス 25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55" name="直線コネクタ 25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56" name="テキスト ボックス 25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57" name="直線コネクタ 25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58" name="テキスト ボックス 25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59" name="直線コネクタ 25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60" name="テキスト ボックス 25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1" name="直線コネクタ 26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2" name="テキスト ボックス 26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127254</xdr:rowOff>
    </xdr:from>
    <xdr:to>
      <xdr:col>15</xdr:col>
      <xdr:colOff>180340</xdr:colOff>
      <xdr:row>85</xdr:row>
      <xdr:rowOff>146456</xdr:rowOff>
    </xdr:to>
    <xdr:cxnSp macro="">
      <xdr:nvCxnSpPr>
        <xdr:cNvPr id="264" name="直線コネクタ 263"/>
        <xdr:cNvCxnSpPr/>
      </xdr:nvCxnSpPr>
      <xdr:spPr>
        <a:xfrm flipV="1">
          <a:off x="10476865" y="13328904"/>
          <a:ext cx="0" cy="1390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150283</xdr:rowOff>
    </xdr:from>
    <xdr:ext cx="469744" cy="259045"/>
    <xdr:sp macro="" textlink="">
      <xdr:nvSpPr>
        <xdr:cNvPr id="265" name="【公営住宅】&#10;一人当たり面積最小値テキスト"/>
        <xdr:cNvSpPr txBox="1"/>
      </xdr:nvSpPr>
      <xdr:spPr>
        <a:xfrm>
          <a:off x="10566400" y="14723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0.069</a:t>
          </a:r>
          <a:endParaRPr kumimoji="1" lang="ja-JP" altLang="en-US" sz="1000" b="1">
            <a:latin typeface="ＭＳ Ｐゴシック"/>
          </a:endParaRPr>
        </a:p>
      </xdr:txBody>
    </xdr:sp>
    <xdr:clientData/>
  </xdr:oneCellAnchor>
  <xdr:twoCellAnchor>
    <xdr:from>
      <xdr:col>15</xdr:col>
      <xdr:colOff>92075</xdr:colOff>
      <xdr:row>85</xdr:row>
      <xdr:rowOff>146456</xdr:rowOff>
    </xdr:from>
    <xdr:to>
      <xdr:col>15</xdr:col>
      <xdr:colOff>269875</xdr:colOff>
      <xdr:row>85</xdr:row>
      <xdr:rowOff>146456</xdr:rowOff>
    </xdr:to>
    <xdr:cxnSp macro="">
      <xdr:nvCxnSpPr>
        <xdr:cNvPr id="266" name="直線コネクタ 265"/>
        <xdr:cNvCxnSpPr/>
      </xdr:nvCxnSpPr>
      <xdr:spPr>
        <a:xfrm>
          <a:off x="10388600" y="14719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73931</xdr:rowOff>
    </xdr:from>
    <xdr:ext cx="469744" cy="259045"/>
    <xdr:sp macro="" textlink="">
      <xdr:nvSpPr>
        <xdr:cNvPr id="267" name="【公営住宅】&#10;一人当たり面積最大値テキスト"/>
        <xdr:cNvSpPr txBox="1"/>
      </xdr:nvSpPr>
      <xdr:spPr>
        <a:xfrm>
          <a:off x="10566400" y="1310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1.590</a:t>
          </a:r>
          <a:endParaRPr kumimoji="1" lang="ja-JP" altLang="en-US" sz="1000" b="1">
            <a:latin typeface="ＭＳ Ｐゴシック"/>
          </a:endParaRPr>
        </a:p>
      </xdr:txBody>
    </xdr:sp>
    <xdr:clientData/>
  </xdr:oneCellAnchor>
  <xdr:twoCellAnchor>
    <xdr:from>
      <xdr:col>15</xdr:col>
      <xdr:colOff>92075</xdr:colOff>
      <xdr:row>77</xdr:row>
      <xdr:rowOff>127254</xdr:rowOff>
    </xdr:from>
    <xdr:to>
      <xdr:col>15</xdr:col>
      <xdr:colOff>269875</xdr:colOff>
      <xdr:row>77</xdr:row>
      <xdr:rowOff>127254</xdr:rowOff>
    </xdr:to>
    <xdr:cxnSp macro="">
      <xdr:nvCxnSpPr>
        <xdr:cNvPr id="268" name="直線コネクタ 267"/>
        <xdr:cNvCxnSpPr/>
      </xdr:nvCxnSpPr>
      <xdr:spPr>
        <a:xfrm>
          <a:off x="10388600" y="1332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42079</xdr:rowOff>
    </xdr:from>
    <xdr:ext cx="469744" cy="259045"/>
    <xdr:sp macro="" textlink="">
      <xdr:nvSpPr>
        <xdr:cNvPr id="269" name="【公営住宅】&#10;一人当たり面積平均値テキスト"/>
        <xdr:cNvSpPr txBox="1"/>
      </xdr:nvSpPr>
      <xdr:spPr>
        <a:xfrm>
          <a:off x="10566400" y="14272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0.479</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63652</xdr:rowOff>
    </xdr:from>
    <xdr:to>
      <xdr:col>15</xdr:col>
      <xdr:colOff>231775</xdr:colOff>
      <xdr:row>83</xdr:row>
      <xdr:rowOff>165252</xdr:rowOff>
    </xdr:to>
    <xdr:sp macro="" textlink="">
      <xdr:nvSpPr>
        <xdr:cNvPr id="270" name="フローチャート : 判断 269"/>
        <xdr:cNvSpPr/>
      </xdr:nvSpPr>
      <xdr:spPr>
        <a:xfrm>
          <a:off x="10426700" y="14294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21589</xdr:rowOff>
    </xdr:from>
    <xdr:to>
      <xdr:col>14</xdr:col>
      <xdr:colOff>79375</xdr:colOff>
      <xdr:row>83</xdr:row>
      <xdr:rowOff>123189</xdr:rowOff>
    </xdr:to>
    <xdr:sp macro="" textlink="">
      <xdr:nvSpPr>
        <xdr:cNvPr id="271" name="フローチャート : 判断 270"/>
        <xdr:cNvSpPr/>
      </xdr:nvSpPr>
      <xdr:spPr>
        <a:xfrm>
          <a:off x="9588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2" name="テキスト ボックス 27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3" name="テキスト ボックス 27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4" name="テキスト ボックス 27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5" name="テキスト ボックス 27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6" name="テキスト ボックス 27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83</xdr:row>
      <xdr:rowOff>59995</xdr:rowOff>
    </xdr:from>
    <xdr:to>
      <xdr:col>15</xdr:col>
      <xdr:colOff>231775</xdr:colOff>
      <xdr:row>83</xdr:row>
      <xdr:rowOff>161595</xdr:rowOff>
    </xdr:to>
    <xdr:sp macro="" textlink="">
      <xdr:nvSpPr>
        <xdr:cNvPr id="277" name="円/楕円 276"/>
        <xdr:cNvSpPr/>
      </xdr:nvSpPr>
      <xdr:spPr>
        <a:xfrm>
          <a:off x="10426700" y="1429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82</xdr:row>
      <xdr:rowOff>82872</xdr:rowOff>
    </xdr:from>
    <xdr:ext cx="469744" cy="259045"/>
    <xdr:sp macro="" textlink="">
      <xdr:nvSpPr>
        <xdr:cNvPr id="278" name="【公営住宅】&#10;一人当たり面積該当値テキスト"/>
        <xdr:cNvSpPr txBox="1"/>
      </xdr:nvSpPr>
      <xdr:spPr>
        <a:xfrm>
          <a:off x="10566400" y="14141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0.483</a:t>
          </a:r>
          <a:endParaRPr kumimoji="1" lang="ja-JP" altLang="en-US" sz="1000" b="1">
            <a:solidFill>
              <a:srgbClr val="FF0000"/>
            </a:solidFill>
            <a:latin typeface="ＭＳ Ｐゴシック"/>
          </a:endParaRPr>
        </a:p>
      </xdr:txBody>
    </xdr:sp>
    <xdr:clientData/>
  </xdr:oneCellAnchor>
  <xdr:twoCellAnchor>
    <xdr:from>
      <xdr:col>13</xdr:col>
      <xdr:colOff>663575</xdr:colOff>
      <xdr:row>83</xdr:row>
      <xdr:rowOff>63652</xdr:rowOff>
    </xdr:from>
    <xdr:to>
      <xdr:col>14</xdr:col>
      <xdr:colOff>79375</xdr:colOff>
      <xdr:row>83</xdr:row>
      <xdr:rowOff>165252</xdr:rowOff>
    </xdr:to>
    <xdr:sp macro="" textlink="">
      <xdr:nvSpPr>
        <xdr:cNvPr id="279" name="円/楕円 278"/>
        <xdr:cNvSpPr/>
      </xdr:nvSpPr>
      <xdr:spPr>
        <a:xfrm>
          <a:off x="9588500" y="1429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83</xdr:row>
      <xdr:rowOff>110795</xdr:rowOff>
    </xdr:from>
    <xdr:to>
      <xdr:col>15</xdr:col>
      <xdr:colOff>180975</xdr:colOff>
      <xdr:row>83</xdr:row>
      <xdr:rowOff>114452</xdr:rowOff>
    </xdr:to>
    <xdr:cxnSp macro="">
      <xdr:nvCxnSpPr>
        <xdr:cNvPr id="280" name="直線コネクタ 279"/>
        <xdr:cNvCxnSpPr/>
      </xdr:nvCxnSpPr>
      <xdr:spPr>
        <a:xfrm flipV="1">
          <a:off x="9639300" y="14341145"/>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81</xdr:row>
      <xdr:rowOff>139716</xdr:rowOff>
    </xdr:from>
    <xdr:ext cx="469744" cy="259045"/>
    <xdr:sp macro="" textlink="">
      <xdr:nvSpPr>
        <xdr:cNvPr id="281" name="n_1aveValue【公営住宅】&#10;一人当たり面積"/>
        <xdr:cNvSpPr txBox="1"/>
      </xdr:nvSpPr>
      <xdr:spPr>
        <a:xfrm>
          <a:off x="93917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0.525</a:t>
          </a:r>
          <a:endParaRPr kumimoji="1" lang="ja-JP" altLang="en-US" sz="1000" b="1">
            <a:solidFill>
              <a:srgbClr val="000080"/>
            </a:solidFill>
            <a:latin typeface="ＭＳ Ｐゴシック"/>
          </a:endParaRPr>
        </a:p>
      </xdr:txBody>
    </xdr:sp>
    <xdr:clientData/>
  </xdr:oneCellAnchor>
  <xdr:oneCellAnchor>
    <xdr:from>
      <xdr:col>13</xdr:col>
      <xdr:colOff>466802</xdr:colOff>
      <xdr:row>83</xdr:row>
      <xdr:rowOff>156379</xdr:rowOff>
    </xdr:from>
    <xdr:ext cx="469744" cy="259045"/>
    <xdr:sp macro="" textlink="">
      <xdr:nvSpPr>
        <xdr:cNvPr id="282" name="n_1mainValue【公営住宅】&#10;一人当たり面積"/>
        <xdr:cNvSpPr txBox="1"/>
      </xdr:nvSpPr>
      <xdr:spPr>
        <a:xfrm>
          <a:off x="9391727" y="1438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0.479</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3" name="正方形/長方形 2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4" name="正方形/長方形 2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5" name="正方形/長方形 2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6" name="正方形/長方形 2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7" name="正方形/長方形 2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8" name="正方形/長方形 2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9" name="正方形/長方形 2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0" name="正方形/長方形 28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91" name="正方形/長方形 2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2" name="正方形/長方形 29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3" name="正方形/長方形 29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94" name="正方形/長方形 29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95" name="正方形/長方形 29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96" name="正方形/長方形 29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97" name="正方形/長方形 29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98" name="正方形/長方形 29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99" name="正方形/長方形 2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00" name="正方形/長方形 2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01" name="正方形/長方形 3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16/28</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02" name="正方形/長方形 3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03" name="正方形/長方形 3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4" name="正方形/長方形 3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5" name="正方形/長方形 3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6" name="正方形/長方形 3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07" name="テキスト ボックス 3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08" name="直線コネクタ 3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09" name="テキスト ボックス 30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10" name="直線コネクタ 309"/>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11" name="テキスト ボックス 310"/>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12" name="直線コネクタ 311"/>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13" name="テキスト ボックス 312"/>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14" name="直線コネクタ 313"/>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15" name="テキスト ボックス 314"/>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16" name="直線コネクタ 315"/>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317" name="テキスト ボックス 316"/>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18" name="直線コネクタ 3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19" name="テキスト ボックス 31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105918</xdr:rowOff>
    </xdr:from>
    <xdr:to>
      <xdr:col>23</xdr:col>
      <xdr:colOff>516889</xdr:colOff>
      <xdr:row>41</xdr:row>
      <xdr:rowOff>103632</xdr:rowOff>
    </xdr:to>
    <xdr:cxnSp macro="">
      <xdr:nvCxnSpPr>
        <xdr:cNvPr id="321" name="直線コネクタ 320"/>
        <xdr:cNvCxnSpPr/>
      </xdr:nvCxnSpPr>
      <xdr:spPr>
        <a:xfrm flipV="1">
          <a:off x="16318864" y="5763768"/>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107459</xdr:rowOff>
    </xdr:from>
    <xdr:ext cx="405111" cy="259045"/>
    <xdr:sp macro="" textlink="">
      <xdr:nvSpPr>
        <xdr:cNvPr id="322" name="【認定こども園・幼稚園・保育所】&#10;有形固定資産減価償却率最小値テキスト"/>
        <xdr:cNvSpPr txBox="1"/>
      </xdr:nvSpPr>
      <xdr:spPr>
        <a:xfrm>
          <a:off x="16408400" y="713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a:t>
          </a:r>
          <a:endParaRPr kumimoji="1" lang="ja-JP" altLang="en-US" sz="1000" b="1">
            <a:latin typeface="ＭＳ Ｐゴシック"/>
          </a:endParaRPr>
        </a:p>
      </xdr:txBody>
    </xdr:sp>
    <xdr:clientData/>
  </xdr:oneCellAnchor>
  <xdr:twoCellAnchor>
    <xdr:from>
      <xdr:col>23</xdr:col>
      <xdr:colOff>428625</xdr:colOff>
      <xdr:row>41</xdr:row>
      <xdr:rowOff>103632</xdr:rowOff>
    </xdr:from>
    <xdr:to>
      <xdr:col>23</xdr:col>
      <xdr:colOff>606425</xdr:colOff>
      <xdr:row>41</xdr:row>
      <xdr:rowOff>103632</xdr:rowOff>
    </xdr:to>
    <xdr:cxnSp macro="">
      <xdr:nvCxnSpPr>
        <xdr:cNvPr id="323" name="直線コネクタ 322"/>
        <xdr:cNvCxnSpPr/>
      </xdr:nvCxnSpPr>
      <xdr:spPr>
        <a:xfrm>
          <a:off x="16230600" y="713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52595</xdr:rowOff>
    </xdr:from>
    <xdr:ext cx="405111" cy="259045"/>
    <xdr:sp macro="" textlink="">
      <xdr:nvSpPr>
        <xdr:cNvPr id="324" name="【認定こども園・幼稚園・保育所】&#10;有形固定資産減価償却率最大値テキスト"/>
        <xdr:cNvSpPr txBox="1"/>
      </xdr:nvSpPr>
      <xdr:spPr>
        <a:xfrm>
          <a:off x="16408400" y="553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23</xdr:col>
      <xdr:colOff>428625</xdr:colOff>
      <xdr:row>33</xdr:row>
      <xdr:rowOff>105918</xdr:rowOff>
    </xdr:from>
    <xdr:to>
      <xdr:col>23</xdr:col>
      <xdr:colOff>606425</xdr:colOff>
      <xdr:row>33</xdr:row>
      <xdr:rowOff>105918</xdr:rowOff>
    </xdr:to>
    <xdr:cxnSp macro="">
      <xdr:nvCxnSpPr>
        <xdr:cNvPr id="325" name="直線コネクタ 324"/>
        <xdr:cNvCxnSpPr/>
      </xdr:nvCxnSpPr>
      <xdr:spPr>
        <a:xfrm>
          <a:off x="16230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74693</xdr:rowOff>
    </xdr:from>
    <xdr:ext cx="405111" cy="259045"/>
    <xdr:sp macro="" textlink="">
      <xdr:nvSpPr>
        <xdr:cNvPr id="326" name="【認定こども園・幼稚園・保育所】&#10;有形固定資産減価償却率平均値テキスト"/>
        <xdr:cNvSpPr txBox="1"/>
      </xdr:nvSpPr>
      <xdr:spPr>
        <a:xfrm>
          <a:off x="16408400" y="6246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96266</xdr:rowOff>
    </xdr:from>
    <xdr:to>
      <xdr:col>23</xdr:col>
      <xdr:colOff>568325</xdr:colOff>
      <xdr:row>37</xdr:row>
      <xdr:rowOff>26416</xdr:rowOff>
    </xdr:to>
    <xdr:sp macro="" textlink="">
      <xdr:nvSpPr>
        <xdr:cNvPr id="327" name="フローチャート : 判断 326"/>
        <xdr:cNvSpPr/>
      </xdr:nvSpPr>
      <xdr:spPr>
        <a:xfrm>
          <a:off x="16268700" y="626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52832</xdr:rowOff>
    </xdr:from>
    <xdr:to>
      <xdr:col>22</xdr:col>
      <xdr:colOff>415925</xdr:colOff>
      <xdr:row>36</xdr:row>
      <xdr:rowOff>154432</xdr:rowOff>
    </xdr:to>
    <xdr:sp macro="" textlink="">
      <xdr:nvSpPr>
        <xdr:cNvPr id="328" name="フローチャート : 判断 327"/>
        <xdr:cNvSpPr/>
      </xdr:nvSpPr>
      <xdr:spPr>
        <a:xfrm>
          <a:off x="15430500" y="622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29" name="テキスト ボックス 3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30" name="テキスト ボックス 3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31" name="テキスト ボックス 3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32" name="テキスト ボックス 3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33" name="テキスト ボックス 3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36830</xdr:rowOff>
    </xdr:from>
    <xdr:to>
      <xdr:col>23</xdr:col>
      <xdr:colOff>568325</xdr:colOff>
      <xdr:row>36</xdr:row>
      <xdr:rowOff>138430</xdr:rowOff>
    </xdr:to>
    <xdr:sp macro="" textlink="">
      <xdr:nvSpPr>
        <xdr:cNvPr id="334" name="円/楕円 333"/>
        <xdr:cNvSpPr/>
      </xdr:nvSpPr>
      <xdr:spPr>
        <a:xfrm>
          <a:off x="162687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35</xdr:row>
      <xdr:rowOff>59707</xdr:rowOff>
    </xdr:from>
    <xdr:ext cx="405111" cy="259045"/>
    <xdr:sp macro="" textlink="">
      <xdr:nvSpPr>
        <xdr:cNvPr id="335" name="【認定こども園・幼稚園・保育所】&#10;有形固定資産減価償却率該当値テキスト"/>
        <xdr:cNvSpPr txBox="1"/>
      </xdr:nvSpPr>
      <xdr:spPr>
        <a:xfrm>
          <a:off x="16408400"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59.5</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130556</xdr:rowOff>
    </xdr:from>
    <xdr:to>
      <xdr:col>22</xdr:col>
      <xdr:colOff>415925</xdr:colOff>
      <xdr:row>36</xdr:row>
      <xdr:rowOff>60706</xdr:rowOff>
    </xdr:to>
    <xdr:sp macro="" textlink="">
      <xdr:nvSpPr>
        <xdr:cNvPr id="336" name="円/楕円 335"/>
        <xdr:cNvSpPr/>
      </xdr:nvSpPr>
      <xdr:spPr>
        <a:xfrm>
          <a:off x="15430500" y="613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36</xdr:row>
      <xdr:rowOff>9906</xdr:rowOff>
    </xdr:from>
    <xdr:to>
      <xdr:col>23</xdr:col>
      <xdr:colOff>517525</xdr:colOff>
      <xdr:row>36</xdr:row>
      <xdr:rowOff>87630</xdr:rowOff>
    </xdr:to>
    <xdr:cxnSp macro="">
      <xdr:nvCxnSpPr>
        <xdr:cNvPr id="337" name="直線コネクタ 336"/>
        <xdr:cNvCxnSpPr/>
      </xdr:nvCxnSpPr>
      <xdr:spPr>
        <a:xfrm>
          <a:off x="15481300" y="6182106"/>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36</xdr:row>
      <xdr:rowOff>145559</xdr:rowOff>
    </xdr:from>
    <xdr:ext cx="405111" cy="259045"/>
    <xdr:sp macro="" textlink="">
      <xdr:nvSpPr>
        <xdr:cNvPr id="338" name="n_1aveValue【認定こども園・幼稚園・保育所】&#10;有形固定資産減価償却率"/>
        <xdr:cNvSpPr txBox="1"/>
      </xdr:nvSpPr>
      <xdr:spPr>
        <a:xfrm>
          <a:off x="15266043" y="631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a:t>
          </a:r>
          <a:endParaRPr kumimoji="1" lang="ja-JP" altLang="en-US" sz="1000" b="1">
            <a:solidFill>
              <a:srgbClr val="000080"/>
            </a:solidFill>
            <a:latin typeface="ＭＳ Ｐゴシック"/>
          </a:endParaRPr>
        </a:p>
      </xdr:txBody>
    </xdr:sp>
    <xdr:clientData/>
  </xdr:oneCellAnchor>
  <xdr:oneCellAnchor>
    <xdr:from>
      <xdr:col>22</xdr:col>
      <xdr:colOff>149868</xdr:colOff>
      <xdr:row>34</xdr:row>
      <xdr:rowOff>77233</xdr:rowOff>
    </xdr:from>
    <xdr:ext cx="405111" cy="259045"/>
    <xdr:sp macro="" textlink="">
      <xdr:nvSpPr>
        <xdr:cNvPr id="339" name="n_1mainValue【認定こども園・幼稚園・保育所】&#10;有形固定資産減価償却率"/>
        <xdr:cNvSpPr txBox="1"/>
      </xdr:nvSpPr>
      <xdr:spPr>
        <a:xfrm>
          <a:off x="15266043" y="590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40" name="正方形/長方形 33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41" name="正方形/長方形 34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42" name="正方形/長方形 34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20/28</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43" name="正方形/長方形 34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44" name="正方形/長方形 34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45" name="正方形/長方形 34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46" name="正方形/長方形 34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0.135</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47" name="正方形/長方形 34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48" name="テキスト ボックス 34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49" name="直線コネクタ 34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50" name="直線コネクタ 34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51" name="テキスト ボックス 35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52" name="直線コネクタ 35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53" name="テキスト ボックス 35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54" name="直線コネクタ 35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55" name="テキスト ボックス 35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56" name="直線コネクタ 35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57" name="テキスト ボックス 35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58" name="直線コネクタ 35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59" name="テキスト ボックス 35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60" name="直線コネクタ 35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61" name="テキスト ボックス 36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6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57150</xdr:rowOff>
    </xdr:from>
    <xdr:to>
      <xdr:col>32</xdr:col>
      <xdr:colOff>186689</xdr:colOff>
      <xdr:row>41</xdr:row>
      <xdr:rowOff>167640</xdr:rowOff>
    </xdr:to>
    <xdr:cxnSp macro="">
      <xdr:nvCxnSpPr>
        <xdr:cNvPr id="363" name="直線コネクタ 362"/>
        <xdr:cNvCxnSpPr/>
      </xdr:nvCxnSpPr>
      <xdr:spPr>
        <a:xfrm flipV="1">
          <a:off x="22160864" y="588645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17</xdr:rowOff>
    </xdr:from>
    <xdr:ext cx="469744" cy="259045"/>
    <xdr:sp macro="" textlink="">
      <xdr:nvSpPr>
        <xdr:cNvPr id="364" name="【認定こども園・幼稚園・保育所】&#10;一人当たり面積最小値テキスト"/>
        <xdr:cNvSpPr txBox="1"/>
      </xdr:nvSpPr>
      <xdr:spPr>
        <a:xfrm>
          <a:off x="22250400" y="720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41</xdr:row>
      <xdr:rowOff>167640</xdr:rowOff>
    </xdr:from>
    <xdr:to>
      <xdr:col>32</xdr:col>
      <xdr:colOff>276225</xdr:colOff>
      <xdr:row>41</xdr:row>
      <xdr:rowOff>167640</xdr:rowOff>
    </xdr:to>
    <xdr:cxnSp macro="">
      <xdr:nvCxnSpPr>
        <xdr:cNvPr id="365" name="直線コネクタ 364"/>
        <xdr:cNvCxnSpPr/>
      </xdr:nvCxnSpPr>
      <xdr:spPr>
        <a:xfrm>
          <a:off x="22072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3827</xdr:rowOff>
    </xdr:from>
    <xdr:ext cx="469744" cy="259045"/>
    <xdr:sp macro="" textlink="">
      <xdr:nvSpPr>
        <xdr:cNvPr id="366" name="【認定こども園・幼稚園・保育所】&#10;一人当たり面積最大値テキスト"/>
        <xdr:cNvSpPr txBox="1"/>
      </xdr:nvSpPr>
      <xdr:spPr>
        <a:xfrm>
          <a:off x="22250400" y="566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0.355</a:t>
          </a:r>
          <a:endParaRPr kumimoji="1" lang="ja-JP" altLang="en-US" sz="1000" b="1">
            <a:latin typeface="ＭＳ Ｐゴシック"/>
          </a:endParaRPr>
        </a:p>
      </xdr:txBody>
    </xdr:sp>
    <xdr:clientData/>
  </xdr:oneCellAnchor>
  <xdr:twoCellAnchor>
    <xdr:from>
      <xdr:col>32</xdr:col>
      <xdr:colOff>98425</xdr:colOff>
      <xdr:row>34</xdr:row>
      <xdr:rowOff>57150</xdr:rowOff>
    </xdr:from>
    <xdr:to>
      <xdr:col>32</xdr:col>
      <xdr:colOff>276225</xdr:colOff>
      <xdr:row>34</xdr:row>
      <xdr:rowOff>57150</xdr:rowOff>
    </xdr:to>
    <xdr:cxnSp macro="">
      <xdr:nvCxnSpPr>
        <xdr:cNvPr id="367" name="直線コネクタ 366"/>
        <xdr:cNvCxnSpPr/>
      </xdr:nvCxnSpPr>
      <xdr:spPr>
        <a:xfrm>
          <a:off x="22072600" y="588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78757</xdr:rowOff>
    </xdr:from>
    <xdr:ext cx="469744" cy="259045"/>
    <xdr:sp macro="" textlink="">
      <xdr:nvSpPr>
        <xdr:cNvPr id="368" name="【認定こども園・幼稚園・保育所】&#10;一人当たり面積平均値テキスト"/>
        <xdr:cNvSpPr txBox="1"/>
      </xdr:nvSpPr>
      <xdr:spPr>
        <a:xfrm>
          <a:off x="22250400" y="6422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55880</xdr:rowOff>
    </xdr:from>
    <xdr:to>
      <xdr:col>32</xdr:col>
      <xdr:colOff>238125</xdr:colOff>
      <xdr:row>38</xdr:row>
      <xdr:rowOff>157480</xdr:rowOff>
    </xdr:to>
    <xdr:sp macro="" textlink="">
      <xdr:nvSpPr>
        <xdr:cNvPr id="369" name="フローチャート : 判断 368"/>
        <xdr:cNvSpPr/>
      </xdr:nvSpPr>
      <xdr:spPr>
        <a:xfrm>
          <a:off x="221107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124460</xdr:rowOff>
    </xdr:from>
    <xdr:to>
      <xdr:col>31</xdr:col>
      <xdr:colOff>85725</xdr:colOff>
      <xdr:row>39</xdr:row>
      <xdr:rowOff>54610</xdr:rowOff>
    </xdr:to>
    <xdr:sp macro="" textlink="">
      <xdr:nvSpPr>
        <xdr:cNvPr id="370" name="フローチャート : 判断 369"/>
        <xdr:cNvSpPr/>
      </xdr:nvSpPr>
      <xdr:spPr>
        <a:xfrm>
          <a:off x="21272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71" name="テキスト ボックス 37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72" name="テキスト ボックス 37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73" name="テキスト ボックス 37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74" name="テキスト ボックス 37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75" name="テキスト ボックス 37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71120</xdr:rowOff>
    </xdr:from>
    <xdr:to>
      <xdr:col>32</xdr:col>
      <xdr:colOff>238125</xdr:colOff>
      <xdr:row>40</xdr:row>
      <xdr:rowOff>1270</xdr:rowOff>
    </xdr:to>
    <xdr:sp macro="" textlink="">
      <xdr:nvSpPr>
        <xdr:cNvPr id="376" name="円/楕円 375"/>
        <xdr:cNvSpPr/>
      </xdr:nvSpPr>
      <xdr:spPr>
        <a:xfrm>
          <a:off x="221107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39</xdr:row>
      <xdr:rowOff>49547</xdr:rowOff>
    </xdr:from>
    <xdr:ext cx="469744" cy="259045"/>
    <xdr:sp macro="" textlink="">
      <xdr:nvSpPr>
        <xdr:cNvPr id="377" name="【認定こども園・幼稚園・保育所】&#10;一人当たり面積該当値テキスト"/>
        <xdr:cNvSpPr txBox="1"/>
      </xdr:nvSpPr>
      <xdr:spPr>
        <a:xfrm>
          <a:off x="22250400" y="673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0.113</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71120</xdr:rowOff>
    </xdr:from>
    <xdr:to>
      <xdr:col>31</xdr:col>
      <xdr:colOff>85725</xdr:colOff>
      <xdr:row>40</xdr:row>
      <xdr:rowOff>1270</xdr:rowOff>
    </xdr:to>
    <xdr:sp macro="" textlink="">
      <xdr:nvSpPr>
        <xdr:cNvPr id="378" name="円/楕円 377"/>
        <xdr:cNvSpPr/>
      </xdr:nvSpPr>
      <xdr:spPr>
        <a:xfrm>
          <a:off x="21272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39</xdr:row>
      <xdr:rowOff>121920</xdr:rowOff>
    </xdr:from>
    <xdr:to>
      <xdr:col>32</xdr:col>
      <xdr:colOff>187325</xdr:colOff>
      <xdr:row>39</xdr:row>
      <xdr:rowOff>121920</xdr:rowOff>
    </xdr:to>
    <xdr:cxnSp macro="">
      <xdr:nvCxnSpPr>
        <xdr:cNvPr id="379" name="直線コネクタ 378"/>
        <xdr:cNvCxnSpPr/>
      </xdr:nvCxnSpPr>
      <xdr:spPr>
        <a:xfrm>
          <a:off x="21323300" y="68084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37</xdr:row>
      <xdr:rowOff>71137</xdr:rowOff>
    </xdr:from>
    <xdr:ext cx="469744" cy="259045"/>
    <xdr:sp macro="" textlink="">
      <xdr:nvSpPr>
        <xdr:cNvPr id="380" name="n_1aveValue【認定こども園・幼稚園・保育所】&#10;一人当たり面積"/>
        <xdr:cNvSpPr txBox="1"/>
      </xdr:nvSpPr>
      <xdr:spPr>
        <a:xfrm>
          <a:off x="210757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0.144</a:t>
          </a:r>
          <a:endParaRPr kumimoji="1" lang="ja-JP" altLang="en-US" sz="1000" b="1">
            <a:solidFill>
              <a:srgbClr val="000080"/>
            </a:solidFill>
            <a:latin typeface="ＭＳ Ｐゴシック"/>
          </a:endParaRPr>
        </a:p>
      </xdr:txBody>
    </xdr:sp>
    <xdr:clientData/>
  </xdr:oneCellAnchor>
  <xdr:oneCellAnchor>
    <xdr:from>
      <xdr:col>30</xdr:col>
      <xdr:colOff>473152</xdr:colOff>
      <xdr:row>39</xdr:row>
      <xdr:rowOff>163847</xdr:rowOff>
    </xdr:from>
    <xdr:ext cx="469744" cy="259045"/>
    <xdr:sp macro="" textlink="">
      <xdr:nvSpPr>
        <xdr:cNvPr id="381" name="n_1mainValue【認定こども園・幼稚園・保育所】&#10;一人当たり面積"/>
        <xdr:cNvSpPr txBox="1"/>
      </xdr:nvSpPr>
      <xdr:spPr>
        <a:xfrm>
          <a:off x="21075727" y="685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0.113</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82" name="正方形/長方形 38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83" name="正方形/長方形 38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84" name="正方形/長方形 38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16/28</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85" name="正方形/長方形 38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86" name="正方形/長方形 38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87" name="正方形/長方形 38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88" name="正方形/長方形 38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89" name="正方形/長方形 38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90" name="テキスト ボックス 38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91" name="直線コネクタ 39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92" name="テキスト ボックス 39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93" name="直線コネクタ 39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94" name="テキスト ボックス 39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95" name="直線コネクタ 39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96" name="テキスト ボックス 39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97" name="直線コネクタ 39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98" name="テキスト ボックス 39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99" name="直線コネクタ 39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00" name="テキスト ボックス 39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01" name="直線コネクタ 40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02" name="テキスト ボックス 40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03" name="直線コネクタ 40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04" name="テキスト ボックス 40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0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26670</xdr:rowOff>
    </xdr:from>
    <xdr:to>
      <xdr:col>23</xdr:col>
      <xdr:colOff>516889</xdr:colOff>
      <xdr:row>65</xdr:row>
      <xdr:rowOff>0</xdr:rowOff>
    </xdr:to>
    <xdr:cxnSp macro="">
      <xdr:nvCxnSpPr>
        <xdr:cNvPr id="406" name="直線コネクタ 405"/>
        <xdr:cNvCxnSpPr/>
      </xdr:nvCxnSpPr>
      <xdr:spPr>
        <a:xfrm flipV="1">
          <a:off x="16318864" y="962787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65</xdr:row>
      <xdr:rowOff>3827</xdr:rowOff>
    </xdr:from>
    <xdr:ext cx="405111" cy="259045"/>
    <xdr:sp macro="" textlink="">
      <xdr:nvSpPr>
        <xdr:cNvPr id="407" name="【学校施設】&#10;有形固定資産減価償却率最小値テキスト"/>
        <xdr:cNvSpPr txBox="1"/>
      </xdr:nvSpPr>
      <xdr:spPr>
        <a:xfrm>
          <a:off x="16408400" y="1114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a:t>
          </a:r>
          <a:endParaRPr kumimoji="1" lang="ja-JP" altLang="en-US" sz="1000" b="1">
            <a:latin typeface="ＭＳ Ｐゴシック"/>
          </a:endParaRPr>
        </a:p>
      </xdr:txBody>
    </xdr:sp>
    <xdr:clientData/>
  </xdr:oneCellAnchor>
  <xdr:twoCellAnchor>
    <xdr:from>
      <xdr:col>23</xdr:col>
      <xdr:colOff>428625</xdr:colOff>
      <xdr:row>65</xdr:row>
      <xdr:rowOff>0</xdr:rowOff>
    </xdr:from>
    <xdr:to>
      <xdr:col>23</xdr:col>
      <xdr:colOff>606425</xdr:colOff>
      <xdr:row>65</xdr:row>
      <xdr:rowOff>0</xdr:rowOff>
    </xdr:to>
    <xdr:cxnSp macro="">
      <xdr:nvCxnSpPr>
        <xdr:cNvPr id="408" name="直線コネクタ 407"/>
        <xdr:cNvCxnSpPr/>
      </xdr:nvCxnSpPr>
      <xdr:spPr>
        <a:xfrm>
          <a:off x="16230600" y="1114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144797</xdr:rowOff>
    </xdr:from>
    <xdr:ext cx="405111" cy="259045"/>
    <xdr:sp macro="" textlink="">
      <xdr:nvSpPr>
        <xdr:cNvPr id="409" name="【学校施設】&#10;有形固定資産減価償却率最大値テキスト"/>
        <xdr:cNvSpPr txBox="1"/>
      </xdr:nvSpPr>
      <xdr:spPr>
        <a:xfrm>
          <a:off x="164084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a:t>
          </a:r>
          <a:endParaRPr kumimoji="1" lang="ja-JP" altLang="en-US" sz="1000" b="1">
            <a:latin typeface="ＭＳ Ｐゴシック"/>
          </a:endParaRPr>
        </a:p>
      </xdr:txBody>
    </xdr:sp>
    <xdr:clientData/>
  </xdr:oneCellAnchor>
  <xdr:twoCellAnchor>
    <xdr:from>
      <xdr:col>23</xdr:col>
      <xdr:colOff>428625</xdr:colOff>
      <xdr:row>56</xdr:row>
      <xdr:rowOff>26670</xdr:rowOff>
    </xdr:from>
    <xdr:to>
      <xdr:col>23</xdr:col>
      <xdr:colOff>606425</xdr:colOff>
      <xdr:row>56</xdr:row>
      <xdr:rowOff>26670</xdr:rowOff>
    </xdr:to>
    <xdr:cxnSp macro="">
      <xdr:nvCxnSpPr>
        <xdr:cNvPr id="410" name="直線コネクタ 409"/>
        <xdr:cNvCxnSpPr/>
      </xdr:nvCxnSpPr>
      <xdr:spPr>
        <a:xfrm>
          <a:off x="16230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19067</xdr:rowOff>
    </xdr:from>
    <xdr:ext cx="405111" cy="259045"/>
    <xdr:sp macro="" textlink="">
      <xdr:nvSpPr>
        <xdr:cNvPr id="411" name="【学校施設】&#10;有形固定資産減価償却率平均値テキスト"/>
        <xdr:cNvSpPr txBox="1"/>
      </xdr:nvSpPr>
      <xdr:spPr>
        <a:xfrm>
          <a:off x="16408400" y="10134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40640</xdr:rowOff>
    </xdr:from>
    <xdr:to>
      <xdr:col>23</xdr:col>
      <xdr:colOff>568325</xdr:colOff>
      <xdr:row>59</xdr:row>
      <xdr:rowOff>142240</xdr:rowOff>
    </xdr:to>
    <xdr:sp macro="" textlink="">
      <xdr:nvSpPr>
        <xdr:cNvPr id="412" name="フローチャート : 判断 411"/>
        <xdr:cNvSpPr/>
      </xdr:nvSpPr>
      <xdr:spPr>
        <a:xfrm>
          <a:off x="162687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132080</xdr:rowOff>
    </xdr:from>
    <xdr:to>
      <xdr:col>22</xdr:col>
      <xdr:colOff>415925</xdr:colOff>
      <xdr:row>60</xdr:row>
      <xdr:rowOff>62230</xdr:rowOff>
    </xdr:to>
    <xdr:sp macro="" textlink="">
      <xdr:nvSpPr>
        <xdr:cNvPr id="413" name="フローチャート : 判断 412"/>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14" name="テキスト ボックス 41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15" name="テキスト ボックス 41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16" name="テキスト ボックス 41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17" name="テキスト ボックス 41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18" name="テキスト ボックス 41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166370</xdr:rowOff>
    </xdr:from>
    <xdr:to>
      <xdr:col>23</xdr:col>
      <xdr:colOff>568325</xdr:colOff>
      <xdr:row>59</xdr:row>
      <xdr:rowOff>96520</xdr:rowOff>
    </xdr:to>
    <xdr:sp macro="" textlink="">
      <xdr:nvSpPr>
        <xdr:cNvPr id="419" name="円/楕円 418"/>
        <xdr:cNvSpPr/>
      </xdr:nvSpPr>
      <xdr:spPr>
        <a:xfrm>
          <a:off x="162687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58</xdr:row>
      <xdr:rowOff>17797</xdr:rowOff>
    </xdr:from>
    <xdr:ext cx="405111" cy="259045"/>
    <xdr:sp macro="" textlink="">
      <xdr:nvSpPr>
        <xdr:cNvPr id="420" name="【学校施設】&#10;有形固定資産減価償却率該当値テキスト"/>
        <xdr:cNvSpPr txBox="1"/>
      </xdr:nvSpPr>
      <xdr:spPr>
        <a:xfrm>
          <a:off x="16408400"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63.3</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55880</xdr:rowOff>
    </xdr:from>
    <xdr:to>
      <xdr:col>22</xdr:col>
      <xdr:colOff>415925</xdr:colOff>
      <xdr:row>59</xdr:row>
      <xdr:rowOff>157480</xdr:rowOff>
    </xdr:to>
    <xdr:sp macro="" textlink="">
      <xdr:nvSpPr>
        <xdr:cNvPr id="421" name="円/楕円 420"/>
        <xdr:cNvSpPr/>
      </xdr:nvSpPr>
      <xdr:spPr>
        <a:xfrm>
          <a:off x="154305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59</xdr:row>
      <xdr:rowOff>45720</xdr:rowOff>
    </xdr:from>
    <xdr:to>
      <xdr:col>23</xdr:col>
      <xdr:colOff>517525</xdr:colOff>
      <xdr:row>59</xdr:row>
      <xdr:rowOff>106680</xdr:rowOff>
    </xdr:to>
    <xdr:cxnSp macro="">
      <xdr:nvCxnSpPr>
        <xdr:cNvPr id="422" name="直線コネクタ 421"/>
        <xdr:cNvCxnSpPr/>
      </xdr:nvCxnSpPr>
      <xdr:spPr>
        <a:xfrm flipV="1">
          <a:off x="15481300" y="1016127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60</xdr:row>
      <xdr:rowOff>53357</xdr:rowOff>
    </xdr:from>
    <xdr:ext cx="405111" cy="259045"/>
    <xdr:sp macro="" textlink="">
      <xdr:nvSpPr>
        <xdr:cNvPr id="423" name="n_1aveValue【学校施設】&#10;有形固定資産減価償却率"/>
        <xdr:cNvSpPr txBox="1"/>
      </xdr:nvSpPr>
      <xdr:spPr>
        <a:xfrm>
          <a:off x="15266043"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a:t>
          </a:r>
          <a:endParaRPr kumimoji="1" lang="ja-JP" altLang="en-US" sz="1000" b="1">
            <a:solidFill>
              <a:srgbClr val="000080"/>
            </a:solidFill>
            <a:latin typeface="ＭＳ Ｐゴシック"/>
          </a:endParaRPr>
        </a:p>
      </xdr:txBody>
    </xdr:sp>
    <xdr:clientData/>
  </xdr:oneCellAnchor>
  <xdr:oneCellAnchor>
    <xdr:from>
      <xdr:col>22</xdr:col>
      <xdr:colOff>149868</xdr:colOff>
      <xdr:row>58</xdr:row>
      <xdr:rowOff>2557</xdr:rowOff>
    </xdr:from>
    <xdr:ext cx="405111" cy="259045"/>
    <xdr:sp macro="" textlink="">
      <xdr:nvSpPr>
        <xdr:cNvPr id="424" name="n_1mainValue【学校施設】&#10;有形固定資産減価償却率"/>
        <xdr:cNvSpPr txBox="1"/>
      </xdr:nvSpPr>
      <xdr:spPr>
        <a:xfrm>
          <a:off x="15266043"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25" name="正方形/長方形 42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26" name="正方形/長方形 42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27" name="正方形/長方形 42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28" name="正方形/長方形 42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29" name="正方形/長方形 42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30" name="正方形/長方形 42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31" name="正方形/長方形 43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32" name="正方形/長方形 43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33" name="テキスト ボックス 43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34" name="直線コネクタ 43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35" name="テキスト ボックス 43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36" name="直線コネクタ 43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37" name="テキスト ボックス 43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38" name="直線コネクタ 43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39" name="テキスト ボックス 43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40" name="直線コネクタ 43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41" name="テキスト ボックス 44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42" name="直線コネクタ 44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43" name="テキスト ボックス 44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44" name="直線コネクタ 44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45" name="テキスト ボックス 44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46" name="直線コネクタ 44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47" name="テキスト ボックス 44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4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75438</xdr:rowOff>
    </xdr:from>
    <xdr:to>
      <xdr:col>32</xdr:col>
      <xdr:colOff>186689</xdr:colOff>
      <xdr:row>63</xdr:row>
      <xdr:rowOff>165354</xdr:rowOff>
    </xdr:to>
    <xdr:cxnSp macro="">
      <xdr:nvCxnSpPr>
        <xdr:cNvPr id="449" name="直線コネクタ 448"/>
        <xdr:cNvCxnSpPr/>
      </xdr:nvCxnSpPr>
      <xdr:spPr>
        <a:xfrm flipV="1">
          <a:off x="22160864" y="9505188"/>
          <a:ext cx="0" cy="1461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169181</xdr:rowOff>
    </xdr:from>
    <xdr:ext cx="469744" cy="259045"/>
    <xdr:sp macro="" textlink="">
      <xdr:nvSpPr>
        <xdr:cNvPr id="450" name="【学校施設】&#10;一人当たり面積最小値テキスト"/>
        <xdr:cNvSpPr txBox="1"/>
      </xdr:nvSpPr>
      <xdr:spPr>
        <a:xfrm>
          <a:off x="22250400" y="1097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0.608</a:t>
          </a:r>
          <a:endParaRPr kumimoji="1" lang="ja-JP" altLang="en-US" sz="1000" b="1">
            <a:latin typeface="ＭＳ Ｐゴシック"/>
          </a:endParaRPr>
        </a:p>
      </xdr:txBody>
    </xdr:sp>
    <xdr:clientData/>
  </xdr:oneCellAnchor>
  <xdr:twoCellAnchor>
    <xdr:from>
      <xdr:col>32</xdr:col>
      <xdr:colOff>98425</xdr:colOff>
      <xdr:row>63</xdr:row>
      <xdr:rowOff>165354</xdr:rowOff>
    </xdr:from>
    <xdr:to>
      <xdr:col>32</xdr:col>
      <xdr:colOff>276225</xdr:colOff>
      <xdr:row>63</xdr:row>
      <xdr:rowOff>165354</xdr:rowOff>
    </xdr:to>
    <xdr:cxnSp macro="">
      <xdr:nvCxnSpPr>
        <xdr:cNvPr id="451" name="直線コネクタ 450"/>
        <xdr:cNvCxnSpPr/>
      </xdr:nvCxnSpPr>
      <xdr:spPr>
        <a:xfrm>
          <a:off x="22072600" y="1096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22115</xdr:rowOff>
    </xdr:from>
    <xdr:ext cx="469744" cy="259045"/>
    <xdr:sp macro="" textlink="">
      <xdr:nvSpPr>
        <xdr:cNvPr id="452" name="【学校施設】&#10;一人当たり面積最大値テキスト"/>
        <xdr:cNvSpPr txBox="1"/>
      </xdr:nvSpPr>
      <xdr:spPr>
        <a:xfrm>
          <a:off x="22250400" y="928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2.526</a:t>
          </a:r>
          <a:endParaRPr kumimoji="1" lang="ja-JP" altLang="en-US" sz="1000" b="1">
            <a:latin typeface="ＭＳ Ｐゴシック"/>
          </a:endParaRPr>
        </a:p>
      </xdr:txBody>
    </xdr:sp>
    <xdr:clientData/>
  </xdr:oneCellAnchor>
  <xdr:twoCellAnchor>
    <xdr:from>
      <xdr:col>32</xdr:col>
      <xdr:colOff>98425</xdr:colOff>
      <xdr:row>55</xdr:row>
      <xdr:rowOff>75438</xdr:rowOff>
    </xdr:from>
    <xdr:to>
      <xdr:col>32</xdr:col>
      <xdr:colOff>276225</xdr:colOff>
      <xdr:row>55</xdr:row>
      <xdr:rowOff>75438</xdr:rowOff>
    </xdr:to>
    <xdr:cxnSp macro="">
      <xdr:nvCxnSpPr>
        <xdr:cNvPr id="453" name="直線コネクタ 452"/>
        <xdr:cNvCxnSpPr/>
      </xdr:nvCxnSpPr>
      <xdr:spPr>
        <a:xfrm>
          <a:off x="22072600" y="9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67073</xdr:rowOff>
    </xdr:from>
    <xdr:ext cx="469744" cy="259045"/>
    <xdr:sp macro="" textlink="">
      <xdr:nvSpPr>
        <xdr:cNvPr id="454" name="【学校施設】&#10;一人当たり面積平均値テキスト"/>
        <xdr:cNvSpPr txBox="1"/>
      </xdr:nvSpPr>
      <xdr:spPr>
        <a:xfrm>
          <a:off x="22250400" y="10182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1.542</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88646</xdr:rowOff>
    </xdr:from>
    <xdr:to>
      <xdr:col>32</xdr:col>
      <xdr:colOff>238125</xdr:colOff>
      <xdr:row>60</xdr:row>
      <xdr:rowOff>18796</xdr:rowOff>
    </xdr:to>
    <xdr:sp macro="" textlink="">
      <xdr:nvSpPr>
        <xdr:cNvPr id="455" name="フローチャート : 判断 454"/>
        <xdr:cNvSpPr/>
      </xdr:nvSpPr>
      <xdr:spPr>
        <a:xfrm>
          <a:off x="22110700" y="1020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21590</xdr:rowOff>
    </xdr:from>
    <xdr:to>
      <xdr:col>31</xdr:col>
      <xdr:colOff>85725</xdr:colOff>
      <xdr:row>59</xdr:row>
      <xdr:rowOff>123190</xdr:rowOff>
    </xdr:to>
    <xdr:sp macro="" textlink="">
      <xdr:nvSpPr>
        <xdr:cNvPr id="456" name="フローチャート : 判断 455"/>
        <xdr:cNvSpPr/>
      </xdr:nvSpPr>
      <xdr:spPr>
        <a:xfrm>
          <a:off x="21272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57" name="テキスト ボックス 45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58" name="テキスト ボックス 45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59" name="テキスト ボックス 45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60" name="テキスト ボックス 45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61" name="テキスト ボックス 46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167132</xdr:rowOff>
    </xdr:from>
    <xdr:to>
      <xdr:col>32</xdr:col>
      <xdr:colOff>238125</xdr:colOff>
      <xdr:row>58</xdr:row>
      <xdr:rowOff>97282</xdr:rowOff>
    </xdr:to>
    <xdr:sp macro="" textlink="">
      <xdr:nvSpPr>
        <xdr:cNvPr id="462" name="円/楕円 461"/>
        <xdr:cNvSpPr/>
      </xdr:nvSpPr>
      <xdr:spPr>
        <a:xfrm>
          <a:off x="22110700" y="993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57</xdr:row>
      <xdr:rowOff>18559</xdr:rowOff>
    </xdr:from>
    <xdr:ext cx="469744" cy="259045"/>
    <xdr:sp macro="" textlink="">
      <xdr:nvSpPr>
        <xdr:cNvPr id="463" name="【学校施設】&#10;一人当たり面積該当値テキスト"/>
        <xdr:cNvSpPr txBox="1"/>
      </xdr:nvSpPr>
      <xdr:spPr>
        <a:xfrm>
          <a:off x="22250400" y="9791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1.889</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7112</xdr:rowOff>
    </xdr:from>
    <xdr:to>
      <xdr:col>31</xdr:col>
      <xdr:colOff>85725</xdr:colOff>
      <xdr:row>58</xdr:row>
      <xdr:rowOff>108712</xdr:rowOff>
    </xdr:to>
    <xdr:sp macro="" textlink="">
      <xdr:nvSpPr>
        <xdr:cNvPr id="464" name="円/楕円 463"/>
        <xdr:cNvSpPr/>
      </xdr:nvSpPr>
      <xdr:spPr>
        <a:xfrm>
          <a:off x="21272500" y="995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58</xdr:row>
      <xdr:rowOff>46482</xdr:rowOff>
    </xdr:from>
    <xdr:to>
      <xdr:col>32</xdr:col>
      <xdr:colOff>187325</xdr:colOff>
      <xdr:row>58</xdr:row>
      <xdr:rowOff>57912</xdr:rowOff>
    </xdr:to>
    <xdr:cxnSp macro="">
      <xdr:nvCxnSpPr>
        <xdr:cNvPr id="465" name="直線コネクタ 464"/>
        <xdr:cNvCxnSpPr/>
      </xdr:nvCxnSpPr>
      <xdr:spPr>
        <a:xfrm flipV="1">
          <a:off x="21323300" y="9990582"/>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59</xdr:row>
      <xdr:rowOff>114317</xdr:rowOff>
    </xdr:from>
    <xdr:ext cx="469744" cy="259045"/>
    <xdr:sp macro="" textlink="">
      <xdr:nvSpPr>
        <xdr:cNvPr id="466" name="n_1aveValue【学校施設】&#10;一人当たり面積"/>
        <xdr:cNvSpPr txBox="1"/>
      </xdr:nvSpPr>
      <xdr:spPr>
        <a:xfrm>
          <a:off x="21075727" y="1022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1.630</a:t>
          </a:r>
          <a:endParaRPr kumimoji="1" lang="ja-JP" altLang="en-US" sz="1000" b="1">
            <a:solidFill>
              <a:srgbClr val="000080"/>
            </a:solidFill>
            <a:latin typeface="ＭＳ Ｐゴシック"/>
          </a:endParaRPr>
        </a:p>
      </xdr:txBody>
    </xdr:sp>
    <xdr:clientData/>
  </xdr:oneCellAnchor>
  <xdr:oneCellAnchor>
    <xdr:from>
      <xdr:col>30</xdr:col>
      <xdr:colOff>473152</xdr:colOff>
      <xdr:row>56</xdr:row>
      <xdr:rowOff>125239</xdr:rowOff>
    </xdr:from>
    <xdr:ext cx="469744" cy="259045"/>
    <xdr:sp macro="" textlink="">
      <xdr:nvSpPr>
        <xdr:cNvPr id="467" name="n_1mainValue【学校施設】&#10;一人当たり面積"/>
        <xdr:cNvSpPr txBox="1"/>
      </xdr:nvSpPr>
      <xdr:spPr>
        <a:xfrm>
          <a:off x="21075727" y="972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1.874</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68" name="正方形/長方形 46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69" name="正方形/長方形 46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70" name="正方形/長方形 46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19/22</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71" name="正方形/長方形 47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72" name="正方形/長方形 47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73" name="正方形/長方形 47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74" name="正方形/長方形 47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75" name="正方形/長方形 47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76" name="テキスト ボックス 47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77" name="直線コネクタ 47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78" name="テキスト ボックス 477"/>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79" name="直線コネクタ 47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80" name="テキスト ボックス 479"/>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81" name="直線コネクタ 48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82" name="テキスト ボックス 48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83" name="直線コネクタ 48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84" name="テキスト ボックス 48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85" name="直線コネクタ 48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86" name="テキスト ボックス 48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87" name="直線コネクタ 48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88" name="テキスト ボックス 487"/>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89" name="直線コネクタ 48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90" name="テキスト ボックス 48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9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133350</xdr:rowOff>
    </xdr:from>
    <xdr:to>
      <xdr:col>23</xdr:col>
      <xdr:colOff>516889</xdr:colOff>
      <xdr:row>86</xdr:row>
      <xdr:rowOff>28575</xdr:rowOff>
    </xdr:to>
    <xdr:cxnSp macro="">
      <xdr:nvCxnSpPr>
        <xdr:cNvPr id="492" name="直線コネクタ 491"/>
        <xdr:cNvCxnSpPr/>
      </xdr:nvCxnSpPr>
      <xdr:spPr>
        <a:xfrm flipV="1">
          <a:off x="16318864" y="13335000"/>
          <a:ext cx="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32402</xdr:rowOff>
    </xdr:from>
    <xdr:ext cx="405111" cy="259045"/>
    <xdr:sp macro="" textlink="">
      <xdr:nvSpPr>
        <xdr:cNvPr id="493" name="【児童館】&#10;有形固定資産減価償却率最小値テキスト"/>
        <xdr:cNvSpPr txBox="1"/>
      </xdr:nvSpPr>
      <xdr:spPr>
        <a:xfrm>
          <a:off x="16408400" y="1477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a:t>
          </a:r>
          <a:endParaRPr kumimoji="1" lang="ja-JP" altLang="en-US" sz="1000" b="1">
            <a:latin typeface="ＭＳ Ｐゴシック"/>
          </a:endParaRPr>
        </a:p>
      </xdr:txBody>
    </xdr:sp>
    <xdr:clientData/>
  </xdr:oneCellAnchor>
  <xdr:twoCellAnchor>
    <xdr:from>
      <xdr:col>23</xdr:col>
      <xdr:colOff>428625</xdr:colOff>
      <xdr:row>86</xdr:row>
      <xdr:rowOff>28575</xdr:rowOff>
    </xdr:from>
    <xdr:to>
      <xdr:col>23</xdr:col>
      <xdr:colOff>606425</xdr:colOff>
      <xdr:row>86</xdr:row>
      <xdr:rowOff>28575</xdr:rowOff>
    </xdr:to>
    <xdr:cxnSp macro="">
      <xdr:nvCxnSpPr>
        <xdr:cNvPr id="494" name="直線コネクタ 493"/>
        <xdr:cNvCxnSpPr/>
      </xdr:nvCxnSpPr>
      <xdr:spPr>
        <a:xfrm>
          <a:off x="16230600" y="1477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80027</xdr:rowOff>
    </xdr:from>
    <xdr:ext cx="469744" cy="259045"/>
    <xdr:sp macro="" textlink="">
      <xdr:nvSpPr>
        <xdr:cNvPr id="495" name="【児童館】&#10;有形固定資産減価償却率最大値テキスト"/>
        <xdr:cNvSpPr txBox="1"/>
      </xdr:nvSpPr>
      <xdr:spPr>
        <a:xfrm>
          <a:off x="16408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133350</xdr:rowOff>
    </xdr:from>
    <xdr:to>
      <xdr:col>23</xdr:col>
      <xdr:colOff>606425</xdr:colOff>
      <xdr:row>77</xdr:row>
      <xdr:rowOff>133350</xdr:rowOff>
    </xdr:to>
    <xdr:cxnSp macro="">
      <xdr:nvCxnSpPr>
        <xdr:cNvPr id="496" name="直線コネクタ 495"/>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52088</xdr:rowOff>
    </xdr:from>
    <xdr:ext cx="405111" cy="259045"/>
    <xdr:sp macro="" textlink="">
      <xdr:nvSpPr>
        <xdr:cNvPr id="497" name="【児童館】&#10;有形固定資産減価償却率平均値テキスト"/>
        <xdr:cNvSpPr txBox="1"/>
      </xdr:nvSpPr>
      <xdr:spPr>
        <a:xfrm>
          <a:off x="16408400" y="139395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29211</xdr:rowOff>
    </xdr:from>
    <xdr:to>
      <xdr:col>23</xdr:col>
      <xdr:colOff>568325</xdr:colOff>
      <xdr:row>82</xdr:row>
      <xdr:rowOff>130811</xdr:rowOff>
    </xdr:to>
    <xdr:sp macro="" textlink="">
      <xdr:nvSpPr>
        <xdr:cNvPr id="498" name="フローチャート : 判断 497"/>
        <xdr:cNvSpPr/>
      </xdr:nvSpPr>
      <xdr:spPr>
        <a:xfrm>
          <a:off x="162687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120650</xdr:rowOff>
    </xdr:from>
    <xdr:to>
      <xdr:col>22</xdr:col>
      <xdr:colOff>415925</xdr:colOff>
      <xdr:row>83</xdr:row>
      <xdr:rowOff>50800</xdr:rowOff>
    </xdr:to>
    <xdr:sp macro="" textlink="">
      <xdr:nvSpPr>
        <xdr:cNvPr id="499" name="フローチャート : 判断 498"/>
        <xdr:cNvSpPr/>
      </xdr:nvSpPr>
      <xdr:spPr>
        <a:xfrm>
          <a:off x="15430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00" name="テキスト ボックス 49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01" name="テキスト ボックス 50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02" name="テキスト ボックス 50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03" name="テキスト ボックス 50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04" name="テキスト ボックス 50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84</xdr:row>
      <xdr:rowOff>31114</xdr:rowOff>
    </xdr:from>
    <xdr:to>
      <xdr:col>23</xdr:col>
      <xdr:colOff>568325</xdr:colOff>
      <xdr:row>84</xdr:row>
      <xdr:rowOff>132714</xdr:rowOff>
    </xdr:to>
    <xdr:sp macro="" textlink="">
      <xdr:nvSpPr>
        <xdr:cNvPr id="505" name="円/楕円 504"/>
        <xdr:cNvSpPr/>
      </xdr:nvSpPr>
      <xdr:spPr>
        <a:xfrm>
          <a:off x="16268700" y="1443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84</xdr:row>
      <xdr:rowOff>9541</xdr:rowOff>
    </xdr:from>
    <xdr:ext cx="405111" cy="259045"/>
    <xdr:sp macro="" textlink="">
      <xdr:nvSpPr>
        <xdr:cNvPr id="506" name="【児童館】&#10;有形固定資産減価償却率該当値テキスト"/>
        <xdr:cNvSpPr txBox="1"/>
      </xdr:nvSpPr>
      <xdr:spPr>
        <a:xfrm>
          <a:off x="16408400" y="1441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39.7</a:t>
          </a:r>
          <a:endParaRPr kumimoji="1" lang="ja-JP" altLang="en-US" sz="1000" b="1">
            <a:solidFill>
              <a:srgbClr val="FF0000"/>
            </a:solidFill>
            <a:latin typeface="ＭＳ Ｐゴシック"/>
          </a:endParaRPr>
        </a:p>
      </xdr:txBody>
    </xdr:sp>
    <xdr:clientData/>
  </xdr:oneCellAnchor>
  <xdr:twoCellAnchor>
    <xdr:from>
      <xdr:col>22</xdr:col>
      <xdr:colOff>314325</xdr:colOff>
      <xdr:row>84</xdr:row>
      <xdr:rowOff>80645</xdr:rowOff>
    </xdr:from>
    <xdr:to>
      <xdr:col>22</xdr:col>
      <xdr:colOff>415925</xdr:colOff>
      <xdr:row>85</xdr:row>
      <xdr:rowOff>10795</xdr:rowOff>
    </xdr:to>
    <xdr:sp macro="" textlink="">
      <xdr:nvSpPr>
        <xdr:cNvPr id="507" name="円/楕円 506"/>
        <xdr:cNvSpPr/>
      </xdr:nvSpPr>
      <xdr:spPr>
        <a:xfrm>
          <a:off x="15430500" y="1448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84</xdr:row>
      <xdr:rowOff>81914</xdr:rowOff>
    </xdr:from>
    <xdr:to>
      <xdr:col>23</xdr:col>
      <xdr:colOff>517525</xdr:colOff>
      <xdr:row>84</xdr:row>
      <xdr:rowOff>131445</xdr:rowOff>
    </xdr:to>
    <xdr:cxnSp macro="">
      <xdr:nvCxnSpPr>
        <xdr:cNvPr id="508" name="直線コネクタ 507"/>
        <xdr:cNvCxnSpPr/>
      </xdr:nvCxnSpPr>
      <xdr:spPr>
        <a:xfrm flipV="1">
          <a:off x="15481300" y="14483714"/>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81</xdr:row>
      <xdr:rowOff>67327</xdr:rowOff>
    </xdr:from>
    <xdr:ext cx="405111" cy="259045"/>
    <xdr:sp macro="" textlink="">
      <xdr:nvSpPr>
        <xdr:cNvPr id="509" name="n_1aveValue【児童館】&#10;有形固定資産減価償却率"/>
        <xdr:cNvSpPr txBox="1"/>
      </xdr:nvSpPr>
      <xdr:spPr>
        <a:xfrm>
          <a:off x="15266043"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a:t>
          </a:r>
          <a:endParaRPr kumimoji="1" lang="ja-JP" altLang="en-US" sz="1000" b="1">
            <a:solidFill>
              <a:srgbClr val="000080"/>
            </a:solidFill>
            <a:latin typeface="ＭＳ Ｐゴシック"/>
          </a:endParaRPr>
        </a:p>
      </xdr:txBody>
    </xdr:sp>
    <xdr:clientData/>
  </xdr:oneCellAnchor>
  <xdr:oneCellAnchor>
    <xdr:from>
      <xdr:col>22</xdr:col>
      <xdr:colOff>149868</xdr:colOff>
      <xdr:row>85</xdr:row>
      <xdr:rowOff>1922</xdr:rowOff>
    </xdr:from>
    <xdr:ext cx="405111" cy="259045"/>
    <xdr:sp macro="" textlink="">
      <xdr:nvSpPr>
        <xdr:cNvPr id="510" name="n_1mainValue【児童館】&#10;有形固定資産減価償却率"/>
        <xdr:cNvSpPr txBox="1"/>
      </xdr:nvSpPr>
      <xdr:spPr>
        <a:xfrm>
          <a:off x="15266043" y="1457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11" name="正方形/長方形 51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12" name="正方形/長方形 51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13" name="正方形/長方形 51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19/22</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14" name="正方形/長方形 51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15" name="正方形/長方形 51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16" name="正方形/長方形 51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17" name="正方形/長方形 51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0.016</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18" name="正方形/長方形 51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19" name="テキスト ボックス 51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20" name="直線コネクタ 51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521" name="直線コネクタ 52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522" name="テキスト ボックス 52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523" name="直線コネクタ 52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524" name="テキスト ボックス 52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525" name="直線コネクタ 52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526" name="テキスト ボックス 52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527" name="直線コネクタ 52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528" name="テキスト ボックス 52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29" name="直線コネクタ 52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30" name="テキスト ボックス 52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3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118111</xdr:rowOff>
    </xdr:from>
    <xdr:to>
      <xdr:col>32</xdr:col>
      <xdr:colOff>186689</xdr:colOff>
      <xdr:row>85</xdr:row>
      <xdr:rowOff>163830</xdr:rowOff>
    </xdr:to>
    <xdr:cxnSp macro="">
      <xdr:nvCxnSpPr>
        <xdr:cNvPr id="532" name="直線コネクタ 531"/>
        <xdr:cNvCxnSpPr/>
      </xdr:nvCxnSpPr>
      <xdr:spPr>
        <a:xfrm flipV="1">
          <a:off x="22160864" y="13319761"/>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167657</xdr:rowOff>
    </xdr:from>
    <xdr:ext cx="469744" cy="259045"/>
    <xdr:sp macro="" textlink="">
      <xdr:nvSpPr>
        <xdr:cNvPr id="533" name="【児童館】&#10;一人当たり面積最小値テキスト"/>
        <xdr:cNvSpPr txBox="1"/>
      </xdr:nvSpPr>
      <xdr:spPr>
        <a:xfrm>
          <a:off x="222504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0.002</a:t>
          </a:r>
          <a:endParaRPr kumimoji="1" lang="ja-JP" altLang="en-US" sz="1000" b="1">
            <a:latin typeface="ＭＳ Ｐゴシック"/>
          </a:endParaRPr>
        </a:p>
      </xdr:txBody>
    </xdr:sp>
    <xdr:clientData/>
  </xdr:oneCellAnchor>
  <xdr:twoCellAnchor>
    <xdr:from>
      <xdr:col>32</xdr:col>
      <xdr:colOff>98425</xdr:colOff>
      <xdr:row>85</xdr:row>
      <xdr:rowOff>163830</xdr:rowOff>
    </xdr:from>
    <xdr:to>
      <xdr:col>32</xdr:col>
      <xdr:colOff>276225</xdr:colOff>
      <xdr:row>85</xdr:row>
      <xdr:rowOff>163830</xdr:rowOff>
    </xdr:to>
    <xdr:cxnSp macro="">
      <xdr:nvCxnSpPr>
        <xdr:cNvPr id="534" name="直線コネクタ 533"/>
        <xdr:cNvCxnSpPr/>
      </xdr:nvCxnSpPr>
      <xdr:spPr>
        <a:xfrm>
          <a:off x="22072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64788</xdr:rowOff>
    </xdr:from>
    <xdr:ext cx="469744" cy="259045"/>
    <xdr:sp macro="" textlink="">
      <xdr:nvSpPr>
        <xdr:cNvPr id="535" name="【児童館】&#10;一人当たり面積最大値テキスト"/>
        <xdr:cNvSpPr txBox="1"/>
      </xdr:nvSpPr>
      <xdr:spPr>
        <a:xfrm>
          <a:off x="22250400" y="1309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0.064</a:t>
          </a:r>
          <a:endParaRPr kumimoji="1" lang="ja-JP" altLang="en-US" sz="1000" b="1">
            <a:latin typeface="ＭＳ Ｐゴシック"/>
          </a:endParaRPr>
        </a:p>
      </xdr:txBody>
    </xdr:sp>
    <xdr:clientData/>
  </xdr:oneCellAnchor>
  <xdr:twoCellAnchor>
    <xdr:from>
      <xdr:col>32</xdr:col>
      <xdr:colOff>98425</xdr:colOff>
      <xdr:row>77</xdr:row>
      <xdr:rowOff>118111</xdr:rowOff>
    </xdr:from>
    <xdr:to>
      <xdr:col>32</xdr:col>
      <xdr:colOff>276225</xdr:colOff>
      <xdr:row>77</xdr:row>
      <xdr:rowOff>118111</xdr:rowOff>
    </xdr:to>
    <xdr:cxnSp macro="">
      <xdr:nvCxnSpPr>
        <xdr:cNvPr id="536" name="直線コネクタ 535"/>
        <xdr:cNvCxnSpPr/>
      </xdr:nvCxnSpPr>
      <xdr:spPr>
        <a:xfrm>
          <a:off x="22072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101616</xdr:rowOff>
    </xdr:from>
    <xdr:ext cx="469744" cy="259045"/>
    <xdr:sp macro="" textlink="">
      <xdr:nvSpPr>
        <xdr:cNvPr id="537" name="【児童館】&#10;一人当たり面積平均値テキスト"/>
        <xdr:cNvSpPr txBox="1"/>
      </xdr:nvSpPr>
      <xdr:spPr>
        <a:xfrm>
          <a:off x="22250400" y="13989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0.026</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78739</xdr:rowOff>
    </xdr:from>
    <xdr:to>
      <xdr:col>32</xdr:col>
      <xdr:colOff>238125</xdr:colOff>
      <xdr:row>83</xdr:row>
      <xdr:rowOff>8889</xdr:rowOff>
    </xdr:to>
    <xdr:sp macro="" textlink="">
      <xdr:nvSpPr>
        <xdr:cNvPr id="538" name="フローチャート : 判断 537"/>
        <xdr:cNvSpPr/>
      </xdr:nvSpPr>
      <xdr:spPr>
        <a:xfrm>
          <a:off x="22110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147320</xdr:rowOff>
    </xdr:from>
    <xdr:to>
      <xdr:col>31</xdr:col>
      <xdr:colOff>85725</xdr:colOff>
      <xdr:row>83</xdr:row>
      <xdr:rowOff>77470</xdr:rowOff>
    </xdr:to>
    <xdr:sp macro="" textlink="">
      <xdr:nvSpPr>
        <xdr:cNvPr id="539" name="フローチャート : 判断 538"/>
        <xdr:cNvSpPr/>
      </xdr:nvSpPr>
      <xdr:spPr>
        <a:xfrm>
          <a:off x="21272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40" name="テキスト ボックス 53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41" name="テキスト ボックス 54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42" name="テキスト ボックス 54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43" name="テキスト ボックス 54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44" name="テキスト ボックス 54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84</xdr:row>
      <xdr:rowOff>147320</xdr:rowOff>
    </xdr:from>
    <xdr:to>
      <xdr:col>32</xdr:col>
      <xdr:colOff>238125</xdr:colOff>
      <xdr:row>85</xdr:row>
      <xdr:rowOff>77470</xdr:rowOff>
    </xdr:to>
    <xdr:sp macro="" textlink="">
      <xdr:nvSpPr>
        <xdr:cNvPr id="545" name="円/楕円 544"/>
        <xdr:cNvSpPr/>
      </xdr:nvSpPr>
      <xdr:spPr>
        <a:xfrm>
          <a:off x="22110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84</xdr:row>
      <xdr:rowOff>125747</xdr:rowOff>
    </xdr:from>
    <xdr:ext cx="469744" cy="259045"/>
    <xdr:sp macro="" textlink="">
      <xdr:nvSpPr>
        <xdr:cNvPr id="546" name="【児童館】&#10;一人当たり面積該当値テキスト"/>
        <xdr:cNvSpPr txBox="1"/>
      </xdr:nvSpPr>
      <xdr:spPr>
        <a:xfrm>
          <a:off x="22250400"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0.008</a:t>
          </a:r>
          <a:endParaRPr kumimoji="1" lang="ja-JP" altLang="en-US" sz="1000" b="1">
            <a:solidFill>
              <a:srgbClr val="FF0000"/>
            </a:solidFill>
            <a:latin typeface="ＭＳ Ｐゴシック"/>
          </a:endParaRPr>
        </a:p>
      </xdr:txBody>
    </xdr:sp>
    <xdr:clientData/>
  </xdr:oneCellAnchor>
  <xdr:twoCellAnchor>
    <xdr:from>
      <xdr:col>30</xdr:col>
      <xdr:colOff>669925</xdr:colOff>
      <xdr:row>84</xdr:row>
      <xdr:rowOff>147320</xdr:rowOff>
    </xdr:from>
    <xdr:to>
      <xdr:col>31</xdr:col>
      <xdr:colOff>85725</xdr:colOff>
      <xdr:row>85</xdr:row>
      <xdr:rowOff>77470</xdr:rowOff>
    </xdr:to>
    <xdr:sp macro="" textlink="">
      <xdr:nvSpPr>
        <xdr:cNvPr id="547" name="円/楕円 546"/>
        <xdr:cNvSpPr/>
      </xdr:nvSpPr>
      <xdr:spPr>
        <a:xfrm>
          <a:off x="21272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85</xdr:row>
      <xdr:rowOff>26670</xdr:rowOff>
    </xdr:from>
    <xdr:to>
      <xdr:col>32</xdr:col>
      <xdr:colOff>187325</xdr:colOff>
      <xdr:row>85</xdr:row>
      <xdr:rowOff>26670</xdr:rowOff>
    </xdr:to>
    <xdr:cxnSp macro="">
      <xdr:nvCxnSpPr>
        <xdr:cNvPr id="548" name="直線コネクタ 547"/>
        <xdr:cNvCxnSpPr/>
      </xdr:nvCxnSpPr>
      <xdr:spPr>
        <a:xfrm>
          <a:off x="21323300" y="14599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81</xdr:row>
      <xdr:rowOff>93997</xdr:rowOff>
    </xdr:from>
    <xdr:ext cx="469744" cy="259045"/>
    <xdr:sp macro="" textlink="">
      <xdr:nvSpPr>
        <xdr:cNvPr id="549" name="n_1aveValue【児童館】&#10;一人当たり面積"/>
        <xdr:cNvSpPr txBox="1"/>
      </xdr:nvSpPr>
      <xdr:spPr>
        <a:xfrm>
          <a:off x="210757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0.023</a:t>
          </a:r>
          <a:endParaRPr kumimoji="1" lang="ja-JP" altLang="en-US" sz="1000" b="1">
            <a:solidFill>
              <a:srgbClr val="000080"/>
            </a:solidFill>
            <a:latin typeface="ＭＳ Ｐゴシック"/>
          </a:endParaRPr>
        </a:p>
      </xdr:txBody>
    </xdr:sp>
    <xdr:clientData/>
  </xdr:oneCellAnchor>
  <xdr:oneCellAnchor>
    <xdr:from>
      <xdr:col>30</xdr:col>
      <xdr:colOff>473152</xdr:colOff>
      <xdr:row>85</xdr:row>
      <xdr:rowOff>68597</xdr:rowOff>
    </xdr:from>
    <xdr:ext cx="469744" cy="259045"/>
    <xdr:sp macro="" textlink="">
      <xdr:nvSpPr>
        <xdr:cNvPr id="550" name="n_1mainValue【児童館】&#10;一人当たり面積"/>
        <xdr:cNvSpPr txBox="1"/>
      </xdr:nvSpPr>
      <xdr:spPr>
        <a:xfrm>
          <a:off x="210757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0.008</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51" name="正方形/長方形 55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52" name="正方形/長方形 55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53" name="正方形/長方形 55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25/25</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54" name="正方形/長方形 55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55" name="正方形/長方形 55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56" name="正方形/長方形 55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57" name="正方形/長方形 55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56.4</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58" name="正方形/長方形 55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59" name="テキスト ボックス 55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60" name="直線コネクタ 55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61" name="テキスト ボックス 560"/>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62" name="直線コネクタ 56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63" name="テキスト ボックス 562"/>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64" name="直線コネクタ 56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65" name="テキスト ボックス 56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66" name="直線コネクタ 56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67" name="テキスト ボックス 56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68" name="直線コネクタ 56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69" name="テキスト ボックス 56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70" name="直線コネクタ 56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571" name="テキスト ボックス 570"/>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72" name="直線コネクタ 57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73" name="テキスト ボックス 57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7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26670</xdr:rowOff>
    </xdr:from>
    <xdr:to>
      <xdr:col>23</xdr:col>
      <xdr:colOff>516889</xdr:colOff>
      <xdr:row>107</xdr:row>
      <xdr:rowOff>57150</xdr:rowOff>
    </xdr:to>
    <xdr:cxnSp macro="">
      <xdr:nvCxnSpPr>
        <xdr:cNvPr id="575" name="直線コネクタ 574"/>
        <xdr:cNvCxnSpPr/>
      </xdr:nvCxnSpPr>
      <xdr:spPr>
        <a:xfrm flipV="1">
          <a:off x="16318864" y="17343120"/>
          <a:ext cx="0" cy="1059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60977</xdr:rowOff>
    </xdr:from>
    <xdr:ext cx="405111" cy="259045"/>
    <xdr:sp macro="" textlink="">
      <xdr:nvSpPr>
        <xdr:cNvPr id="576" name="【公民館】&#10;有形固定資産減価償却率最小値テキスト"/>
        <xdr:cNvSpPr txBox="1"/>
      </xdr:nvSpPr>
      <xdr:spPr>
        <a:xfrm>
          <a:off x="16408400"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a:t>
          </a:r>
          <a:endParaRPr kumimoji="1" lang="ja-JP" altLang="en-US" sz="1000" b="1">
            <a:latin typeface="ＭＳ Ｐゴシック"/>
          </a:endParaRPr>
        </a:p>
      </xdr:txBody>
    </xdr:sp>
    <xdr:clientData/>
  </xdr:oneCellAnchor>
  <xdr:twoCellAnchor>
    <xdr:from>
      <xdr:col>23</xdr:col>
      <xdr:colOff>428625</xdr:colOff>
      <xdr:row>107</xdr:row>
      <xdr:rowOff>57150</xdr:rowOff>
    </xdr:from>
    <xdr:to>
      <xdr:col>23</xdr:col>
      <xdr:colOff>606425</xdr:colOff>
      <xdr:row>107</xdr:row>
      <xdr:rowOff>57150</xdr:rowOff>
    </xdr:to>
    <xdr:cxnSp macro="">
      <xdr:nvCxnSpPr>
        <xdr:cNvPr id="577" name="直線コネクタ 576"/>
        <xdr:cNvCxnSpPr/>
      </xdr:nvCxnSpPr>
      <xdr:spPr>
        <a:xfrm>
          <a:off x="16230600" y="1840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144797</xdr:rowOff>
    </xdr:from>
    <xdr:ext cx="405111" cy="259045"/>
    <xdr:sp macro="" textlink="">
      <xdr:nvSpPr>
        <xdr:cNvPr id="578" name="【公民館】&#10;有形固定資産減価償却率最大値テキスト"/>
        <xdr:cNvSpPr txBox="1"/>
      </xdr:nvSpPr>
      <xdr:spPr>
        <a:xfrm>
          <a:off x="16408400" y="1711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89.6</a:t>
          </a:r>
          <a:endParaRPr kumimoji="1" lang="ja-JP" altLang="en-US" sz="1000" b="1">
            <a:latin typeface="ＭＳ Ｐゴシック"/>
          </a:endParaRPr>
        </a:p>
      </xdr:txBody>
    </xdr:sp>
    <xdr:clientData/>
  </xdr:oneCellAnchor>
  <xdr:twoCellAnchor>
    <xdr:from>
      <xdr:col>23</xdr:col>
      <xdr:colOff>428625</xdr:colOff>
      <xdr:row>101</xdr:row>
      <xdr:rowOff>26670</xdr:rowOff>
    </xdr:from>
    <xdr:to>
      <xdr:col>23</xdr:col>
      <xdr:colOff>606425</xdr:colOff>
      <xdr:row>101</xdr:row>
      <xdr:rowOff>26670</xdr:rowOff>
    </xdr:to>
    <xdr:cxnSp macro="">
      <xdr:nvCxnSpPr>
        <xdr:cNvPr id="579" name="直線コネクタ 578"/>
        <xdr:cNvCxnSpPr/>
      </xdr:nvCxnSpPr>
      <xdr:spPr>
        <a:xfrm>
          <a:off x="16230600" y="1734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124477</xdr:rowOff>
    </xdr:from>
    <xdr:ext cx="405111" cy="259045"/>
    <xdr:sp macro="" textlink="">
      <xdr:nvSpPr>
        <xdr:cNvPr id="580" name="【公民館】&#10;有形固定資産減価償却率平均値テキスト"/>
        <xdr:cNvSpPr txBox="1"/>
      </xdr:nvSpPr>
      <xdr:spPr>
        <a:xfrm>
          <a:off x="16408400" y="1778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101600</xdr:rowOff>
    </xdr:from>
    <xdr:to>
      <xdr:col>23</xdr:col>
      <xdr:colOff>568325</xdr:colOff>
      <xdr:row>105</xdr:row>
      <xdr:rowOff>31750</xdr:rowOff>
    </xdr:to>
    <xdr:sp macro="" textlink="">
      <xdr:nvSpPr>
        <xdr:cNvPr id="581" name="フローチャート : 判断 580"/>
        <xdr:cNvSpPr/>
      </xdr:nvSpPr>
      <xdr:spPr>
        <a:xfrm>
          <a:off x="16268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147320</xdr:rowOff>
    </xdr:from>
    <xdr:to>
      <xdr:col>22</xdr:col>
      <xdr:colOff>415925</xdr:colOff>
      <xdr:row>105</xdr:row>
      <xdr:rowOff>77470</xdr:rowOff>
    </xdr:to>
    <xdr:sp macro="" textlink="">
      <xdr:nvSpPr>
        <xdr:cNvPr id="582" name="フローチャート : 判断 581"/>
        <xdr:cNvSpPr/>
      </xdr:nvSpPr>
      <xdr:spPr>
        <a:xfrm>
          <a:off x="15430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83" name="テキスト ボックス 58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84" name="テキスト ボックス 58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85" name="テキスト ボックス 58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86" name="テキスト ボックス 58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87" name="テキスト ボックス 58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107</xdr:row>
      <xdr:rowOff>6350</xdr:rowOff>
    </xdr:from>
    <xdr:to>
      <xdr:col>23</xdr:col>
      <xdr:colOff>568325</xdr:colOff>
      <xdr:row>107</xdr:row>
      <xdr:rowOff>107950</xdr:rowOff>
    </xdr:to>
    <xdr:sp macro="" textlink="">
      <xdr:nvSpPr>
        <xdr:cNvPr id="588" name="円/楕円 587"/>
        <xdr:cNvSpPr/>
      </xdr:nvSpPr>
      <xdr:spPr>
        <a:xfrm>
          <a:off x="162687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106</xdr:row>
      <xdr:rowOff>92727</xdr:rowOff>
    </xdr:from>
    <xdr:ext cx="405111" cy="259045"/>
    <xdr:sp macro="" textlink="">
      <xdr:nvSpPr>
        <xdr:cNvPr id="589" name="【公民館】&#10;有形固定資産減価償却率該当値テキスト"/>
        <xdr:cNvSpPr txBox="1"/>
      </xdr:nvSpPr>
      <xdr:spPr>
        <a:xfrm>
          <a:off x="16408400" y="182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34.0</a:t>
          </a:r>
          <a:endParaRPr kumimoji="1" lang="ja-JP" altLang="en-US" sz="1000" b="1">
            <a:solidFill>
              <a:srgbClr val="FF0000"/>
            </a:solidFill>
            <a:latin typeface="ＭＳ Ｐゴシック"/>
          </a:endParaRPr>
        </a:p>
      </xdr:txBody>
    </xdr:sp>
    <xdr:clientData/>
  </xdr:oneCellAnchor>
  <xdr:twoCellAnchor>
    <xdr:from>
      <xdr:col>22</xdr:col>
      <xdr:colOff>314325</xdr:colOff>
      <xdr:row>107</xdr:row>
      <xdr:rowOff>44450</xdr:rowOff>
    </xdr:from>
    <xdr:to>
      <xdr:col>22</xdr:col>
      <xdr:colOff>415925</xdr:colOff>
      <xdr:row>107</xdr:row>
      <xdr:rowOff>146050</xdr:rowOff>
    </xdr:to>
    <xdr:sp macro="" textlink="">
      <xdr:nvSpPr>
        <xdr:cNvPr id="590" name="円/楕円 589"/>
        <xdr:cNvSpPr/>
      </xdr:nvSpPr>
      <xdr:spPr>
        <a:xfrm>
          <a:off x="15430500" y="183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107</xdr:row>
      <xdr:rowOff>57150</xdr:rowOff>
    </xdr:from>
    <xdr:to>
      <xdr:col>23</xdr:col>
      <xdr:colOff>517525</xdr:colOff>
      <xdr:row>107</xdr:row>
      <xdr:rowOff>95250</xdr:rowOff>
    </xdr:to>
    <xdr:cxnSp macro="">
      <xdr:nvCxnSpPr>
        <xdr:cNvPr id="591" name="直線コネクタ 590"/>
        <xdr:cNvCxnSpPr/>
      </xdr:nvCxnSpPr>
      <xdr:spPr>
        <a:xfrm flipV="1">
          <a:off x="15481300" y="18402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103</xdr:row>
      <xdr:rowOff>93997</xdr:rowOff>
    </xdr:from>
    <xdr:ext cx="405111" cy="259045"/>
    <xdr:sp macro="" textlink="">
      <xdr:nvSpPr>
        <xdr:cNvPr id="592" name="n_1aveValue【公民館】&#10;有形固定資産減価償却率"/>
        <xdr:cNvSpPr txBox="1"/>
      </xdr:nvSpPr>
      <xdr:spPr>
        <a:xfrm>
          <a:off x="15266043"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a:t>
          </a:r>
          <a:endParaRPr kumimoji="1" lang="ja-JP" altLang="en-US" sz="1000" b="1">
            <a:solidFill>
              <a:srgbClr val="000080"/>
            </a:solidFill>
            <a:latin typeface="ＭＳ Ｐゴシック"/>
          </a:endParaRPr>
        </a:p>
      </xdr:txBody>
    </xdr:sp>
    <xdr:clientData/>
  </xdr:oneCellAnchor>
  <xdr:oneCellAnchor>
    <xdr:from>
      <xdr:col>22</xdr:col>
      <xdr:colOff>149868</xdr:colOff>
      <xdr:row>107</xdr:row>
      <xdr:rowOff>137177</xdr:rowOff>
    </xdr:from>
    <xdr:ext cx="405111" cy="259045"/>
    <xdr:sp macro="" textlink="">
      <xdr:nvSpPr>
        <xdr:cNvPr id="593" name="n_1mainValue【公民館】&#10;有形固定資産減価償却率"/>
        <xdr:cNvSpPr txBox="1"/>
      </xdr:nvSpPr>
      <xdr:spPr>
        <a:xfrm>
          <a:off x="15266043" y="184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94" name="正方形/長方形 5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95" name="正方形/長方形 5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96" name="正方形/長方形 5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16/25</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97" name="正方形/長方形 5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98" name="正方形/長方形 5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99" name="正方形/長方形 5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00" name="正方形/長方形 5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0.125</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01" name="正方形/長方形 6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02" name="テキスト ボックス 6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03" name="直線コネクタ 6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604" name="直線コネクタ 60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05" name="テキスト ボックス 60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06" name="直線コネクタ 60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07" name="テキスト ボックス 60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08" name="直線コネクタ 60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09" name="テキスト ボックス 60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10" name="直線コネクタ 60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11" name="テキスト ボックス 61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12" name="直線コネクタ 61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13" name="テキスト ボックス 61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14" name="直線コネクタ 6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15" name="テキスト ボックス 6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1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156211</xdr:rowOff>
    </xdr:from>
    <xdr:to>
      <xdr:col>32</xdr:col>
      <xdr:colOff>186689</xdr:colOff>
      <xdr:row>108</xdr:row>
      <xdr:rowOff>110489</xdr:rowOff>
    </xdr:to>
    <xdr:cxnSp macro="">
      <xdr:nvCxnSpPr>
        <xdr:cNvPr id="617" name="直線コネクタ 616"/>
        <xdr:cNvCxnSpPr/>
      </xdr:nvCxnSpPr>
      <xdr:spPr>
        <a:xfrm flipV="1">
          <a:off x="22160864" y="17129761"/>
          <a:ext cx="0" cy="1497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114316</xdr:rowOff>
    </xdr:from>
    <xdr:ext cx="469744" cy="259045"/>
    <xdr:sp macro="" textlink="">
      <xdr:nvSpPr>
        <xdr:cNvPr id="618" name="【公民館】&#10;一人当たり面積最小値テキスト"/>
        <xdr:cNvSpPr txBox="1"/>
      </xdr:nvSpPr>
      <xdr:spPr>
        <a:xfrm>
          <a:off x="22250400" y="18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108</xdr:row>
      <xdr:rowOff>110489</xdr:rowOff>
    </xdr:from>
    <xdr:to>
      <xdr:col>32</xdr:col>
      <xdr:colOff>276225</xdr:colOff>
      <xdr:row>108</xdr:row>
      <xdr:rowOff>110489</xdr:rowOff>
    </xdr:to>
    <xdr:cxnSp macro="">
      <xdr:nvCxnSpPr>
        <xdr:cNvPr id="619" name="直線コネクタ 618"/>
        <xdr:cNvCxnSpPr/>
      </xdr:nvCxnSpPr>
      <xdr:spPr>
        <a:xfrm>
          <a:off x="22072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102888</xdr:rowOff>
    </xdr:from>
    <xdr:ext cx="469744" cy="259045"/>
    <xdr:sp macro="" textlink="">
      <xdr:nvSpPr>
        <xdr:cNvPr id="620" name="【公民館】&#10;一人当たり面積最大値テキスト"/>
        <xdr:cNvSpPr txBox="1"/>
      </xdr:nvSpPr>
      <xdr:spPr>
        <a:xfrm>
          <a:off x="22250400" y="169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0.404</a:t>
          </a:r>
          <a:endParaRPr kumimoji="1" lang="ja-JP" altLang="en-US" sz="1000" b="1">
            <a:latin typeface="ＭＳ Ｐゴシック"/>
          </a:endParaRPr>
        </a:p>
      </xdr:txBody>
    </xdr:sp>
    <xdr:clientData/>
  </xdr:oneCellAnchor>
  <xdr:twoCellAnchor>
    <xdr:from>
      <xdr:col>32</xdr:col>
      <xdr:colOff>98425</xdr:colOff>
      <xdr:row>99</xdr:row>
      <xdr:rowOff>156211</xdr:rowOff>
    </xdr:from>
    <xdr:to>
      <xdr:col>32</xdr:col>
      <xdr:colOff>276225</xdr:colOff>
      <xdr:row>99</xdr:row>
      <xdr:rowOff>156211</xdr:rowOff>
    </xdr:to>
    <xdr:cxnSp macro="">
      <xdr:nvCxnSpPr>
        <xdr:cNvPr id="621" name="直線コネクタ 620"/>
        <xdr:cNvCxnSpPr/>
      </xdr:nvCxnSpPr>
      <xdr:spPr>
        <a:xfrm>
          <a:off x="22072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86377</xdr:rowOff>
    </xdr:from>
    <xdr:ext cx="469744" cy="259045"/>
    <xdr:sp macro="" textlink="">
      <xdr:nvSpPr>
        <xdr:cNvPr id="622" name="【公民館】&#10;一人当たり面積平均値テキスト"/>
        <xdr:cNvSpPr txBox="1"/>
      </xdr:nvSpPr>
      <xdr:spPr>
        <a:xfrm>
          <a:off x="22250400" y="17917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0.145</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63500</xdr:rowOff>
    </xdr:from>
    <xdr:to>
      <xdr:col>32</xdr:col>
      <xdr:colOff>238125</xdr:colOff>
      <xdr:row>105</xdr:row>
      <xdr:rowOff>165100</xdr:rowOff>
    </xdr:to>
    <xdr:sp macro="" textlink="">
      <xdr:nvSpPr>
        <xdr:cNvPr id="623" name="フローチャート : 判断 622"/>
        <xdr:cNvSpPr/>
      </xdr:nvSpPr>
      <xdr:spPr>
        <a:xfrm>
          <a:off x="221107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78739</xdr:rowOff>
    </xdr:from>
    <xdr:to>
      <xdr:col>31</xdr:col>
      <xdr:colOff>85725</xdr:colOff>
      <xdr:row>106</xdr:row>
      <xdr:rowOff>8889</xdr:rowOff>
    </xdr:to>
    <xdr:sp macro="" textlink="">
      <xdr:nvSpPr>
        <xdr:cNvPr id="624" name="フローチャート : 判断 623"/>
        <xdr:cNvSpPr/>
      </xdr:nvSpPr>
      <xdr:spPr>
        <a:xfrm>
          <a:off x="21272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25" name="テキスト ボックス 6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26" name="テキスト ボックス 6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27" name="テキスト ボックス 6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28" name="テキスト ボックス 6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29" name="テキスト ボックス 6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106</xdr:row>
      <xdr:rowOff>86361</xdr:rowOff>
    </xdr:from>
    <xdr:to>
      <xdr:col>32</xdr:col>
      <xdr:colOff>238125</xdr:colOff>
      <xdr:row>107</xdr:row>
      <xdr:rowOff>16511</xdr:rowOff>
    </xdr:to>
    <xdr:sp macro="" textlink="">
      <xdr:nvSpPr>
        <xdr:cNvPr id="630" name="円/楕円 629"/>
        <xdr:cNvSpPr/>
      </xdr:nvSpPr>
      <xdr:spPr>
        <a:xfrm>
          <a:off x="221107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106</xdr:row>
      <xdr:rowOff>64788</xdr:rowOff>
    </xdr:from>
    <xdr:ext cx="469744" cy="259045"/>
    <xdr:sp macro="" textlink="">
      <xdr:nvSpPr>
        <xdr:cNvPr id="631" name="【公民館】&#10;一人当たり面積該当値テキスト"/>
        <xdr:cNvSpPr txBox="1"/>
      </xdr:nvSpPr>
      <xdr:spPr>
        <a:xfrm>
          <a:off x="22250400"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0.094</a:t>
          </a:r>
          <a:endParaRPr kumimoji="1" lang="ja-JP" altLang="en-US" sz="1000" b="1">
            <a:solidFill>
              <a:srgbClr val="FF0000"/>
            </a:solidFill>
            <a:latin typeface="ＭＳ Ｐゴシック"/>
          </a:endParaRPr>
        </a:p>
      </xdr:txBody>
    </xdr:sp>
    <xdr:clientData/>
  </xdr:oneCellAnchor>
  <xdr:twoCellAnchor>
    <xdr:from>
      <xdr:col>30</xdr:col>
      <xdr:colOff>669925</xdr:colOff>
      <xdr:row>106</xdr:row>
      <xdr:rowOff>90170</xdr:rowOff>
    </xdr:from>
    <xdr:to>
      <xdr:col>31</xdr:col>
      <xdr:colOff>85725</xdr:colOff>
      <xdr:row>107</xdr:row>
      <xdr:rowOff>20320</xdr:rowOff>
    </xdr:to>
    <xdr:sp macro="" textlink="">
      <xdr:nvSpPr>
        <xdr:cNvPr id="632" name="円/楕円 631"/>
        <xdr:cNvSpPr/>
      </xdr:nvSpPr>
      <xdr:spPr>
        <a:xfrm>
          <a:off x="212725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106</xdr:row>
      <xdr:rowOff>137161</xdr:rowOff>
    </xdr:from>
    <xdr:to>
      <xdr:col>32</xdr:col>
      <xdr:colOff>187325</xdr:colOff>
      <xdr:row>106</xdr:row>
      <xdr:rowOff>140970</xdr:rowOff>
    </xdr:to>
    <xdr:cxnSp macro="">
      <xdr:nvCxnSpPr>
        <xdr:cNvPr id="633" name="直線コネクタ 632"/>
        <xdr:cNvCxnSpPr/>
      </xdr:nvCxnSpPr>
      <xdr:spPr>
        <a:xfrm flipV="1">
          <a:off x="21323300" y="1831086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104</xdr:row>
      <xdr:rowOff>25416</xdr:rowOff>
    </xdr:from>
    <xdr:ext cx="469744" cy="259045"/>
    <xdr:sp macro="" textlink="">
      <xdr:nvSpPr>
        <xdr:cNvPr id="634" name="n_1aveValue【公民館】&#10;一人当たり面積"/>
        <xdr:cNvSpPr txBox="1"/>
      </xdr:nvSpPr>
      <xdr:spPr>
        <a:xfrm>
          <a:off x="210757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0.141</a:t>
          </a:r>
          <a:endParaRPr kumimoji="1" lang="ja-JP" altLang="en-US" sz="1000" b="1">
            <a:solidFill>
              <a:srgbClr val="000080"/>
            </a:solidFill>
            <a:latin typeface="ＭＳ Ｐゴシック"/>
          </a:endParaRPr>
        </a:p>
      </xdr:txBody>
    </xdr:sp>
    <xdr:clientData/>
  </xdr:oneCellAnchor>
  <xdr:oneCellAnchor>
    <xdr:from>
      <xdr:col>30</xdr:col>
      <xdr:colOff>473152</xdr:colOff>
      <xdr:row>107</xdr:row>
      <xdr:rowOff>11447</xdr:rowOff>
    </xdr:from>
    <xdr:ext cx="469744" cy="259045"/>
    <xdr:sp macro="" textlink="">
      <xdr:nvSpPr>
        <xdr:cNvPr id="635" name="n_1mainValue【公民館】&#10;一人当たり面積"/>
        <xdr:cNvSpPr txBox="1"/>
      </xdr:nvSpPr>
      <xdr:spPr>
        <a:xfrm>
          <a:off x="210757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36" name="正方形/長方形 63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37" name="正方形/長方形 63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38" name="テキスト ボックス 63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有形固定資産原価償却率について、類似団体に比べて、道路が非常に高くなっている。児童館や公民館については低く、公営住宅や学校、保育所については、同率に近い状況である。</a:t>
          </a:r>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岐阜県関市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90,156
88,422
472.33
38,726,062
36,620,178
1,914,364
23,723,597
32,190,097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18/28</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38.0</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92528</xdr:rowOff>
    </xdr:from>
    <xdr:to>
      <xdr:col>7</xdr:col>
      <xdr:colOff>638175</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121755</xdr:rowOff>
    </xdr:from>
    <xdr:ext cx="338939" cy="259045"/>
    <xdr:sp macro="" textlink="">
      <xdr:nvSpPr>
        <xdr:cNvPr id="44" name="テキスト ボックス 43"/>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31949</xdr:rowOff>
    </xdr:from>
    <xdr:ext cx="467179" cy="259045"/>
    <xdr:sp macro="" textlink="">
      <xdr:nvSpPr>
        <xdr:cNvPr id="54" name="テキスト ボックス 53"/>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156210</xdr:rowOff>
    </xdr:from>
    <xdr:to>
      <xdr:col>6</xdr:col>
      <xdr:colOff>510540</xdr:colOff>
      <xdr:row>42</xdr:row>
      <xdr:rowOff>37012</xdr:rowOff>
    </xdr:to>
    <xdr:cxnSp macro="">
      <xdr:nvCxnSpPr>
        <xdr:cNvPr id="58" name="直線コネクタ 57"/>
        <xdr:cNvCxnSpPr/>
      </xdr:nvCxnSpPr>
      <xdr:spPr>
        <a:xfrm flipV="1">
          <a:off x="4634865" y="5814060"/>
          <a:ext cx="0" cy="1423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40839</xdr:rowOff>
    </xdr:from>
    <xdr:ext cx="340478" cy="259045"/>
    <xdr:sp macro="" textlink="">
      <xdr:nvSpPr>
        <xdr:cNvPr id="59" name="【図書館】&#10;有形固定資産減価償却率最小値テキスト"/>
        <xdr:cNvSpPr txBox="1"/>
      </xdr:nvSpPr>
      <xdr:spPr>
        <a:xfrm>
          <a:off x="4724400" y="72417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6</xdr:col>
      <xdr:colOff>422275</xdr:colOff>
      <xdr:row>42</xdr:row>
      <xdr:rowOff>37012</xdr:rowOff>
    </xdr:from>
    <xdr:to>
      <xdr:col>6</xdr:col>
      <xdr:colOff>600075</xdr:colOff>
      <xdr:row>42</xdr:row>
      <xdr:rowOff>37012</xdr:rowOff>
    </xdr:to>
    <xdr:cxnSp macro="">
      <xdr:nvCxnSpPr>
        <xdr:cNvPr id="60" name="直線コネクタ 59"/>
        <xdr:cNvCxnSpPr/>
      </xdr:nvCxnSpPr>
      <xdr:spPr>
        <a:xfrm>
          <a:off x="4546600" y="723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102887</xdr:rowOff>
    </xdr:from>
    <xdr:ext cx="405111" cy="259045"/>
    <xdr:sp macro="" textlink="">
      <xdr:nvSpPr>
        <xdr:cNvPr id="61" name="【図書館】&#10;有形固定資産減価償却率最大値テキスト"/>
        <xdr:cNvSpPr txBox="1"/>
      </xdr:nvSpPr>
      <xdr:spPr>
        <a:xfrm>
          <a:off x="47244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90.6</a:t>
          </a:r>
          <a:endParaRPr kumimoji="1" lang="ja-JP" altLang="en-US" sz="1000" b="1">
            <a:latin typeface="ＭＳ Ｐゴシック"/>
          </a:endParaRPr>
        </a:p>
      </xdr:txBody>
    </xdr:sp>
    <xdr:clientData/>
  </xdr:oneCellAnchor>
  <xdr:twoCellAnchor>
    <xdr:from>
      <xdr:col>6</xdr:col>
      <xdr:colOff>422275</xdr:colOff>
      <xdr:row>33</xdr:row>
      <xdr:rowOff>156210</xdr:rowOff>
    </xdr:from>
    <xdr:to>
      <xdr:col>6</xdr:col>
      <xdr:colOff>600075</xdr:colOff>
      <xdr:row>33</xdr:row>
      <xdr:rowOff>156210</xdr:rowOff>
    </xdr:to>
    <xdr:cxnSp macro="">
      <xdr:nvCxnSpPr>
        <xdr:cNvPr id="62" name="直線コネクタ 61"/>
        <xdr:cNvCxnSpPr/>
      </xdr:nvCxnSpPr>
      <xdr:spPr>
        <a:xfrm>
          <a:off x="4546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75673</xdr:rowOff>
    </xdr:from>
    <xdr:ext cx="405111" cy="259045"/>
    <xdr:sp macro="" textlink="">
      <xdr:nvSpPr>
        <xdr:cNvPr id="63" name="【図書館】&#10;有形固定資産減価償却率平均値テキスト"/>
        <xdr:cNvSpPr txBox="1"/>
      </xdr:nvSpPr>
      <xdr:spPr>
        <a:xfrm>
          <a:off x="4724400" y="6590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38.6</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97246</xdr:rowOff>
    </xdr:from>
    <xdr:to>
      <xdr:col>6</xdr:col>
      <xdr:colOff>561975</xdr:colOff>
      <xdr:row>39</xdr:row>
      <xdr:rowOff>27396</xdr:rowOff>
    </xdr:to>
    <xdr:sp macro="" textlink="">
      <xdr:nvSpPr>
        <xdr:cNvPr id="64" name="フローチャート : 判断 63"/>
        <xdr:cNvSpPr/>
      </xdr:nvSpPr>
      <xdr:spPr>
        <a:xfrm>
          <a:off x="45847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90715</xdr:rowOff>
    </xdr:from>
    <xdr:to>
      <xdr:col>5</xdr:col>
      <xdr:colOff>409575</xdr:colOff>
      <xdr:row>39</xdr:row>
      <xdr:rowOff>20865</xdr:rowOff>
    </xdr:to>
    <xdr:sp macro="" textlink="">
      <xdr:nvSpPr>
        <xdr:cNvPr id="65" name="フローチャート : 判断 64"/>
        <xdr:cNvSpPr/>
      </xdr:nvSpPr>
      <xdr:spPr>
        <a:xfrm>
          <a:off x="3746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98878</xdr:rowOff>
    </xdr:from>
    <xdr:to>
      <xdr:col>6</xdr:col>
      <xdr:colOff>561975</xdr:colOff>
      <xdr:row>38</xdr:row>
      <xdr:rowOff>29028</xdr:rowOff>
    </xdr:to>
    <xdr:sp macro="" textlink="">
      <xdr:nvSpPr>
        <xdr:cNvPr id="71" name="円/楕円 70"/>
        <xdr:cNvSpPr/>
      </xdr:nvSpPr>
      <xdr:spPr>
        <a:xfrm>
          <a:off x="4584700" y="64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36</xdr:row>
      <xdr:rowOff>121755</xdr:rowOff>
    </xdr:from>
    <xdr:ext cx="405111" cy="259045"/>
    <xdr:sp macro="" textlink="">
      <xdr:nvSpPr>
        <xdr:cNvPr id="72" name="【図書館】&#10;有形固定資産減価償却率該当値テキスト"/>
        <xdr:cNvSpPr txBox="1"/>
      </xdr:nvSpPr>
      <xdr:spPr>
        <a:xfrm>
          <a:off x="4724400" y="629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49.0</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144599</xdr:rowOff>
    </xdr:from>
    <xdr:to>
      <xdr:col>5</xdr:col>
      <xdr:colOff>409575</xdr:colOff>
      <xdr:row>38</xdr:row>
      <xdr:rowOff>74749</xdr:rowOff>
    </xdr:to>
    <xdr:sp macro="" textlink="">
      <xdr:nvSpPr>
        <xdr:cNvPr id="73" name="円/楕円 72"/>
        <xdr:cNvSpPr/>
      </xdr:nvSpPr>
      <xdr:spPr>
        <a:xfrm>
          <a:off x="3746500" y="648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37</xdr:row>
      <xdr:rowOff>149678</xdr:rowOff>
    </xdr:from>
    <xdr:to>
      <xdr:col>6</xdr:col>
      <xdr:colOff>511175</xdr:colOff>
      <xdr:row>38</xdr:row>
      <xdr:rowOff>23949</xdr:rowOff>
    </xdr:to>
    <xdr:cxnSp macro="">
      <xdr:nvCxnSpPr>
        <xdr:cNvPr id="74" name="直線コネクタ 73"/>
        <xdr:cNvCxnSpPr/>
      </xdr:nvCxnSpPr>
      <xdr:spPr>
        <a:xfrm flipV="1">
          <a:off x="3797300" y="6493328"/>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39</xdr:row>
      <xdr:rowOff>11992</xdr:rowOff>
    </xdr:from>
    <xdr:ext cx="405111" cy="259045"/>
    <xdr:sp macro="" textlink="">
      <xdr:nvSpPr>
        <xdr:cNvPr id="75" name="n_1aveValue【図書館】&#10;有形固定資産減価償却率"/>
        <xdr:cNvSpPr txBox="1"/>
      </xdr:nvSpPr>
      <xdr:spPr>
        <a:xfrm>
          <a:off x="3582043"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oneCellAnchor>
    <xdr:from>
      <xdr:col>5</xdr:col>
      <xdr:colOff>143518</xdr:colOff>
      <xdr:row>36</xdr:row>
      <xdr:rowOff>91276</xdr:rowOff>
    </xdr:from>
    <xdr:ext cx="405111" cy="259045"/>
    <xdr:sp macro="" textlink="">
      <xdr:nvSpPr>
        <xdr:cNvPr id="76" name="n_1mainValue【図書館】&#10;有形固定資産減価償却率"/>
        <xdr:cNvSpPr txBox="1"/>
      </xdr:nvSpPr>
      <xdr:spPr>
        <a:xfrm>
          <a:off x="3582043" y="626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2/28</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5" name="テキスト ボックス 84"/>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90" name="テキスト ボックス 89"/>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2" name="テキスト ボックス 91"/>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4" name="テキスト ボックス 93"/>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6" name="テキスト ボックス 95"/>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8" name="テキスト ボックス 9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57150</xdr:rowOff>
    </xdr:from>
    <xdr:to>
      <xdr:col>15</xdr:col>
      <xdr:colOff>180340</xdr:colOff>
      <xdr:row>41</xdr:row>
      <xdr:rowOff>82550</xdr:rowOff>
    </xdr:to>
    <xdr:cxnSp macro="">
      <xdr:nvCxnSpPr>
        <xdr:cNvPr id="100" name="直線コネクタ 99"/>
        <xdr:cNvCxnSpPr/>
      </xdr:nvCxnSpPr>
      <xdr:spPr>
        <a:xfrm flipV="1">
          <a:off x="10476865" y="57150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86377</xdr:rowOff>
    </xdr:from>
    <xdr:ext cx="469744" cy="259045"/>
    <xdr:sp macro="" textlink="">
      <xdr:nvSpPr>
        <xdr:cNvPr id="101" name="【図書館】&#10;一人当たり面積最小値テキスト"/>
        <xdr:cNvSpPr txBox="1"/>
      </xdr:nvSpPr>
      <xdr:spPr>
        <a:xfrm>
          <a:off x="10566400" y="711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0.010</a:t>
          </a:r>
          <a:endParaRPr kumimoji="1" lang="ja-JP" altLang="en-US" sz="1000" b="1">
            <a:latin typeface="ＭＳ Ｐゴシック"/>
          </a:endParaRPr>
        </a:p>
      </xdr:txBody>
    </xdr:sp>
    <xdr:clientData/>
  </xdr:oneCellAnchor>
  <xdr:twoCellAnchor>
    <xdr:from>
      <xdr:col>15</xdr:col>
      <xdr:colOff>92075</xdr:colOff>
      <xdr:row>41</xdr:row>
      <xdr:rowOff>82550</xdr:rowOff>
    </xdr:from>
    <xdr:to>
      <xdr:col>15</xdr:col>
      <xdr:colOff>269875</xdr:colOff>
      <xdr:row>41</xdr:row>
      <xdr:rowOff>82550</xdr:rowOff>
    </xdr:to>
    <xdr:cxnSp macro="">
      <xdr:nvCxnSpPr>
        <xdr:cNvPr id="102" name="直線コネクタ 101"/>
        <xdr:cNvCxnSpPr/>
      </xdr:nvCxnSpPr>
      <xdr:spPr>
        <a:xfrm>
          <a:off x="10388600" y="711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3827</xdr:rowOff>
    </xdr:from>
    <xdr:ext cx="469744" cy="259045"/>
    <xdr:sp macro="" textlink="">
      <xdr:nvSpPr>
        <xdr:cNvPr id="103" name="【図書館】&#10;一人当たり面積最大値テキスト"/>
        <xdr:cNvSpPr txBox="1"/>
      </xdr:nvSpPr>
      <xdr:spPr>
        <a:xfrm>
          <a:off x="10566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0.120</a:t>
          </a:r>
          <a:endParaRPr kumimoji="1" lang="ja-JP" altLang="en-US" sz="1000" b="1">
            <a:latin typeface="ＭＳ Ｐゴシック"/>
          </a:endParaRPr>
        </a:p>
      </xdr:txBody>
    </xdr:sp>
    <xdr:clientData/>
  </xdr:oneCellAnchor>
  <xdr:twoCellAnchor>
    <xdr:from>
      <xdr:col>15</xdr:col>
      <xdr:colOff>92075</xdr:colOff>
      <xdr:row>33</xdr:row>
      <xdr:rowOff>57150</xdr:rowOff>
    </xdr:from>
    <xdr:to>
      <xdr:col>15</xdr:col>
      <xdr:colOff>269875</xdr:colOff>
      <xdr:row>33</xdr:row>
      <xdr:rowOff>57150</xdr:rowOff>
    </xdr:to>
    <xdr:cxnSp macro="">
      <xdr:nvCxnSpPr>
        <xdr:cNvPr id="104" name="直線コネクタ 103"/>
        <xdr:cNvCxnSpPr/>
      </xdr:nvCxnSpPr>
      <xdr:spPr>
        <a:xfrm>
          <a:off x="10388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3827</xdr:rowOff>
    </xdr:from>
    <xdr:ext cx="469744" cy="259045"/>
    <xdr:sp macro="" textlink="">
      <xdr:nvSpPr>
        <xdr:cNvPr id="105" name="【図書館】&#10;一人当たり面積平均値テキスト"/>
        <xdr:cNvSpPr txBox="1"/>
      </xdr:nvSpPr>
      <xdr:spPr>
        <a:xfrm>
          <a:off x="10566400" y="651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25400</xdr:rowOff>
    </xdr:from>
    <xdr:to>
      <xdr:col>15</xdr:col>
      <xdr:colOff>231775</xdr:colOff>
      <xdr:row>38</xdr:row>
      <xdr:rowOff>127000</xdr:rowOff>
    </xdr:to>
    <xdr:sp macro="" textlink="">
      <xdr:nvSpPr>
        <xdr:cNvPr id="106" name="フローチャート : 判断 105"/>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63500</xdr:rowOff>
    </xdr:from>
    <xdr:to>
      <xdr:col>14</xdr:col>
      <xdr:colOff>79375</xdr:colOff>
      <xdr:row>38</xdr:row>
      <xdr:rowOff>165100</xdr:rowOff>
    </xdr:to>
    <xdr:sp macro="" textlink="">
      <xdr:nvSpPr>
        <xdr:cNvPr id="107" name="フローチャート : 判断 106"/>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33</xdr:row>
      <xdr:rowOff>31750</xdr:rowOff>
    </xdr:from>
    <xdr:to>
      <xdr:col>15</xdr:col>
      <xdr:colOff>231775</xdr:colOff>
      <xdr:row>33</xdr:row>
      <xdr:rowOff>133350</xdr:rowOff>
    </xdr:to>
    <xdr:sp macro="" textlink="">
      <xdr:nvSpPr>
        <xdr:cNvPr id="113" name="円/楕円 112"/>
        <xdr:cNvSpPr/>
      </xdr:nvSpPr>
      <xdr:spPr>
        <a:xfrm>
          <a:off x="10426700" y="56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32</xdr:row>
      <xdr:rowOff>130827</xdr:rowOff>
    </xdr:from>
    <xdr:ext cx="469744" cy="259045"/>
    <xdr:sp macro="" textlink="">
      <xdr:nvSpPr>
        <xdr:cNvPr id="114" name="【図書館】&#10;一人当たり面積該当値テキスト"/>
        <xdr:cNvSpPr txBox="1"/>
      </xdr:nvSpPr>
      <xdr:spPr>
        <a:xfrm>
          <a:off x="10566400" y="561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0.118</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44450</xdr:rowOff>
    </xdr:from>
    <xdr:to>
      <xdr:col>14</xdr:col>
      <xdr:colOff>79375</xdr:colOff>
      <xdr:row>33</xdr:row>
      <xdr:rowOff>146050</xdr:rowOff>
    </xdr:to>
    <xdr:sp macro="" textlink="">
      <xdr:nvSpPr>
        <xdr:cNvPr id="115" name="円/楕円 114"/>
        <xdr:cNvSpPr/>
      </xdr:nvSpPr>
      <xdr:spPr>
        <a:xfrm>
          <a:off x="9588500" y="570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33</xdr:row>
      <xdr:rowOff>82550</xdr:rowOff>
    </xdr:from>
    <xdr:to>
      <xdr:col>15</xdr:col>
      <xdr:colOff>180975</xdr:colOff>
      <xdr:row>33</xdr:row>
      <xdr:rowOff>95250</xdr:rowOff>
    </xdr:to>
    <xdr:cxnSp macro="">
      <xdr:nvCxnSpPr>
        <xdr:cNvPr id="116" name="直線コネクタ 115"/>
        <xdr:cNvCxnSpPr/>
      </xdr:nvCxnSpPr>
      <xdr:spPr>
        <a:xfrm flipV="1">
          <a:off x="9639300" y="5740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38</xdr:row>
      <xdr:rowOff>156227</xdr:rowOff>
    </xdr:from>
    <xdr:ext cx="469744" cy="259045"/>
    <xdr:sp macro="" textlink="">
      <xdr:nvSpPr>
        <xdr:cNvPr id="117" name="n_1aveValue【図書館】&#10;一人当たり面積"/>
        <xdr:cNvSpPr txBox="1"/>
      </xdr:nvSpPr>
      <xdr:spPr>
        <a:xfrm>
          <a:off x="93917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0.048</a:t>
          </a:r>
          <a:endParaRPr kumimoji="1" lang="ja-JP" altLang="en-US" sz="1000" b="1">
            <a:solidFill>
              <a:srgbClr val="000080"/>
            </a:solidFill>
            <a:latin typeface="ＭＳ Ｐゴシック"/>
          </a:endParaRPr>
        </a:p>
      </xdr:txBody>
    </xdr:sp>
    <xdr:clientData/>
  </xdr:oneCellAnchor>
  <xdr:oneCellAnchor>
    <xdr:from>
      <xdr:col>13</xdr:col>
      <xdr:colOff>466802</xdr:colOff>
      <xdr:row>31</xdr:row>
      <xdr:rowOff>162577</xdr:rowOff>
    </xdr:from>
    <xdr:ext cx="469744" cy="259045"/>
    <xdr:sp macro="" textlink="">
      <xdr:nvSpPr>
        <xdr:cNvPr id="118" name="n_1mainValue【図書館】&#10;一人当たり面積"/>
        <xdr:cNvSpPr txBox="1"/>
      </xdr:nvSpPr>
      <xdr:spPr>
        <a:xfrm>
          <a:off x="9391727" y="54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0.117</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9" name="正方形/長方形 11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20" name="正方形/長方形 11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1" name="正方形/長方形 12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15/28</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2" name="正方形/長方形 12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3" name="正方形/長方形 12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4" name="正方形/長方形 12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5" name="正方形/長方形 12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63.3</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6" name="正方形/長方形 12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7" name="テキスト ボックス 12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8" name="直線コネクタ 12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9" name="テキスト ボックス 12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30" name="直線コネクタ 12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31" name="テキスト ボックス 130"/>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32" name="直線コネクタ 13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33" name="テキスト ボックス 13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34" name="直線コネクタ 13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5" name="テキスト ボックス 13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6" name="直線コネクタ 13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55</xdr:row>
      <xdr:rowOff>29227</xdr:rowOff>
    </xdr:from>
    <xdr:ext cx="467179" cy="259045"/>
    <xdr:sp macro="" textlink="">
      <xdr:nvSpPr>
        <xdr:cNvPr id="137" name="テキスト ボックス 136"/>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8" name="直線コネクタ 13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9" name="テキスト ボックス 13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20574</xdr:rowOff>
    </xdr:from>
    <xdr:to>
      <xdr:col>6</xdr:col>
      <xdr:colOff>510540</xdr:colOff>
      <xdr:row>63</xdr:row>
      <xdr:rowOff>25146</xdr:rowOff>
    </xdr:to>
    <xdr:cxnSp macro="">
      <xdr:nvCxnSpPr>
        <xdr:cNvPr id="141" name="直線コネクタ 140"/>
        <xdr:cNvCxnSpPr/>
      </xdr:nvCxnSpPr>
      <xdr:spPr>
        <a:xfrm flipV="1">
          <a:off x="4634865" y="9621774"/>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28973</xdr:rowOff>
    </xdr:from>
    <xdr:ext cx="405111" cy="259045"/>
    <xdr:sp macro="" textlink="">
      <xdr:nvSpPr>
        <xdr:cNvPr id="142" name="【体育館・プール】&#10;有形固定資産減価償却率最小値テキスト"/>
        <xdr:cNvSpPr txBox="1"/>
      </xdr:nvSpPr>
      <xdr:spPr>
        <a:xfrm>
          <a:off x="4724400" y="10830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a:t>
          </a:r>
          <a:endParaRPr kumimoji="1" lang="ja-JP" altLang="en-US" sz="1000" b="1">
            <a:latin typeface="ＭＳ Ｐゴシック"/>
          </a:endParaRPr>
        </a:p>
      </xdr:txBody>
    </xdr:sp>
    <xdr:clientData/>
  </xdr:oneCellAnchor>
  <xdr:twoCellAnchor>
    <xdr:from>
      <xdr:col>6</xdr:col>
      <xdr:colOff>422275</xdr:colOff>
      <xdr:row>63</xdr:row>
      <xdr:rowOff>25146</xdr:rowOff>
    </xdr:from>
    <xdr:to>
      <xdr:col>6</xdr:col>
      <xdr:colOff>600075</xdr:colOff>
      <xdr:row>63</xdr:row>
      <xdr:rowOff>25146</xdr:rowOff>
    </xdr:to>
    <xdr:cxnSp macro="">
      <xdr:nvCxnSpPr>
        <xdr:cNvPr id="143" name="直線コネクタ 142"/>
        <xdr:cNvCxnSpPr/>
      </xdr:nvCxnSpPr>
      <xdr:spPr>
        <a:xfrm>
          <a:off x="4546600" y="10826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138701</xdr:rowOff>
    </xdr:from>
    <xdr:ext cx="405111" cy="259045"/>
    <xdr:sp macro="" textlink="">
      <xdr:nvSpPr>
        <xdr:cNvPr id="144" name="【体育館・プール】&#10;有形固定資産減価償却率最大値テキスト"/>
        <xdr:cNvSpPr txBox="1"/>
      </xdr:nvSpPr>
      <xdr:spPr>
        <a:xfrm>
          <a:off x="4724400" y="9397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99.1</a:t>
          </a:r>
          <a:endParaRPr kumimoji="1" lang="ja-JP" altLang="en-US" sz="1000" b="1">
            <a:latin typeface="ＭＳ Ｐゴシック"/>
          </a:endParaRPr>
        </a:p>
      </xdr:txBody>
    </xdr:sp>
    <xdr:clientData/>
  </xdr:oneCellAnchor>
  <xdr:twoCellAnchor>
    <xdr:from>
      <xdr:col>6</xdr:col>
      <xdr:colOff>422275</xdr:colOff>
      <xdr:row>56</xdr:row>
      <xdr:rowOff>20574</xdr:rowOff>
    </xdr:from>
    <xdr:to>
      <xdr:col>6</xdr:col>
      <xdr:colOff>600075</xdr:colOff>
      <xdr:row>56</xdr:row>
      <xdr:rowOff>20574</xdr:rowOff>
    </xdr:to>
    <xdr:cxnSp macro="">
      <xdr:nvCxnSpPr>
        <xdr:cNvPr id="145" name="直線コネクタ 144"/>
        <xdr:cNvCxnSpPr/>
      </xdr:nvCxnSpPr>
      <xdr:spPr>
        <a:xfrm>
          <a:off x="4546600" y="962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110507</xdr:rowOff>
    </xdr:from>
    <xdr:ext cx="405111" cy="259045"/>
    <xdr:sp macro="" textlink="">
      <xdr:nvSpPr>
        <xdr:cNvPr id="146" name="【体育館・プール】&#10;有形固定資産減価償却率平均値テキスト"/>
        <xdr:cNvSpPr txBox="1"/>
      </xdr:nvSpPr>
      <xdr:spPr>
        <a:xfrm>
          <a:off x="4724400" y="1039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62.0</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132080</xdr:rowOff>
    </xdr:from>
    <xdr:to>
      <xdr:col>6</xdr:col>
      <xdr:colOff>561975</xdr:colOff>
      <xdr:row>61</xdr:row>
      <xdr:rowOff>62230</xdr:rowOff>
    </xdr:to>
    <xdr:sp macro="" textlink="">
      <xdr:nvSpPr>
        <xdr:cNvPr id="147" name="フローチャート : 判断 146"/>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36068</xdr:rowOff>
    </xdr:from>
    <xdr:to>
      <xdr:col>5</xdr:col>
      <xdr:colOff>409575</xdr:colOff>
      <xdr:row>61</xdr:row>
      <xdr:rowOff>137668</xdr:rowOff>
    </xdr:to>
    <xdr:sp macro="" textlink="">
      <xdr:nvSpPr>
        <xdr:cNvPr id="148" name="フローチャート : 判断 147"/>
        <xdr:cNvSpPr/>
      </xdr:nvSpPr>
      <xdr:spPr>
        <a:xfrm>
          <a:off x="3746500" y="1049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9" name="テキスト ボックス 14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0" name="テキスト ボックス 14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1" name="テキスト ボックス 15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2" name="テキスト ボックス 15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3" name="テキスト ボックス 15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60</xdr:row>
      <xdr:rowOff>45212</xdr:rowOff>
    </xdr:from>
    <xdr:to>
      <xdr:col>6</xdr:col>
      <xdr:colOff>561975</xdr:colOff>
      <xdr:row>60</xdr:row>
      <xdr:rowOff>146812</xdr:rowOff>
    </xdr:to>
    <xdr:sp macro="" textlink="">
      <xdr:nvSpPr>
        <xdr:cNvPr id="154" name="円/楕円 153"/>
        <xdr:cNvSpPr/>
      </xdr:nvSpPr>
      <xdr:spPr>
        <a:xfrm>
          <a:off x="4584700" y="1033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59</xdr:row>
      <xdr:rowOff>68089</xdr:rowOff>
    </xdr:from>
    <xdr:ext cx="405111" cy="259045"/>
    <xdr:sp macro="" textlink="">
      <xdr:nvSpPr>
        <xdr:cNvPr id="155" name="【体育館・プール】&#10;有形固定資産減価償却率該当値テキスト"/>
        <xdr:cNvSpPr txBox="1"/>
      </xdr:nvSpPr>
      <xdr:spPr>
        <a:xfrm>
          <a:off x="4724400" y="10183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65.8</a:t>
          </a:r>
          <a:endParaRPr kumimoji="1" lang="ja-JP" altLang="en-US" sz="1000" b="1">
            <a:solidFill>
              <a:srgbClr val="FF0000"/>
            </a:solidFill>
            <a:latin typeface="ＭＳ Ｐゴシック"/>
          </a:endParaRPr>
        </a:p>
      </xdr:txBody>
    </xdr:sp>
    <xdr:clientData/>
  </xdr:oneCellAnchor>
  <xdr:twoCellAnchor>
    <xdr:from>
      <xdr:col>5</xdr:col>
      <xdr:colOff>307975</xdr:colOff>
      <xdr:row>60</xdr:row>
      <xdr:rowOff>58928</xdr:rowOff>
    </xdr:from>
    <xdr:to>
      <xdr:col>5</xdr:col>
      <xdr:colOff>409575</xdr:colOff>
      <xdr:row>60</xdr:row>
      <xdr:rowOff>160528</xdr:rowOff>
    </xdr:to>
    <xdr:sp macro="" textlink="">
      <xdr:nvSpPr>
        <xdr:cNvPr id="156" name="円/楕円 155"/>
        <xdr:cNvSpPr/>
      </xdr:nvSpPr>
      <xdr:spPr>
        <a:xfrm>
          <a:off x="3746500" y="1034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60</xdr:row>
      <xdr:rowOff>96012</xdr:rowOff>
    </xdr:from>
    <xdr:to>
      <xdr:col>6</xdr:col>
      <xdr:colOff>511175</xdr:colOff>
      <xdr:row>60</xdr:row>
      <xdr:rowOff>109728</xdr:rowOff>
    </xdr:to>
    <xdr:cxnSp macro="">
      <xdr:nvCxnSpPr>
        <xdr:cNvPr id="157" name="直線コネクタ 156"/>
        <xdr:cNvCxnSpPr/>
      </xdr:nvCxnSpPr>
      <xdr:spPr>
        <a:xfrm flipV="1">
          <a:off x="3797300" y="1038301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61</xdr:row>
      <xdr:rowOff>128795</xdr:rowOff>
    </xdr:from>
    <xdr:ext cx="405111" cy="259045"/>
    <xdr:sp macro="" textlink="">
      <xdr:nvSpPr>
        <xdr:cNvPr id="158" name="n_1aveValue【体育館・プール】&#10;有形固定資産減価償却率"/>
        <xdr:cNvSpPr txBox="1"/>
      </xdr:nvSpPr>
      <xdr:spPr>
        <a:xfrm>
          <a:off x="3582043" y="1058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oneCellAnchor>
    <xdr:from>
      <xdr:col>5</xdr:col>
      <xdr:colOff>143518</xdr:colOff>
      <xdr:row>59</xdr:row>
      <xdr:rowOff>5605</xdr:rowOff>
    </xdr:from>
    <xdr:ext cx="405111" cy="259045"/>
    <xdr:sp macro="" textlink="">
      <xdr:nvSpPr>
        <xdr:cNvPr id="159" name="n_1mainValue【体育館・プール】&#10;有形固定資産減価償却率"/>
        <xdr:cNvSpPr txBox="1"/>
      </xdr:nvSpPr>
      <xdr:spPr>
        <a:xfrm>
          <a:off x="3582043" y="10121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0" name="正方形/長方形 15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1" name="正方形/長方形 16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2" name="正方形/長方形 16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20/28</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3" name="正方形/長方形 16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4" name="正方形/長方形 16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5" name="正方形/長方形 16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6" name="正方形/長方形 16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0.136</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7" name="正方形/長方形 16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8" name="テキスト ボックス 16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9" name="直線コネクタ 16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70" name="直線コネクタ 16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71" name="テキスト ボックス 170"/>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2" name="直線コネクタ 17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73" name="テキスト ボックス 172"/>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4" name="直線コネクタ 17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75" name="テキスト ボックス 17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6" name="直線コネクタ 17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7" name="テキスト ボックス 176"/>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8" name="直線コネクタ 17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9" name="テキスト ボックス 178"/>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0" name="直線コネクタ 17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81" name="テキスト ボックス 18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20955</xdr:rowOff>
    </xdr:from>
    <xdr:to>
      <xdr:col>15</xdr:col>
      <xdr:colOff>180340</xdr:colOff>
      <xdr:row>64</xdr:row>
      <xdr:rowOff>11430</xdr:rowOff>
    </xdr:to>
    <xdr:cxnSp macro="">
      <xdr:nvCxnSpPr>
        <xdr:cNvPr id="183" name="直線コネクタ 182"/>
        <xdr:cNvCxnSpPr/>
      </xdr:nvCxnSpPr>
      <xdr:spPr>
        <a:xfrm flipV="1">
          <a:off x="10476865" y="945070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15257</xdr:rowOff>
    </xdr:from>
    <xdr:ext cx="469744" cy="259045"/>
    <xdr:sp macro="" textlink="">
      <xdr:nvSpPr>
        <xdr:cNvPr id="184" name="【体育館・プール】&#10;一人当たり面積最小値テキスト"/>
        <xdr:cNvSpPr txBox="1"/>
      </xdr:nvSpPr>
      <xdr:spPr>
        <a:xfrm>
          <a:off x="10566400"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0.034</a:t>
          </a:r>
          <a:endParaRPr kumimoji="1" lang="ja-JP" altLang="en-US" sz="1000" b="1">
            <a:latin typeface="ＭＳ Ｐゴシック"/>
          </a:endParaRPr>
        </a:p>
      </xdr:txBody>
    </xdr:sp>
    <xdr:clientData/>
  </xdr:oneCellAnchor>
  <xdr:twoCellAnchor>
    <xdr:from>
      <xdr:col>15</xdr:col>
      <xdr:colOff>92075</xdr:colOff>
      <xdr:row>64</xdr:row>
      <xdr:rowOff>11430</xdr:rowOff>
    </xdr:from>
    <xdr:to>
      <xdr:col>15</xdr:col>
      <xdr:colOff>269875</xdr:colOff>
      <xdr:row>64</xdr:row>
      <xdr:rowOff>11430</xdr:rowOff>
    </xdr:to>
    <xdr:cxnSp macro="">
      <xdr:nvCxnSpPr>
        <xdr:cNvPr id="185" name="直線コネクタ 184"/>
        <xdr:cNvCxnSpPr/>
      </xdr:nvCxnSpPr>
      <xdr:spPr>
        <a:xfrm>
          <a:off x="10388600" y="1098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139082</xdr:rowOff>
    </xdr:from>
    <xdr:ext cx="469744" cy="259045"/>
    <xdr:sp macro="" textlink="">
      <xdr:nvSpPr>
        <xdr:cNvPr id="186" name="【体育館・プール】&#10;一人当たり面積最大値テキスト"/>
        <xdr:cNvSpPr txBox="1"/>
      </xdr:nvSpPr>
      <xdr:spPr>
        <a:xfrm>
          <a:off x="10566400" y="9225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0.839</a:t>
          </a:r>
          <a:endParaRPr kumimoji="1" lang="ja-JP" altLang="en-US" sz="1000" b="1">
            <a:latin typeface="ＭＳ Ｐゴシック"/>
          </a:endParaRPr>
        </a:p>
      </xdr:txBody>
    </xdr:sp>
    <xdr:clientData/>
  </xdr:oneCellAnchor>
  <xdr:twoCellAnchor>
    <xdr:from>
      <xdr:col>15</xdr:col>
      <xdr:colOff>92075</xdr:colOff>
      <xdr:row>55</xdr:row>
      <xdr:rowOff>20955</xdr:rowOff>
    </xdr:from>
    <xdr:to>
      <xdr:col>15</xdr:col>
      <xdr:colOff>269875</xdr:colOff>
      <xdr:row>55</xdr:row>
      <xdr:rowOff>20955</xdr:rowOff>
    </xdr:to>
    <xdr:cxnSp macro="">
      <xdr:nvCxnSpPr>
        <xdr:cNvPr id="187" name="直線コネクタ 186"/>
        <xdr:cNvCxnSpPr/>
      </xdr:nvCxnSpPr>
      <xdr:spPr>
        <a:xfrm>
          <a:off x="10388600" y="945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52087</xdr:rowOff>
    </xdr:from>
    <xdr:ext cx="469744" cy="259045"/>
    <xdr:sp macro="" textlink="">
      <xdr:nvSpPr>
        <xdr:cNvPr id="188" name="【体育館・プール】&#10;一人当たり面積平均値テキスト"/>
        <xdr:cNvSpPr txBox="1"/>
      </xdr:nvSpPr>
      <xdr:spPr>
        <a:xfrm>
          <a:off x="10566400" y="10510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0.178</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29210</xdr:rowOff>
    </xdr:from>
    <xdr:to>
      <xdr:col>15</xdr:col>
      <xdr:colOff>231775</xdr:colOff>
      <xdr:row>62</xdr:row>
      <xdr:rowOff>130810</xdr:rowOff>
    </xdr:to>
    <xdr:sp macro="" textlink="">
      <xdr:nvSpPr>
        <xdr:cNvPr id="189" name="フローチャート : 判断 188"/>
        <xdr:cNvSpPr/>
      </xdr:nvSpPr>
      <xdr:spPr>
        <a:xfrm>
          <a:off x="104267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19685</xdr:rowOff>
    </xdr:from>
    <xdr:to>
      <xdr:col>14</xdr:col>
      <xdr:colOff>79375</xdr:colOff>
      <xdr:row>62</xdr:row>
      <xdr:rowOff>121285</xdr:rowOff>
    </xdr:to>
    <xdr:sp macro="" textlink="">
      <xdr:nvSpPr>
        <xdr:cNvPr id="190" name="フローチャート : 判断 189"/>
        <xdr:cNvSpPr/>
      </xdr:nvSpPr>
      <xdr:spPr>
        <a:xfrm>
          <a:off x="9588500" y="106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1" name="テキスト ボックス 19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2" name="テキスト ボックス 19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3" name="テキスト ボックス 19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4" name="テキスト ボックス 19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5" name="テキスト ボックス 19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62</xdr:row>
      <xdr:rowOff>135890</xdr:rowOff>
    </xdr:from>
    <xdr:to>
      <xdr:col>15</xdr:col>
      <xdr:colOff>231775</xdr:colOff>
      <xdr:row>63</xdr:row>
      <xdr:rowOff>66040</xdr:rowOff>
    </xdr:to>
    <xdr:sp macro="" textlink="">
      <xdr:nvSpPr>
        <xdr:cNvPr id="196" name="円/楕円 195"/>
        <xdr:cNvSpPr/>
      </xdr:nvSpPr>
      <xdr:spPr>
        <a:xfrm>
          <a:off x="104267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114317</xdr:rowOff>
    </xdr:from>
    <xdr:ext cx="469744" cy="259045"/>
    <xdr:sp macro="" textlink="">
      <xdr:nvSpPr>
        <xdr:cNvPr id="197" name="【体育館・プール】&#10;一人当たり面積該当値テキスト"/>
        <xdr:cNvSpPr txBox="1"/>
      </xdr:nvSpPr>
      <xdr:spPr>
        <a:xfrm>
          <a:off x="10566400" y="1074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0.122</a:t>
          </a:r>
          <a:endParaRPr kumimoji="1" lang="ja-JP" altLang="en-US" sz="1000" b="1">
            <a:solidFill>
              <a:srgbClr val="FF0000"/>
            </a:solidFill>
            <a:latin typeface="ＭＳ Ｐゴシック"/>
          </a:endParaRPr>
        </a:p>
      </xdr:txBody>
    </xdr:sp>
    <xdr:clientData/>
  </xdr:oneCellAnchor>
  <xdr:twoCellAnchor>
    <xdr:from>
      <xdr:col>13</xdr:col>
      <xdr:colOff>663575</xdr:colOff>
      <xdr:row>62</xdr:row>
      <xdr:rowOff>137795</xdr:rowOff>
    </xdr:from>
    <xdr:to>
      <xdr:col>14</xdr:col>
      <xdr:colOff>79375</xdr:colOff>
      <xdr:row>63</xdr:row>
      <xdr:rowOff>67945</xdr:rowOff>
    </xdr:to>
    <xdr:sp macro="" textlink="">
      <xdr:nvSpPr>
        <xdr:cNvPr id="198" name="円/楕円 197"/>
        <xdr:cNvSpPr/>
      </xdr:nvSpPr>
      <xdr:spPr>
        <a:xfrm>
          <a:off x="9588500" y="1076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63</xdr:row>
      <xdr:rowOff>15240</xdr:rowOff>
    </xdr:from>
    <xdr:to>
      <xdr:col>15</xdr:col>
      <xdr:colOff>180975</xdr:colOff>
      <xdr:row>63</xdr:row>
      <xdr:rowOff>17145</xdr:rowOff>
    </xdr:to>
    <xdr:cxnSp macro="">
      <xdr:nvCxnSpPr>
        <xdr:cNvPr id="199" name="直線コネクタ 198"/>
        <xdr:cNvCxnSpPr/>
      </xdr:nvCxnSpPr>
      <xdr:spPr>
        <a:xfrm flipV="1">
          <a:off x="9639300" y="1081659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60</xdr:row>
      <xdr:rowOff>137812</xdr:rowOff>
    </xdr:from>
    <xdr:ext cx="469744" cy="259045"/>
    <xdr:sp macro="" textlink="">
      <xdr:nvSpPr>
        <xdr:cNvPr id="200" name="n_1aveValue【体育館・プール】&#10;一人当たり面積"/>
        <xdr:cNvSpPr txBox="1"/>
      </xdr:nvSpPr>
      <xdr:spPr>
        <a:xfrm>
          <a:off x="9391727" y="1042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0.183</a:t>
          </a:r>
          <a:endParaRPr kumimoji="1" lang="ja-JP" altLang="en-US" sz="1000" b="1">
            <a:solidFill>
              <a:srgbClr val="000080"/>
            </a:solidFill>
            <a:latin typeface="ＭＳ Ｐゴシック"/>
          </a:endParaRPr>
        </a:p>
      </xdr:txBody>
    </xdr:sp>
    <xdr:clientData/>
  </xdr:oneCellAnchor>
  <xdr:oneCellAnchor>
    <xdr:from>
      <xdr:col>13</xdr:col>
      <xdr:colOff>466802</xdr:colOff>
      <xdr:row>63</xdr:row>
      <xdr:rowOff>59072</xdr:rowOff>
    </xdr:from>
    <xdr:ext cx="469744" cy="259045"/>
    <xdr:sp macro="" textlink="">
      <xdr:nvSpPr>
        <xdr:cNvPr id="201" name="n_1mainValue【体育館・プール】&#10;一人当たり面積"/>
        <xdr:cNvSpPr txBox="1"/>
      </xdr:nvSpPr>
      <xdr:spPr>
        <a:xfrm>
          <a:off x="9391727" y="1086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0.121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2" name="正方形/長方形 20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3" name="正方形/長方形 20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4" name="正方形/長方形 20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14/26</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5" name="正方形/長方形 20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6" name="正方形/長方形 20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7" name="正方形/長方形 20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8" name="正方形/長方形 20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55.3</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9" name="正方形/長方形 20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0" name="テキスト ボックス 20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1" name="直線コネクタ 21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12" name="テキスト ボックス 21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13" name="直線コネクタ 21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14" name="テキスト ボックス 21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15" name="直線コネクタ 21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16" name="テキスト ボックス 21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17" name="直線コネクタ 21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18" name="テキスト ボックス 21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9" name="直線コネクタ 21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20" name="テキスト ボックス 21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21" name="直線コネクタ 22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22" name="テキスト ボックス 22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3" name="直線コネクタ 22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4" name="テキスト ボックス 22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0</xdr:rowOff>
    </xdr:from>
    <xdr:to>
      <xdr:col>6</xdr:col>
      <xdr:colOff>510540</xdr:colOff>
      <xdr:row>86</xdr:row>
      <xdr:rowOff>7620</xdr:rowOff>
    </xdr:to>
    <xdr:cxnSp macro="">
      <xdr:nvCxnSpPr>
        <xdr:cNvPr id="226" name="直線コネクタ 225"/>
        <xdr:cNvCxnSpPr/>
      </xdr:nvCxnSpPr>
      <xdr:spPr>
        <a:xfrm flipV="1">
          <a:off x="4634865" y="133731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11447</xdr:rowOff>
    </xdr:from>
    <xdr:ext cx="405111" cy="259045"/>
    <xdr:sp macro="" textlink="">
      <xdr:nvSpPr>
        <xdr:cNvPr id="227" name="【福祉施設】&#10;有形固定資産減価償却率最小値テキスト"/>
        <xdr:cNvSpPr txBox="1"/>
      </xdr:nvSpPr>
      <xdr:spPr>
        <a:xfrm>
          <a:off x="4724400"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6</xdr:col>
      <xdr:colOff>422275</xdr:colOff>
      <xdr:row>86</xdr:row>
      <xdr:rowOff>7620</xdr:rowOff>
    </xdr:from>
    <xdr:to>
      <xdr:col>6</xdr:col>
      <xdr:colOff>600075</xdr:colOff>
      <xdr:row>86</xdr:row>
      <xdr:rowOff>7620</xdr:rowOff>
    </xdr:to>
    <xdr:cxnSp macro="">
      <xdr:nvCxnSpPr>
        <xdr:cNvPr id="228" name="直線コネクタ 227"/>
        <xdr:cNvCxnSpPr/>
      </xdr:nvCxnSpPr>
      <xdr:spPr>
        <a:xfrm>
          <a:off x="4546600" y="1475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118127</xdr:rowOff>
    </xdr:from>
    <xdr:ext cx="405111" cy="259045"/>
    <xdr:sp macro="" textlink="">
      <xdr:nvSpPr>
        <xdr:cNvPr id="229" name="【福祉施設】&#10;有形固定資産減価償却率最大値テキスト"/>
        <xdr:cNvSpPr txBox="1"/>
      </xdr:nvSpPr>
      <xdr:spPr>
        <a:xfrm>
          <a:off x="4724400" y="1314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98.0</a:t>
          </a:r>
          <a:endParaRPr kumimoji="1" lang="ja-JP" altLang="en-US" sz="1000" b="1">
            <a:latin typeface="ＭＳ Ｐゴシック"/>
          </a:endParaRPr>
        </a:p>
      </xdr:txBody>
    </xdr:sp>
    <xdr:clientData/>
  </xdr:oneCellAnchor>
  <xdr:twoCellAnchor>
    <xdr:from>
      <xdr:col>6</xdr:col>
      <xdr:colOff>422275</xdr:colOff>
      <xdr:row>78</xdr:row>
      <xdr:rowOff>0</xdr:rowOff>
    </xdr:from>
    <xdr:to>
      <xdr:col>6</xdr:col>
      <xdr:colOff>600075</xdr:colOff>
      <xdr:row>78</xdr:row>
      <xdr:rowOff>0</xdr:rowOff>
    </xdr:to>
    <xdr:cxnSp macro="">
      <xdr:nvCxnSpPr>
        <xdr:cNvPr id="230" name="直線コネクタ 229"/>
        <xdr:cNvCxnSpPr/>
      </xdr:nvCxnSpPr>
      <xdr:spPr>
        <a:xfrm>
          <a:off x="4546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129557</xdr:rowOff>
    </xdr:from>
    <xdr:ext cx="405111" cy="259045"/>
    <xdr:sp macro="" textlink="">
      <xdr:nvSpPr>
        <xdr:cNvPr id="231" name="【福祉施設】&#10;有形固定資産減価償却率平均値テキスト"/>
        <xdr:cNvSpPr txBox="1"/>
      </xdr:nvSpPr>
      <xdr:spPr>
        <a:xfrm>
          <a:off x="4724400" y="14188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151130</xdr:rowOff>
    </xdr:from>
    <xdr:to>
      <xdr:col>6</xdr:col>
      <xdr:colOff>561975</xdr:colOff>
      <xdr:row>83</xdr:row>
      <xdr:rowOff>81280</xdr:rowOff>
    </xdr:to>
    <xdr:sp macro="" textlink="">
      <xdr:nvSpPr>
        <xdr:cNvPr id="232" name="フローチャート : 判断 231"/>
        <xdr:cNvSpPr/>
      </xdr:nvSpPr>
      <xdr:spPr>
        <a:xfrm>
          <a:off x="4584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170180</xdr:rowOff>
    </xdr:from>
    <xdr:to>
      <xdr:col>5</xdr:col>
      <xdr:colOff>409575</xdr:colOff>
      <xdr:row>83</xdr:row>
      <xdr:rowOff>100330</xdr:rowOff>
    </xdr:to>
    <xdr:sp macro="" textlink="">
      <xdr:nvSpPr>
        <xdr:cNvPr id="233" name="フローチャート : 判断 232"/>
        <xdr:cNvSpPr/>
      </xdr:nvSpPr>
      <xdr:spPr>
        <a:xfrm>
          <a:off x="3746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4" name="テキスト ボックス 23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5" name="テキスト ボックス 23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6" name="テキスト ボックス 23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7" name="テキスト ボックス 23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8" name="テキスト ボックス 23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82</xdr:row>
      <xdr:rowOff>23495</xdr:rowOff>
    </xdr:from>
    <xdr:to>
      <xdr:col>6</xdr:col>
      <xdr:colOff>561975</xdr:colOff>
      <xdr:row>82</xdr:row>
      <xdr:rowOff>125095</xdr:rowOff>
    </xdr:to>
    <xdr:sp macro="" textlink="">
      <xdr:nvSpPr>
        <xdr:cNvPr id="239" name="円/楕円 238"/>
        <xdr:cNvSpPr/>
      </xdr:nvSpPr>
      <xdr:spPr>
        <a:xfrm>
          <a:off x="45847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81</xdr:row>
      <xdr:rowOff>46372</xdr:rowOff>
    </xdr:from>
    <xdr:ext cx="405111" cy="259045"/>
    <xdr:sp macro="" textlink="">
      <xdr:nvSpPr>
        <xdr:cNvPr id="240" name="【福祉施設】&#10;有形固定資産減価償却率該当値テキスト"/>
        <xdr:cNvSpPr txBox="1"/>
      </xdr:nvSpPr>
      <xdr:spPr>
        <a:xfrm>
          <a:off x="4724400"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58.1</a:t>
          </a:r>
          <a:endParaRPr kumimoji="1" lang="ja-JP" altLang="en-US" sz="1000" b="1">
            <a:solidFill>
              <a:srgbClr val="FF0000"/>
            </a:solidFill>
            <a:latin typeface="ＭＳ Ｐゴシック"/>
          </a:endParaRPr>
        </a:p>
      </xdr:txBody>
    </xdr:sp>
    <xdr:clientData/>
  </xdr:oneCellAnchor>
  <xdr:twoCellAnchor>
    <xdr:from>
      <xdr:col>5</xdr:col>
      <xdr:colOff>307975</xdr:colOff>
      <xdr:row>82</xdr:row>
      <xdr:rowOff>73025</xdr:rowOff>
    </xdr:from>
    <xdr:to>
      <xdr:col>5</xdr:col>
      <xdr:colOff>409575</xdr:colOff>
      <xdr:row>83</xdr:row>
      <xdr:rowOff>3175</xdr:rowOff>
    </xdr:to>
    <xdr:sp macro="" textlink="">
      <xdr:nvSpPr>
        <xdr:cNvPr id="241" name="円/楕円 240"/>
        <xdr:cNvSpPr/>
      </xdr:nvSpPr>
      <xdr:spPr>
        <a:xfrm>
          <a:off x="37465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82</xdr:row>
      <xdr:rowOff>74295</xdr:rowOff>
    </xdr:from>
    <xdr:to>
      <xdr:col>6</xdr:col>
      <xdr:colOff>511175</xdr:colOff>
      <xdr:row>82</xdr:row>
      <xdr:rowOff>123825</xdr:rowOff>
    </xdr:to>
    <xdr:cxnSp macro="">
      <xdr:nvCxnSpPr>
        <xdr:cNvPr id="242" name="直線コネクタ 241"/>
        <xdr:cNvCxnSpPr/>
      </xdr:nvCxnSpPr>
      <xdr:spPr>
        <a:xfrm flipV="1">
          <a:off x="3797300" y="1413319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83</xdr:row>
      <xdr:rowOff>91457</xdr:rowOff>
    </xdr:from>
    <xdr:ext cx="405111" cy="259045"/>
    <xdr:sp macro="" textlink="">
      <xdr:nvSpPr>
        <xdr:cNvPr id="243" name="n_1aveValue【福祉施設】&#10;有形固定資産減価償却率"/>
        <xdr:cNvSpPr txBox="1"/>
      </xdr:nvSpPr>
      <xdr:spPr>
        <a:xfrm>
          <a:off x="3582043"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50.4</a:t>
          </a:r>
          <a:endParaRPr kumimoji="1" lang="ja-JP" altLang="en-US" sz="1000" b="1">
            <a:solidFill>
              <a:srgbClr val="000080"/>
            </a:solidFill>
            <a:latin typeface="ＭＳ Ｐゴシック"/>
          </a:endParaRPr>
        </a:p>
      </xdr:txBody>
    </xdr:sp>
    <xdr:clientData/>
  </xdr:oneCellAnchor>
  <xdr:oneCellAnchor>
    <xdr:from>
      <xdr:col>5</xdr:col>
      <xdr:colOff>143518</xdr:colOff>
      <xdr:row>81</xdr:row>
      <xdr:rowOff>19702</xdr:rowOff>
    </xdr:from>
    <xdr:ext cx="405111" cy="259045"/>
    <xdr:sp macro="" textlink="">
      <xdr:nvSpPr>
        <xdr:cNvPr id="244" name="n_1mainValue【福祉施設】&#10;有形固定資産減価償却率"/>
        <xdr:cNvSpPr txBox="1"/>
      </xdr:nvSpPr>
      <xdr:spPr>
        <a:xfrm>
          <a:off x="3582043"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5" name="正方形/長方形 24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6" name="正方形/長方形 24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7" name="正方形/長方形 24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8" name="正方形/長方形 24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9" name="正方形/長方形 24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50" name="正方形/長方形 24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1" name="正方形/長方形 25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0.108</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2" name="正方形/長方形 25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3" name="テキスト ボックス 25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4" name="直線コネクタ 25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55" name="直線コネクタ 25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56" name="テキスト ボックス 25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57" name="直線コネクタ 25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58" name="テキスト ボックス 25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59" name="直線コネクタ 25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60" name="テキスト ボックス 25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61" name="直線コネクタ 26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62" name="テキスト ボックス 26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63" name="直線コネクタ 26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64" name="テキスト ボックス 26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65" name="直線コネクタ 26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66" name="テキスト ボックス 265"/>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7" name="直線コネクタ 26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8" name="テキスト ボックス 26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83820</xdr:rowOff>
    </xdr:from>
    <xdr:to>
      <xdr:col>15</xdr:col>
      <xdr:colOff>180340</xdr:colOff>
      <xdr:row>86</xdr:row>
      <xdr:rowOff>139337</xdr:rowOff>
    </xdr:to>
    <xdr:cxnSp macro="">
      <xdr:nvCxnSpPr>
        <xdr:cNvPr id="270" name="直線コネクタ 269"/>
        <xdr:cNvCxnSpPr/>
      </xdr:nvCxnSpPr>
      <xdr:spPr>
        <a:xfrm flipV="1">
          <a:off x="10476865" y="13456920"/>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143164</xdr:rowOff>
    </xdr:from>
    <xdr:ext cx="469744" cy="259045"/>
    <xdr:sp macro="" textlink="">
      <xdr:nvSpPr>
        <xdr:cNvPr id="271" name="【福祉施設】&#10;一人当たり面積最小値テキスト"/>
        <xdr:cNvSpPr txBox="1"/>
      </xdr:nvSpPr>
      <xdr:spPr>
        <a:xfrm>
          <a:off x="10566400"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0.009</a:t>
          </a:r>
          <a:endParaRPr kumimoji="1" lang="ja-JP" altLang="en-US" sz="1000" b="1">
            <a:latin typeface="ＭＳ Ｐゴシック"/>
          </a:endParaRPr>
        </a:p>
      </xdr:txBody>
    </xdr:sp>
    <xdr:clientData/>
  </xdr:oneCellAnchor>
  <xdr:twoCellAnchor>
    <xdr:from>
      <xdr:col>15</xdr:col>
      <xdr:colOff>92075</xdr:colOff>
      <xdr:row>86</xdr:row>
      <xdr:rowOff>139337</xdr:rowOff>
    </xdr:from>
    <xdr:to>
      <xdr:col>15</xdr:col>
      <xdr:colOff>269875</xdr:colOff>
      <xdr:row>86</xdr:row>
      <xdr:rowOff>139337</xdr:rowOff>
    </xdr:to>
    <xdr:cxnSp macro="">
      <xdr:nvCxnSpPr>
        <xdr:cNvPr id="272" name="直線コネクタ 271"/>
        <xdr:cNvCxnSpPr/>
      </xdr:nvCxnSpPr>
      <xdr:spPr>
        <a:xfrm>
          <a:off x="10388600" y="148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30497</xdr:rowOff>
    </xdr:from>
    <xdr:ext cx="469744" cy="259045"/>
    <xdr:sp macro="" textlink="">
      <xdr:nvSpPr>
        <xdr:cNvPr id="273" name="【福祉施設】&#10;一人当たり面積最大値テキスト"/>
        <xdr:cNvSpPr txBox="1"/>
      </xdr:nvSpPr>
      <xdr:spPr>
        <a:xfrm>
          <a:off x="10566400"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0.446</a:t>
          </a:r>
          <a:endParaRPr kumimoji="1" lang="ja-JP" altLang="en-US" sz="1000" b="1">
            <a:latin typeface="ＭＳ Ｐゴシック"/>
          </a:endParaRPr>
        </a:p>
      </xdr:txBody>
    </xdr:sp>
    <xdr:clientData/>
  </xdr:oneCellAnchor>
  <xdr:twoCellAnchor>
    <xdr:from>
      <xdr:col>15</xdr:col>
      <xdr:colOff>92075</xdr:colOff>
      <xdr:row>78</xdr:row>
      <xdr:rowOff>83820</xdr:rowOff>
    </xdr:from>
    <xdr:to>
      <xdr:col>15</xdr:col>
      <xdr:colOff>269875</xdr:colOff>
      <xdr:row>78</xdr:row>
      <xdr:rowOff>83820</xdr:rowOff>
    </xdr:to>
    <xdr:cxnSp macro="">
      <xdr:nvCxnSpPr>
        <xdr:cNvPr id="274" name="直線コネクタ 273"/>
        <xdr:cNvCxnSpPr/>
      </xdr:nvCxnSpPr>
      <xdr:spPr>
        <a:xfrm>
          <a:off x="10388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138809</xdr:rowOff>
    </xdr:from>
    <xdr:ext cx="469744" cy="259045"/>
    <xdr:sp macro="" textlink="">
      <xdr:nvSpPr>
        <xdr:cNvPr id="275" name="【福祉施設】&#10;一人当たり面積平均値テキスト"/>
        <xdr:cNvSpPr txBox="1"/>
      </xdr:nvSpPr>
      <xdr:spPr>
        <a:xfrm>
          <a:off x="10566400" y="14540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0.092</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160382</xdr:rowOff>
    </xdr:from>
    <xdr:to>
      <xdr:col>15</xdr:col>
      <xdr:colOff>231775</xdr:colOff>
      <xdr:row>85</xdr:row>
      <xdr:rowOff>90532</xdr:rowOff>
    </xdr:to>
    <xdr:sp macro="" textlink="">
      <xdr:nvSpPr>
        <xdr:cNvPr id="276" name="フローチャート : 判断 275"/>
        <xdr:cNvSpPr/>
      </xdr:nvSpPr>
      <xdr:spPr>
        <a:xfrm>
          <a:off x="10426700" y="1456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85</xdr:row>
      <xdr:rowOff>28121</xdr:rowOff>
    </xdr:from>
    <xdr:to>
      <xdr:col>14</xdr:col>
      <xdr:colOff>79375</xdr:colOff>
      <xdr:row>85</xdr:row>
      <xdr:rowOff>129721</xdr:rowOff>
    </xdr:to>
    <xdr:sp macro="" textlink="">
      <xdr:nvSpPr>
        <xdr:cNvPr id="277" name="フローチャート : 判断 276"/>
        <xdr:cNvSpPr/>
      </xdr:nvSpPr>
      <xdr:spPr>
        <a:xfrm>
          <a:off x="9588500" y="1460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8" name="テキスト ボックス 27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9" name="テキスト ボックス 27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80" name="テキスト ボックス 27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81" name="テキスト ボックス 28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82" name="テキスト ボックス 28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84</xdr:row>
      <xdr:rowOff>33020</xdr:rowOff>
    </xdr:from>
    <xdr:to>
      <xdr:col>15</xdr:col>
      <xdr:colOff>231775</xdr:colOff>
      <xdr:row>84</xdr:row>
      <xdr:rowOff>134620</xdr:rowOff>
    </xdr:to>
    <xdr:sp macro="" textlink="">
      <xdr:nvSpPr>
        <xdr:cNvPr id="283" name="円/楕円 282"/>
        <xdr:cNvSpPr/>
      </xdr:nvSpPr>
      <xdr:spPr>
        <a:xfrm>
          <a:off x="104267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83</xdr:row>
      <xdr:rowOff>55897</xdr:rowOff>
    </xdr:from>
    <xdr:ext cx="469744" cy="259045"/>
    <xdr:sp macro="" textlink="">
      <xdr:nvSpPr>
        <xdr:cNvPr id="284" name="【福祉施設】&#10;一人当たり面積該当値テキスト"/>
        <xdr:cNvSpPr txBox="1"/>
      </xdr:nvSpPr>
      <xdr:spPr>
        <a:xfrm>
          <a:off x="10566400"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0.131</a:t>
          </a:r>
          <a:endParaRPr kumimoji="1" lang="ja-JP" altLang="en-US" sz="1000" b="1">
            <a:solidFill>
              <a:srgbClr val="FF0000"/>
            </a:solidFill>
            <a:latin typeface="ＭＳ Ｐゴシック"/>
          </a:endParaRPr>
        </a:p>
      </xdr:txBody>
    </xdr:sp>
    <xdr:clientData/>
  </xdr:oneCellAnchor>
  <xdr:twoCellAnchor>
    <xdr:from>
      <xdr:col>13</xdr:col>
      <xdr:colOff>663575</xdr:colOff>
      <xdr:row>84</xdr:row>
      <xdr:rowOff>36286</xdr:rowOff>
    </xdr:from>
    <xdr:to>
      <xdr:col>14</xdr:col>
      <xdr:colOff>79375</xdr:colOff>
      <xdr:row>84</xdr:row>
      <xdr:rowOff>137886</xdr:rowOff>
    </xdr:to>
    <xdr:sp macro="" textlink="">
      <xdr:nvSpPr>
        <xdr:cNvPr id="285" name="円/楕円 284"/>
        <xdr:cNvSpPr/>
      </xdr:nvSpPr>
      <xdr:spPr>
        <a:xfrm>
          <a:off x="9588500"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84</xdr:row>
      <xdr:rowOff>83820</xdr:rowOff>
    </xdr:from>
    <xdr:to>
      <xdr:col>15</xdr:col>
      <xdr:colOff>180975</xdr:colOff>
      <xdr:row>84</xdr:row>
      <xdr:rowOff>87086</xdr:rowOff>
    </xdr:to>
    <xdr:cxnSp macro="">
      <xdr:nvCxnSpPr>
        <xdr:cNvPr id="286" name="直線コネクタ 285"/>
        <xdr:cNvCxnSpPr/>
      </xdr:nvCxnSpPr>
      <xdr:spPr>
        <a:xfrm flipV="1">
          <a:off x="9639300" y="1448562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85</xdr:row>
      <xdr:rowOff>120848</xdr:rowOff>
    </xdr:from>
    <xdr:ext cx="469744" cy="259045"/>
    <xdr:sp macro="" textlink="">
      <xdr:nvSpPr>
        <xdr:cNvPr id="287" name="n_1aveValue【福祉施設】&#10;一人当たり面積"/>
        <xdr:cNvSpPr txBox="1"/>
      </xdr:nvSpPr>
      <xdr:spPr>
        <a:xfrm>
          <a:off x="93917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0.080</a:t>
          </a:r>
          <a:endParaRPr kumimoji="1" lang="ja-JP" altLang="en-US" sz="1000" b="1">
            <a:solidFill>
              <a:srgbClr val="000080"/>
            </a:solidFill>
            <a:latin typeface="ＭＳ Ｐゴシック"/>
          </a:endParaRPr>
        </a:p>
      </xdr:txBody>
    </xdr:sp>
    <xdr:clientData/>
  </xdr:oneCellAnchor>
  <xdr:oneCellAnchor>
    <xdr:from>
      <xdr:col>13</xdr:col>
      <xdr:colOff>466802</xdr:colOff>
      <xdr:row>82</xdr:row>
      <xdr:rowOff>154413</xdr:rowOff>
    </xdr:from>
    <xdr:ext cx="469744" cy="259045"/>
    <xdr:sp macro="" textlink="">
      <xdr:nvSpPr>
        <xdr:cNvPr id="288" name="n_1mainValue【福祉施設】&#10;一人当たり面積"/>
        <xdr:cNvSpPr txBox="1"/>
      </xdr:nvSpPr>
      <xdr:spPr>
        <a:xfrm>
          <a:off x="93917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0.130</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9" name="正方形/長方形 28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90" name="正方形/長方形 28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91" name="正方形/長方形 29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92" name="正方形/長方形 29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93" name="正方形/長方形 29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94" name="正方形/長方形 29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5" name="正方形/長方形 29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6" name="正方形/長方形 29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97" name="正方形/長方形 29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8" name="正方形/長方形 29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9" name="正方形/長方形 29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0" name="正方形/長方形 29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1" name="正方形/長方形 30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02" name="正方形/長方形 30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03" name="正方形/長方形 30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04" name="正方形/長方形 30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305" name="正方形/長方形 30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06" name="正方形/長方形 30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07" name="正方形/長方形 30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08" name="正方形/長方形 30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09" name="正方形/長方形 30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10" name="正方形/長方形 30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11" name="正方形/長方形 31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12" name="正方形/長方形 311"/>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13" name="正方形/長方形 31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4" name="正方形/長方形 31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5" name="正方形/長方形 31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16" name="正方形/長方形 31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17" name="正方形/長方形 31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18" name="正方形/長方形 31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19" name="正方形/長方形 31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78,404</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0" name="正方形/長方形 319"/>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21" name="正方形/長方形 32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22" name="正方形/長方形 32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23" name="正方形/長方形 32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20/25</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24" name="正方形/長方形 32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25" name="正方形/長方形 32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26" name="正方形/長方形 32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27" name="正方形/長方形 32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28" name="正方形/長方形 32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29" name="テキスト ボックス 32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30" name="直線コネクタ 32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130628</xdr:rowOff>
    </xdr:from>
    <xdr:to>
      <xdr:col>24</xdr:col>
      <xdr:colOff>644525</xdr:colOff>
      <xdr:row>64</xdr:row>
      <xdr:rowOff>130628</xdr:rowOff>
    </xdr:to>
    <xdr:cxnSp macro="">
      <xdr:nvCxnSpPr>
        <xdr:cNvPr id="331" name="直線コネクタ 33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159855</xdr:rowOff>
    </xdr:from>
    <xdr:ext cx="338939" cy="259045"/>
    <xdr:sp macro="" textlink="">
      <xdr:nvSpPr>
        <xdr:cNvPr id="332" name="テキスト ボックス 331"/>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33" name="直線コネクタ 33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34" name="テキスト ボックス 33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35" name="直線コネクタ 33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36" name="テキスト ボックス 33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37" name="直線コネクタ 33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38" name="テキスト ボックス 33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39" name="直線コネクタ 33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40" name="テキスト ボックス 33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41" name="直線コネクタ 34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70049</xdr:rowOff>
    </xdr:from>
    <xdr:ext cx="467179" cy="259045"/>
    <xdr:sp macro="" textlink="">
      <xdr:nvSpPr>
        <xdr:cNvPr id="342" name="テキスト ボックス 341"/>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43" name="直線コネクタ 34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44" name="テキスト ボックス 34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4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55517</xdr:rowOff>
    </xdr:from>
    <xdr:to>
      <xdr:col>23</xdr:col>
      <xdr:colOff>516889</xdr:colOff>
      <xdr:row>64</xdr:row>
      <xdr:rowOff>42454</xdr:rowOff>
    </xdr:to>
    <xdr:cxnSp macro="">
      <xdr:nvCxnSpPr>
        <xdr:cNvPr id="346" name="直線コネクタ 345"/>
        <xdr:cNvCxnSpPr/>
      </xdr:nvCxnSpPr>
      <xdr:spPr>
        <a:xfrm flipV="1">
          <a:off x="16318864" y="9656717"/>
          <a:ext cx="0" cy="135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46281</xdr:rowOff>
    </xdr:from>
    <xdr:ext cx="340478" cy="259045"/>
    <xdr:sp macro="" textlink="">
      <xdr:nvSpPr>
        <xdr:cNvPr id="347" name="【保健センター・保健所】&#10;有形固定資産減価償却率最小値テキスト"/>
        <xdr:cNvSpPr txBox="1"/>
      </xdr:nvSpPr>
      <xdr:spPr>
        <a:xfrm>
          <a:off x="16408400" y="110190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428625</xdr:colOff>
      <xdr:row>64</xdr:row>
      <xdr:rowOff>42454</xdr:rowOff>
    </xdr:from>
    <xdr:to>
      <xdr:col>23</xdr:col>
      <xdr:colOff>606425</xdr:colOff>
      <xdr:row>64</xdr:row>
      <xdr:rowOff>42454</xdr:rowOff>
    </xdr:to>
    <xdr:cxnSp macro="">
      <xdr:nvCxnSpPr>
        <xdr:cNvPr id="348" name="直線コネクタ 347"/>
        <xdr:cNvCxnSpPr/>
      </xdr:nvCxnSpPr>
      <xdr:spPr>
        <a:xfrm>
          <a:off x="16230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2194</xdr:rowOff>
    </xdr:from>
    <xdr:ext cx="405111" cy="259045"/>
    <xdr:sp macro="" textlink="">
      <xdr:nvSpPr>
        <xdr:cNvPr id="349" name="【保健センター・保健所】&#10;有形固定資産減価償却率最大値テキスト"/>
        <xdr:cNvSpPr txBox="1"/>
      </xdr:nvSpPr>
      <xdr:spPr>
        <a:xfrm>
          <a:off x="16408400" y="943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88.6</a:t>
          </a:r>
          <a:endParaRPr kumimoji="1" lang="ja-JP" altLang="en-US" sz="1000" b="1">
            <a:latin typeface="ＭＳ Ｐゴシック"/>
          </a:endParaRPr>
        </a:p>
      </xdr:txBody>
    </xdr:sp>
    <xdr:clientData/>
  </xdr:oneCellAnchor>
  <xdr:twoCellAnchor>
    <xdr:from>
      <xdr:col>23</xdr:col>
      <xdr:colOff>428625</xdr:colOff>
      <xdr:row>56</xdr:row>
      <xdr:rowOff>55517</xdr:rowOff>
    </xdr:from>
    <xdr:to>
      <xdr:col>23</xdr:col>
      <xdr:colOff>606425</xdr:colOff>
      <xdr:row>56</xdr:row>
      <xdr:rowOff>55517</xdr:rowOff>
    </xdr:to>
    <xdr:cxnSp macro="">
      <xdr:nvCxnSpPr>
        <xdr:cNvPr id="350" name="直線コネクタ 349"/>
        <xdr:cNvCxnSpPr/>
      </xdr:nvCxnSpPr>
      <xdr:spPr>
        <a:xfrm>
          <a:off x="16230600" y="965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136996</xdr:rowOff>
    </xdr:from>
    <xdr:ext cx="405111" cy="259045"/>
    <xdr:sp macro="" textlink="">
      <xdr:nvSpPr>
        <xdr:cNvPr id="351" name="【保健センター・保健所】&#10;有形固定資産減価償却率平均値テキスト"/>
        <xdr:cNvSpPr txBox="1"/>
      </xdr:nvSpPr>
      <xdr:spPr>
        <a:xfrm>
          <a:off x="16408400" y="1008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114119</xdr:rowOff>
    </xdr:from>
    <xdr:to>
      <xdr:col>23</xdr:col>
      <xdr:colOff>568325</xdr:colOff>
      <xdr:row>60</xdr:row>
      <xdr:rowOff>44269</xdr:rowOff>
    </xdr:to>
    <xdr:sp macro="" textlink="">
      <xdr:nvSpPr>
        <xdr:cNvPr id="352" name="フローチャート : 判断 351"/>
        <xdr:cNvSpPr/>
      </xdr:nvSpPr>
      <xdr:spPr>
        <a:xfrm>
          <a:off x="162687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153307</xdr:rowOff>
    </xdr:from>
    <xdr:to>
      <xdr:col>22</xdr:col>
      <xdr:colOff>415925</xdr:colOff>
      <xdr:row>60</xdr:row>
      <xdr:rowOff>83457</xdr:rowOff>
    </xdr:to>
    <xdr:sp macro="" textlink="">
      <xdr:nvSpPr>
        <xdr:cNvPr id="353" name="フローチャート : 判断 352"/>
        <xdr:cNvSpPr/>
      </xdr:nvSpPr>
      <xdr:spPr>
        <a:xfrm>
          <a:off x="15430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54" name="テキスト ボックス 35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55" name="テキスト ボックス 35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56" name="テキスト ボックス 35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57" name="テキスト ボックス 35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58" name="テキスト ボックス 35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60</xdr:row>
      <xdr:rowOff>140244</xdr:rowOff>
    </xdr:from>
    <xdr:to>
      <xdr:col>23</xdr:col>
      <xdr:colOff>568325</xdr:colOff>
      <xdr:row>61</xdr:row>
      <xdr:rowOff>70394</xdr:rowOff>
    </xdr:to>
    <xdr:sp macro="" textlink="">
      <xdr:nvSpPr>
        <xdr:cNvPr id="359" name="円/楕円 358"/>
        <xdr:cNvSpPr/>
      </xdr:nvSpPr>
      <xdr:spPr>
        <a:xfrm>
          <a:off x="16268700" y="104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60</xdr:row>
      <xdr:rowOff>118671</xdr:rowOff>
    </xdr:from>
    <xdr:ext cx="405111" cy="259045"/>
    <xdr:sp macro="" textlink="">
      <xdr:nvSpPr>
        <xdr:cNvPr id="360" name="【保健センター・保健所】&#10;有形固定資産減価償却率該当値テキスト"/>
        <xdr:cNvSpPr txBox="1"/>
      </xdr:nvSpPr>
      <xdr:spPr>
        <a:xfrm>
          <a:off x="16408400" y="1040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38.3</a:t>
          </a:r>
          <a:endParaRPr kumimoji="1" lang="ja-JP" altLang="en-US" sz="1000" b="1">
            <a:solidFill>
              <a:srgbClr val="FF0000"/>
            </a:solidFill>
            <a:latin typeface="ＭＳ Ｐゴシック"/>
          </a:endParaRPr>
        </a:p>
      </xdr:txBody>
    </xdr:sp>
    <xdr:clientData/>
  </xdr:oneCellAnchor>
  <xdr:twoCellAnchor>
    <xdr:from>
      <xdr:col>22</xdr:col>
      <xdr:colOff>314325</xdr:colOff>
      <xdr:row>61</xdr:row>
      <xdr:rowOff>21046</xdr:rowOff>
    </xdr:from>
    <xdr:to>
      <xdr:col>22</xdr:col>
      <xdr:colOff>415925</xdr:colOff>
      <xdr:row>61</xdr:row>
      <xdr:rowOff>122646</xdr:rowOff>
    </xdr:to>
    <xdr:sp macro="" textlink="">
      <xdr:nvSpPr>
        <xdr:cNvPr id="361" name="円/楕円 360"/>
        <xdr:cNvSpPr/>
      </xdr:nvSpPr>
      <xdr:spPr>
        <a:xfrm>
          <a:off x="15430500" y="1047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61</xdr:row>
      <xdr:rowOff>19594</xdr:rowOff>
    </xdr:from>
    <xdr:to>
      <xdr:col>23</xdr:col>
      <xdr:colOff>517525</xdr:colOff>
      <xdr:row>61</xdr:row>
      <xdr:rowOff>71846</xdr:rowOff>
    </xdr:to>
    <xdr:cxnSp macro="">
      <xdr:nvCxnSpPr>
        <xdr:cNvPr id="362" name="直線コネクタ 361"/>
        <xdr:cNvCxnSpPr/>
      </xdr:nvCxnSpPr>
      <xdr:spPr>
        <a:xfrm flipV="1">
          <a:off x="15481300" y="10478044"/>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58</xdr:row>
      <xdr:rowOff>99984</xdr:rowOff>
    </xdr:from>
    <xdr:ext cx="405111" cy="259045"/>
    <xdr:sp macro="" textlink="">
      <xdr:nvSpPr>
        <xdr:cNvPr id="363" name="n_1aveValue【保健センター・保健所】&#10;有形固定資産減価償却率"/>
        <xdr:cNvSpPr txBox="1"/>
      </xdr:nvSpPr>
      <xdr:spPr>
        <a:xfrm>
          <a:off x="15266043"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a:t>
          </a:r>
          <a:endParaRPr kumimoji="1" lang="ja-JP" altLang="en-US" sz="1000" b="1">
            <a:solidFill>
              <a:srgbClr val="000080"/>
            </a:solidFill>
            <a:latin typeface="ＭＳ Ｐゴシック"/>
          </a:endParaRPr>
        </a:p>
      </xdr:txBody>
    </xdr:sp>
    <xdr:clientData/>
  </xdr:oneCellAnchor>
  <xdr:oneCellAnchor>
    <xdr:from>
      <xdr:col>22</xdr:col>
      <xdr:colOff>149868</xdr:colOff>
      <xdr:row>61</xdr:row>
      <xdr:rowOff>113773</xdr:rowOff>
    </xdr:from>
    <xdr:ext cx="405111" cy="259045"/>
    <xdr:sp macro="" textlink="">
      <xdr:nvSpPr>
        <xdr:cNvPr id="364" name="n_1mainValue【保健センター・保健所】&#10;有形固定資産減価償却率"/>
        <xdr:cNvSpPr txBox="1"/>
      </xdr:nvSpPr>
      <xdr:spPr>
        <a:xfrm>
          <a:off x="15266043"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65" name="正方形/長方形 3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66" name="正方形/長方形 3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67" name="正方形/長方形 3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12/25</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68" name="正方形/長方形 3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69" name="正方形/長方形 3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70" name="正方形/長方形 3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71" name="正方形/長方形 3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72" name="正方形/長方形 3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73" name="テキスト ボックス 3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74" name="直線コネクタ 3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375" name="直線コネクタ 37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376" name="テキスト ボックス 37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377" name="直線コネクタ 37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378" name="テキスト ボックス 37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379" name="直線コネクタ 37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380" name="テキスト ボックス 37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381" name="直線コネクタ 38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382" name="テキスト ボックス 38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383" name="直線コネクタ 38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384" name="テキスト ボックス 38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85" name="直線コネクタ 3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86" name="テキスト ボックス 3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8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12700</xdr:rowOff>
    </xdr:from>
    <xdr:to>
      <xdr:col>32</xdr:col>
      <xdr:colOff>186689</xdr:colOff>
      <xdr:row>63</xdr:row>
      <xdr:rowOff>95250</xdr:rowOff>
    </xdr:to>
    <xdr:cxnSp macro="">
      <xdr:nvCxnSpPr>
        <xdr:cNvPr id="388" name="直線コネクタ 387"/>
        <xdr:cNvCxnSpPr/>
      </xdr:nvCxnSpPr>
      <xdr:spPr>
        <a:xfrm flipV="1">
          <a:off x="22160864" y="96139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99077</xdr:rowOff>
    </xdr:from>
    <xdr:ext cx="469744" cy="259045"/>
    <xdr:sp macro="" textlink="">
      <xdr:nvSpPr>
        <xdr:cNvPr id="389" name="【保健センター・保健所】&#10;一人当たり面積最小値テキスト"/>
        <xdr:cNvSpPr txBox="1"/>
      </xdr:nvSpPr>
      <xdr:spPr>
        <a:xfrm>
          <a:off x="22250400"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63</xdr:row>
      <xdr:rowOff>95250</xdr:rowOff>
    </xdr:from>
    <xdr:to>
      <xdr:col>32</xdr:col>
      <xdr:colOff>276225</xdr:colOff>
      <xdr:row>63</xdr:row>
      <xdr:rowOff>95250</xdr:rowOff>
    </xdr:to>
    <xdr:cxnSp macro="">
      <xdr:nvCxnSpPr>
        <xdr:cNvPr id="390" name="直線コネクタ 389"/>
        <xdr:cNvCxnSpPr/>
      </xdr:nvCxnSpPr>
      <xdr:spPr>
        <a:xfrm>
          <a:off x="22072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130827</xdr:rowOff>
    </xdr:from>
    <xdr:ext cx="469744" cy="259045"/>
    <xdr:sp macro="" textlink="">
      <xdr:nvSpPr>
        <xdr:cNvPr id="391" name="【保健センター・保健所】&#10;一人当たり面積最大値テキスト"/>
        <xdr:cNvSpPr txBox="1"/>
      </xdr:nvSpPr>
      <xdr:spPr>
        <a:xfrm>
          <a:off x="22250400" y="938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0.113</a:t>
          </a:r>
          <a:endParaRPr kumimoji="1" lang="ja-JP" altLang="en-US" sz="1000" b="1">
            <a:latin typeface="ＭＳ Ｐゴシック"/>
          </a:endParaRPr>
        </a:p>
      </xdr:txBody>
    </xdr:sp>
    <xdr:clientData/>
  </xdr:oneCellAnchor>
  <xdr:twoCellAnchor>
    <xdr:from>
      <xdr:col>32</xdr:col>
      <xdr:colOff>98425</xdr:colOff>
      <xdr:row>56</xdr:row>
      <xdr:rowOff>12700</xdr:rowOff>
    </xdr:from>
    <xdr:to>
      <xdr:col>32</xdr:col>
      <xdr:colOff>276225</xdr:colOff>
      <xdr:row>56</xdr:row>
      <xdr:rowOff>12700</xdr:rowOff>
    </xdr:to>
    <xdr:cxnSp macro="">
      <xdr:nvCxnSpPr>
        <xdr:cNvPr id="392" name="直線コネクタ 391"/>
        <xdr:cNvCxnSpPr/>
      </xdr:nvCxnSpPr>
      <xdr:spPr>
        <a:xfrm>
          <a:off x="22072600" y="961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92727</xdr:rowOff>
    </xdr:from>
    <xdr:ext cx="469744" cy="259045"/>
    <xdr:sp macro="" textlink="">
      <xdr:nvSpPr>
        <xdr:cNvPr id="393" name="【保健センター・保健所】&#10;一人当たり面積平均値テキスト"/>
        <xdr:cNvSpPr txBox="1"/>
      </xdr:nvSpPr>
      <xdr:spPr>
        <a:xfrm>
          <a:off x="22250400" y="10379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0.037</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69850</xdr:rowOff>
    </xdr:from>
    <xdr:to>
      <xdr:col>32</xdr:col>
      <xdr:colOff>238125</xdr:colOff>
      <xdr:row>62</xdr:row>
      <xdr:rowOff>0</xdr:rowOff>
    </xdr:to>
    <xdr:sp macro="" textlink="">
      <xdr:nvSpPr>
        <xdr:cNvPr id="394" name="フローチャート : 判断 393"/>
        <xdr:cNvSpPr/>
      </xdr:nvSpPr>
      <xdr:spPr>
        <a:xfrm>
          <a:off x="22110700" y="1052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19050</xdr:rowOff>
    </xdr:from>
    <xdr:to>
      <xdr:col>31</xdr:col>
      <xdr:colOff>85725</xdr:colOff>
      <xdr:row>61</xdr:row>
      <xdr:rowOff>120650</xdr:rowOff>
    </xdr:to>
    <xdr:sp macro="" textlink="">
      <xdr:nvSpPr>
        <xdr:cNvPr id="395" name="フローチャート : 判断 394"/>
        <xdr:cNvSpPr/>
      </xdr:nvSpPr>
      <xdr:spPr>
        <a:xfrm>
          <a:off x="21272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96" name="テキスト ボックス 39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97" name="テキスト ボックス 39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98" name="テキスト ボックス 39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99" name="テキスト ボックス 39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00" name="テキスト ボックス 39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61</xdr:row>
      <xdr:rowOff>107950</xdr:rowOff>
    </xdr:from>
    <xdr:to>
      <xdr:col>32</xdr:col>
      <xdr:colOff>238125</xdr:colOff>
      <xdr:row>62</xdr:row>
      <xdr:rowOff>38100</xdr:rowOff>
    </xdr:to>
    <xdr:sp macro="" textlink="">
      <xdr:nvSpPr>
        <xdr:cNvPr id="401" name="円/楕円 400"/>
        <xdr:cNvSpPr/>
      </xdr:nvSpPr>
      <xdr:spPr>
        <a:xfrm>
          <a:off x="22110700" y="1056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61</xdr:row>
      <xdr:rowOff>86377</xdr:rowOff>
    </xdr:from>
    <xdr:ext cx="469744" cy="259045"/>
    <xdr:sp macro="" textlink="">
      <xdr:nvSpPr>
        <xdr:cNvPr id="402" name="【保健センター・保健所】&#10;一人当たり面積該当値テキスト"/>
        <xdr:cNvSpPr txBox="1"/>
      </xdr:nvSpPr>
      <xdr:spPr>
        <a:xfrm>
          <a:off x="22250400"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0.034</a:t>
          </a:r>
          <a:endParaRPr kumimoji="1" lang="ja-JP" altLang="en-US" sz="1000" b="1">
            <a:solidFill>
              <a:srgbClr val="FF0000"/>
            </a:solidFill>
            <a:latin typeface="ＭＳ Ｐゴシック"/>
          </a:endParaRPr>
        </a:p>
      </xdr:txBody>
    </xdr:sp>
    <xdr:clientData/>
  </xdr:oneCellAnchor>
  <xdr:twoCellAnchor>
    <xdr:from>
      <xdr:col>30</xdr:col>
      <xdr:colOff>669925</xdr:colOff>
      <xdr:row>61</xdr:row>
      <xdr:rowOff>107950</xdr:rowOff>
    </xdr:from>
    <xdr:to>
      <xdr:col>31</xdr:col>
      <xdr:colOff>85725</xdr:colOff>
      <xdr:row>62</xdr:row>
      <xdr:rowOff>38100</xdr:rowOff>
    </xdr:to>
    <xdr:sp macro="" textlink="">
      <xdr:nvSpPr>
        <xdr:cNvPr id="403" name="円/楕円 402"/>
        <xdr:cNvSpPr/>
      </xdr:nvSpPr>
      <xdr:spPr>
        <a:xfrm>
          <a:off x="21272500" y="1056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61</xdr:row>
      <xdr:rowOff>158750</xdr:rowOff>
    </xdr:from>
    <xdr:to>
      <xdr:col>32</xdr:col>
      <xdr:colOff>187325</xdr:colOff>
      <xdr:row>61</xdr:row>
      <xdr:rowOff>158750</xdr:rowOff>
    </xdr:to>
    <xdr:cxnSp macro="">
      <xdr:nvCxnSpPr>
        <xdr:cNvPr id="404" name="直線コネクタ 403"/>
        <xdr:cNvCxnSpPr/>
      </xdr:nvCxnSpPr>
      <xdr:spPr>
        <a:xfrm>
          <a:off x="21323300" y="10617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59</xdr:row>
      <xdr:rowOff>137177</xdr:rowOff>
    </xdr:from>
    <xdr:ext cx="469744" cy="259045"/>
    <xdr:sp macro="" textlink="">
      <xdr:nvSpPr>
        <xdr:cNvPr id="405" name="n_1aveValue【保健センター・保健所】&#10;一人当たり面積"/>
        <xdr:cNvSpPr txBox="1"/>
      </xdr:nvSpPr>
      <xdr:spPr>
        <a:xfrm>
          <a:off x="2107572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0.041</a:t>
          </a:r>
          <a:endParaRPr kumimoji="1" lang="ja-JP" altLang="en-US" sz="1000" b="1">
            <a:solidFill>
              <a:srgbClr val="000080"/>
            </a:solidFill>
            <a:latin typeface="ＭＳ Ｐゴシック"/>
          </a:endParaRPr>
        </a:p>
      </xdr:txBody>
    </xdr:sp>
    <xdr:clientData/>
  </xdr:oneCellAnchor>
  <xdr:oneCellAnchor>
    <xdr:from>
      <xdr:col>30</xdr:col>
      <xdr:colOff>473152</xdr:colOff>
      <xdr:row>62</xdr:row>
      <xdr:rowOff>29227</xdr:rowOff>
    </xdr:from>
    <xdr:ext cx="469744" cy="259045"/>
    <xdr:sp macro="" textlink="">
      <xdr:nvSpPr>
        <xdr:cNvPr id="406" name="n_1mainValue【保健センター・保健所】&#10;一人当たり面積"/>
        <xdr:cNvSpPr txBox="1"/>
      </xdr:nvSpPr>
      <xdr:spPr>
        <a:xfrm>
          <a:off x="21075727" y="1065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0.034</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07" name="正方形/長方形 40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08" name="正方形/長方形 40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09" name="正方形/長方形 40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10" name="正方形/長方形 40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11" name="正方形/長方形 41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12" name="正方形/長方形 41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13" name="正方形/長方形 41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14" name="正方形/長方形 41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15" name="正方形/長方形 41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16" name="正方形/長方形 41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17" name="正方形/長方形 41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18" name="正方形/長方形 41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19" name="正方形/長方形 41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20" name="正方形/長方形 41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21" name="正方形/長方形 42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22" name="正方形/長方形 42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23" name="正方形/長方形 42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24" name="正方形/長方形 42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25" name="正方形/長方形 42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23/28</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26" name="正方形/長方形 42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27" name="正方形/長方形 42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28" name="正方形/長方形 42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29" name="正方形/長方形 42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30" name="正方形/長方形 42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31" name="テキスト ボックス 43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32" name="直線コネクタ 43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33" name="テキスト ボックス 432"/>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34" name="直線コネクタ 43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35" name="テキスト ボックス 434"/>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36" name="直線コネクタ 43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37" name="テキスト ボックス 43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38" name="直線コネクタ 43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39" name="テキスト ボックス 43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40" name="直線コネクタ 43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41" name="テキスト ボックス 44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42" name="直線コネクタ 44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443" name="テキスト ボックス 442"/>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44" name="直線コネクタ 44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45" name="テキスト ボックス 44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4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28575</xdr:rowOff>
    </xdr:from>
    <xdr:to>
      <xdr:col>23</xdr:col>
      <xdr:colOff>516889</xdr:colOff>
      <xdr:row>109</xdr:row>
      <xdr:rowOff>24764</xdr:rowOff>
    </xdr:to>
    <xdr:cxnSp macro="">
      <xdr:nvCxnSpPr>
        <xdr:cNvPr id="447" name="直線コネクタ 446"/>
        <xdr:cNvCxnSpPr/>
      </xdr:nvCxnSpPr>
      <xdr:spPr>
        <a:xfrm flipV="1">
          <a:off x="16318864" y="17345025"/>
          <a:ext cx="0" cy="1367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28591</xdr:rowOff>
    </xdr:from>
    <xdr:ext cx="405111" cy="259045"/>
    <xdr:sp macro="" textlink="">
      <xdr:nvSpPr>
        <xdr:cNvPr id="448" name="【庁舎】&#10;有形固定資産減価償却率最小値テキスト"/>
        <xdr:cNvSpPr txBox="1"/>
      </xdr:nvSpPr>
      <xdr:spPr>
        <a:xfrm>
          <a:off x="16408400" y="1871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a:t>
          </a:r>
          <a:endParaRPr kumimoji="1" lang="ja-JP" altLang="en-US" sz="1000" b="1">
            <a:latin typeface="ＭＳ Ｐゴシック"/>
          </a:endParaRPr>
        </a:p>
      </xdr:txBody>
    </xdr:sp>
    <xdr:clientData/>
  </xdr:oneCellAnchor>
  <xdr:twoCellAnchor>
    <xdr:from>
      <xdr:col>23</xdr:col>
      <xdr:colOff>428625</xdr:colOff>
      <xdr:row>109</xdr:row>
      <xdr:rowOff>24764</xdr:rowOff>
    </xdr:from>
    <xdr:to>
      <xdr:col>23</xdr:col>
      <xdr:colOff>606425</xdr:colOff>
      <xdr:row>109</xdr:row>
      <xdr:rowOff>24764</xdr:rowOff>
    </xdr:to>
    <xdr:cxnSp macro="">
      <xdr:nvCxnSpPr>
        <xdr:cNvPr id="449" name="直線コネクタ 448"/>
        <xdr:cNvCxnSpPr/>
      </xdr:nvCxnSpPr>
      <xdr:spPr>
        <a:xfrm>
          <a:off x="16230600" y="1871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146702</xdr:rowOff>
    </xdr:from>
    <xdr:ext cx="405111" cy="259045"/>
    <xdr:sp macro="" textlink="">
      <xdr:nvSpPr>
        <xdr:cNvPr id="450" name="【庁舎】&#10;有形固定資産減価償却率最大値テキスト"/>
        <xdr:cNvSpPr txBox="1"/>
      </xdr:nvSpPr>
      <xdr:spPr>
        <a:xfrm>
          <a:off x="16408400" y="1712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89.5</a:t>
          </a:r>
          <a:endParaRPr kumimoji="1" lang="ja-JP" altLang="en-US" sz="1000" b="1">
            <a:latin typeface="ＭＳ Ｐゴシック"/>
          </a:endParaRPr>
        </a:p>
      </xdr:txBody>
    </xdr:sp>
    <xdr:clientData/>
  </xdr:oneCellAnchor>
  <xdr:twoCellAnchor>
    <xdr:from>
      <xdr:col>23</xdr:col>
      <xdr:colOff>428625</xdr:colOff>
      <xdr:row>101</xdr:row>
      <xdr:rowOff>28575</xdr:rowOff>
    </xdr:from>
    <xdr:to>
      <xdr:col>23</xdr:col>
      <xdr:colOff>606425</xdr:colOff>
      <xdr:row>101</xdr:row>
      <xdr:rowOff>28575</xdr:rowOff>
    </xdr:to>
    <xdr:cxnSp macro="">
      <xdr:nvCxnSpPr>
        <xdr:cNvPr id="451" name="直線コネクタ 450"/>
        <xdr:cNvCxnSpPr/>
      </xdr:nvCxnSpPr>
      <xdr:spPr>
        <a:xfrm>
          <a:off x="16230600" y="1734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103522</xdr:rowOff>
    </xdr:from>
    <xdr:ext cx="405111" cy="259045"/>
    <xdr:sp macro="" textlink="">
      <xdr:nvSpPr>
        <xdr:cNvPr id="452" name="【庁舎】&#10;有形固定資産減価償却率平均値テキスト"/>
        <xdr:cNvSpPr txBox="1"/>
      </xdr:nvSpPr>
      <xdr:spPr>
        <a:xfrm>
          <a:off x="16408400" y="1776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80645</xdr:rowOff>
    </xdr:from>
    <xdr:to>
      <xdr:col>23</xdr:col>
      <xdr:colOff>568325</xdr:colOff>
      <xdr:row>105</xdr:row>
      <xdr:rowOff>10795</xdr:rowOff>
    </xdr:to>
    <xdr:sp macro="" textlink="">
      <xdr:nvSpPr>
        <xdr:cNvPr id="453" name="フローチャート : 判断 452"/>
        <xdr:cNvSpPr/>
      </xdr:nvSpPr>
      <xdr:spPr>
        <a:xfrm>
          <a:off x="162687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73025</xdr:rowOff>
    </xdr:from>
    <xdr:to>
      <xdr:col>22</xdr:col>
      <xdr:colOff>415925</xdr:colOff>
      <xdr:row>105</xdr:row>
      <xdr:rowOff>3175</xdr:rowOff>
    </xdr:to>
    <xdr:sp macro="" textlink="">
      <xdr:nvSpPr>
        <xdr:cNvPr id="454" name="フローチャート : 判断 453"/>
        <xdr:cNvSpPr/>
      </xdr:nvSpPr>
      <xdr:spPr>
        <a:xfrm>
          <a:off x="154305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55" name="テキスト ボックス 45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56" name="テキスト ボックス 45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57" name="テキスト ボックス 45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58" name="テキスト ボックス 45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59" name="テキスト ボックス 45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105</xdr:row>
      <xdr:rowOff>111125</xdr:rowOff>
    </xdr:from>
    <xdr:to>
      <xdr:col>23</xdr:col>
      <xdr:colOff>568325</xdr:colOff>
      <xdr:row>106</xdr:row>
      <xdr:rowOff>41275</xdr:rowOff>
    </xdr:to>
    <xdr:sp macro="" textlink="">
      <xdr:nvSpPr>
        <xdr:cNvPr id="460" name="円/楕円 459"/>
        <xdr:cNvSpPr/>
      </xdr:nvSpPr>
      <xdr:spPr>
        <a:xfrm>
          <a:off x="16268700" y="1811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105</xdr:row>
      <xdr:rowOff>89552</xdr:rowOff>
    </xdr:from>
    <xdr:ext cx="405111" cy="259045"/>
    <xdr:sp macro="" textlink="">
      <xdr:nvSpPr>
        <xdr:cNvPr id="461" name="【庁舎】&#10;有形固定資産減価償却率該当値テキスト"/>
        <xdr:cNvSpPr txBox="1"/>
      </xdr:nvSpPr>
      <xdr:spPr>
        <a:xfrm>
          <a:off x="16408400" y="1809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46.5</a:t>
          </a:r>
          <a:endParaRPr kumimoji="1" lang="ja-JP" altLang="en-US" sz="1000" b="1">
            <a:solidFill>
              <a:srgbClr val="FF0000"/>
            </a:solidFill>
            <a:latin typeface="ＭＳ Ｐゴシック"/>
          </a:endParaRPr>
        </a:p>
      </xdr:txBody>
    </xdr:sp>
    <xdr:clientData/>
  </xdr:oneCellAnchor>
  <xdr:twoCellAnchor>
    <xdr:from>
      <xdr:col>22</xdr:col>
      <xdr:colOff>314325</xdr:colOff>
      <xdr:row>105</xdr:row>
      <xdr:rowOff>151130</xdr:rowOff>
    </xdr:from>
    <xdr:to>
      <xdr:col>22</xdr:col>
      <xdr:colOff>415925</xdr:colOff>
      <xdr:row>106</xdr:row>
      <xdr:rowOff>81280</xdr:rowOff>
    </xdr:to>
    <xdr:sp macro="" textlink="">
      <xdr:nvSpPr>
        <xdr:cNvPr id="462" name="円/楕円 461"/>
        <xdr:cNvSpPr/>
      </xdr:nvSpPr>
      <xdr:spPr>
        <a:xfrm>
          <a:off x="15430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105</xdr:row>
      <xdr:rowOff>161925</xdr:rowOff>
    </xdr:from>
    <xdr:to>
      <xdr:col>23</xdr:col>
      <xdr:colOff>517525</xdr:colOff>
      <xdr:row>106</xdr:row>
      <xdr:rowOff>30480</xdr:rowOff>
    </xdr:to>
    <xdr:cxnSp macro="">
      <xdr:nvCxnSpPr>
        <xdr:cNvPr id="463" name="直線コネクタ 462"/>
        <xdr:cNvCxnSpPr/>
      </xdr:nvCxnSpPr>
      <xdr:spPr>
        <a:xfrm flipV="1">
          <a:off x="15481300" y="1816417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103</xdr:row>
      <xdr:rowOff>19702</xdr:rowOff>
    </xdr:from>
    <xdr:ext cx="405111" cy="259045"/>
    <xdr:sp macro="" textlink="">
      <xdr:nvSpPr>
        <xdr:cNvPr id="464" name="n_1aveValue【庁舎】&#10;有形固定資産減価償却率"/>
        <xdr:cNvSpPr txBox="1"/>
      </xdr:nvSpPr>
      <xdr:spPr>
        <a:xfrm>
          <a:off x="15266043" y="1767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oneCellAnchor>
    <xdr:from>
      <xdr:col>22</xdr:col>
      <xdr:colOff>149868</xdr:colOff>
      <xdr:row>106</xdr:row>
      <xdr:rowOff>72407</xdr:rowOff>
    </xdr:from>
    <xdr:ext cx="405111" cy="259045"/>
    <xdr:sp macro="" textlink="">
      <xdr:nvSpPr>
        <xdr:cNvPr id="465" name="n_1mainValue【庁舎】&#10;有形固定資産減価償却率"/>
        <xdr:cNvSpPr txBox="1"/>
      </xdr:nvSpPr>
      <xdr:spPr>
        <a:xfrm>
          <a:off x="15266043"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66" name="正方形/長方形 46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67" name="正方形/長方形 46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68" name="正方形/長方形 46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69" name="正方形/長方形 46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70" name="正方形/長方形 46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71" name="正方形/長方形 47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72" name="正方形/長方形 47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0.196</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73" name="正方形/長方形 47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74" name="テキスト ボックス 47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75" name="直線コネクタ 47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476" name="テキスト ボックス 475"/>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477" name="直線コネクタ 47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478" name="テキスト ボックス 47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479" name="直線コネクタ 47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480" name="テキスト ボックス 47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481" name="直線コネクタ 48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482" name="テキスト ボックス 48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483" name="直線コネクタ 48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484" name="テキスト ボックス 48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485" name="直線コネクタ 48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486" name="テキスト ボックス 48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487" name="直線コネクタ 48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488" name="テキスト ボックス 48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89" name="直線コネクタ 48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90" name="テキスト ボックス 48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9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166007</xdr:rowOff>
    </xdr:from>
    <xdr:to>
      <xdr:col>32</xdr:col>
      <xdr:colOff>186689</xdr:colOff>
      <xdr:row>109</xdr:row>
      <xdr:rowOff>12519</xdr:rowOff>
    </xdr:to>
    <xdr:cxnSp macro="">
      <xdr:nvCxnSpPr>
        <xdr:cNvPr id="492" name="直線コネクタ 491"/>
        <xdr:cNvCxnSpPr/>
      </xdr:nvCxnSpPr>
      <xdr:spPr>
        <a:xfrm flipV="1">
          <a:off x="22160864" y="17139557"/>
          <a:ext cx="0" cy="1561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16346</xdr:rowOff>
    </xdr:from>
    <xdr:ext cx="469744" cy="259045"/>
    <xdr:sp macro="" textlink="">
      <xdr:nvSpPr>
        <xdr:cNvPr id="493" name="【庁舎】&#10;一人当たり面積最小値テキスト"/>
        <xdr:cNvSpPr txBox="1"/>
      </xdr:nvSpPr>
      <xdr:spPr>
        <a:xfrm>
          <a:off x="22250400" y="1870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0.107</a:t>
          </a:r>
          <a:endParaRPr kumimoji="1" lang="ja-JP" altLang="en-US" sz="1000" b="1">
            <a:latin typeface="ＭＳ Ｐゴシック"/>
          </a:endParaRPr>
        </a:p>
      </xdr:txBody>
    </xdr:sp>
    <xdr:clientData/>
  </xdr:oneCellAnchor>
  <xdr:twoCellAnchor>
    <xdr:from>
      <xdr:col>32</xdr:col>
      <xdr:colOff>98425</xdr:colOff>
      <xdr:row>109</xdr:row>
      <xdr:rowOff>12519</xdr:rowOff>
    </xdr:from>
    <xdr:to>
      <xdr:col>32</xdr:col>
      <xdr:colOff>276225</xdr:colOff>
      <xdr:row>109</xdr:row>
      <xdr:rowOff>12519</xdr:rowOff>
    </xdr:to>
    <xdr:cxnSp macro="">
      <xdr:nvCxnSpPr>
        <xdr:cNvPr id="494" name="直線コネクタ 493"/>
        <xdr:cNvCxnSpPr/>
      </xdr:nvCxnSpPr>
      <xdr:spPr>
        <a:xfrm>
          <a:off x="22072600" y="1870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112684</xdr:rowOff>
    </xdr:from>
    <xdr:ext cx="469744" cy="259045"/>
    <xdr:sp macro="" textlink="">
      <xdr:nvSpPr>
        <xdr:cNvPr id="495" name="【庁舎】&#10;一人当たり面積最大値テキスト"/>
        <xdr:cNvSpPr txBox="1"/>
      </xdr:nvSpPr>
      <xdr:spPr>
        <a:xfrm>
          <a:off x="22250400" y="1691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0.585</a:t>
          </a:r>
          <a:endParaRPr kumimoji="1" lang="ja-JP" altLang="en-US" sz="1000" b="1">
            <a:latin typeface="ＭＳ Ｐゴシック"/>
          </a:endParaRPr>
        </a:p>
      </xdr:txBody>
    </xdr:sp>
    <xdr:clientData/>
  </xdr:oneCellAnchor>
  <xdr:twoCellAnchor>
    <xdr:from>
      <xdr:col>32</xdr:col>
      <xdr:colOff>98425</xdr:colOff>
      <xdr:row>99</xdr:row>
      <xdr:rowOff>166007</xdr:rowOff>
    </xdr:from>
    <xdr:to>
      <xdr:col>32</xdr:col>
      <xdr:colOff>276225</xdr:colOff>
      <xdr:row>99</xdr:row>
      <xdr:rowOff>166007</xdr:rowOff>
    </xdr:to>
    <xdr:cxnSp macro="">
      <xdr:nvCxnSpPr>
        <xdr:cNvPr id="496" name="直線コネクタ 495"/>
        <xdr:cNvCxnSpPr/>
      </xdr:nvCxnSpPr>
      <xdr:spPr>
        <a:xfrm>
          <a:off x="22072600" y="1713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98533</xdr:rowOff>
    </xdr:from>
    <xdr:ext cx="469744" cy="259045"/>
    <xdr:sp macro="" textlink="">
      <xdr:nvSpPr>
        <xdr:cNvPr id="497" name="【庁舎】&#10;一人当たり面積平均値テキスト"/>
        <xdr:cNvSpPr txBox="1"/>
      </xdr:nvSpPr>
      <xdr:spPr>
        <a:xfrm>
          <a:off x="22250400" y="18272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0.216</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120106</xdr:rowOff>
    </xdr:from>
    <xdr:to>
      <xdr:col>32</xdr:col>
      <xdr:colOff>238125</xdr:colOff>
      <xdr:row>107</xdr:row>
      <xdr:rowOff>50256</xdr:rowOff>
    </xdr:to>
    <xdr:sp macro="" textlink="">
      <xdr:nvSpPr>
        <xdr:cNvPr id="498" name="フローチャート : 判断 497"/>
        <xdr:cNvSpPr/>
      </xdr:nvSpPr>
      <xdr:spPr>
        <a:xfrm>
          <a:off x="221107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120106</xdr:rowOff>
    </xdr:from>
    <xdr:to>
      <xdr:col>31</xdr:col>
      <xdr:colOff>85725</xdr:colOff>
      <xdr:row>107</xdr:row>
      <xdr:rowOff>50256</xdr:rowOff>
    </xdr:to>
    <xdr:sp macro="" textlink="">
      <xdr:nvSpPr>
        <xdr:cNvPr id="499" name="フローチャート : 判断 498"/>
        <xdr:cNvSpPr/>
      </xdr:nvSpPr>
      <xdr:spPr>
        <a:xfrm>
          <a:off x="21272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00" name="テキスト ボックス 49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01" name="テキスト ボックス 50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02" name="テキスト ボックス 50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03" name="テキスト ボックス 50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04" name="テキスト ボックス 50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104</xdr:row>
      <xdr:rowOff>165826</xdr:rowOff>
    </xdr:from>
    <xdr:to>
      <xdr:col>32</xdr:col>
      <xdr:colOff>238125</xdr:colOff>
      <xdr:row>105</xdr:row>
      <xdr:rowOff>95976</xdr:rowOff>
    </xdr:to>
    <xdr:sp macro="" textlink="">
      <xdr:nvSpPr>
        <xdr:cNvPr id="505" name="円/楕円 504"/>
        <xdr:cNvSpPr/>
      </xdr:nvSpPr>
      <xdr:spPr>
        <a:xfrm>
          <a:off x="221107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104</xdr:row>
      <xdr:rowOff>17253</xdr:rowOff>
    </xdr:from>
    <xdr:ext cx="469744" cy="259045"/>
    <xdr:sp macro="" textlink="">
      <xdr:nvSpPr>
        <xdr:cNvPr id="506" name="【庁舎】&#10;一人当たり面積該当値テキスト"/>
        <xdr:cNvSpPr txBox="1"/>
      </xdr:nvSpPr>
      <xdr:spPr>
        <a:xfrm>
          <a:off x="22250400" y="1784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0.307</a:t>
          </a:r>
          <a:endParaRPr kumimoji="1" lang="ja-JP" altLang="en-US" sz="1000" b="1">
            <a:solidFill>
              <a:srgbClr val="FF0000"/>
            </a:solidFill>
            <a:latin typeface="ＭＳ Ｐゴシック"/>
          </a:endParaRPr>
        </a:p>
      </xdr:txBody>
    </xdr:sp>
    <xdr:clientData/>
  </xdr:oneCellAnchor>
  <xdr:twoCellAnchor>
    <xdr:from>
      <xdr:col>30</xdr:col>
      <xdr:colOff>669925</xdr:colOff>
      <xdr:row>105</xdr:row>
      <xdr:rowOff>4173</xdr:rowOff>
    </xdr:from>
    <xdr:to>
      <xdr:col>31</xdr:col>
      <xdr:colOff>85725</xdr:colOff>
      <xdr:row>105</xdr:row>
      <xdr:rowOff>105773</xdr:rowOff>
    </xdr:to>
    <xdr:sp macro="" textlink="">
      <xdr:nvSpPr>
        <xdr:cNvPr id="507" name="円/楕円 506"/>
        <xdr:cNvSpPr/>
      </xdr:nvSpPr>
      <xdr:spPr>
        <a:xfrm>
          <a:off x="21272500" y="18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105</xdr:row>
      <xdr:rowOff>45176</xdr:rowOff>
    </xdr:from>
    <xdr:to>
      <xdr:col>32</xdr:col>
      <xdr:colOff>187325</xdr:colOff>
      <xdr:row>105</xdr:row>
      <xdr:rowOff>54973</xdr:rowOff>
    </xdr:to>
    <xdr:cxnSp macro="">
      <xdr:nvCxnSpPr>
        <xdr:cNvPr id="508" name="直線コネクタ 507"/>
        <xdr:cNvCxnSpPr/>
      </xdr:nvCxnSpPr>
      <xdr:spPr>
        <a:xfrm flipV="1">
          <a:off x="21323300" y="18047426"/>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107</xdr:row>
      <xdr:rowOff>41383</xdr:rowOff>
    </xdr:from>
    <xdr:ext cx="469744" cy="259045"/>
    <xdr:sp macro="" textlink="">
      <xdr:nvSpPr>
        <xdr:cNvPr id="509" name="n_1aveValue【庁舎】&#10;一人当たり面積"/>
        <xdr:cNvSpPr txBox="1"/>
      </xdr:nvSpPr>
      <xdr:spPr>
        <a:xfrm>
          <a:off x="2107572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0.216</a:t>
          </a:r>
          <a:endParaRPr kumimoji="1" lang="ja-JP" altLang="en-US" sz="1000" b="1">
            <a:solidFill>
              <a:srgbClr val="000080"/>
            </a:solidFill>
            <a:latin typeface="ＭＳ Ｐゴシック"/>
          </a:endParaRPr>
        </a:p>
      </xdr:txBody>
    </xdr:sp>
    <xdr:clientData/>
  </xdr:oneCellAnchor>
  <xdr:oneCellAnchor>
    <xdr:from>
      <xdr:col>30</xdr:col>
      <xdr:colOff>473152</xdr:colOff>
      <xdr:row>103</xdr:row>
      <xdr:rowOff>122300</xdr:rowOff>
    </xdr:from>
    <xdr:ext cx="469744" cy="259045"/>
    <xdr:sp macro="" textlink="">
      <xdr:nvSpPr>
        <xdr:cNvPr id="510" name="n_1mainValue【庁舎】&#10;一人当たり面積"/>
        <xdr:cNvSpPr txBox="1"/>
      </xdr:nvSpPr>
      <xdr:spPr>
        <a:xfrm>
          <a:off x="21075727" y="17781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0.304</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11" name="正方形/長方形 51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12" name="正方形/長方形 51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13" name="テキスト ボックス 51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施設面積について、図書館や庁舎、体育館、福祉施設は類似団体の平均より広い。特に図書館については、</a:t>
          </a:r>
          <a:r>
            <a:rPr kumimoji="1" lang="en-US" altLang="ja-JP" sz="1300">
              <a:latin typeface="ＭＳ Ｐゴシック"/>
            </a:rPr>
            <a:t>1</a:t>
          </a:r>
          <a:r>
            <a:rPr kumimoji="1" lang="ja-JP" altLang="en-US" sz="1300">
              <a:latin typeface="ＭＳ Ｐゴシック"/>
            </a:rPr>
            <a:t>人当たりの面積が広くなっている。減価償却率については、庁舎、保健センターは類似団体の平均値より低い。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岐阜県関市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90,156
88,422
472.33
38,726,062
36,620,178
1,914,364
23,723,597
32,190,097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4.8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aseline="0">
              <a:solidFill>
                <a:schemeClr val="dk1"/>
              </a:solidFill>
              <a:effectLst/>
              <a:latin typeface="+mn-lt"/>
              <a:ea typeface="+mn-ea"/>
              <a:cs typeface="+mn-cs"/>
            </a:rPr>
            <a:t>財政力指数は、平成１７年２月の市町村合併により、合併前の０．７０から０．５６まで落ち込んだが、徐々に改善し、ここ数年は同程度で推移しており、平成２</a:t>
          </a:r>
          <a:r>
            <a:rPr lang="ja-JP" altLang="en-US" sz="1100" baseline="0">
              <a:solidFill>
                <a:schemeClr val="dk1"/>
              </a:solidFill>
              <a:effectLst/>
              <a:latin typeface="+mn-lt"/>
              <a:ea typeface="+mn-ea"/>
              <a:cs typeface="+mn-cs"/>
            </a:rPr>
            <a:t>８</a:t>
          </a:r>
          <a:r>
            <a:rPr lang="ja-JP" altLang="ja-JP" sz="1100" baseline="0">
              <a:solidFill>
                <a:schemeClr val="dk1"/>
              </a:solidFill>
              <a:effectLst/>
              <a:latin typeface="+mn-lt"/>
              <a:ea typeface="+mn-ea"/>
              <a:cs typeface="+mn-cs"/>
            </a:rPr>
            <a:t>年度は前年度と同じ０．６４であった。類似団体平均と比較すると依然として下回っていることから、今後も人件費の削減、事務事業の見直し、公共施設の民営化・統廃合など行財政改革による歳出削減を図るとともに、積極的な企業誘致、徴収率向上による税収増など歳入の確保に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37193</xdr:rowOff>
    </xdr:from>
    <xdr:to>
      <xdr:col>7</xdr:col>
      <xdr:colOff>152400</xdr:colOff>
      <xdr:row>46</xdr:row>
      <xdr:rowOff>29028</xdr:rowOff>
    </xdr:to>
    <xdr:cxnSp macro="">
      <xdr:nvCxnSpPr>
        <xdr:cNvPr id="65" name="直線コネクタ 64"/>
        <xdr:cNvCxnSpPr/>
      </xdr:nvCxnSpPr>
      <xdr:spPr>
        <a:xfrm flipV="1">
          <a:off x="4953000" y="6209393"/>
          <a:ext cx="0" cy="17063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46</xdr:row>
      <xdr:rowOff>1105</xdr:rowOff>
    </xdr:from>
    <xdr:ext cx="762000" cy="259045"/>
    <xdr:sp macro="" textlink="">
      <xdr:nvSpPr>
        <xdr:cNvPr id="66" name="財政力最小値テキスト"/>
        <xdr:cNvSpPr txBox="1"/>
      </xdr:nvSpPr>
      <xdr:spPr>
        <a:xfrm>
          <a:off x="5041900" y="78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0.36</a:t>
          </a:r>
          <a:endParaRPr kumimoji="1" lang="ja-JP" altLang="en-US" sz="1000" b="1">
            <a:latin typeface="ＭＳ Ｐゴシック"/>
          </a:endParaRPr>
        </a:p>
      </xdr:txBody>
    </xdr:sp>
    <xdr:clientData/>
  </xdr:oneCellAnchor>
  <xdr:twoCellAnchor>
    <xdr:from>
      <xdr:col>7</xdr:col>
      <xdr:colOff>63500</xdr:colOff>
      <xdr:row>46</xdr:row>
      <xdr:rowOff>29028</xdr:rowOff>
    </xdr:from>
    <xdr:to>
      <xdr:col>7</xdr:col>
      <xdr:colOff>241300</xdr:colOff>
      <xdr:row>46</xdr:row>
      <xdr:rowOff>29028</xdr:rowOff>
    </xdr:to>
    <xdr:cxnSp macro="">
      <xdr:nvCxnSpPr>
        <xdr:cNvPr id="67" name="直線コネクタ 66"/>
        <xdr:cNvCxnSpPr/>
      </xdr:nvCxnSpPr>
      <xdr:spPr>
        <a:xfrm>
          <a:off x="4864100" y="791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123570</xdr:rowOff>
    </xdr:from>
    <xdr:ext cx="762000" cy="259045"/>
    <xdr:sp macro="" textlink="">
      <xdr:nvSpPr>
        <xdr:cNvPr id="68" name="財政力最大値テキスト"/>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a:t>
          </a:r>
          <a:endParaRPr kumimoji="1" lang="ja-JP" altLang="en-US" sz="1000" b="1">
            <a:latin typeface="ＭＳ Ｐゴシック"/>
          </a:endParaRPr>
        </a:p>
      </xdr:txBody>
    </xdr:sp>
    <xdr:clientData/>
  </xdr:oneCellAnchor>
  <xdr:twoCellAnchor>
    <xdr:from>
      <xdr:col>7</xdr:col>
      <xdr:colOff>63500</xdr:colOff>
      <xdr:row>36</xdr:row>
      <xdr:rowOff>37193</xdr:rowOff>
    </xdr:from>
    <xdr:to>
      <xdr:col>7</xdr:col>
      <xdr:colOff>241300</xdr:colOff>
      <xdr:row>36</xdr:row>
      <xdr:rowOff>37193</xdr:rowOff>
    </xdr:to>
    <xdr:cxnSp macro="">
      <xdr:nvCxnSpPr>
        <xdr:cNvPr id="69" name="直線コネクタ 68"/>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60778</xdr:rowOff>
    </xdr:from>
    <xdr:to>
      <xdr:col>7</xdr:col>
      <xdr:colOff>152400</xdr:colOff>
      <xdr:row>43</xdr:row>
      <xdr:rowOff>60778</xdr:rowOff>
    </xdr:to>
    <xdr:cxnSp macro="">
      <xdr:nvCxnSpPr>
        <xdr:cNvPr id="70" name="直線コネクタ 69"/>
        <xdr:cNvCxnSpPr/>
      </xdr:nvCxnSpPr>
      <xdr:spPr>
        <a:xfrm>
          <a:off x="4114800" y="74331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42834</xdr:rowOff>
    </xdr:from>
    <xdr:ext cx="762000" cy="259045"/>
    <xdr:sp macro="" textlink="">
      <xdr:nvSpPr>
        <xdr:cNvPr id="71" name="財政力平均値テキスト"/>
        <xdr:cNvSpPr txBox="1"/>
      </xdr:nvSpPr>
      <xdr:spPr>
        <a:xfrm>
          <a:off x="5041900" y="7072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0.73</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26307</xdr:rowOff>
    </xdr:from>
    <xdr:to>
      <xdr:col>7</xdr:col>
      <xdr:colOff>203200</xdr:colOff>
      <xdr:row>42</xdr:row>
      <xdr:rowOff>127907</xdr:rowOff>
    </xdr:to>
    <xdr:sp macro="" textlink="">
      <xdr:nvSpPr>
        <xdr:cNvPr id="72" name="フローチャート : 判断 71"/>
        <xdr:cNvSpPr/>
      </xdr:nvSpPr>
      <xdr:spPr>
        <a:xfrm>
          <a:off x="49022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60778</xdr:rowOff>
    </xdr:from>
    <xdr:to>
      <xdr:col>6</xdr:col>
      <xdr:colOff>0</xdr:colOff>
      <xdr:row>43</xdr:row>
      <xdr:rowOff>60778</xdr:rowOff>
    </xdr:to>
    <xdr:cxnSp macro="">
      <xdr:nvCxnSpPr>
        <xdr:cNvPr id="73" name="直線コネクタ 72"/>
        <xdr:cNvCxnSpPr/>
      </xdr:nvCxnSpPr>
      <xdr:spPr>
        <a:xfrm>
          <a:off x="3225800" y="743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26307</xdr:rowOff>
    </xdr:from>
    <xdr:to>
      <xdr:col>6</xdr:col>
      <xdr:colOff>50800</xdr:colOff>
      <xdr:row>42</xdr:row>
      <xdr:rowOff>127907</xdr:rowOff>
    </xdr:to>
    <xdr:sp macro="" textlink="">
      <xdr:nvSpPr>
        <xdr:cNvPr id="74" name="フローチャート : 判断 73"/>
        <xdr:cNvSpPr/>
      </xdr:nvSpPr>
      <xdr:spPr>
        <a:xfrm>
          <a:off x="40640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138084</xdr:rowOff>
    </xdr:from>
    <xdr:ext cx="736600" cy="259045"/>
    <xdr:sp macro="" textlink="">
      <xdr:nvSpPr>
        <xdr:cNvPr id="75" name="テキスト ボックス 74"/>
        <xdr:cNvSpPr txBox="1"/>
      </xdr:nvSpPr>
      <xdr:spPr>
        <a:xfrm>
          <a:off x="3733800" y="6996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0.73</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60778</xdr:rowOff>
    </xdr:from>
    <xdr:to>
      <xdr:col>4</xdr:col>
      <xdr:colOff>482600</xdr:colOff>
      <xdr:row>43</xdr:row>
      <xdr:rowOff>60778</xdr:rowOff>
    </xdr:to>
    <xdr:cxnSp macro="">
      <xdr:nvCxnSpPr>
        <xdr:cNvPr id="76" name="直線コネクタ 75"/>
        <xdr:cNvCxnSpPr/>
      </xdr:nvCxnSpPr>
      <xdr:spPr>
        <a:xfrm>
          <a:off x="2336800" y="743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43543</xdr:rowOff>
    </xdr:from>
    <xdr:to>
      <xdr:col>4</xdr:col>
      <xdr:colOff>533400</xdr:colOff>
      <xdr:row>42</xdr:row>
      <xdr:rowOff>145143</xdr:rowOff>
    </xdr:to>
    <xdr:sp macro="" textlink="">
      <xdr:nvSpPr>
        <xdr:cNvPr id="77" name="フローチャート : 判断 76"/>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155320</xdr:rowOff>
    </xdr:from>
    <xdr:ext cx="762000" cy="259045"/>
    <xdr:sp macro="" textlink="">
      <xdr:nvSpPr>
        <xdr:cNvPr id="78" name="テキスト ボックス 77"/>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0.72</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60778</xdr:rowOff>
    </xdr:from>
    <xdr:to>
      <xdr:col>3</xdr:col>
      <xdr:colOff>279400</xdr:colOff>
      <xdr:row>43</xdr:row>
      <xdr:rowOff>78015</xdr:rowOff>
    </xdr:to>
    <xdr:cxnSp macro="">
      <xdr:nvCxnSpPr>
        <xdr:cNvPr id="79" name="直線コネクタ 78"/>
        <xdr:cNvCxnSpPr/>
      </xdr:nvCxnSpPr>
      <xdr:spPr>
        <a:xfrm flipV="1">
          <a:off x="1447800" y="74331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60778</xdr:rowOff>
    </xdr:from>
    <xdr:to>
      <xdr:col>3</xdr:col>
      <xdr:colOff>330200</xdr:colOff>
      <xdr:row>42</xdr:row>
      <xdr:rowOff>162378</xdr:rowOff>
    </xdr:to>
    <xdr:sp macro="" textlink="">
      <xdr:nvSpPr>
        <xdr:cNvPr id="80" name="フローチャート : 判断 79"/>
        <xdr:cNvSpPr/>
      </xdr:nvSpPr>
      <xdr:spPr>
        <a:xfrm>
          <a:off x="2286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1105</xdr:rowOff>
    </xdr:from>
    <xdr:ext cx="762000" cy="259045"/>
    <xdr:sp macro="" textlink="">
      <xdr:nvSpPr>
        <xdr:cNvPr id="81" name="テキスト ボックス 80"/>
        <xdr:cNvSpPr txBox="1"/>
      </xdr:nvSpPr>
      <xdr:spPr>
        <a:xfrm>
          <a:off x="1955800" y="7030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78015</xdr:rowOff>
    </xdr:from>
    <xdr:to>
      <xdr:col>2</xdr:col>
      <xdr:colOff>127000</xdr:colOff>
      <xdr:row>43</xdr:row>
      <xdr:rowOff>8165</xdr:rowOff>
    </xdr:to>
    <xdr:sp macro="" textlink="">
      <xdr:nvSpPr>
        <xdr:cNvPr id="82" name="フローチャート : 判断 81"/>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18342</xdr:rowOff>
    </xdr:from>
    <xdr:ext cx="762000" cy="259045"/>
    <xdr:sp macro="" textlink="">
      <xdr:nvSpPr>
        <xdr:cNvPr id="83" name="テキスト ボックス 82"/>
        <xdr:cNvSpPr txBox="1"/>
      </xdr:nvSpPr>
      <xdr:spPr>
        <a:xfrm>
          <a:off x="1066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0.70</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9978</xdr:rowOff>
    </xdr:from>
    <xdr:to>
      <xdr:col>7</xdr:col>
      <xdr:colOff>203200</xdr:colOff>
      <xdr:row>43</xdr:row>
      <xdr:rowOff>111578</xdr:rowOff>
    </xdr:to>
    <xdr:sp macro="" textlink="">
      <xdr:nvSpPr>
        <xdr:cNvPr id="89" name="円/楕円 88"/>
        <xdr:cNvSpPr/>
      </xdr:nvSpPr>
      <xdr:spPr>
        <a:xfrm>
          <a:off x="49022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153505</xdr:rowOff>
    </xdr:from>
    <xdr:ext cx="762000" cy="259045"/>
    <xdr:sp macro="" textlink="">
      <xdr:nvSpPr>
        <xdr:cNvPr id="90" name="財政力該当値テキスト"/>
        <xdr:cNvSpPr txBox="1"/>
      </xdr:nvSpPr>
      <xdr:spPr>
        <a:xfrm>
          <a:off x="5041900" y="735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0.64</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9978</xdr:rowOff>
    </xdr:from>
    <xdr:to>
      <xdr:col>6</xdr:col>
      <xdr:colOff>50800</xdr:colOff>
      <xdr:row>43</xdr:row>
      <xdr:rowOff>111578</xdr:rowOff>
    </xdr:to>
    <xdr:sp macro="" textlink="">
      <xdr:nvSpPr>
        <xdr:cNvPr id="91" name="円/楕円 90"/>
        <xdr:cNvSpPr/>
      </xdr:nvSpPr>
      <xdr:spPr>
        <a:xfrm>
          <a:off x="4064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96355</xdr:rowOff>
    </xdr:from>
    <xdr:ext cx="736600" cy="259045"/>
    <xdr:sp macro="" textlink="">
      <xdr:nvSpPr>
        <xdr:cNvPr id="92" name="テキスト ボックス 91"/>
        <xdr:cNvSpPr txBox="1"/>
      </xdr:nvSpPr>
      <xdr:spPr>
        <a:xfrm>
          <a:off x="3733800" y="746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0.64</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9978</xdr:rowOff>
    </xdr:from>
    <xdr:to>
      <xdr:col>4</xdr:col>
      <xdr:colOff>533400</xdr:colOff>
      <xdr:row>43</xdr:row>
      <xdr:rowOff>111578</xdr:rowOff>
    </xdr:to>
    <xdr:sp macro="" textlink="">
      <xdr:nvSpPr>
        <xdr:cNvPr id="93" name="円/楕円 92"/>
        <xdr:cNvSpPr/>
      </xdr:nvSpPr>
      <xdr:spPr>
        <a:xfrm>
          <a:off x="3175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96355</xdr:rowOff>
    </xdr:from>
    <xdr:ext cx="762000" cy="259045"/>
    <xdr:sp macro="" textlink="">
      <xdr:nvSpPr>
        <xdr:cNvPr id="94" name="テキスト ボックス 93"/>
        <xdr:cNvSpPr txBox="1"/>
      </xdr:nvSpPr>
      <xdr:spPr>
        <a:xfrm>
          <a:off x="2844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0.64</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9978</xdr:rowOff>
    </xdr:from>
    <xdr:to>
      <xdr:col>3</xdr:col>
      <xdr:colOff>330200</xdr:colOff>
      <xdr:row>43</xdr:row>
      <xdr:rowOff>111578</xdr:rowOff>
    </xdr:to>
    <xdr:sp macro="" textlink="">
      <xdr:nvSpPr>
        <xdr:cNvPr id="95" name="円/楕円 94"/>
        <xdr:cNvSpPr/>
      </xdr:nvSpPr>
      <xdr:spPr>
        <a:xfrm>
          <a:off x="2286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96355</xdr:rowOff>
    </xdr:from>
    <xdr:ext cx="762000" cy="259045"/>
    <xdr:sp macro="" textlink="">
      <xdr:nvSpPr>
        <xdr:cNvPr id="96" name="テキスト ボックス 95"/>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0.64</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27215</xdr:rowOff>
    </xdr:from>
    <xdr:to>
      <xdr:col>2</xdr:col>
      <xdr:colOff>127000</xdr:colOff>
      <xdr:row>43</xdr:row>
      <xdr:rowOff>128815</xdr:rowOff>
    </xdr:to>
    <xdr:sp macro="" textlink="">
      <xdr:nvSpPr>
        <xdr:cNvPr id="97" name="円/楕円 96"/>
        <xdr:cNvSpPr/>
      </xdr:nvSpPr>
      <xdr:spPr>
        <a:xfrm>
          <a:off x="1397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113592</xdr:rowOff>
    </xdr:from>
    <xdr:ext cx="762000" cy="259045"/>
    <xdr:sp macro="" textlink="">
      <xdr:nvSpPr>
        <xdr:cNvPr id="98" name="テキスト ボックス 97"/>
        <xdr:cNvSpPr txBox="1"/>
      </xdr:nvSpPr>
      <xdr:spPr>
        <a:xfrm>
          <a:off x="1066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88.2</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aseline="0">
              <a:solidFill>
                <a:schemeClr val="dk1"/>
              </a:solidFill>
              <a:effectLst/>
              <a:latin typeface="+mn-lt"/>
              <a:ea typeface="+mn-ea"/>
              <a:cs typeface="+mn-cs"/>
            </a:rPr>
            <a:t>経常収支比率は、地方消費税交付金と国庫支出金のうち経常的なもの</a:t>
          </a:r>
          <a:r>
            <a:rPr lang="ja-JP" altLang="en-US" sz="1100" baseline="0">
              <a:solidFill>
                <a:schemeClr val="dk1"/>
              </a:solidFill>
              <a:effectLst/>
              <a:latin typeface="+mn-lt"/>
              <a:ea typeface="+mn-ea"/>
              <a:cs typeface="+mn-cs"/>
            </a:rPr>
            <a:t>の減</a:t>
          </a:r>
          <a:r>
            <a:rPr lang="ja-JP" altLang="ja-JP" sz="1100" baseline="0">
              <a:solidFill>
                <a:schemeClr val="dk1"/>
              </a:solidFill>
              <a:effectLst/>
              <a:latin typeface="+mn-lt"/>
              <a:ea typeface="+mn-ea"/>
              <a:cs typeface="+mn-cs"/>
            </a:rPr>
            <a:t>などにより前年度に比べ</a:t>
          </a:r>
          <a:r>
            <a:rPr lang="ja-JP" altLang="en-US" sz="1100" baseline="0">
              <a:solidFill>
                <a:schemeClr val="dk1"/>
              </a:solidFill>
              <a:effectLst/>
              <a:latin typeface="+mn-lt"/>
              <a:ea typeface="+mn-ea"/>
              <a:cs typeface="+mn-cs"/>
            </a:rPr>
            <a:t>１．６</a:t>
          </a:r>
          <a:r>
            <a:rPr lang="ja-JP" altLang="ja-JP" sz="1100" baseline="0">
              <a:solidFill>
                <a:schemeClr val="dk1"/>
              </a:solidFill>
              <a:effectLst/>
              <a:latin typeface="+mn-lt"/>
              <a:ea typeface="+mn-ea"/>
              <a:cs typeface="+mn-cs"/>
            </a:rPr>
            <a:t>ポイント</a:t>
          </a:r>
          <a:r>
            <a:rPr lang="ja-JP" altLang="en-US" sz="1100" baseline="0">
              <a:solidFill>
                <a:schemeClr val="dk1"/>
              </a:solidFill>
              <a:effectLst/>
              <a:latin typeface="+mn-lt"/>
              <a:ea typeface="+mn-ea"/>
              <a:cs typeface="+mn-cs"/>
            </a:rPr>
            <a:t>増加</a:t>
          </a:r>
          <a:r>
            <a:rPr lang="ja-JP" altLang="ja-JP" sz="1100" baseline="0">
              <a:solidFill>
                <a:schemeClr val="dk1"/>
              </a:solidFill>
              <a:effectLst/>
              <a:latin typeface="+mn-lt"/>
              <a:ea typeface="+mn-ea"/>
              <a:cs typeface="+mn-cs"/>
            </a:rPr>
            <a:t>し</a:t>
          </a:r>
          <a:r>
            <a:rPr lang="ja-JP" altLang="en-US" sz="1100" baseline="0">
              <a:solidFill>
                <a:schemeClr val="dk1"/>
              </a:solidFill>
              <a:effectLst/>
              <a:latin typeface="+mn-lt"/>
              <a:ea typeface="+mn-ea"/>
              <a:cs typeface="+mn-cs"/>
            </a:rPr>
            <a:t>たものの</a:t>
          </a:r>
          <a:r>
            <a:rPr lang="ja-JP" altLang="ja-JP" sz="1100" baseline="0">
              <a:solidFill>
                <a:schemeClr val="dk1"/>
              </a:solidFill>
              <a:effectLst/>
              <a:latin typeface="+mn-lt"/>
              <a:ea typeface="+mn-ea"/>
              <a:cs typeface="+mn-cs"/>
            </a:rPr>
            <a:t>類似団体平均</a:t>
          </a:r>
          <a:r>
            <a:rPr lang="ja-JP" altLang="en-US" sz="1100" baseline="0">
              <a:solidFill>
                <a:schemeClr val="dk1"/>
              </a:solidFill>
              <a:effectLst/>
              <a:latin typeface="+mn-lt"/>
              <a:ea typeface="+mn-ea"/>
              <a:cs typeface="+mn-cs"/>
            </a:rPr>
            <a:t>よりは下回った</a:t>
          </a:r>
          <a:r>
            <a:rPr lang="ja-JP" altLang="ja-JP" sz="1100" baseline="0">
              <a:solidFill>
                <a:schemeClr val="dk1"/>
              </a:solidFill>
              <a:effectLst/>
              <a:latin typeface="+mn-lt"/>
              <a:ea typeface="+mn-ea"/>
              <a:cs typeface="+mn-cs"/>
            </a:rPr>
            <a:t>。</a:t>
          </a:r>
          <a:endParaRPr lang="ja-JP" altLang="ja-JP" sz="1400">
            <a:effectLst/>
          </a:endParaRPr>
        </a:p>
        <a:p>
          <a:pPr rtl="0" eaLnBrk="1" fontAlgn="base" latinLnBrk="0" hangingPunct="1"/>
          <a:r>
            <a:rPr lang="ja-JP" altLang="ja-JP" sz="1100" baseline="0">
              <a:solidFill>
                <a:schemeClr val="dk1"/>
              </a:solidFill>
              <a:effectLst/>
              <a:latin typeface="+mn-lt"/>
              <a:ea typeface="+mn-ea"/>
              <a:cs typeface="+mn-cs"/>
            </a:rPr>
            <a:t>今後は、扶助費などの社会保障費の大幅な増加等により比率の悪化が懸念されるため、行財政改革や公営企業を含めた事務事業の見直しを推進し、経常経費の縮減に努める。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31962</xdr:rowOff>
    </xdr:from>
    <xdr:to>
      <xdr:col>7</xdr:col>
      <xdr:colOff>152400</xdr:colOff>
      <xdr:row>66</xdr:row>
      <xdr:rowOff>42333</xdr:rowOff>
    </xdr:to>
    <xdr:cxnSp macro="">
      <xdr:nvCxnSpPr>
        <xdr:cNvPr id="128" name="直線コネクタ 127"/>
        <xdr:cNvCxnSpPr/>
      </xdr:nvCxnSpPr>
      <xdr:spPr>
        <a:xfrm flipV="1">
          <a:off x="4953000" y="10147512"/>
          <a:ext cx="0" cy="12105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14410</xdr:rowOff>
    </xdr:from>
    <xdr:ext cx="762000" cy="259045"/>
    <xdr:sp macro="" textlink="">
      <xdr:nvSpPr>
        <xdr:cNvPr id="129" name="財政構造の弾力性最小値テキスト"/>
        <xdr:cNvSpPr txBox="1"/>
      </xdr:nvSpPr>
      <xdr:spPr>
        <a:xfrm>
          <a:off x="5041900" y="1133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104.0</a:t>
          </a:r>
          <a:endParaRPr kumimoji="1" lang="ja-JP" altLang="en-US" sz="1000" b="1">
            <a:latin typeface="ＭＳ Ｐゴシック"/>
          </a:endParaRPr>
        </a:p>
      </xdr:txBody>
    </xdr:sp>
    <xdr:clientData/>
  </xdr:oneCellAnchor>
  <xdr:twoCellAnchor>
    <xdr:from>
      <xdr:col>7</xdr:col>
      <xdr:colOff>63500</xdr:colOff>
      <xdr:row>66</xdr:row>
      <xdr:rowOff>42333</xdr:rowOff>
    </xdr:from>
    <xdr:to>
      <xdr:col>7</xdr:col>
      <xdr:colOff>241300</xdr:colOff>
      <xdr:row>66</xdr:row>
      <xdr:rowOff>42333</xdr:rowOff>
    </xdr:to>
    <xdr:cxnSp macro="">
      <xdr:nvCxnSpPr>
        <xdr:cNvPr id="130" name="直線コネクタ 129"/>
        <xdr:cNvCxnSpPr/>
      </xdr:nvCxnSpPr>
      <xdr:spPr>
        <a:xfrm>
          <a:off x="4864100" y="1135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118339</xdr:rowOff>
    </xdr:from>
    <xdr:ext cx="762000" cy="259045"/>
    <xdr:sp macro="" textlink="">
      <xdr:nvSpPr>
        <xdr:cNvPr id="131" name="財政構造の弾力性最大値テキスト"/>
        <xdr:cNvSpPr txBox="1"/>
      </xdr:nvSpPr>
      <xdr:spPr>
        <a:xfrm>
          <a:off x="5041900" y="989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73.9</a:t>
          </a:r>
          <a:endParaRPr kumimoji="1" lang="ja-JP" altLang="en-US" sz="1000" b="1">
            <a:latin typeface="ＭＳ Ｐゴシック"/>
          </a:endParaRPr>
        </a:p>
      </xdr:txBody>
    </xdr:sp>
    <xdr:clientData/>
  </xdr:oneCellAnchor>
  <xdr:twoCellAnchor>
    <xdr:from>
      <xdr:col>7</xdr:col>
      <xdr:colOff>63500</xdr:colOff>
      <xdr:row>59</xdr:row>
      <xdr:rowOff>31962</xdr:rowOff>
    </xdr:from>
    <xdr:to>
      <xdr:col>7</xdr:col>
      <xdr:colOff>241300</xdr:colOff>
      <xdr:row>59</xdr:row>
      <xdr:rowOff>31962</xdr:rowOff>
    </xdr:to>
    <xdr:cxnSp macro="">
      <xdr:nvCxnSpPr>
        <xdr:cNvPr id="132" name="直線コネクタ 131"/>
        <xdr:cNvCxnSpPr/>
      </xdr:nvCxnSpPr>
      <xdr:spPr>
        <a:xfrm>
          <a:off x="4864100" y="10147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112819</xdr:rowOff>
    </xdr:from>
    <xdr:to>
      <xdr:col>7</xdr:col>
      <xdr:colOff>152400</xdr:colOff>
      <xdr:row>63</xdr:row>
      <xdr:rowOff>5715</xdr:rowOff>
    </xdr:to>
    <xdr:cxnSp macro="">
      <xdr:nvCxnSpPr>
        <xdr:cNvPr id="133" name="直線コネクタ 132"/>
        <xdr:cNvCxnSpPr/>
      </xdr:nvCxnSpPr>
      <xdr:spPr>
        <a:xfrm>
          <a:off x="4114800" y="10742719"/>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134637</xdr:rowOff>
    </xdr:from>
    <xdr:ext cx="762000" cy="259045"/>
    <xdr:sp macro="" textlink="">
      <xdr:nvSpPr>
        <xdr:cNvPr id="134" name="財政構造の弾力性平均値テキスト"/>
        <xdr:cNvSpPr txBox="1"/>
      </xdr:nvSpPr>
      <xdr:spPr>
        <a:xfrm>
          <a:off x="5041900" y="1076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91.2</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162560</xdr:rowOff>
    </xdr:from>
    <xdr:to>
      <xdr:col>7</xdr:col>
      <xdr:colOff>203200</xdr:colOff>
      <xdr:row>63</xdr:row>
      <xdr:rowOff>92710</xdr:rowOff>
    </xdr:to>
    <xdr:sp macro="" textlink="">
      <xdr:nvSpPr>
        <xdr:cNvPr id="135" name="フローチャート : 判断 134"/>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112819</xdr:rowOff>
    </xdr:from>
    <xdr:to>
      <xdr:col>6</xdr:col>
      <xdr:colOff>0</xdr:colOff>
      <xdr:row>63</xdr:row>
      <xdr:rowOff>62019</xdr:rowOff>
    </xdr:to>
    <xdr:cxnSp macro="">
      <xdr:nvCxnSpPr>
        <xdr:cNvPr id="136" name="直線コネクタ 135"/>
        <xdr:cNvCxnSpPr/>
      </xdr:nvCxnSpPr>
      <xdr:spPr>
        <a:xfrm flipV="1">
          <a:off x="3225800" y="1074271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62019</xdr:rowOff>
    </xdr:from>
    <xdr:to>
      <xdr:col>6</xdr:col>
      <xdr:colOff>50800</xdr:colOff>
      <xdr:row>62</xdr:row>
      <xdr:rowOff>163619</xdr:rowOff>
    </xdr:to>
    <xdr:sp macro="" textlink="">
      <xdr:nvSpPr>
        <xdr:cNvPr id="137" name="フローチャート : 判断 136"/>
        <xdr:cNvSpPr/>
      </xdr:nvSpPr>
      <xdr:spPr>
        <a:xfrm>
          <a:off x="4064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2346</xdr:rowOff>
    </xdr:from>
    <xdr:ext cx="736600" cy="259045"/>
    <xdr:sp macro="" textlink="">
      <xdr:nvSpPr>
        <xdr:cNvPr id="138" name="テキスト ボックス 137"/>
        <xdr:cNvSpPr txBox="1"/>
      </xdr:nvSpPr>
      <xdr:spPr>
        <a:xfrm>
          <a:off x="3733800" y="10460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132927</xdr:rowOff>
    </xdr:from>
    <xdr:to>
      <xdr:col>4</xdr:col>
      <xdr:colOff>482600</xdr:colOff>
      <xdr:row>63</xdr:row>
      <xdr:rowOff>62019</xdr:rowOff>
    </xdr:to>
    <xdr:cxnSp macro="">
      <xdr:nvCxnSpPr>
        <xdr:cNvPr id="139" name="直線コネクタ 138"/>
        <xdr:cNvCxnSpPr/>
      </xdr:nvCxnSpPr>
      <xdr:spPr>
        <a:xfrm>
          <a:off x="2336800" y="10762827"/>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110279</xdr:rowOff>
    </xdr:from>
    <xdr:to>
      <xdr:col>4</xdr:col>
      <xdr:colOff>533400</xdr:colOff>
      <xdr:row>63</xdr:row>
      <xdr:rowOff>40429</xdr:rowOff>
    </xdr:to>
    <xdr:sp macro="" textlink="">
      <xdr:nvSpPr>
        <xdr:cNvPr id="140" name="フローチャート : 判断 139"/>
        <xdr:cNvSpPr/>
      </xdr:nvSpPr>
      <xdr:spPr>
        <a:xfrm>
          <a:off x="3175000" y="1074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50606</xdr:rowOff>
    </xdr:from>
    <xdr:ext cx="762000" cy="259045"/>
    <xdr:sp macro="" textlink="">
      <xdr:nvSpPr>
        <xdr:cNvPr id="141" name="テキスト ボックス 140"/>
        <xdr:cNvSpPr txBox="1"/>
      </xdr:nvSpPr>
      <xdr:spPr>
        <a:xfrm>
          <a:off x="2844800" y="10509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132927</xdr:rowOff>
    </xdr:from>
    <xdr:to>
      <xdr:col>3</xdr:col>
      <xdr:colOff>279400</xdr:colOff>
      <xdr:row>63</xdr:row>
      <xdr:rowOff>45931</xdr:rowOff>
    </xdr:to>
    <xdr:cxnSp macro="">
      <xdr:nvCxnSpPr>
        <xdr:cNvPr id="142" name="直線コネクタ 141"/>
        <xdr:cNvCxnSpPr/>
      </xdr:nvCxnSpPr>
      <xdr:spPr>
        <a:xfrm flipV="1">
          <a:off x="1447800" y="10762827"/>
          <a:ext cx="889000" cy="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86148</xdr:rowOff>
    </xdr:from>
    <xdr:to>
      <xdr:col>3</xdr:col>
      <xdr:colOff>330200</xdr:colOff>
      <xdr:row>63</xdr:row>
      <xdr:rowOff>16298</xdr:rowOff>
    </xdr:to>
    <xdr:sp macro="" textlink="">
      <xdr:nvSpPr>
        <xdr:cNvPr id="143" name="フローチャート : 判断 142"/>
        <xdr:cNvSpPr/>
      </xdr:nvSpPr>
      <xdr:spPr>
        <a:xfrm>
          <a:off x="2286000" y="1071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1075</xdr:rowOff>
    </xdr:from>
    <xdr:ext cx="762000" cy="259045"/>
    <xdr:sp macro="" textlink="">
      <xdr:nvSpPr>
        <xdr:cNvPr id="144" name="テキスト ボックス 143"/>
        <xdr:cNvSpPr txBox="1"/>
      </xdr:nvSpPr>
      <xdr:spPr>
        <a:xfrm>
          <a:off x="1955800" y="1080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89.3</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122344</xdr:rowOff>
    </xdr:from>
    <xdr:to>
      <xdr:col>2</xdr:col>
      <xdr:colOff>127000</xdr:colOff>
      <xdr:row>63</xdr:row>
      <xdr:rowOff>52494</xdr:rowOff>
    </xdr:to>
    <xdr:sp macro="" textlink="">
      <xdr:nvSpPr>
        <xdr:cNvPr id="145" name="フローチャート : 判断 144"/>
        <xdr:cNvSpPr/>
      </xdr:nvSpPr>
      <xdr:spPr>
        <a:xfrm>
          <a:off x="1397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62671</xdr:rowOff>
    </xdr:from>
    <xdr:ext cx="762000" cy="259045"/>
    <xdr:sp macro="" textlink="">
      <xdr:nvSpPr>
        <xdr:cNvPr id="146" name="テキスト ボックス 145"/>
        <xdr:cNvSpPr txBox="1"/>
      </xdr:nvSpPr>
      <xdr:spPr>
        <a:xfrm>
          <a:off x="1066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126365</xdr:rowOff>
    </xdr:from>
    <xdr:to>
      <xdr:col>7</xdr:col>
      <xdr:colOff>203200</xdr:colOff>
      <xdr:row>63</xdr:row>
      <xdr:rowOff>56515</xdr:rowOff>
    </xdr:to>
    <xdr:sp macro="" textlink="">
      <xdr:nvSpPr>
        <xdr:cNvPr id="152" name="円/楕円 151"/>
        <xdr:cNvSpPr/>
      </xdr:nvSpPr>
      <xdr:spPr>
        <a:xfrm>
          <a:off x="49022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142892</xdr:rowOff>
    </xdr:from>
    <xdr:ext cx="762000" cy="259045"/>
    <xdr:sp macro="" textlink="">
      <xdr:nvSpPr>
        <xdr:cNvPr id="153" name="財政構造の弾力性該当値テキスト"/>
        <xdr:cNvSpPr txBox="1"/>
      </xdr:nvSpPr>
      <xdr:spPr>
        <a:xfrm>
          <a:off x="50419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90.3</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62019</xdr:rowOff>
    </xdr:from>
    <xdr:to>
      <xdr:col>6</xdr:col>
      <xdr:colOff>50800</xdr:colOff>
      <xdr:row>62</xdr:row>
      <xdr:rowOff>163619</xdr:rowOff>
    </xdr:to>
    <xdr:sp macro="" textlink="">
      <xdr:nvSpPr>
        <xdr:cNvPr id="154" name="円/楕円 153"/>
        <xdr:cNvSpPr/>
      </xdr:nvSpPr>
      <xdr:spPr>
        <a:xfrm>
          <a:off x="4064000" y="10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148396</xdr:rowOff>
    </xdr:from>
    <xdr:ext cx="736600" cy="259045"/>
    <xdr:sp macro="" textlink="">
      <xdr:nvSpPr>
        <xdr:cNvPr id="155" name="テキスト ボックス 154"/>
        <xdr:cNvSpPr txBox="1"/>
      </xdr:nvSpPr>
      <xdr:spPr>
        <a:xfrm>
          <a:off x="3733800" y="10778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88.7</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11219</xdr:rowOff>
    </xdr:from>
    <xdr:to>
      <xdr:col>4</xdr:col>
      <xdr:colOff>533400</xdr:colOff>
      <xdr:row>63</xdr:row>
      <xdr:rowOff>112819</xdr:rowOff>
    </xdr:to>
    <xdr:sp macro="" textlink="">
      <xdr:nvSpPr>
        <xdr:cNvPr id="156" name="円/楕円 155"/>
        <xdr:cNvSpPr/>
      </xdr:nvSpPr>
      <xdr:spPr>
        <a:xfrm>
          <a:off x="3175000" y="1081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97596</xdr:rowOff>
    </xdr:from>
    <xdr:ext cx="762000" cy="259045"/>
    <xdr:sp macro="" textlink="">
      <xdr:nvSpPr>
        <xdr:cNvPr id="157" name="テキスト ボックス 156"/>
        <xdr:cNvSpPr txBox="1"/>
      </xdr:nvSpPr>
      <xdr:spPr>
        <a:xfrm>
          <a:off x="2844800" y="1089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82127</xdr:rowOff>
    </xdr:from>
    <xdr:to>
      <xdr:col>3</xdr:col>
      <xdr:colOff>330200</xdr:colOff>
      <xdr:row>63</xdr:row>
      <xdr:rowOff>12277</xdr:rowOff>
    </xdr:to>
    <xdr:sp macro="" textlink="">
      <xdr:nvSpPr>
        <xdr:cNvPr id="158" name="円/楕円 157"/>
        <xdr:cNvSpPr/>
      </xdr:nvSpPr>
      <xdr:spPr>
        <a:xfrm>
          <a:off x="2286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22454</xdr:rowOff>
    </xdr:from>
    <xdr:ext cx="762000" cy="259045"/>
    <xdr:sp macro="" textlink="">
      <xdr:nvSpPr>
        <xdr:cNvPr id="159" name="テキスト ボックス 158"/>
        <xdr:cNvSpPr txBox="1"/>
      </xdr:nvSpPr>
      <xdr:spPr>
        <a:xfrm>
          <a:off x="1955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166581</xdr:rowOff>
    </xdr:from>
    <xdr:to>
      <xdr:col>2</xdr:col>
      <xdr:colOff>127000</xdr:colOff>
      <xdr:row>63</xdr:row>
      <xdr:rowOff>96731</xdr:rowOff>
    </xdr:to>
    <xdr:sp macro="" textlink="">
      <xdr:nvSpPr>
        <xdr:cNvPr id="160" name="円/楕円 159"/>
        <xdr:cNvSpPr/>
      </xdr:nvSpPr>
      <xdr:spPr>
        <a:xfrm>
          <a:off x="1397000" y="1079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81508</xdr:rowOff>
    </xdr:from>
    <xdr:ext cx="762000" cy="259045"/>
    <xdr:sp macro="" textlink="">
      <xdr:nvSpPr>
        <xdr:cNvPr id="161" name="テキスト ボックス 160"/>
        <xdr:cNvSpPr txBox="1"/>
      </xdr:nvSpPr>
      <xdr:spPr>
        <a:xfrm>
          <a:off x="1066800" y="1088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[114,857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123,539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baseline="0">
              <a:solidFill>
                <a:schemeClr val="dk1"/>
              </a:solidFill>
              <a:effectLst/>
              <a:latin typeface="+mn-lt"/>
              <a:ea typeface="+mn-ea"/>
              <a:cs typeface="+mn-cs"/>
            </a:rPr>
            <a:t>人件費・物件費等は、</a:t>
          </a:r>
          <a:r>
            <a:rPr lang="ja-JP" altLang="ja-JP" sz="1100" baseline="0">
              <a:solidFill>
                <a:schemeClr val="dk1"/>
              </a:solidFill>
              <a:effectLst/>
              <a:latin typeface="+mn-lt"/>
              <a:ea typeface="+mn-ea"/>
              <a:cs typeface="+mn-cs"/>
            </a:rPr>
            <a:t>人件費は前年度に比べ減少したが、物件費が増加したことなどに伴い前年度の数値を上回ったが、類似団体平均は下回る結果となった。市町村合併に伴い公共施設などが増加したことにより物件費や維持補修費が増えており、施設の統廃合、指定管理者制度の活用等により効率化を図っていく。</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8164</xdr:rowOff>
    </xdr:from>
    <xdr:to>
      <xdr:col>7</xdr:col>
      <xdr:colOff>152400</xdr:colOff>
      <xdr:row>89</xdr:row>
      <xdr:rowOff>171228</xdr:rowOff>
    </xdr:to>
    <xdr:cxnSp macro="">
      <xdr:nvCxnSpPr>
        <xdr:cNvPr id="192" name="直線コネクタ 191"/>
        <xdr:cNvCxnSpPr/>
      </xdr:nvCxnSpPr>
      <xdr:spPr>
        <a:xfrm flipV="1">
          <a:off x="4953000" y="13895614"/>
          <a:ext cx="0" cy="15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143305</xdr:rowOff>
    </xdr:from>
    <xdr:ext cx="762000" cy="259045"/>
    <xdr:sp macro="" textlink="">
      <xdr:nvSpPr>
        <xdr:cNvPr id="193" name="人件費・物件費等の状況最小値テキスト"/>
        <xdr:cNvSpPr txBox="1"/>
      </xdr:nvSpPr>
      <xdr:spPr>
        <a:xfrm>
          <a:off x="5041900" y="15402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978,819</a:t>
          </a:r>
          <a:endParaRPr kumimoji="1" lang="ja-JP" altLang="en-US" sz="1000" b="1">
            <a:latin typeface="ＭＳ Ｐゴシック"/>
          </a:endParaRPr>
        </a:p>
      </xdr:txBody>
    </xdr:sp>
    <xdr:clientData/>
  </xdr:oneCellAnchor>
  <xdr:twoCellAnchor>
    <xdr:from>
      <xdr:col>7</xdr:col>
      <xdr:colOff>63500</xdr:colOff>
      <xdr:row>89</xdr:row>
      <xdr:rowOff>171228</xdr:rowOff>
    </xdr:from>
    <xdr:to>
      <xdr:col>7</xdr:col>
      <xdr:colOff>241300</xdr:colOff>
      <xdr:row>89</xdr:row>
      <xdr:rowOff>171228</xdr:rowOff>
    </xdr:to>
    <xdr:cxnSp macro="">
      <xdr:nvCxnSpPr>
        <xdr:cNvPr id="194" name="直線コネクタ 193"/>
        <xdr:cNvCxnSpPr/>
      </xdr:nvCxnSpPr>
      <xdr:spPr>
        <a:xfrm>
          <a:off x="4864100" y="15430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94541</xdr:rowOff>
    </xdr:from>
    <xdr:ext cx="762000" cy="259045"/>
    <xdr:sp macro="" textlink="">
      <xdr:nvSpPr>
        <xdr:cNvPr id="195" name="人件費・物件費等の状況最大値テキスト"/>
        <xdr:cNvSpPr txBox="1"/>
      </xdr:nvSpPr>
      <xdr:spPr>
        <a:xfrm>
          <a:off x="5041900" y="13639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88,421</a:t>
          </a:r>
          <a:endParaRPr kumimoji="1" lang="ja-JP" altLang="en-US" sz="1000" b="1">
            <a:latin typeface="ＭＳ Ｐゴシック"/>
          </a:endParaRPr>
        </a:p>
      </xdr:txBody>
    </xdr:sp>
    <xdr:clientData/>
  </xdr:oneCellAnchor>
  <xdr:twoCellAnchor>
    <xdr:from>
      <xdr:col>7</xdr:col>
      <xdr:colOff>63500</xdr:colOff>
      <xdr:row>81</xdr:row>
      <xdr:rowOff>8164</xdr:rowOff>
    </xdr:from>
    <xdr:to>
      <xdr:col>7</xdr:col>
      <xdr:colOff>241300</xdr:colOff>
      <xdr:row>81</xdr:row>
      <xdr:rowOff>8164</xdr:rowOff>
    </xdr:to>
    <xdr:cxnSp macro="">
      <xdr:nvCxnSpPr>
        <xdr:cNvPr id="196" name="直線コネクタ 195"/>
        <xdr:cNvCxnSpPr/>
      </xdr:nvCxnSpPr>
      <xdr:spPr>
        <a:xfrm>
          <a:off x="4864100" y="1389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51064</xdr:rowOff>
    </xdr:from>
    <xdr:to>
      <xdr:col>7</xdr:col>
      <xdr:colOff>152400</xdr:colOff>
      <xdr:row>81</xdr:row>
      <xdr:rowOff>53729</xdr:rowOff>
    </xdr:to>
    <xdr:cxnSp macro="">
      <xdr:nvCxnSpPr>
        <xdr:cNvPr id="197" name="直線コネクタ 196"/>
        <xdr:cNvCxnSpPr/>
      </xdr:nvCxnSpPr>
      <xdr:spPr>
        <a:xfrm>
          <a:off x="4114800" y="13938514"/>
          <a:ext cx="838200" cy="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38505</xdr:rowOff>
    </xdr:from>
    <xdr:ext cx="762000" cy="259045"/>
    <xdr:sp macro="" textlink="">
      <xdr:nvSpPr>
        <xdr:cNvPr id="198" name="人件費・物件費等の状況平均値テキスト"/>
        <xdr:cNvSpPr txBox="1"/>
      </xdr:nvSpPr>
      <xdr:spPr>
        <a:xfrm>
          <a:off x="5041900" y="13925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128,912</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27153</xdr:rowOff>
    </xdr:from>
    <xdr:to>
      <xdr:col>7</xdr:col>
      <xdr:colOff>203200</xdr:colOff>
      <xdr:row>81</xdr:row>
      <xdr:rowOff>128753</xdr:rowOff>
    </xdr:to>
    <xdr:sp macro="" textlink="">
      <xdr:nvSpPr>
        <xdr:cNvPr id="199" name="フローチャート : 判断 198"/>
        <xdr:cNvSpPr/>
      </xdr:nvSpPr>
      <xdr:spPr>
        <a:xfrm>
          <a:off x="4902200" y="1391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49966</xdr:rowOff>
    </xdr:from>
    <xdr:to>
      <xdr:col>6</xdr:col>
      <xdr:colOff>0</xdr:colOff>
      <xdr:row>81</xdr:row>
      <xdr:rowOff>51064</xdr:rowOff>
    </xdr:to>
    <xdr:cxnSp macro="">
      <xdr:nvCxnSpPr>
        <xdr:cNvPr id="200" name="直線コネクタ 199"/>
        <xdr:cNvCxnSpPr/>
      </xdr:nvCxnSpPr>
      <xdr:spPr>
        <a:xfrm>
          <a:off x="3225800" y="13937416"/>
          <a:ext cx="889000" cy="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9246</xdr:rowOff>
    </xdr:from>
    <xdr:to>
      <xdr:col>6</xdr:col>
      <xdr:colOff>50800</xdr:colOff>
      <xdr:row>81</xdr:row>
      <xdr:rowOff>110846</xdr:rowOff>
    </xdr:to>
    <xdr:sp macro="" textlink="">
      <xdr:nvSpPr>
        <xdr:cNvPr id="201" name="フローチャート : 判断 200"/>
        <xdr:cNvSpPr/>
      </xdr:nvSpPr>
      <xdr:spPr>
        <a:xfrm>
          <a:off x="4064000" y="1389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95623</xdr:rowOff>
    </xdr:from>
    <xdr:ext cx="736600" cy="259045"/>
    <xdr:sp macro="" textlink="">
      <xdr:nvSpPr>
        <xdr:cNvPr id="202" name="テキスト ボックス 201"/>
        <xdr:cNvSpPr txBox="1"/>
      </xdr:nvSpPr>
      <xdr:spPr>
        <a:xfrm>
          <a:off x="3733800" y="13983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118,522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41232</xdr:rowOff>
    </xdr:from>
    <xdr:to>
      <xdr:col>4</xdr:col>
      <xdr:colOff>482600</xdr:colOff>
      <xdr:row>81</xdr:row>
      <xdr:rowOff>49966</xdr:rowOff>
    </xdr:to>
    <xdr:cxnSp macro="">
      <xdr:nvCxnSpPr>
        <xdr:cNvPr id="203" name="直線コネクタ 202"/>
        <xdr:cNvCxnSpPr/>
      </xdr:nvCxnSpPr>
      <xdr:spPr>
        <a:xfrm>
          <a:off x="2336800" y="13928682"/>
          <a:ext cx="889000" cy="8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166720</xdr:rowOff>
    </xdr:from>
    <xdr:to>
      <xdr:col>4</xdr:col>
      <xdr:colOff>533400</xdr:colOff>
      <xdr:row>81</xdr:row>
      <xdr:rowOff>96870</xdr:rowOff>
    </xdr:to>
    <xdr:sp macro="" textlink="">
      <xdr:nvSpPr>
        <xdr:cNvPr id="204" name="フローチャート : 判断 203"/>
        <xdr:cNvSpPr/>
      </xdr:nvSpPr>
      <xdr:spPr>
        <a:xfrm>
          <a:off x="3175000" y="1388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107047</xdr:rowOff>
    </xdr:from>
    <xdr:ext cx="762000" cy="259045"/>
    <xdr:sp macro="" textlink="">
      <xdr:nvSpPr>
        <xdr:cNvPr id="205" name="テキスト ボックス 204"/>
        <xdr:cNvSpPr txBox="1"/>
      </xdr:nvSpPr>
      <xdr:spPr>
        <a:xfrm>
          <a:off x="2844800" y="1365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110,414</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41232</xdr:rowOff>
    </xdr:from>
    <xdr:to>
      <xdr:col>3</xdr:col>
      <xdr:colOff>279400</xdr:colOff>
      <xdr:row>81</xdr:row>
      <xdr:rowOff>47287</xdr:rowOff>
    </xdr:to>
    <xdr:cxnSp macro="">
      <xdr:nvCxnSpPr>
        <xdr:cNvPr id="206" name="直線コネクタ 205"/>
        <xdr:cNvCxnSpPr/>
      </xdr:nvCxnSpPr>
      <xdr:spPr>
        <a:xfrm flipV="1">
          <a:off x="1447800" y="13928682"/>
          <a:ext cx="889000" cy="6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161035</xdr:rowOff>
    </xdr:from>
    <xdr:to>
      <xdr:col>3</xdr:col>
      <xdr:colOff>330200</xdr:colOff>
      <xdr:row>81</xdr:row>
      <xdr:rowOff>91185</xdr:rowOff>
    </xdr:to>
    <xdr:sp macro="" textlink="">
      <xdr:nvSpPr>
        <xdr:cNvPr id="207" name="フローチャート : 判断 206"/>
        <xdr:cNvSpPr/>
      </xdr:nvSpPr>
      <xdr:spPr>
        <a:xfrm>
          <a:off x="2286000" y="13877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101362</xdr:rowOff>
    </xdr:from>
    <xdr:ext cx="762000" cy="259045"/>
    <xdr:sp macro="" textlink="">
      <xdr:nvSpPr>
        <xdr:cNvPr id="208" name="テキスト ボックス 207"/>
        <xdr:cNvSpPr txBox="1"/>
      </xdr:nvSpPr>
      <xdr:spPr>
        <a:xfrm>
          <a:off x="1955800" y="13645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107,115</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163313</xdr:rowOff>
    </xdr:from>
    <xdr:to>
      <xdr:col>2</xdr:col>
      <xdr:colOff>127000</xdr:colOff>
      <xdr:row>81</xdr:row>
      <xdr:rowOff>93463</xdr:rowOff>
    </xdr:to>
    <xdr:sp macro="" textlink="">
      <xdr:nvSpPr>
        <xdr:cNvPr id="209" name="フローチャート : 判断 208"/>
        <xdr:cNvSpPr/>
      </xdr:nvSpPr>
      <xdr:spPr>
        <a:xfrm>
          <a:off x="1397000" y="1387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103640</xdr:rowOff>
    </xdr:from>
    <xdr:ext cx="762000" cy="259045"/>
    <xdr:sp macro="" textlink="">
      <xdr:nvSpPr>
        <xdr:cNvPr id="210" name="テキスト ボックス 209"/>
        <xdr:cNvSpPr txBox="1"/>
      </xdr:nvSpPr>
      <xdr:spPr>
        <a:xfrm>
          <a:off x="1066800" y="13648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108,437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2929</xdr:rowOff>
    </xdr:from>
    <xdr:to>
      <xdr:col>7</xdr:col>
      <xdr:colOff>203200</xdr:colOff>
      <xdr:row>81</xdr:row>
      <xdr:rowOff>104529</xdr:rowOff>
    </xdr:to>
    <xdr:sp macro="" textlink="">
      <xdr:nvSpPr>
        <xdr:cNvPr id="216" name="円/楕円 215"/>
        <xdr:cNvSpPr/>
      </xdr:nvSpPr>
      <xdr:spPr>
        <a:xfrm>
          <a:off x="4902200" y="1389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95656</xdr:rowOff>
    </xdr:from>
    <xdr:ext cx="762000" cy="259045"/>
    <xdr:sp macro="" textlink="">
      <xdr:nvSpPr>
        <xdr:cNvPr id="217" name="人件費・物件費等の状況該当値テキスト"/>
        <xdr:cNvSpPr txBox="1"/>
      </xdr:nvSpPr>
      <xdr:spPr>
        <a:xfrm>
          <a:off x="5041900" y="13811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114,857</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264</xdr:rowOff>
    </xdr:from>
    <xdr:to>
      <xdr:col>6</xdr:col>
      <xdr:colOff>50800</xdr:colOff>
      <xdr:row>81</xdr:row>
      <xdr:rowOff>101864</xdr:rowOff>
    </xdr:to>
    <xdr:sp macro="" textlink="">
      <xdr:nvSpPr>
        <xdr:cNvPr id="218" name="円/楕円 217"/>
        <xdr:cNvSpPr/>
      </xdr:nvSpPr>
      <xdr:spPr>
        <a:xfrm>
          <a:off x="4064000" y="1388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112041</xdr:rowOff>
    </xdr:from>
    <xdr:ext cx="736600" cy="259045"/>
    <xdr:sp macro="" textlink="">
      <xdr:nvSpPr>
        <xdr:cNvPr id="219" name="テキスト ボックス 218"/>
        <xdr:cNvSpPr txBox="1"/>
      </xdr:nvSpPr>
      <xdr:spPr>
        <a:xfrm>
          <a:off x="3733800" y="13656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113,311</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170616</xdr:rowOff>
    </xdr:from>
    <xdr:to>
      <xdr:col>4</xdr:col>
      <xdr:colOff>533400</xdr:colOff>
      <xdr:row>81</xdr:row>
      <xdr:rowOff>100766</xdr:rowOff>
    </xdr:to>
    <xdr:sp macro="" textlink="">
      <xdr:nvSpPr>
        <xdr:cNvPr id="220" name="円/楕円 219"/>
        <xdr:cNvSpPr/>
      </xdr:nvSpPr>
      <xdr:spPr>
        <a:xfrm>
          <a:off x="3175000" y="1388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85543</xdr:rowOff>
    </xdr:from>
    <xdr:ext cx="762000" cy="259045"/>
    <xdr:sp macro="" textlink="">
      <xdr:nvSpPr>
        <xdr:cNvPr id="221" name="テキスト ボックス 220"/>
        <xdr:cNvSpPr txBox="1"/>
      </xdr:nvSpPr>
      <xdr:spPr>
        <a:xfrm>
          <a:off x="2844800" y="13972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112,674</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161882</xdr:rowOff>
    </xdr:from>
    <xdr:to>
      <xdr:col>3</xdr:col>
      <xdr:colOff>330200</xdr:colOff>
      <xdr:row>81</xdr:row>
      <xdr:rowOff>92032</xdr:rowOff>
    </xdr:to>
    <xdr:sp macro="" textlink="">
      <xdr:nvSpPr>
        <xdr:cNvPr id="222" name="円/楕円 221"/>
        <xdr:cNvSpPr/>
      </xdr:nvSpPr>
      <xdr:spPr>
        <a:xfrm>
          <a:off x="2286000" y="1387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76809</xdr:rowOff>
    </xdr:from>
    <xdr:ext cx="762000" cy="259045"/>
    <xdr:sp macro="" textlink="">
      <xdr:nvSpPr>
        <xdr:cNvPr id="223" name="テキスト ボックス 222"/>
        <xdr:cNvSpPr txBox="1"/>
      </xdr:nvSpPr>
      <xdr:spPr>
        <a:xfrm>
          <a:off x="1955800" y="13964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107,606</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167937</xdr:rowOff>
    </xdr:from>
    <xdr:to>
      <xdr:col>2</xdr:col>
      <xdr:colOff>127000</xdr:colOff>
      <xdr:row>81</xdr:row>
      <xdr:rowOff>98087</xdr:rowOff>
    </xdr:to>
    <xdr:sp macro="" textlink="">
      <xdr:nvSpPr>
        <xdr:cNvPr id="224" name="円/楕円 223"/>
        <xdr:cNvSpPr/>
      </xdr:nvSpPr>
      <xdr:spPr>
        <a:xfrm>
          <a:off x="1397000" y="1388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82864</xdr:rowOff>
    </xdr:from>
    <xdr:ext cx="762000" cy="259045"/>
    <xdr:sp macro="" textlink="">
      <xdr:nvSpPr>
        <xdr:cNvPr id="225" name="テキスト ボックス 224"/>
        <xdr:cNvSpPr txBox="1"/>
      </xdr:nvSpPr>
      <xdr:spPr>
        <a:xfrm>
          <a:off x="1066800" y="13970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111,120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給与水準は、前年度より０．６ポイント減少し、類似団体より０．６ポイント低い状況にある。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も定員適正化計画のもと、より一層給与水準の適正化に努める。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153609</xdr:rowOff>
    </xdr:from>
    <xdr:to>
      <xdr:col>24</xdr:col>
      <xdr:colOff>558800</xdr:colOff>
      <xdr:row>86</xdr:row>
      <xdr:rowOff>67129</xdr:rowOff>
    </xdr:to>
    <xdr:cxnSp macro="">
      <xdr:nvCxnSpPr>
        <xdr:cNvPr id="256" name="直線コネクタ 255"/>
        <xdr:cNvCxnSpPr/>
      </xdr:nvCxnSpPr>
      <xdr:spPr>
        <a:xfrm flipV="1">
          <a:off x="17018000" y="13869609"/>
          <a:ext cx="0" cy="9422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39206</xdr:rowOff>
    </xdr:from>
    <xdr:ext cx="762000" cy="259045"/>
    <xdr:sp macro="" textlink="">
      <xdr:nvSpPr>
        <xdr:cNvPr id="257" name="給与水準   （国との比較）最小値テキスト"/>
        <xdr:cNvSpPr txBox="1"/>
      </xdr:nvSpPr>
      <xdr:spPr>
        <a:xfrm>
          <a:off x="17106900" y="14783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102.3</a:t>
          </a:r>
          <a:endParaRPr kumimoji="1" lang="ja-JP" altLang="en-US" sz="1000" b="1">
            <a:latin typeface="ＭＳ Ｐゴシック"/>
          </a:endParaRPr>
        </a:p>
      </xdr:txBody>
    </xdr:sp>
    <xdr:clientData/>
  </xdr:oneCellAnchor>
  <xdr:twoCellAnchor>
    <xdr:from>
      <xdr:col>24</xdr:col>
      <xdr:colOff>469900</xdr:colOff>
      <xdr:row>86</xdr:row>
      <xdr:rowOff>67129</xdr:rowOff>
    </xdr:from>
    <xdr:to>
      <xdr:col>24</xdr:col>
      <xdr:colOff>647700</xdr:colOff>
      <xdr:row>86</xdr:row>
      <xdr:rowOff>67129</xdr:rowOff>
    </xdr:to>
    <xdr:cxnSp macro="">
      <xdr:nvCxnSpPr>
        <xdr:cNvPr id="258" name="直線コネクタ 257"/>
        <xdr:cNvCxnSpPr/>
      </xdr:nvCxnSpPr>
      <xdr:spPr>
        <a:xfrm>
          <a:off x="16929100" y="14811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68536</xdr:rowOff>
    </xdr:from>
    <xdr:ext cx="762000" cy="259045"/>
    <xdr:sp macro="" textlink="">
      <xdr:nvSpPr>
        <xdr:cNvPr id="259" name="給与水準   （国との比較）最大値テキスト"/>
        <xdr:cNvSpPr txBox="1"/>
      </xdr:nvSpPr>
      <xdr:spPr>
        <a:xfrm>
          <a:off x="17106900" y="1361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94.1</a:t>
          </a:r>
          <a:endParaRPr kumimoji="1" lang="ja-JP" altLang="en-US" sz="1000" b="1">
            <a:latin typeface="ＭＳ Ｐゴシック"/>
          </a:endParaRPr>
        </a:p>
      </xdr:txBody>
    </xdr:sp>
    <xdr:clientData/>
  </xdr:oneCellAnchor>
  <xdr:twoCellAnchor>
    <xdr:from>
      <xdr:col>24</xdr:col>
      <xdr:colOff>469900</xdr:colOff>
      <xdr:row>80</xdr:row>
      <xdr:rowOff>153609</xdr:rowOff>
    </xdr:from>
    <xdr:to>
      <xdr:col>24</xdr:col>
      <xdr:colOff>647700</xdr:colOff>
      <xdr:row>80</xdr:row>
      <xdr:rowOff>153609</xdr:rowOff>
    </xdr:to>
    <xdr:cxnSp macro="">
      <xdr:nvCxnSpPr>
        <xdr:cNvPr id="260" name="直線コネクタ 259"/>
        <xdr:cNvCxnSpPr/>
      </xdr:nvCxnSpPr>
      <xdr:spPr>
        <a:xfrm>
          <a:off x="16929100" y="1386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64407</xdr:rowOff>
    </xdr:from>
    <xdr:to>
      <xdr:col>24</xdr:col>
      <xdr:colOff>558800</xdr:colOff>
      <xdr:row>83</xdr:row>
      <xdr:rowOff>133350</xdr:rowOff>
    </xdr:to>
    <xdr:cxnSp macro="">
      <xdr:nvCxnSpPr>
        <xdr:cNvPr id="261" name="直線コネクタ 260"/>
        <xdr:cNvCxnSpPr/>
      </xdr:nvCxnSpPr>
      <xdr:spPr>
        <a:xfrm flipV="1">
          <a:off x="16179800" y="14294757"/>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54627</xdr:rowOff>
    </xdr:from>
    <xdr:ext cx="762000" cy="259045"/>
    <xdr:sp macro="" textlink="">
      <xdr:nvSpPr>
        <xdr:cNvPr id="262" name="給与水準   （国との比較）平均値テキスト"/>
        <xdr:cNvSpPr txBox="1"/>
      </xdr:nvSpPr>
      <xdr:spPr>
        <a:xfrm>
          <a:off x="17106900" y="1428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98.4</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63" name="フローチャート : 判断 262"/>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133350</xdr:rowOff>
    </xdr:from>
    <xdr:to>
      <xdr:col>23</xdr:col>
      <xdr:colOff>406400</xdr:colOff>
      <xdr:row>83</xdr:row>
      <xdr:rowOff>156332</xdr:rowOff>
    </xdr:to>
    <xdr:cxnSp macro="">
      <xdr:nvCxnSpPr>
        <xdr:cNvPr id="264" name="直線コネクタ 263"/>
        <xdr:cNvCxnSpPr/>
      </xdr:nvCxnSpPr>
      <xdr:spPr>
        <a:xfrm flipV="1">
          <a:off x="15290800" y="14363700"/>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82550</xdr:rowOff>
    </xdr:from>
    <xdr:to>
      <xdr:col>23</xdr:col>
      <xdr:colOff>457200</xdr:colOff>
      <xdr:row>84</xdr:row>
      <xdr:rowOff>12700</xdr:rowOff>
    </xdr:to>
    <xdr:sp macro="" textlink="">
      <xdr:nvSpPr>
        <xdr:cNvPr id="265" name="フローチャート : 判断 264"/>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22877</xdr:rowOff>
    </xdr:from>
    <xdr:ext cx="736600" cy="259045"/>
    <xdr:sp macro="" textlink="">
      <xdr:nvSpPr>
        <xdr:cNvPr id="266" name="テキスト ボックス 265"/>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98.4</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110368</xdr:rowOff>
    </xdr:from>
    <xdr:to>
      <xdr:col>22</xdr:col>
      <xdr:colOff>203200</xdr:colOff>
      <xdr:row>83</xdr:row>
      <xdr:rowOff>156332</xdr:rowOff>
    </xdr:to>
    <xdr:cxnSp macro="">
      <xdr:nvCxnSpPr>
        <xdr:cNvPr id="267" name="直線コネクタ 266"/>
        <xdr:cNvCxnSpPr/>
      </xdr:nvCxnSpPr>
      <xdr:spPr>
        <a:xfrm>
          <a:off x="14401800" y="14340718"/>
          <a:ext cx="889000" cy="4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71059</xdr:rowOff>
    </xdr:from>
    <xdr:to>
      <xdr:col>22</xdr:col>
      <xdr:colOff>254000</xdr:colOff>
      <xdr:row>84</xdr:row>
      <xdr:rowOff>1209</xdr:rowOff>
    </xdr:to>
    <xdr:sp macro="" textlink="">
      <xdr:nvSpPr>
        <xdr:cNvPr id="268" name="フローチャート : 判断 267"/>
        <xdr:cNvSpPr/>
      </xdr:nvSpPr>
      <xdr:spPr>
        <a:xfrm>
          <a:off x="15240000" y="1430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11386</xdr:rowOff>
    </xdr:from>
    <xdr:ext cx="762000" cy="259045"/>
    <xdr:sp macro="" textlink="">
      <xdr:nvSpPr>
        <xdr:cNvPr id="269" name="テキスト ボックス 268"/>
        <xdr:cNvSpPr txBox="1"/>
      </xdr:nvSpPr>
      <xdr:spPr>
        <a:xfrm>
          <a:off x="14909800" y="1407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110368</xdr:rowOff>
    </xdr:from>
    <xdr:to>
      <xdr:col>21</xdr:col>
      <xdr:colOff>0</xdr:colOff>
      <xdr:row>89</xdr:row>
      <xdr:rowOff>12398</xdr:rowOff>
    </xdr:to>
    <xdr:cxnSp macro="">
      <xdr:nvCxnSpPr>
        <xdr:cNvPr id="270" name="直線コネクタ 269"/>
        <xdr:cNvCxnSpPr/>
      </xdr:nvCxnSpPr>
      <xdr:spPr>
        <a:xfrm flipV="1">
          <a:off x="13512800" y="14340718"/>
          <a:ext cx="889000" cy="930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71059</xdr:rowOff>
    </xdr:from>
    <xdr:to>
      <xdr:col>21</xdr:col>
      <xdr:colOff>50800</xdr:colOff>
      <xdr:row>84</xdr:row>
      <xdr:rowOff>1209</xdr:rowOff>
    </xdr:to>
    <xdr:sp macro="" textlink="">
      <xdr:nvSpPr>
        <xdr:cNvPr id="271" name="フローチャート : 判断 270"/>
        <xdr:cNvSpPr/>
      </xdr:nvSpPr>
      <xdr:spPr>
        <a:xfrm>
          <a:off x="14351000" y="1430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157436</xdr:rowOff>
    </xdr:from>
    <xdr:ext cx="762000" cy="259045"/>
    <xdr:sp macro="" textlink="">
      <xdr:nvSpPr>
        <xdr:cNvPr id="272" name="テキスト ボックス 271"/>
        <xdr:cNvSpPr txBox="1"/>
      </xdr:nvSpPr>
      <xdr:spPr>
        <a:xfrm>
          <a:off x="14020800" y="1438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87086</xdr:rowOff>
    </xdr:from>
    <xdr:to>
      <xdr:col>19</xdr:col>
      <xdr:colOff>533400</xdr:colOff>
      <xdr:row>89</xdr:row>
      <xdr:rowOff>17236</xdr:rowOff>
    </xdr:to>
    <xdr:sp macro="" textlink="">
      <xdr:nvSpPr>
        <xdr:cNvPr id="273" name="フローチャート : 判断 272"/>
        <xdr:cNvSpPr/>
      </xdr:nvSpPr>
      <xdr:spPr>
        <a:xfrm>
          <a:off x="13462000" y="15174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27413</xdr:rowOff>
    </xdr:from>
    <xdr:ext cx="762000" cy="259045"/>
    <xdr:sp macro="" textlink="">
      <xdr:nvSpPr>
        <xdr:cNvPr id="274" name="テキスト ボックス 273"/>
        <xdr:cNvSpPr txBox="1"/>
      </xdr:nvSpPr>
      <xdr:spPr>
        <a:xfrm>
          <a:off x="13131800" y="1494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13607</xdr:rowOff>
    </xdr:from>
    <xdr:to>
      <xdr:col>24</xdr:col>
      <xdr:colOff>609600</xdr:colOff>
      <xdr:row>83</xdr:row>
      <xdr:rowOff>115207</xdr:rowOff>
    </xdr:to>
    <xdr:sp macro="" textlink="">
      <xdr:nvSpPr>
        <xdr:cNvPr id="280" name="円/楕円 279"/>
        <xdr:cNvSpPr/>
      </xdr:nvSpPr>
      <xdr:spPr>
        <a:xfrm>
          <a:off x="169672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30134</xdr:rowOff>
    </xdr:from>
    <xdr:ext cx="762000" cy="259045"/>
    <xdr:sp macro="" textlink="">
      <xdr:nvSpPr>
        <xdr:cNvPr id="281" name="給与水準   （国との比較）該当値テキスト"/>
        <xdr:cNvSpPr txBox="1"/>
      </xdr:nvSpPr>
      <xdr:spPr>
        <a:xfrm>
          <a:off x="17106900" y="1408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82550</xdr:rowOff>
    </xdr:from>
    <xdr:to>
      <xdr:col>23</xdr:col>
      <xdr:colOff>457200</xdr:colOff>
      <xdr:row>84</xdr:row>
      <xdr:rowOff>12700</xdr:rowOff>
    </xdr:to>
    <xdr:sp macro="" textlink="">
      <xdr:nvSpPr>
        <xdr:cNvPr id="282" name="円/楕円 281"/>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168927</xdr:rowOff>
    </xdr:from>
    <xdr:ext cx="736600" cy="259045"/>
    <xdr:sp macro="" textlink="">
      <xdr:nvSpPr>
        <xdr:cNvPr id="283" name="テキスト ボックス 282"/>
        <xdr:cNvSpPr txBox="1"/>
      </xdr:nvSpPr>
      <xdr:spPr>
        <a:xfrm>
          <a:off x="15798800" y="1439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105532</xdr:rowOff>
    </xdr:from>
    <xdr:to>
      <xdr:col>22</xdr:col>
      <xdr:colOff>254000</xdr:colOff>
      <xdr:row>84</xdr:row>
      <xdr:rowOff>35682</xdr:rowOff>
    </xdr:to>
    <xdr:sp macro="" textlink="">
      <xdr:nvSpPr>
        <xdr:cNvPr id="284" name="円/楕円 283"/>
        <xdr:cNvSpPr/>
      </xdr:nvSpPr>
      <xdr:spPr>
        <a:xfrm>
          <a:off x="15240000" y="143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20459</xdr:rowOff>
    </xdr:from>
    <xdr:ext cx="762000" cy="259045"/>
    <xdr:sp macro="" textlink="">
      <xdr:nvSpPr>
        <xdr:cNvPr id="285" name="テキスト ボックス 284"/>
        <xdr:cNvSpPr txBox="1"/>
      </xdr:nvSpPr>
      <xdr:spPr>
        <a:xfrm>
          <a:off x="14909800" y="14422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59568</xdr:rowOff>
    </xdr:from>
    <xdr:to>
      <xdr:col>21</xdr:col>
      <xdr:colOff>50800</xdr:colOff>
      <xdr:row>83</xdr:row>
      <xdr:rowOff>161168</xdr:rowOff>
    </xdr:to>
    <xdr:sp macro="" textlink="">
      <xdr:nvSpPr>
        <xdr:cNvPr id="286" name="円/楕円 285"/>
        <xdr:cNvSpPr/>
      </xdr:nvSpPr>
      <xdr:spPr>
        <a:xfrm>
          <a:off x="14351000" y="1428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171345</xdr:rowOff>
    </xdr:from>
    <xdr:ext cx="762000" cy="259045"/>
    <xdr:sp macro="" textlink="">
      <xdr:nvSpPr>
        <xdr:cNvPr id="287" name="テキスト ボックス 286"/>
        <xdr:cNvSpPr txBox="1"/>
      </xdr:nvSpPr>
      <xdr:spPr>
        <a:xfrm>
          <a:off x="14020800" y="14058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98.2</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133048</xdr:rowOff>
    </xdr:from>
    <xdr:to>
      <xdr:col>19</xdr:col>
      <xdr:colOff>533400</xdr:colOff>
      <xdr:row>89</xdr:row>
      <xdr:rowOff>63198</xdr:rowOff>
    </xdr:to>
    <xdr:sp macro="" textlink="">
      <xdr:nvSpPr>
        <xdr:cNvPr id="288" name="円/楕円 287"/>
        <xdr:cNvSpPr/>
      </xdr:nvSpPr>
      <xdr:spPr>
        <a:xfrm>
          <a:off x="13462000" y="1522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47975</xdr:rowOff>
    </xdr:from>
    <xdr:ext cx="762000" cy="259045"/>
    <xdr:sp macro="" textlink="">
      <xdr:nvSpPr>
        <xdr:cNvPr id="289" name="テキスト ボックス 288"/>
        <xdr:cNvSpPr txBox="1"/>
      </xdr:nvSpPr>
      <xdr:spPr>
        <a:xfrm>
          <a:off x="13131800" y="1530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1" name="テキスト ボックス 290"/>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2" name="テキスト ボックス 291"/>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[6.98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aseline="0">
              <a:solidFill>
                <a:schemeClr val="dk1"/>
              </a:solidFill>
              <a:effectLst/>
              <a:latin typeface="+mn-lt"/>
              <a:ea typeface="+mn-ea"/>
              <a:cs typeface="+mn-cs"/>
            </a:rPr>
            <a:t>定員適正化計画に基づき、退職者の補充</a:t>
          </a:r>
          <a:r>
            <a:rPr lang="ja-JP" altLang="en-US" sz="1100" baseline="0">
              <a:solidFill>
                <a:schemeClr val="dk1"/>
              </a:solidFill>
              <a:effectLst/>
              <a:latin typeface="+mn-lt"/>
              <a:ea typeface="+mn-ea"/>
              <a:cs typeface="+mn-cs"/>
            </a:rPr>
            <a:t>に係る新規採用職員の抑制</a:t>
          </a:r>
          <a:r>
            <a:rPr lang="ja-JP" altLang="ja-JP" sz="1100" baseline="0">
              <a:solidFill>
                <a:schemeClr val="dk1"/>
              </a:solidFill>
              <a:effectLst/>
              <a:latin typeface="+mn-lt"/>
              <a:ea typeface="+mn-ea"/>
              <a:cs typeface="+mn-cs"/>
            </a:rPr>
            <a:t>や指定管理者制度の導入などにより、定員適正化のための取組を積極的に進めた</a:t>
          </a:r>
          <a:r>
            <a:rPr lang="ja-JP" altLang="en-US" sz="1100" baseline="0">
              <a:solidFill>
                <a:schemeClr val="dk1"/>
              </a:solidFill>
              <a:effectLst/>
              <a:latin typeface="+mn-lt"/>
              <a:ea typeface="+mn-ea"/>
              <a:cs typeface="+mn-cs"/>
            </a:rPr>
            <a:t>ことにより、類似団体の中では平均より良好な状況にある。今後も社会情勢の変化や行政需要の動向を考慮した上で、継続的な市民サービスの質の向上をめざし、適正な職員数、年齢構成の管理に努める。</a:t>
          </a:r>
          <a:endParaRPr lang="ja-JP" altLang="ja-JP" sz="1400">
            <a:solidFill>
              <a:srgbClr val="FF0000"/>
            </a:solidFill>
            <a:effectLst/>
          </a:endParaRPr>
        </a:p>
      </xdr:txBody>
    </xdr:sp>
    <xdr:clientData/>
  </xdr:twoCellAnchor>
  <xdr:oneCellAnchor>
    <xdr:from>
      <xdr:col>18</xdr:col>
      <xdr:colOff>444500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19896</xdr:rowOff>
    </xdr:from>
    <xdr:to>
      <xdr:col>24</xdr:col>
      <xdr:colOff>558800</xdr:colOff>
      <xdr:row>67</xdr:row>
      <xdr:rowOff>77999</xdr:rowOff>
    </xdr:to>
    <xdr:cxnSp macro="">
      <xdr:nvCxnSpPr>
        <xdr:cNvPr id="319" name="直線コネクタ 318"/>
        <xdr:cNvCxnSpPr/>
      </xdr:nvCxnSpPr>
      <xdr:spPr>
        <a:xfrm flipV="1">
          <a:off x="17018000" y="10135446"/>
          <a:ext cx="0" cy="14297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50076</xdr:rowOff>
    </xdr:from>
    <xdr:ext cx="762000" cy="259045"/>
    <xdr:sp macro="" textlink="">
      <xdr:nvSpPr>
        <xdr:cNvPr id="320" name="定員管理の状況最小値テキスト"/>
        <xdr:cNvSpPr txBox="1"/>
      </xdr:nvSpPr>
      <xdr:spPr>
        <a:xfrm>
          <a:off x="17106900" y="11537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11.83</a:t>
          </a:r>
          <a:endParaRPr kumimoji="1" lang="ja-JP" altLang="en-US" sz="1000" b="1">
            <a:latin typeface="ＭＳ Ｐゴシック"/>
          </a:endParaRPr>
        </a:p>
      </xdr:txBody>
    </xdr:sp>
    <xdr:clientData/>
  </xdr:oneCellAnchor>
  <xdr:twoCellAnchor>
    <xdr:from>
      <xdr:col>24</xdr:col>
      <xdr:colOff>469900</xdr:colOff>
      <xdr:row>67</xdr:row>
      <xdr:rowOff>77999</xdr:rowOff>
    </xdr:from>
    <xdr:to>
      <xdr:col>24</xdr:col>
      <xdr:colOff>647700</xdr:colOff>
      <xdr:row>67</xdr:row>
      <xdr:rowOff>77999</xdr:rowOff>
    </xdr:to>
    <xdr:cxnSp macro="">
      <xdr:nvCxnSpPr>
        <xdr:cNvPr id="321" name="直線コネクタ 320"/>
        <xdr:cNvCxnSpPr/>
      </xdr:nvCxnSpPr>
      <xdr:spPr>
        <a:xfrm>
          <a:off x="16929100" y="11565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106273</xdr:rowOff>
    </xdr:from>
    <xdr:ext cx="762000" cy="259045"/>
    <xdr:sp macro="" textlink="">
      <xdr:nvSpPr>
        <xdr:cNvPr id="322" name="定員管理の状況最大値テキスト"/>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4.72</a:t>
          </a:r>
          <a:endParaRPr kumimoji="1" lang="ja-JP" altLang="en-US" sz="1000" b="1">
            <a:latin typeface="ＭＳ Ｐゴシック"/>
          </a:endParaRPr>
        </a:p>
      </xdr:txBody>
    </xdr:sp>
    <xdr:clientData/>
  </xdr:oneCellAnchor>
  <xdr:twoCellAnchor>
    <xdr:from>
      <xdr:col>24</xdr:col>
      <xdr:colOff>469900</xdr:colOff>
      <xdr:row>59</xdr:row>
      <xdr:rowOff>19896</xdr:rowOff>
    </xdr:from>
    <xdr:to>
      <xdr:col>24</xdr:col>
      <xdr:colOff>647700</xdr:colOff>
      <xdr:row>59</xdr:row>
      <xdr:rowOff>19896</xdr:rowOff>
    </xdr:to>
    <xdr:cxnSp macro="">
      <xdr:nvCxnSpPr>
        <xdr:cNvPr id="323" name="直線コネクタ 322"/>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71120</xdr:rowOff>
    </xdr:from>
    <xdr:to>
      <xdr:col>24</xdr:col>
      <xdr:colOff>558800</xdr:colOff>
      <xdr:row>61</xdr:row>
      <xdr:rowOff>131445</xdr:rowOff>
    </xdr:to>
    <xdr:cxnSp macro="">
      <xdr:nvCxnSpPr>
        <xdr:cNvPr id="324" name="直線コネクタ 323"/>
        <xdr:cNvCxnSpPr/>
      </xdr:nvCxnSpPr>
      <xdr:spPr>
        <a:xfrm>
          <a:off x="16179800" y="10529570"/>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100982</xdr:rowOff>
    </xdr:from>
    <xdr:ext cx="762000" cy="259045"/>
    <xdr:sp macro="" textlink="">
      <xdr:nvSpPr>
        <xdr:cNvPr id="325" name="定員管理の状況平均値テキスト"/>
        <xdr:cNvSpPr txBox="1"/>
      </xdr:nvSpPr>
      <xdr:spPr>
        <a:xfrm>
          <a:off x="17106900" y="105594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128905</xdr:rowOff>
    </xdr:from>
    <xdr:to>
      <xdr:col>24</xdr:col>
      <xdr:colOff>609600</xdr:colOff>
      <xdr:row>62</xdr:row>
      <xdr:rowOff>59055</xdr:rowOff>
    </xdr:to>
    <xdr:sp macro="" textlink="">
      <xdr:nvSpPr>
        <xdr:cNvPr id="326" name="フローチャート : 判断 325"/>
        <xdr:cNvSpPr/>
      </xdr:nvSpPr>
      <xdr:spPr>
        <a:xfrm>
          <a:off x="169672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55033</xdr:rowOff>
    </xdr:from>
    <xdr:to>
      <xdr:col>23</xdr:col>
      <xdr:colOff>406400</xdr:colOff>
      <xdr:row>61</xdr:row>
      <xdr:rowOff>71120</xdr:rowOff>
    </xdr:to>
    <xdr:cxnSp macro="">
      <xdr:nvCxnSpPr>
        <xdr:cNvPr id="327" name="直線コネクタ 326"/>
        <xdr:cNvCxnSpPr/>
      </xdr:nvCxnSpPr>
      <xdr:spPr>
        <a:xfrm>
          <a:off x="15290800" y="105134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104775</xdr:rowOff>
    </xdr:from>
    <xdr:to>
      <xdr:col>23</xdr:col>
      <xdr:colOff>457200</xdr:colOff>
      <xdr:row>62</xdr:row>
      <xdr:rowOff>34925</xdr:rowOff>
    </xdr:to>
    <xdr:sp macro="" textlink="">
      <xdr:nvSpPr>
        <xdr:cNvPr id="328" name="フローチャート : 判断 327"/>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19702</xdr:rowOff>
    </xdr:from>
    <xdr:ext cx="736600" cy="259045"/>
    <xdr:sp macro="" textlink="">
      <xdr:nvSpPr>
        <xdr:cNvPr id="329" name="テキスト ボックス 328"/>
        <xdr:cNvSpPr txBox="1"/>
      </xdr:nvSpPr>
      <xdr:spPr>
        <a:xfrm>
          <a:off x="15798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55033</xdr:rowOff>
    </xdr:from>
    <xdr:to>
      <xdr:col>22</xdr:col>
      <xdr:colOff>203200</xdr:colOff>
      <xdr:row>61</xdr:row>
      <xdr:rowOff>105304</xdr:rowOff>
    </xdr:to>
    <xdr:cxnSp macro="">
      <xdr:nvCxnSpPr>
        <xdr:cNvPr id="330" name="直線コネクタ 329"/>
        <xdr:cNvCxnSpPr/>
      </xdr:nvCxnSpPr>
      <xdr:spPr>
        <a:xfrm flipV="1">
          <a:off x="14401800" y="10513483"/>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76623</xdr:rowOff>
    </xdr:from>
    <xdr:to>
      <xdr:col>22</xdr:col>
      <xdr:colOff>254000</xdr:colOff>
      <xdr:row>62</xdr:row>
      <xdr:rowOff>6773</xdr:rowOff>
    </xdr:to>
    <xdr:sp macro="" textlink="">
      <xdr:nvSpPr>
        <xdr:cNvPr id="331" name="フローチャート : 判断 330"/>
        <xdr:cNvSpPr/>
      </xdr:nvSpPr>
      <xdr:spPr>
        <a:xfrm>
          <a:off x="15240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163000</xdr:rowOff>
    </xdr:from>
    <xdr:ext cx="762000" cy="259045"/>
    <xdr:sp macro="" textlink="">
      <xdr:nvSpPr>
        <xdr:cNvPr id="332" name="テキスト ボックス 331"/>
        <xdr:cNvSpPr txBox="1"/>
      </xdr:nvSpPr>
      <xdr:spPr>
        <a:xfrm>
          <a:off x="14909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105304</xdr:rowOff>
    </xdr:from>
    <xdr:to>
      <xdr:col>21</xdr:col>
      <xdr:colOff>0</xdr:colOff>
      <xdr:row>61</xdr:row>
      <xdr:rowOff>115358</xdr:rowOff>
    </xdr:to>
    <xdr:cxnSp macro="">
      <xdr:nvCxnSpPr>
        <xdr:cNvPr id="333" name="直線コネクタ 332"/>
        <xdr:cNvCxnSpPr/>
      </xdr:nvCxnSpPr>
      <xdr:spPr>
        <a:xfrm flipV="1">
          <a:off x="13512800" y="10563754"/>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76623</xdr:rowOff>
    </xdr:from>
    <xdr:to>
      <xdr:col>21</xdr:col>
      <xdr:colOff>50800</xdr:colOff>
      <xdr:row>62</xdr:row>
      <xdr:rowOff>6773</xdr:rowOff>
    </xdr:to>
    <xdr:sp macro="" textlink="">
      <xdr:nvSpPr>
        <xdr:cNvPr id="334" name="フローチャート : 判断 333"/>
        <xdr:cNvSpPr/>
      </xdr:nvSpPr>
      <xdr:spPr>
        <a:xfrm>
          <a:off x="14351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163000</xdr:rowOff>
    </xdr:from>
    <xdr:ext cx="762000" cy="259045"/>
    <xdr:sp macro="" textlink="">
      <xdr:nvSpPr>
        <xdr:cNvPr id="335" name="テキスト ボックス 334"/>
        <xdr:cNvSpPr txBox="1"/>
      </xdr:nvSpPr>
      <xdr:spPr>
        <a:xfrm>
          <a:off x="14020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80645</xdr:rowOff>
    </xdr:from>
    <xdr:to>
      <xdr:col>19</xdr:col>
      <xdr:colOff>533400</xdr:colOff>
      <xdr:row>62</xdr:row>
      <xdr:rowOff>10795</xdr:rowOff>
    </xdr:to>
    <xdr:sp macro="" textlink="">
      <xdr:nvSpPr>
        <xdr:cNvPr id="336" name="フローチャート : 判断 335"/>
        <xdr:cNvSpPr/>
      </xdr:nvSpPr>
      <xdr:spPr>
        <a:xfrm>
          <a:off x="13462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167022</xdr:rowOff>
    </xdr:from>
    <xdr:ext cx="762000" cy="259045"/>
    <xdr:sp macro="" textlink="">
      <xdr:nvSpPr>
        <xdr:cNvPr id="337" name="テキスト ボックス 336"/>
        <xdr:cNvSpPr txBox="1"/>
      </xdr:nvSpPr>
      <xdr:spPr>
        <a:xfrm>
          <a:off x="13131800" y="106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80645</xdr:rowOff>
    </xdr:from>
    <xdr:to>
      <xdr:col>24</xdr:col>
      <xdr:colOff>609600</xdr:colOff>
      <xdr:row>62</xdr:row>
      <xdr:rowOff>10795</xdr:rowOff>
    </xdr:to>
    <xdr:sp macro="" textlink="">
      <xdr:nvSpPr>
        <xdr:cNvPr id="343" name="円/楕円 342"/>
        <xdr:cNvSpPr/>
      </xdr:nvSpPr>
      <xdr:spPr>
        <a:xfrm>
          <a:off x="169672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97172</xdr:rowOff>
    </xdr:from>
    <xdr:ext cx="762000" cy="259045"/>
    <xdr:sp macro="" textlink="">
      <xdr:nvSpPr>
        <xdr:cNvPr id="344" name="定員管理の状況該当値テキスト"/>
        <xdr:cNvSpPr txBox="1"/>
      </xdr:nvSpPr>
      <xdr:spPr>
        <a:xfrm>
          <a:off x="17106900" y="1038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6.98</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20320</xdr:rowOff>
    </xdr:from>
    <xdr:to>
      <xdr:col>23</xdr:col>
      <xdr:colOff>457200</xdr:colOff>
      <xdr:row>61</xdr:row>
      <xdr:rowOff>121920</xdr:rowOff>
    </xdr:to>
    <xdr:sp macro="" textlink="">
      <xdr:nvSpPr>
        <xdr:cNvPr id="345" name="円/楕円 344"/>
        <xdr:cNvSpPr/>
      </xdr:nvSpPr>
      <xdr:spPr>
        <a:xfrm>
          <a:off x="16129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132097</xdr:rowOff>
    </xdr:from>
    <xdr:ext cx="736600" cy="259045"/>
    <xdr:sp macro="" textlink="">
      <xdr:nvSpPr>
        <xdr:cNvPr id="346" name="テキスト ボックス 345"/>
        <xdr:cNvSpPr txBox="1"/>
      </xdr:nvSpPr>
      <xdr:spPr>
        <a:xfrm>
          <a:off x="15798800" y="1024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4233</xdr:rowOff>
    </xdr:from>
    <xdr:to>
      <xdr:col>22</xdr:col>
      <xdr:colOff>254000</xdr:colOff>
      <xdr:row>61</xdr:row>
      <xdr:rowOff>105833</xdr:rowOff>
    </xdr:to>
    <xdr:sp macro="" textlink="">
      <xdr:nvSpPr>
        <xdr:cNvPr id="347" name="円/楕円 346"/>
        <xdr:cNvSpPr/>
      </xdr:nvSpPr>
      <xdr:spPr>
        <a:xfrm>
          <a:off x="15240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116010</xdr:rowOff>
    </xdr:from>
    <xdr:ext cx="762000" cy="259045"/>
    <xdr:sp macro="" textlink="">
      <xdr:nvSpPr>
        <xdr:cNvPr id="348" name="テキスト ボックス 347"/>
        <xdr:cNvSpPr txBox="1"/>
      </xdr:nvSpPr>
      <xdr:spPr>
        <a:xfrm>
          <a:off x="14909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54504</xdr:rowOff>
    </xdr:from>
    <xdr:to>
      <xdr:col>21</xdr:col>
      <xdr:colOff>50800</xdr:colOff>
      <xdr:row>61</xdr:row>
      <xdr:rowOff>156104</xdr:rowOff>
    </xdr:to>
    <xdr:sp macro="" textlink="">
      <xdr:nvSpPr>
        <xdr:cNvPr id="349" name="円/楕円 348"/>
        <xdr:cNvSpPr/>
      </xdr:nvSpPr>
      <xdr:spPr>
        <a:xfrm>
          <a:off x="14351000" y="1051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166281</xdr:rowOff>
    </xdr:from>
    <xdr:ext cx="762000" cy="259045"/>
    <xdr:sp macro="" textlink="">
      <xdr:nvSpPr>
        <xdr:cNvPr id="350" name="テキスト ボックス 349"/>
        <xdr:cNvSpPr txBox="1"/>
      </xdr:nvSpPr>
      <xdr:spPr>
        <a:xfrm>
          <a:off x="14020800" y="1028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6.85</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64558</xdr:rowOff>
    </xdr:from>
    <xdr:to>
      <xdr:col>19</xdr:col>
      <xdr:colOff>533400</xdr:colOff>
      <xdr:row>61</xdr:row>
      <xdr:rowOff>166158</xdr:rowOff>
    </xdr:to>
    <xdr:sp macro="" textlink="">
      <xdr:nvSpPr>
        <xdr:cNvPr id="351" name="円/楕円 350"/>
        <xdr:cNvSpPr/>
      </xdr:nvSpPr>
      <xdr:spPr>
        <a:xfrm>
          <a:off x="13462000" y="105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4885</xdr:rowOff>
    </xdr:from>
    <xdr:ext cx="762000" cy="259045"/>
    <xdr:sp macro="" textlink="">
      <xdr:nvSpPr>
        <xdr:cNvPr id="352" name="テキスト ボックス 351"/>
        <xdr:cNvSpPr txBox="1"/>
      </xdr:nvSpPr>
      <xdr:spPr>
        <a:xfrm>
          <a:off x="13131800" y="1029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28/93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a:solidFill>
                <a:schemeClr val="dk1"/>
              </a:solidFill>
              <a:effectLst/>
              <a:latin typeface="+mn-lt"/>
              <a:ea typeface="+mn-ea"/>
              <a:cs typeface="+mn-cs"/>
            </a:rPr>
            <a:t>実質公債費比率は、借入額が償還額を上回らない方針採用の影響や地方交付税算入の大きいものの借入れに厳選してきたことなどにより、前年度より</a:t>
          </a:r>
          <a:r>
            <a:rPr lang="ja-JP" altLang="en-US" sz="1100" b="0">
              <a:solidFill>
                <a:schemeClr val="dk1"/>
              </a:solidFill>
              <a:effectLst/>
              <a:latin typeface="+mn-lt"/>
              <a:ea typeface="+mn-ea"/>
              <a:cs typeface="+mn-cs"/>
            </a:rPr>
            <a:t>０．６</a:t>
          </a:r>
          <a:r>
            <a:rPr lang="ja-JP" altLang="ja-JP" sz="1100" b="0">
              <a:solidFill>
                <a:schemeClr val="dk1"/>
              </a:solidFill>
              <a:effectLst/>
              <a:latin typeface="+mn-lt"/>
              <a:ea typeface="+mn-ea"/>
              <a:cs typeface="+mn-cs"/>
            </a:rPr>
            <a:t>ポイント減少し、</a:t>
          </a:r>
          <a:r>
            <a:rPr lang="ja-JP" altLang="ja-JP" sz="1100" baseline="0">
              <a:solidFill>
                <a:schemeClr val="dk1"/>
              </a:solidFill>
              <a:effectLst/>
              <a:latin typeface="+mn-lt"/>
              <a:ea typeface="+mn-ea"/>
              <a:cs typeface="+mn-cs"/>
            </a:rPr>
            <a:t>類似団体平均を下回る結果となった。今後、数年間は、合併特例事業債の起債発行額の増加が見込まれるが、市債の繰上償還や必要最小限の借入により、実質公債費率の上昇を抑える。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95794</xdr:rowOff>
    </xdr:from>
    <xdr:to>
      <xdr:col>24</xdr:col>
      <xdr:colOff>558800</xdr:colOff>
      <xdr:row>44</xdr:row>
      <xdr:rowOff>75474</xdr:rowOff>
    </xdr:to>
    <xdr:cxnSp macro="">
      <xdr:nvCxnSpPr>
        <xdr:cNvPr id="382" name="直線コネクタ 381"/>
        <xdr:cNvCxnSpPr/>
      </xdr:nvCxnSpPr>
      <xdr:spPr>
        <a:xfrm flipV="1">
          <a:off x="17018000" y="6267994"/>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47551</xdr:rowOff>
    </xdr:from>
    <xdr:ext cx="762000" cy="259045"/>
    <xdr:sp macro="" textlink="">
      <xdr:nvSpPr>
        <xdr:cNvPr id="383" name="公債費負担の状況最小値テキスト"/>
        <xdr:cNvSpPr txBox="1"/>
      </xdr:nvSpPr>
      <xdr:spPr>
        <a:xfrm>
          <a:off x="17106900" y="759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16.7</a:t>
          </a:r>
          <a:endParaRPr kumimoji="1" lang="ja-JP" altLang="en-US" sz="1000" b="1">
            <a:latin typeface="ＭＳ Ｐゴシック"/>
          </a:endParaRPr>
        </a:p>
      </xdr:txBody>
    </xdr:sp>
    <xdr:clientData/>
  </xdr:oneCellAnchor>
  <xdr:twoCellAnchor>
    <xdr:from>
      <xdr:col>24</xdr:col>
      <xdr:colOff>469900</xdr:colOff>
      <xdr:row>44</xdr:row>
      <xdr:rowOff>75474</xdr:rowOff>
    </xdr:from>
    <xdr:to>
      <xdr:col>24</xdr:col>
      <xdr:colOff>647700</xdr:colOff>
      <xdr:row>44</xdr:row>
      <xdr:rowOff>75474</xdr:rowOff>
    </xdr:to>
    <xdr:cxnSp macro="">
      <xdr:nvCxnSpPr>
        <xdr:cNvPr id="384" name="直線コネクタ 383"/>
        <xdr:cNvCxnSpPr/>
      </xdr:nvCxnSpPr>
      <xdr:spPr>
        <a:xfrm>
          <a:off x="16929100" y="761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10721</xdr:rowOff>
    </xdr:from>
    <xdr:ext cx="762000" cy="259045"/>
    <xdr:sp macro="" textlink="">
      <xdr:nvSpPr>
        <xdr:cNvPr id="385" name="公債費負担の状況最大値テキスト"/>
        <xdr:cNvSpPr txBox="1"/>
      </xdr:nvSpPr>
      <xdr:spPr>
        <a:xfrm>
          <a:off x="17106900" y="601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24</xdr:col>
      <xdr:colOff>469900</xdr:colOff>
      <xdr:row>36</xdr:row>
      <xdr:rowOff>95794</xdr:rowOff>
    </xdr:from>
    <xdr:to>
      <xdr:col>24</xdr:col>
      <xdr:colOff>647700</xdr:colOff>
      <xdr:row>36</xdr:row>
      <xdr:rowOff>95794</xdr:rowOff>
    </xdr:to>
    <xdr:cxnSp macro="">
      <xdr:nvCxnSpPr>
        <xdr:cNvPr id="386" name="直線コネクタ 385"/>
        <xdr:cNvCxnSpPr/>
      </xdr:nvCxnSpPr>
      <xdr:spPr>
        <a:xfrm>
          <a:off x="16929100" y="626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112304</xdr:rowOff>
    </xdr:from>
    <xdr:to>
      <xdr:col>24</xdr:col>
      <xdr:colOff>558800</xdr:colOff>
      <xdr:row>39</xdr:row>
      <xdr:rowOff>153670</xdr:rowOff>
    </xdr:to>
    <xdr:cxnSp macro="">
      <xdr:nvCxnSpPr>
        <xdr:cNvPr id="387" name="直線コネクタ 386"/>
        <xdr:cNvCxnSpPr/>
      </xdr:nvCxnSpPr>
      <xdr:spPr>
        <a:xfrm flipV="1">
          <a:off x="16179800" y="6798854"/>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48277</xdr:rowOff>
    </xdr:from>
    <xdr:ext cx="762000" cy="259045"/>
    <xdr:sp macro="" textlink="">
      <xdr:nvSpPr>
        <xdr:cNvPr id="388" name="公債費負担の状況平均値テキスト"/>
        <xdr:cNvSpPr txBox="1"/>
      </xdr:nvSpPr>
      <xdr:spPr>
        <a:xfrm>
          <a:off x="17106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76200</xdr:rowOff>
    </xdr:from>
    <xdr:to>
      <xdr:col>24</xdr:col>
      <xdr:colOff>609600</xdr:colOff>
      <xdr:row>41</xdr:row>
      <xdr:rowOff>6350</xdr:rowOff>
    </xdr:to>
    <xdr:sp macro="" textlink="">
      <xdr:nvSpPr>
        <xdr:cNvPr id="389" name="フローチャート : 判断 388"/>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153670</xdr:rowOff>
    </xdr:from>
    <xdr:to>
      <xdr:col>23</xdr:col>
      <xdr:colOff>406400</xdr:colOff>
      <xdr:row>40</xdr:row>
      <xdr:rowOff>71846</xdr:rowOff>
    </xdr:to>
    <xdr:cxnSp macro="">
      <xdr:nvCxnSpPr>
        <xdr:cNvPr id="390" name="直線コネクタ 389"/>
        <xdr:cNvCxnSpPr/>
      </xdr:nvCxnSpPr>
      <xdr:spPr>
        <a:xfrm flipV="1">
          <a:off x="15290800" y="6840220"/>
          <a:ext cx="8890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96883</xdr:rowOff>
    </xdr:from>
    <xdr:to>
      <xdr:col>23</xdr:col>
      <xdr:colOff>457200</xdr:colOff>
      <xdr:row>41</xdr:row>
      <xdr:rowOff>27033</xdr:rowOff>
    </xdr:to>
    <xdr:sp macro="" textlink="">
      <xdr:nvSpPr>
        <xdr:cNvPr id="391" name="フローチャート : 判断 390"/>
        <xdr:cNvSpPr/>
      </xdr:nvSpPr>
      <xdr:spPr>
        <a:xfrm>
          <a:off x="16129000" y="69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11810</xdr:rowOff>
    </xdr:from>
    <xdr:ext cx="736600" cy="259045"/>
    <xdr:sp macro="" textlink="">
      <xdr:nvSpPr>
        <xdr:cNvPr id="392" name="テキスト ボックス 391"/>
        <xdr:cNvSpPr txBox="1"/>
      </xdr:nvSpPr>
      <xdr:spPr>
        <a:xfrm>
          <a:off x="15798800" y="7041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71846</xdr:rowOff>
    </xdr:from>
    <xdr:to>
      <xdr:col>22</xdr:col>
      <xdr:colOff>203200</xdr:colOff>
      <xdr:row>41</xdr:row>
      <xdr:rowOff>52070</xdr:rowOff>
    </xdr:to>
    <xdr:cxnSp macro="">
      <xdr:nvCxnSpPr>
        <xdr:cNvPr id="393" name="直線コネクタ 392"/>
        <xdr:cNvCxnSpPr/>
      </xdr:nvCxnSpPr>
      <xdr:spPr>
        <a:xfrm flipV="1">
          <a:off x="14401800" y="6929846"/>
          <a:ext cx="889000" cy="15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35741</xdr:rowOff>
    </xdr:from>
    <xdr:to>
      <xdr:col>22</xdr:col>
      <xdr:colOff>254000</xdr:colOff>
      <xdr:row>41</xdr:row>
      <xdr:rowOff>137341</xdr:rowOff>
    </xdr:to>
    <xdr:sp macro="" textlink="">
      <xdr:nvSpPr>
        <xdr:cNvPr id="394" name="フローチャート : 判断 393"/>
        <xdr:cNvSpPr/>
      </xdr:nvSpPr>
      <xdr:spPr>
        <a:xfrm>
          <a:off x="15240000" y="706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122118</xdr:rowOff>
    </xdr:from>
    <xdr:ext cx="762000" cy="259045"/>
    <xdr:sp macro="" textlink="">
      <xdr:nvSpPr>
        <xdr:cNvPr id="395" name="テキスト ボックス 394"/>
        <xdr:cNvSpPr txBox="1"/>
      </xdr:nvSpPr>
      <xdr:spPr>
        <a:xfrm>
          <a:off x="14909800" y="715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52070</xdr:rowOff>
    </xdr:from>
    <xdr:to>
      <xdr:col>21</xdr:col>
      <xdr:colOff>0</xdr:colOff>
      <xdr:row>42</xdr:row>
      <xdr:rowOff>18506</xdr:rowOff>
    </xdr:to>
    <xdr:cxnSp macro="">
      <xdr:nvCxnSpPr>
        <xdr:cNvPr id="396" name="直線コネクタ 395"/>
        <xdr:cNvCxnSpPr/>
      </xdr:nvCxnSpPr>
      <xdr:spPr>
        <a:xfrm flipV="1">
          <a:off x="13512800" y="7081520"/>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104684</xdr:rowOff>
    </xdr:from>
    <xdr:to>
      <xdr:col>21</xdr:col>
      <xdr:colOff>50800</xdr:colOff>
      <xdr:row>42</xdr:row>
      <xdr:rowOff>34834</xdr:rowOff>
    </xdr:to>
    <xdr:sp macro="" textlink="">
      <xdr:nvSpPr>
        <xdr:cNvPr id="397" name="フローチャート : 判断 396"/>
        <xdr:cNvSpPr/>
      </xdr:nvSpPr>
      <xdr:spPr>
        <a:xfrm>
          <a:off x="14351000" y="713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19611</xdr:rowOff>
    </xdr:from>
    <xdr:ext cx="762000" cy="259045"/>
    <xdr:sp macro="" textlink="">
      <xdr:nvSpPr>
        <xdr:cNvPr id="398" name="テキスト ボックス 397"/>
        <xdr:cNvSpPr txBox="1"/>
      </xdr:nvSpPr>
      <xdr:spPr>
        <a:xfrm>
          <a:off x="14020800" y="722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166733</xdr:rowOff>
    </xdr:from>
    <xdr:to>
      <xdr:col>19</xdr:col>
      <xdr:colOff>533400</xdr:colOff>
      <xdr:row>42</xdr:row>
      <xdr:rowOff>96883</xdr:rowOff>
    </xdr:to>
    <xdr:sp macro="" textlink="">
      <xdr:nvSpPr>
        <xdr:cNvPr id="399" name="フローチャート : 判断 398"/>
        <xdr:cNvSpPr/>
      </xdr:nvSpPr>
      <xdr:spPr>
        <a:xfrm>
          <a:off x="13462000" y="719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81660</xdr:rowOff>
    </xdr:from>
    <xdr:ext cx="762000" cy="259045"/>
    <xdr:sp macro="" textlink="">
      <xdr:nvSpPr>
        <xdr:cNvPr id="400" name="テキスト ボックス 399"/>
        <xdr:cNvSpPr txBox="1"/>
      </xdr:nvSpPr>
      <xdr:spPr>
        <a:xfrm>
          <a:off x="13131800" y="7282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61504</xdr:rowOff>
    </xdr:from>
    <xdr:to>
      <xdr:col>24</xdr:col>
      <xdr:colOff>609600</xdr:colOff>
      <xdr:row>39</xdr:row>
      <xdr:rowOff>163104</xdr:rowOff>
    </xdr:to>
    <xdr:sp macro="" textlink="">
      <xdr:nvSpPr>
        <xdr:cNvPr id="406" name="円/楕円 405"/>
        <xdr:cNvSpPr/>
      </xdr:nvSpPr>
      <xdr:spPr>
        <a:xfrm>
          <a:off x="16967200" y="674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78031</xdr:rowOff>
    </xdr:from>
    <xdr:ext cx="762000" cy="259045"/>
    <xdr:sp macro="" textlink="">
      <xdr:nvSpPr>
        <xdr:cNvPr id="407" name="公債費負担の状況該当値テキスト"/>
        <xdr:cNvSpPr txBox="1"/>
      </xdr:nvSpPr>
      <xdr:spPr>
        <a:xfrm>
          <a:off x="17106900" y="659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102870</xdr:rowOff>
    </xdr:from>
    <xdr:to>
      <xdr:col>23</xdr:col>
      <xdr:colOff>457200</xdr:colOff>
      <xdr:row>40</xdr:row>
      <xdr:rowOff>33020</xdr:rowOff>
    </xdr:to>
    <xdr:sp macro="" textlink="">
      <xdr:nvSpPr>
        <xdr:cNvPr id="408" name="円/楕円 407"/>
        <xdr:cNvSpPr/>
      </xdr:nvSpPr>
      <xdr:spPr>
        <a:xfrm>
          <a:off x="16129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43197</xdr:rowOff>
    </xdr:from>
    <xdr:ext cx="736600" cy="259045"/>
    <xdr:sp macro="" textlink="">
      <xdr:nvSpPr>
        <xdr:cNvPr id="409" name="テキスト ボックス 408"/>
        <xdr:cNvSpPr txBox="1"/>
      </xdr:nvSpPr>
      <xdr:spPr>
        <a:xfrm>
          <a:off x="15798800" y="655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21046</xdr:rowOff>
    </xdr:from>
    <xdr:to>
      <xdr:col>22</xdr:col>
      <xdr:colOff>254000</xdr:colOff>
      <xdr:row>40</xdr:row>
      <xdr:rowOff>122646</xdr:rowOff>
    </xdr:to>
    <xdr:sp macro="" textlink="">
      <xdr:nvSpPr>
        <xdr:cNvPr id="410" name="円/楕円 409"/>
        <xdr:cNvSpPr/>
      </xdr:nvSpPr>
      <xdr:spPr>
        <a:xfrm>
          <a:off x="15240000" y="687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132823</xdr:rowOff>
    </xdr:from>
    <xdr:ext cx="762000" cy="259045"/>
    <xdr:sp macro="" textlink="">
      <xdr:nvSpPr>
        <xdr:cNvPr id="411" name="テキスト ボックス 410"/>
        <xdr:cNvSpPr txBox="1"/>
      </xdr:nvSpPr>
      <xdr:spPr>
        <a:xfrm>
          <a:off x="14909800" y="6647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1270</xdr:rowOff>
    </xdr:from>
    <xdr:to>
      <xdr:col>21</xdr:col>
      <xdr:colOff>50800</xdr:colOff>
      <xdr:row>41</xdr:row>
      <xdr:rowOff>102870</xdr:rowOff>
    </xdr:to>
    <xdr:sp macro="" textlink="">
      <xdr:nvSpPr>
        <xdr:cNvPr id="412" name="円/楕円 411"/>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113047</xdr:rowOff>
    </xdr:from>
    <xdr:ext cx="762000" cy="259045"/>
    <xdr:sp macro="" textlink="">
      <xdr:nvSpPr>
        <xdr:cNvPr id="413" name="テキスト ボックス 412"/>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139156</xdr:rowOff>
    </xdr:from>
    <xdr:to>
      <xdr:col>19</xdr:col>
      <xdr:colOff>533400</xdr:colOff>
      <xdr:row>42</xdr:row>
      <xdr:rowOff>69306</xdr:rowOff>
    </xdr:to>
    <xdr:sp macro="" textlink="">
      <xdr:nvSpPr>
        <xdr:cNvPr id="414" name="円/楕円 413"/>
        <xdr:cNvSpPr/>
      </xdr:nvSpPr>
      <xdr:spPr>
        <a:xfrm>
          <a:off x="13462000" y="716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79483</xdr:rowOff>
    </xdr:from>
    <xdr:ext cx="762000" cy="259045"/>
    <xdr:sp macro="" textlink="">
      <xdr:nvSpPr>
        <xdr:cNvPr id="415" name="テキスト ボックス 414"/>
        <xdr:cNvSpPr txBox="1"/>
      </xdr:nvSpPr>
      <xdr:spPr>
        <a:xfrm>
          <a:off x="13131800" y="6937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将来負担比率は、類似団体平均を大きく下回る結果となったが、今後も地方債の新規発行の抑制など市債残高の削減に努めるほか、</a:t>
          </a:r>
          <a:r>
            <a:rPr lang="ja-JP" altLang="ja-JP" sz="1100" baseline="0">
              <a:solidFill>
                <a:schemeClr val="dk1"/>
              </a:solidFill>
              <a:effectLst/>
              <a:latin typeface="+mn-lt"/>
              <a:ea typeface="+mn-ea"/>
              <a:cs typeface="+mn-cs"/>
            </a:rPr>
            <a:t>財政調整基金などの充当可能基金を増やすことで将来負担額の削減に努める。 </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2" name="直線コネクタ 43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3" name="テキスト ボックス 43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4" name="直線コネクタ 43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5" name="テキスト ボックス 43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6" name="直線コネクタ 43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7" name="テキスト ボックス 43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8" name="直線コネクタ 43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9" name="テキスト ボックス 43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40" name="直線コネクタ 43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41" name="テキスト ボックス 44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162390</xdr:rowOff>
    </xdr:to>
    <xdr:cxnSp macro="">
      <xdr:nvCxnSpPr>
        <xdr:cNvPr id="444" name="直線コネクタ 443"/>
        <xdr:cNvCxnSpPr/>
      </xdr:nvCxnSpPr>
      <xdr:spPr>
        <a:xfrm flipV="1">
          <a:off x="17018000" y="2370667"/>
          <a:ext cx="0" cy="1563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134467</xdr:rowOff>
    </xdr:from>
    <xdr:ext cx="762000" cy="259045"/>
    <xdr:sp macro="" textlink="">
      <xdr:nvSpPr>
        <xdr:cNvPr id="445" name="将来負担の状況最小値テキスト"/>
        <xdr:cNvSpPr txBox="1"/>
      </xdr:nvSpPr>
      <xdr:spPr>
        <a:xfrm>
          <a:off x="17106900" y="3906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194.4</a:t>
          </a:r>
          <a:endParaRPr kumimoji="1" lang="ja-JP" altLang="en-US" sz="1000" b="1">
            <a:latin typeface="ＭＳ Ｐゴシック"/>
          </a:endParaRPr>
        </a:p>
      </xdr:txBody>
    </xdr:sp>
    <xdr:clientData/>
  </xdr:oneCellAnchor>
  <xdr:twoCellAnchor>
    <xdr:from>
      <xdr:col>24</xdr:col>
      <xdr:colOff>469900</xdr:colOff>
      <xdr:row>22</xdr:row>
      <xdr:rowOff>162390</xdr:rowOff>
    </xdr:from>
    <xdr:to>
      <xdr:col>24</xdr:col>
      <xdr:colOff>647700</xdr:colOff>
      <xdr:row>22</xdr:row>
      <xdr:rowOff>162390</xdr:rowOff>
    </xdr:to>
    <xdr:cxnSp macro="">
      <xdr:nvCxnSpPr>
        <xdr:cNvPr id="446" name="直線コネクタ 445"/>
        <xdr:cNvCxnSpPr/>
      </xdr:nvCxnSpPr>
      <xdr:spPr>
        <a:xfrm>
          <a:off x="16929100" y="393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8" name="直線コネクタ 44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157878</xdr:rowOff>
    </xdr:from>
    <xdr:ext cx="762000" cy="259045"/>
    <xdr:sp macro="" textlink="">
      <xdr:nvSpPr>
        <xdr:cNvPr id="449" name="将来負担の状況平均値テキスト"/>
        <xdr:cNvSpPr txBox="1"/>
      </xdr:nvSpPr>
      <xdr:spPr>
        <a:xfrm>
          <a:off x="17106900" y="25581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33.1</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14351</xdr:rowOff>
    </xdr:from>
    <xdr:to>
      <xdr:col>24</xdr:col>
      <xdr:colOff>609600</xdr:colOff>
      <xdr:row>15</xdr:row>
      <xdr:rowOff>115951</xdr:rowOff>
    </xdr:to>
    <xdr:sp macro="" textlink="">
      <xdr:nvSpPr>
        <xdr:cNvPr id="450" name="フローチャート : 判断 449"/>
        <xdr:cNvSpPr/>
      </xdr:nvSpPr>
      <xdr:spPr>
        <a:xfrm>
          <a:off x="169672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48133</xdr:rowOff>
    </xdr:from>
    <xdr:to>
      <xdr:col>23</xdr:col>
      <xdr:colOff>457200</xdr:colOff>
      <xdr:row>15</xdr:row>
      <xdr:rowOff>149733</xdr:rowOff>
    </xdr:to>
    <xdr:sp macro="" textlink="">
      <xdr:nvSpPr>
        <xdr:cNvPr id="451" name="フローチャート : 判断 450"/>
        <xdr:cNvSpPr/>
      </xdr:nvSpPr>
      <xdr:spPr>
        <a:xfrm>
          <a:off x="16129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159910</xdr:rowOff>
    </xdr:from>
    <xdr:ext cx="736600" cy="259045"/>
    <xdr:sp macro="" textlink="">
      <xdr:nvSpPr>
        <xdr:cNvPr id="452" name="テキスト ボックス 451"/>
        <xdr:cNvSpPr txBox="1"/>
      </xdr:nvSpPr>
      <xdr:spPr>
        <a:xfrm>
          <a:off x="15798800" y="2388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37.3</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105241</xdr:rowOff>
    </xdr:from>
    <xdr:to>
      <xdr:col>22</xdr:col>
      <xdr:colOff>254000</xdr:colOff>
      <xdr:row>16</xdr:row>
      <xdr:rowOff>35391</xdr:rowOff>
    </xdr:to>
    <xdr:sp macro="" textlink="">
      <xdr:nvSpPr>
        <xdr:cNvPr id="453" name="フローチャート : 判断 452"/>
        <xdr:cNvSpPr/>
      </xdr:nvSpPr>
      <xdr:spPr>
        <a:xfrm>
          <a:off x="15240000" y="267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45568</xdr:rowOff>
    </xdr:from>
    <xdr:ext cx="762000" cy="259045"/>
    <xdr:sp macro="" textlink="">
      <xdr:nvSpPr>
        <xdr:cNvPr id="454" name="テキスト ボックス 453"/>
        <xdr:cNvSpPr txBox="1"/>
      </xdr:nvSpPr>
      <xdr:spPr>
        <a:xfrm>
          <a:off x="14909800" y="244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44.4</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136610</xdr:rowOff>
    </xdr:from>
    <xdr:to>
      <xdr:col>21</xdr:col>
      <xdr:colOff>50800</xdr:colOff>
      <xdr:row>16</xdr:row>
      <xdr:rowOff>66760</xdr:rowOff>
    </xdr:to>
    <xdr:sp macro="" textlink="">
      <xdr:nvSpPr>
        <xdr:cNvPr id="455" name="フローチャート : 判断 454"/>
        <xdr:cNvSpPr/>
      </xdr:nvSpPr>
      <xdr:spPr>
        <a:xfrm>
          <a:off x="14351000" y="270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76937</xdr:rowOff>
    </xdr:from>
    <xdr:ext cx="762000" cy="259045"/>
    <xdr:sp macro="" textlink="">
      <xdr:nvSpPr>
        <xdr:cNvPr id="456" name="テキスト ボックス 455"/>
        <xdr:cNvSpPr txBox="1"/>
      </xdr:nvSpPr>
      <xdr:spPr>
        <a:xfrm>
          <a:off x="14020800" y="247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39963</xdr:rowOff>
    </xdr:from>
    <xdr:to>
      <xdr:col>19</xdr:col>
      <xdr:colOff>533400</xdr:colOff>
      <xdr:row>16</xdr:row>
      <xdr:rowOff>141563</xdr:rowOff>
    </xdr:to>
    <xdr:sp macro="" textlink="">
      <xdr:nvSpPr>
        <xdr:cNvPr id="457" name="フローチャート : 判断 456"/>
        <xdr:cNvSpPr/>
      </xdr:nvSpPr>
      <xdr:spPr>
        <a:xfrm>
          <a:off x="13462000" y="2783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151740</xdr:rowOff>
    </xdr:from>
    <xdr:ext cx="762000" cy="259045"/>
    <xdr:sp macro="" textlink="">
      <xdr:nvSpPr>
        <xdr:cNvPr id="458" name="テキスト ボックス 457"/>
        <xdr:cNvSpPr txBox="1"/>
      </xdr:nvSpPr>
      <xdr:spPr>
        <a:xfrm>
          <a:off x="13131800" y="255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岐阜県関市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90,156
88,422
472.33
38,726,062
36,620,178
1,914,364
23,723,597
32,190,097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4.8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21/93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mn-lt"/>
              <a:ea typeface="+mn-ea"/>
              <a:cs typeface="+mn-cs"/>
            </a:rPr>
            <a:t>退職者補充の抑制、計画的な新規採用などにより定員適正化計画の数値目標を上回る水準で達成し、前年度より</a:t>
          </a:r>
          <a:r>
            <a:rPr lang="ja-JP" altLang="en-US" sz="1300" b="0" i="0" baseline="0">
              <a:solidFill>
                <a:schemeClr val="dk1"/>
              </a:solidFill>
              <a:effectLst/>
              <a:latin typeface="+mn-lt"/>
              <a:ea typeface="+mn-ea"/>
              <a:cs typeface="+mn-cs"/>
            </a:rPr>
            <a:t>０</a:t>
          </a:r>
          <a:r>
            <a:rPr lang="en-US" altLang="ja-JP" sz="1300" b="0" i="0" baseline="0">
              <a:solidFill>
                <a:schemeClr val="dk1"/>
              </a:solidFill>
              <a:effectLst/>
              <a:latin typeface="+mn-lt"/>
              <a:ea typeface="+mn-ea"/>
              <a:cs typeface="+mn-cs"/>
            </a:rPr>
            <a:t>.</a:t>
          </a:r>
          <a:r>
            <a:rPr lang="ja-JP" altLang="en-US" sz="1300" b="0" i="0" baseline="0">
              <a:solidFill>
                <a:schemeClr val="dk1"/>
              </a:solidFill>
              <a:effectLst/>
              <a:latin typeface="+mn-lt"/>
              <a:ea typeface="+mn-ea"/>
              <a:cs typeface="+mn-cs"/>
            </a:rPr>
            <a:t>７</a:t>
          </a:r>
          <a:r>
            <a:rPr lang="ja-JP" altLang="ja-JP" sz="1300" b="0" i="0" baseline="0">
              <a:solidFill>
                <a:schemeClr val="dk1"/>
              </a:solidFill>
              <a:effectLst/>
              <a:latin typeface="+mn-lt"/>
              <a:ea typeface="+mn-ea"/>
              <a:cs typeface="+mn-cs"/>
            </a:rPr>
            <a:t>ポイント減少し、類似団体平均を</a:t>
          </a:r>
          <a:r>
            <a:rPr lang="ja-JP" altLang="en-US" sz="1300" b="0" i="0" baseline="0">
              <a:solidFill>
                <a:schemeClr val="dk1"/>
              </a:solidFill>
              <a:effectLst/>
              <a:latin typeface="+mn-lt"/>
              <a:ea typeface="+mn-ea"/>
              <a:cs typeface="+mn-cs"/>
            </a:rPr>
            <a:t>２</a:t>
          </a:r>
          <a:r>
            <a:rPr lang="ja-JP" altLang="ja-JP" sz="1300" b="0" i="0" baseline="0">
              <a:solidFill>
                <a:schemeClr val="dk1"/>
              </a:solidFill>
              <a:effectLst/>
              <a:latin typeface="+mn-lt"/>
              <a:ea typeface="+mn-ea"/>
              <a:cs typeface="+mn-cs"/>
            </a:rPr>
            <a:t>．８ポイント下</a:t>
          </a:r>
          <a:r>
            <a:rPr lang="ja-JP" altLang="en-US" sz="1300" b="0" i="0" baseline="0">
              <a:solidFill>
                <a:schemeClr val="dk1"/>
              </a:solidFill>
              <a:effectLst/>
              <a:latin typeface="+mn-lt"/>
              <a:ea typeface="+mn-ea"/>
              <a:cs typeface="+mn-cs"/>
            </a:rPr>
            <a:t>回り</a:t>
          </a:r>
          <a:r>
            <a:rPr lang="ja-JP" altLang="ja-JP" sz="1300" b="0" i="0" baseline="0">
              <a:solidFill>
                <a:schemeClr val="dk1"/>
              </a:solidFill>
              <a:effectLst/>
              <a:latin typeface="+mn-lt"/>
              <a:ea typeface="+mn-ea"/>
              <a:cs typeface="+mn-cs"/>
            </a:rPr>
            <a:t>、人件費の抑制効果が表れている。</a:t>
          </a:r>
          <a:r>
            <a:rPr kumimoji="1" lang="ja-JP" altLang="ja-JP" sz="1300">
              <a:solidFill>
                <a:schemeClr val="dk1"/>
              </a:solidFill>
              <a:effectLst/>
              <a:latin typeface="+mn-lt"/>
              <a:ea typeface="+mn-ea"/>
              <a:cs typeface="+mn-cs"/>
            </a:rPr>
            <a:t>今後も、定員適正化計画</a:t>
          </a:r>
          <a:r>
            <a:rPr kumimoji="1" lang="ja-JP" altLang="en-US" sz="1300">
              <a:solidFill>
                <a:schemeClr val="dk1"/>
              </a:solidFill>
              <a:effectLst/>
              <a:latin typeface="+mn-lt"/>
              <a:ea typeface="+mn-ea"/>
              <a:cs typeface="+mn-cs"/>
            </a:rPr>
            <a:t>に基づき、職員の計画的な採用などを進め、人件費の適正な管理に努める。</a:t>
          </a:r>
          <a:endParaRPr kumimoji="0" lang="en-US" altLang="ja-JP" sz="1300">
            <a:solidFill>
              <a:schemeClr val="dk1"/>
            </a:solidFill>
            <a:effectLst/>
            <a:latin typeface="+mn-lt"/>
            <a:ea typeface="+mn-ea"/>
            <a:cs typeface="+mn-cs"/>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85090</xdr:rowOff>
    </xdr:from>
    <xdr:to>
      <xdr:col>7</xdr:col>
      <xdr:colOff>15875</xdr:colOff>
      <xdr:row>41</xdr:row>
      <xdr:rowOff>146050</xdr:rowOff>
    </xdr:to>
    <xdr:cxnSp macro="">
      <xdr:nvCxnSpPr>
        <xdr:cNvPr id="61" name="直線コネクタ 60"/>
        <xdr:cNvCxnSpPr/>
      </xdr:nvCxnSpPr>
      <xdr:spPr>
        <a:xfrm flipV="1">
          <a:off x="4826000" y="57429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118127</xdr:rowOff>
    </xdr:from>
    <xdr:ext cx="762000" cy="259045"/>
    <xdr:sp macro="" textlink="">
      <xdr:nvSpPr>
        <xdr:cNvPr id="62"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35.0</a:t>
          </a:r>
          <a:endParaRPr kumimoji="1" lang="ja-JP" altLang="en-US" sz="1000" b="1">
            <a:latin typeface="ＭＳ Ｐゴシック"/>
          </a:endParaRPr>
        </a:p>
      </xdr:txBody>
    </xdr:sp>
    <xdr:clientData/>
  </xdr:oneCellAnchor>
  <xdr:twoCellAnchor>
    <xdr:from>
      <xdr:col>6</xdr:col>
      <xdr:colOff>612775</xdr:colOff>
      <xdr:row>41</xdr:row>
      <xdr:rowOff>146050</xdr:rowOff>
    </xdr:from>
    <xdr:to>
      <xdr:col>7</xdr:col>
      <xdr:colOff>104775</xdr:colOff>
      <xdr:row>41</xdr:row>
      <xdr:rowOff>146050</xdr:rowOff>
    </xdr:to>
    <xdr:cxnSp macro="">
      <xdr:nvCxnSpPr>
        <xdr:cNvPr id="63" name="直線コネクタ 62"/>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6</xdr:col>
      <xdr:colOff>612775</xdr:colOff>
      <xdr:row>33</xdr:row>
      <xdr:rowOff>85090</xdr:rowOff>
    </xdr:from>
    <xdr:to>
      <xdr:col>7</xdr:col>
      <xdr:colOff>104775</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46990</xdr:rowOff>
    </xdr:from>
    <xdr:to>
      <xdr:col>7</xdr:col>
      <xdr:colOff>15875</xdr:colOff>
      <xdr:row>35</xdr:row>
      <xdr:rowOff>100330</xdr:rowOff>
    </xdr:to>
    <xdr:cxnSp macro="">
      <xdr:nvCxnSpPr>
        <xdr:cNvPr id="66" name="直線コネクタ 65"/>
        <xdr:cNvCxnSpPr/>
      </xdr:nvCxnSpPr>
      <xdr:spPr>
        <a:xfrm flipV="1">
          <a:off x="3987800" y="60477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10177</xdr:rowOff>
    </xdr:from>
    <xdr:ext cx="762000" cy="259045"/>
    <xdr:sp macro="" textlink="">
      <xdr:nvSpPr>
        <xdr:cNvPr id="67" name="人件費平均値テキスト"/>
        <xdr:cNvSpPr txBox="1"/>
      </xdr:nvSpPr>
      <xdr:spPr>
        <a:xfrm>
          <a:off x="4914900" y="618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38100</xdr:rowOff>
    </xdr:from>
    <xdr:to>
      <xdr:col>7</xdr:col>
      <xdr:colOff>66675</xdr:colOff>
      <xdr:row>36</xdr:row>
      <xdr:rowOff>139700</xdr:rowOff>
    </xdr:to>
    <xdr:sp macro="" textlink="">
      <xdr:nvSpPr>
        <xdr:cNvPr id="68" name="フローチャート : 判断 67"/>
        <xdr:cNvSpPr/>
      </xdr:nvSpPr>
      <xdr:spPr>
        <a:xfrm>
          <a:off x="47752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100330</xdr:rowOff>
    </xdr:from>
    <xdr:to>
      <xdr:col>5</xdr:col>
      <xdr:colOff>549275</xdr:colOff>
      <xdr:row>36</xdr:row>
      <xdr:rowOff>20320</xdr:rowOff>
    </xdr:to>
    <xdr:cxnSp macro="">
      <xdr:nvCxnSpPr>
        <xdr:cNvPr id="69" name="直線コネクタ 68"/>
        <xdr:cNvCxnSpPr/>
      </xdr:nvCxnSpPr>
      <xdr:spPr>
        <a:xfrm flipV="1">
          <a:off x="3098800" y="61010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15240</xdr:rowOff>
    </xdr:from>
    <xdr:to>
      <xdr:col>5</xdr:col>
      <xdr:colOff>600075</xdr:colOff>
      <xdr:row>36</xdr:row>
      <xdr:rowOff>116840</xdr:rowOff>
    </xdr:to>
    <xdr:sp macro="" textlink="">
      <xdr:nvSpPr>
        <xdr:cNvPr id="70" name="フローチャート : 判断 69"/>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101617</xdr:rowOff>
    </xdr:from>
    <xdr:ext cx="736600" cy="259045"/>
    <xdr:sp macro="" textlink="">
      <xdr:nvSpPr>
        <xdr:cNvPr id="71" name="テキスト ボックス 70"/>
        <xdr:cNvSpPr txBox="1"/>
      </xdr:nvSpPr>
      <xdr:spPr>
        <a:xfrm>
          <a:off x="3606800" y="627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146050</xdr:rowOff>
    </xdr:from>
    <xdr:to>
      <xdr:col>4</xdr:col>
      <xdr:colOff>346075</xdr:colOff>
      <xdr:row>36</xdr:row>
      <xdr:rowOff>20320</xdr:rowOff>
    </xdr:to>
    <xdr:cxnSp macro="">
      <xdr:nvCxnSpPr>
        <xdr:cNvPr id="72" name="直線コネクタ 71"/>
        <xdr:cNvCxnSpPr/>
      </xdr:nvCxnSpPr>
      <xdr:spPr>
        <a:xfrm>
          <a:off x="2209800" y="6146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133350</xdr:rowOff>
    </xdr:from>
    <xdr:to>
      <xdr:col>4</xdr:col>
      <xdr:colOff>396875</xdr:colOff>
      <xdr:row>36</xdr:row>
      <xdr:rowOff>63500</xdr:rowOff>
    </xdr:to>
    <xdr:sp macro="" textlink="">
      <xdr:nvSpPr>
        <xdr:cNvPr id="73" name="フローチャート : 判断 72"/>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73677</xdr:rowOff>
    </xdr:from>
    <xdr:ext cx="762000" cy="259045"/>
    <xdr:sp macro="" textlink="">
      <xdr:nvSpPr>
        <xdr:cNvPr id="74" name="テキスト ボックス 73"/>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146050</xdr:rowOff>
    </xdr:from>
    <xdr:to>
      <xdr:col>3</xdr:col>
      <xdr:colOff>142875</xdr:colOff>
      <xdr:row>36</xdr:row>
      <xdr:rowOff>127000</xdr:rowOff>
    </xdr:to>
    <xdr:cxnSp macro="">
      <xdr:nvCxnSpPr>
        <xdr:cNvPr id="75" name="直線コネクタ 74"/>
        <xdr:cNvCxnSpPr/>
      </xdr:nvCxnSpPr>
      <xdr:spPr>
        <a:xfrm flipV="1">
          <a:off x="1320800" y="61468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140970</xdr:rowOff>
    </xdr:from>
    <xdr:to>
      <xdr:col>3</xdr:col>
      <xdr:colOff>193675</xdr:colOff>
      <xdr:row>36</xdr:row>
      <xdr:rowOff>71120</xdr:rowOff>
    </xdr:to>
    <xdr:sp macro="" textlink="">
      <xdr:nvSpPr>
        <xdr:cNvPr id="76" name="フローチャート : 判断 75"/>
        <xdr:cNvSpPr/>
      </xdr:nvSpPr>
      <xdr:spPr>
        <a:xfrm>
          <a:off x="2159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55897</xdr:rowOff>
    </xdr:from>
    <xdr:ext cx="762000" cy="259045"/>
    <xdr:sp macro="" textlink="">
      <xdr:nvSpPr>
        <xdr:cNvPr id="77" name="テキスト ボックス 76"/>
        <xdr:cNvSpPr txBox="1"/>
      </xdr:nvSpPr>
      <xdr:spPr>
        <a:xfrm>
          <a:off x="1828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60960</xdr:rowOff>
    </xdr:from>
    <xdr:to>
      <xdr:col>1</xdr:col>
      <xdr:colOff>676275</xdr:colOff>
      <xdr:row>36</xdr:row>
      <xdr:rowOff>162560</xdr:rowOff>
    </xdr:to>
    <xdr:sp macro="" textlink="">
      <xdr:nvSpPr>
        <xdr:cNvPr id="78" name="フローチャート : 判断 77"/>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1287</xdr:rowOff>
    </xdr:from>
    <xdr:ext cx="762000" cy="259045"/>
    <xdr:sp macro="" textlink="">
      <xdr:nvSpPr>
        <xdr:cNvPr id="79" name="テキスト ボックス 78"/>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34</xdr:row>
      <xdr:rowOff>167640</xdr:rowOff>
    </xdr:from>
    <xdr:to>
      <xdr:col>7</xdr:col>
      <xdr:colOff>66675</xdr:colOff>
      <xdr:row>35</xdr:row>
      <xdr:rowOff>97790</xdr:rowOff>
    </xdr:to>
    <xdr:sp macro="" textlink="">
      <xdr:nvSpPr>
        <xdr:cNvPr id="85" name="円/楕円 84"/>
        <xdr:cNvSpPr/>
      </xdr:nvSpPr>
      <xdr:spPr>
        <a:xfrm>
          <a:off x="4775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12717</xdr:rowOff>
    </xdr:from>
    <xdr:ext cx="762000" cy="259045"/>
    <xdr:sp macro="" textlink="">
      <xdr:nvSpPr>
        <xdr:cNvPr id="86" name="人件費該当値テキスト"/>
        <xdr:cNvSpPr txBox="1"/>
      </xdr:nvSpPr>
      <xdr:spPr>
        <a:xfrm>
          <a:off x="49149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49530</xdr:rowOff>
    </xdr:from>
    <xdr:to>
      <xdr:col>5</xdr:col>
      <xdr:colOff>600075</xdr:colOff>
      <xdr:row>35</xdr:row>
      <xdr:rowOff>151130</xdr:rowOff>
    </xdr:to>
    <xdr:sp macro="" textlink="">
      <xdr:nvSpPr>
        <xdr:cNvPr id="87" name="円/楕円 86"/>
        <xdr:cNvSpPr/>
      </xdr:nvSpPr>
      <xdr:spPr>
        <a:xfrm>
          <a:off x="3937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161307</xdr:rowOff>
    </xdr:from>
    <xdr:ext cx="736600" cy="259045"/>
    <xdr:sp macro="" textlink="">
      <xdr:nvSpPr>
        <xdr:cNvPr id="88" name="テキスト ボックス 87"/>
        <xdr:cNvSpPr txBox="1"/>
      </xdr:nvSpPr>
      <xdr:spPr>
        <a:xfrm>
          <a:off x="3606800" y="5819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140970</xdr:rowOff>
    </xdr:from>
    <xdr:to>
      <xdr:col>4</xdr:col>
      <xdr:colOff>396875</xdr:colOff>
      <xdr:row>36</xdr:row>
      <xdr:rowOff>71120</xdr:rowOff>
    </xdr:to>
    <xdr:sp macro="" textlink="">
      <xdr:nvSpPr>
        <xdr:cNvPr id="89" name="円/楕円 88"/>
        <xdr:cNvSpPr/>
      </xdr:nvSpPr>
      <xdr:spPr>
        <a:xfrm>
          <a:off x="3048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55897</xdr:rowOff>
    </xdr:from>
    <xdr:ext cx="762000" cy="259045"/>
    <xdr:sp macro="" textlink="">
      <xdr:nvSpPr>
        <xdr:cNvPr id="90" name="テキスト ボックス 89"/>
        <xdr:cNvSpPr txBox="1"/>
      </xdr:nvSpPr>
      <xdr:spPr>
        <a:xfrm>
          <a:off x="2717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95250</xdr:rowOff>
    </xdr:from>
    <xdr:to>
      <xdr:col>3</xdr:col>
      <xdr:colOff>193675</xdr:colOff>
      <xdr:row>36</xdr:row>
      <xdr:rowOff>25400</xdr:rowOff>
    </xdr:to>
    <xdr:sp macro="" textlink="">
      <xdr:nvSpPr>
        <xdr:cNvPr id="91" name="円/楕円 90"/>
        <xdr:cNvSpPr/>
      </xdr:nvSpPr>
      <xdr:spPr>
        <a:xfrm>
          <a:off x="2159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35577</xdr:rowOff>
    </xdr:from>
    <xdr:ext cx="762000" cy="259045"/>
    <xdr:sp macro="" textlink="">
      <xdr:nvSpPr>
        <xdr:cNvPr id="92" name="テキスト ボックス 91"/>
        <xdr:cNvSpPr txBox="1"/>
      </xdr:nvSpPr>
      <xdr:spPr>
        <a:xfrm>
          <a:off x="1828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76200</xdr:rowOff>
    </xdr:from>
    <xdr:to>
      <xdr:col>1</xdr:col>
      <xdr:colOff>676275</xdr:colOff>
      <xdr:row>37</xdr:row>
      <xdr:rowOff>6350</xdr:rowOff>
    </xdr:to>
    <xdr:sp macro="" textlink="">
      <xdr:nvSpPr>
        <xdr:cNvPr id="93" name="円/楕円 92"/>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162577</xdr:rowOff>
    </xdr:from>
    <xdr:ext cx="762000" cy="259045"/>
    <xdr:sp macro="" textlink="">
      <xdr:nvSpPr>
        <xdr:cNvPr id="94" name="テキスト ボックス 93"/>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lt"/>
              <a:ea typeface="+mn-ea"/>
              <a:cs typeface="+mn-cs"/>
            </a:rPr>
            <a:t>物件費は、０．７ポイント</a:t>
          </a:r>
          <a:r>
            <a:rPr kumimoji="1" lang="ja-JP" altLang="en-US" sz="1300">
              <a:solidFill>
                <a:schemeClr val="dk1"/>
              </a:solidFill>
              <a:effectLst/>
              <a:latin typeface="+mn-lt"/>
              <a:ea typeface="+mn-ea"/>
              <a:cs typeface="+mn-cs"/>
            </a:rPr>
            <a:t>増加</a:t>
          </a:r>
          <a:r>
            <a:rPr kumimoji="1" lang="ja-JP" altLang="ja-JP" sz="1300">
              <a:solidFill>
                <a:schemeClr val="dk1"/>
              </a:solidFill>
              <a:effectLst/>
              <a:latin typeface="+mn-lt"/>
              <a:ea typeface="+mn-ea"/>
              <a:cs typeface="+mn-cs"/>
            </a:rPr>
            <a:t>し</a:t>
          </a:r>
          <a:r>
            <a:rPr kumimoji="1" lang="ja-JP" altLang="en-US" sz="1300">
              <a:solidFill>
                <a:schemeClr val="dk1"/>
              </a:solidFill>
              <a:effectLst/>
              <a:latin typeface="+mn-lt"/>
              <a:ea typeface="+mn-ea"/>
              <a:cs typeface="+mn-cs"/>
            </a:rPr>
            <a:t>たものの</a:t>
          </a:r>
          <a:r>
            <a:rPr kumimoji="1" lang="ja-JP" altLang="ja-JP" sz="1300">
              <a:solidFill>
                <a:schemeClr val="dk1"/>
              </a:solidFill>
              <a:effectLst/>
              <a:latin typeface="+mn-lt"/>
              <a:ea typeface="+mn-ea"/>
              <a:cs typeface="+mn-cs"/>
            </a:rPr>
            <a:t>、類似団体平均を２．</a:t>
          </a:r>
          <a:r>
            <a:rPr kumimoji="1" lang="ja-JP" altLang="en-US" sz="1300">
              <a:solidFill>
                <a:schemeClr val="dk1"/>
              </a:solidFill>
              <a:effectLst/>
              <a:latin typeface="+mn-lt"/>
              <a:ea typeface="+mn-ea"/>
              <a:cs typeface="+mn-cs"/>
            </a:rPr>
            <a:t>３</a:t>
          </a:r>
          <a:r>
            <a:rPr kumimoji="1" lang="ja-JP" altLang="ja-JP" sz="1300">
              <a:solidFill>
                <a:schemeClr val="dk1"/>
              </a:solidFill>
              <a:effectLst/>
              <a:latin typeface="+mn-lt"/>
              <a:ea typeface="+mn-ea"/>
              <a:cs typeface="+mn-cs"/>
            </a:rPr>
            <a:t>ポイント下回っている</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今後も指定管理費用の適正化に加え、事務事業の見直しや施設の統廃合等により、物件費の抑制に努める。</a:t>
          </a:r>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43180</xdr:rowOff>
    </xdr:from>
    <xdr:to>
      <xdr:col>24</xdr:col>
      <xdr:colOff>31750</xdr:colOff>
      <xdr:row>22</xdr:row>
      <xdr:rowOff>66040</xdr:rowOff>
    </xdr:to>
    <xdr:cxnSp macro="">
      <xdr:nvCxnSpPr>
        <xdr:cNvPr id="122" name="直線コネクタ 121"/>
        <xdr:cNvCxnSpPr/>
      </xdr:nvCxnSpPr>
      <xdr:spPr>
        <a:xfrm flipV="1">
          <a:off x="16510000" y="244348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3"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4" name="直線コネクタ 123"/>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129557</xdr:rowOff>
    </xdr:from>
    <xdr:ext cx="762000" cy="259045"/>
    <xdr:sp macro="" textlink="">
      <xdr:nvSpPr>
        <xdr:cNvPr id="125" name="物件費最大値テキスト"/>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14</xdr:row>
      <xdr:rowOff>43180</xdr:rowOff>
    </xdr:from>
    <xdr:to>
      <xdr:col>24</xdr:col>
      <xdr:colOff>120650</xdr:colOff>
      <xdr:row>14</xdr:row>
      <xdr:rowOff>43180</xdr:rowOff>
    </xdr:to>
    <xdr:cxnSp macro="">
      <xdr:nvCxnSpPr>
        <xdr:cNvPr id="126" name="直線コネクタ 125"/>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81280</xdr:rowOff>
    </xdr:from>
    <xdr:to>
      <xdr:col>24</xdr:col>
      <xdr:colOff>31750</xdr:colOff>
      <xdr:row>16</xdr:row>
      <xdr:rowOff>134620</xdr:rowOff>
    </xdr:to>
    <xdr:cxnSp macro="">
      <xdr:nvCxnSpPr>
        <xdr:cNvPr id="127" name="直線コネクタ 126"/>
        <xdr:cNvCxnSpPr/>
      </xdr:nvCxnSpPr>
      <xdr:spPr>
        <a:xfrm>
          <a:off x="15671800" y="28244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17</xdr:row>
      <xdr:rowOff>59707</xdr:rowOff>
    </xdr:from>
    <xdr:ext cx="762000" cy="259045"/>
    <xdr:sp macro="" textlink="">
      <xdr:nvSpPr>
        <xdr:cNvPr id="128" name="物件費平均値テキスト"/>
        <xdr:cNvSpPr txBox="1"/>
      </xdr:nvSpPr>
      <xdr:spPr>
        <a:xfrm>
          <a:off x="16598900" y="297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87630</xdr:rowOff>
    </xdr:from>
    <xdr:to>
      <xdr:col>24</xdr:col>
      <xdr:colOff>82550</xdr:colOff>
      <xdr:row>18</xdr:row>
      <xdr:rowOff>17780</xdr:rowOff>
    </xdr:to>
    <xdr:sp macro="" textlink="">
      <xdr:nvSpPr>
        <xdr:cNvPr id="129" name="フローチャート : 判断 128"/>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81280</xdr:rowOff>
    </xdr:from>
    <xdr:to>
      <xdr:col>22</xdr:col>
      <xdr:colOff>565150</xdr:colOff>
      <xdr:row>16</xdr:row>
      <xdr:rowOff>134620</xdr:rowOff>
    </xdr:to>
    <xdr:cxnSp macro="">
      <xdr:nvCxnSpPr>
        <xdr:cNvPr id="130" name="直線コネクタ 129"/>
        <xdr:cNvCxnSpPr/>
      </xdr:nvCxnSpPr>
      <xdr:spPr>
        <a:xfrm flipV="1">
          <a:off x="14782800" y="28244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49530</xdr:rowOff>
    </xdr:from>
    <xdr:to>
      <xdr:col>22</xdr:col>
      <xdr:colOff>615950</xdr:colOff>
      <xdr:row>17</xdr:row>
      <xdr:rowOff>151130</xdr:rowOff>
    </xdr:to>
    <xdr:sp macro="" textlink="">
      <xdr:nvSpPr>
        <xdr:cNvPr id="131" name="フローチャート : 判断 130"/>
        <xdr:cNvSpPr/>
      </xdr:nvSpPr>
      <xdr:spPr>
        <a:xfrm>
          <a:off x="15621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135907</xdr:rowOff>
    </xdr:from>
    <xdr:ext cx="736600" cy="259045"/>
    <xdr:sp macro="" textlink="">
      <xdr:nvSpPr>
        <xdr:cNvPr id="132" name="テキスト ボックス 131"/>
        <xdr:cNvSpPr txBox="1"/>
      </xdr:nvSpPr>
      <xdr:spPr>
        <a:xfrm>
          <a:off x="15290800" y="305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88900</xdr:rowOff>
    </xdr:from>
    <xdr:to>
      <xdr:col>21</xdr:col>
      <xdr:colOff>361950</xdr:colOff>
      <xdr:row>16</xdr:row>
      <xdr:rowOff>134620</xdr:rowOff>
    </xdr:to>
    <xdr:cxnSp macro="">
      <xdr:nvCxnSpPr>
        <xdr:cNvPr id="133" name="直線コネクタ 132"/>
        <xdr:cNvCxnSpPr/>
      </xdr:nvCxnSpPr>
      <xdr:spPr>
        <a:xfrm>
          <a:off x="13893800" y="28321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137160</xdr:rowOff>
    </xdr:from>
    <xdr:to>
      <xdr:col>21</xdr:col>
      <xdr:colOff>412750</xdr:colOff>
      <xdr:row>17</xdr:row>
      <xdr:rowOff>67310</xdr:rowOff>
    </xdr:to>
    <xdr:sp macro="" textlink="">
      <xdr:nvSpPr>
        <xdr:cNvPr id="134" name="フローチャート : 判断 133"/>
        <xdr:cNvSpPr/>
      </xdr:nvSpPr>
      <xdr:spPr>
        <a:xfrm>
          <a:off x="14732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52087</xdr:rowOff>
    </xdr:from>
    <xdr:ext cx="762000" cy="259045"/>
    <xdr:sp macro="" textlink="">
      <xdr:nvSpPr>
        <xdr:cNvPr id="135" name="テキスト ボックス 134"/>
        <xdr:cNvSpPr txBox="1"/>
      </xdr:nvSpPr>
      <xdr:spPr>
        <a:xfrm>
          <a:off x="14401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43180</xdr:rowOff>
    </xdr:from>
    <xdr:to>
      <xdr:col>20</xdr:col>
      <xdr:colOff>158750</xdr:colOff>
      <xdr:row>16</xdr:row>
      <xdr:rowOff>88900</xdr:rowOff>
    </xdr:to>
    <xdr:cxnSp macro="">
      <xdr:nvCxnSpPr>
        <xdr:cNvPr id="136" name="直線コネクタ 135"/>
        <xdr:cNvCxnSpPr/>
      </xdr:nvCxnSpPr>
      <xdr:spPr>
        <a:xfrm>
          <a:off x="13004800" y="2786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114300</xdr:rowOff>
    </xdr:from>
    <xdr:to>
      <xdr:col>20</xdr:col>
      <xdr:colOff>209550</xdr:colOff>
      <xdr:row>17</xdr:row>
      <xdr:rowOff>44450</xdr:rowOff>
    </xdr:to>
    <xdr:sp macro="" textlink="">
      <xdr:nvSpPr>
        <xdr:cNvPr id="137" name="フローチャート : 判断 136"/>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29227</xdr:rowOff>
    </xdr:from>
    <xdr:ext cx="762000" cy="259045"/>
    <xdr:sp macro="" textlink="">
      <xdr:nvSpPr>
        <xdr:cNvPr id="138" name="テキスト ボックス 137"/>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76200</xdr:rowOff>
    </xdr:from>
    <xdr:to>
      <xdr:col>19</xdr:col>
      <xdr:colOff>6350</xdr:colOff>
      <xdr:row>17</xdr:row>
      <xdr:rowOff>6350</xdr:rowOff>
    </xdr:to>
    <xdr:sp macro="" textlink="">
      <xdr:nvSpPr>
        <xdr:cNvPr id="139" name="フローチャート : 判断 138"/>
        <xdr:cNvSpPr/>
      </xdr:nvSpPr>
      <xdr:spPr>
        <a:xfrm>
          <a:off x="12954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162577</xdr:rowOff>
    </xdr:from>
    <xdr:ext cx="762000" cy="259045"/>
    <xdr:sp macro="" textlink="">
      <xdr:nvSpPr>
        <xdr:cNvPr id="140" name="テキスト ボックス 139"/>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83820</xdr:rowOff>
    </xdr:from>
    <xdr:to>
      <xdr:col>24</xdr:col>
      <xdr:colOff>82550</xdr:colOff>
      <xdr:row>17</xdr:row>
      <xdr:rowOff>13970</xdr:rowOff>
    </xdr:to>
    <xdr:sp macro="" textlink="">
      <xdr:nvSpPr>
        <xdr:cNvPr id="146" name="円/楕円 145"/>
        <xdr:cNvSpPr/>
      </xdr:nvSpPr>
      <xdr:spPr>
        <a:xfrm>
          <a:off x="164592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100347</xdr:rowOff>
    </xdr:from>
    <xdr:ext cx="762000" cy="259045"/>
    <xdr:sp macro="" textlink="">
      <xdr:nvSpPr>
        <xdr:cNvPr id="147" name="物件費該当値テキスト"/>
        <xdr:cNvSpPr txBox="1"/>
      </xdr:nvSpPr>
      <xdr:spPr>
        <a:xfrm>
          <a:off x="165989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30480</xdr:rowOff>
    </xdr:from>
    <xdr:to>
      <xdr:col>22</xdr:col>
      <xdr:colOff>615950</xdr:colOff>
      <xdr:row>16</xdr:row>
      <xdr:rowOff>132080</xdr:rowOff>
    </xdr:to>
    <xdr:sp macro="" textlink="">
      <xdr:nvSpPr>
        <xdr:cNvPr id="148" name="円/楕円 147"/>
        <xdr:cNvSpPr/>
      </xdr:nvSpPr>
      <xdr:spPr>
        <a:xfrm>
          <a:off x="15621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142257</xdr:rowOff>
    </xdr:from>
    <xdr:ext cx="736600" cy="259045"/>
    <xdr:sp macro="" textlink="">
      <xdr:nvSpPr>
        <xdr:cNvPr id="149" name="テキスト ボックス 148"/>
        <xdr:cNvSpPr txBox="1"/>
      </xdr:nvSpPr>
      <xdr:spPr>
        <a:xfrm>
          <a:off x="15290800" y="2542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83820</xdr:rowOff>
    </xdr:from>
    <xdr:to>
      <xdr:col>21</xdr:col>
      <xdr:colOff>412750</xdr:colOff>
      <xdr:row>17</xdr:row>
      <xdr:rowOff>13970</xdr:rowOff>
    </xdr:to>
    <xdr:sp macro="" textlink="">
      <xdr:nvSpPr>
        <xdr:cNvPr id="150" name="円/楕円 149"/>
        <xdr:cNvSpPr/>
      </xdr:nvSpPr>
      <xdr:spPr>
        <a:xfrm>
          <a:off x="14732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24147</xdr:rowOff>
    </xdr:from>
    <xdr:ext cx="762000" cy="259045"/>
    <xdr:sp macro="" textlink="">
      <xdr:nvSpPr>
        <xdr:cNvPr id="151" name="テキスト ボックス 150"/>
        <xdr:cNvSpPr txBox="1"/>
      </xdr:nvSpPr>
      <xdr:spPr>
        <a:xfrm>
          <a:off x="14401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38100</xdr:rowOff>
    </xdr:from>
    <xdr:to>
      <xdr:col>20</xdr:col>
      <xdr:colOff>209550</xdr:colOff>
      <xdr:row>16</xdr:row>
      <xdr:rowOff>139700</xdr:rowOff>
    </xdr:to>
    <xdr:sp macro="" textlink="">
      <xdr:nvSpPr>
        <xdr:cNvPr id="152" name="円/楕円 151"/>
        <xdr:cNvSpPr/>
      </xdr:nvSpPr>
      <xdr:spPr>
        <a:xfrm>
          <a:off x="13843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149877</xdr:rowOff>
    </xdr:from>
    <xdr:ext cx="762000" cy="259045"/>
    <xdr:sp macro="" textlink="">
      <xdr:nvSpPr>
        <xdr:cNvPr id="153" name="テキスト ボックス 152"/>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163830</xdr:rowOff>
    </xdr:from>
    <xdr:to>
      <xdr:col>19</xdr:col>
      <xdr:colOff>6350</xdr:colOff>
      <xdr:row>16</xdr:row>
      <xdr:rowOff>93980</xdr:rowOff>
    </xdr:to>
    <xdr:sp macro="" textlink="">
      <xdr:nvSpPr>
        <xdr:cNvPr id="154" name="円/楕円 153"/>
        <xdr:cNvSpPr/>
      </xdr:nvSpPr>
      <xdr:spPr>
        <a:xfrm>
          <a:off x="12954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104157</xdr:rowOff>
    </xdr:from>
    <xdr:ext cx="762000" cy="259045"/>
    <xdr:sp macro="" textlink="">
      <xdr:nvSpPr>
        <xdr:cNvPr id="155" name="テキスト ボックス 154"/>
        <xdr:cNvSpPr txBox="1"/>
      </xdr:nvSpPr>
      <xdr:spPr>
        <a:xfrm>
          <a:off x="12623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lt"/>
              <a:ea typeface="+mn-ea"/>
              <a:cs typeface="+mn-cs"/>
            </a:rPr>
            <a:t>扶助費は、類似団体平均と比較すると２．</a:t>
          </a:r>
          <a:r>
            <a:rPr kumimoji="1" lang="ja-JP" altLang="en-US" sz="1300">
              <a:solidFill>
                <a:schemeClr val="dk1"/>
              </a:solidFill>
              <a:effectLst/>
              <a:latin typeface="+mn-lt"/>
              <a:ea typeface="+mn-ea"/>
              <a:cs typeface="+mn-cs"/>
            </a:rPr>
            <a:t>１</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下回ったものの</a:t>
          </a:r>
          <a:r>
            <a:rPr kumimoji="1" lang="ja-JP" altLang="ja-JP" sz="1300">
              <a:solidFill>
                <a:schemeClr val="dk1"/>
              </a:solidFill>
              <a:effectLst/>
              <a:latin typeface="+mn-lt"/>
              <a:ea typeface="+mn-ea"/>
              <a:cs typeface="+mn-cs"/>
            </a:rPr>
            <a:t>、少子高齢化の影響から社会保障経費の増加は避けられず上昇傾向にある。今後も生活保護費や自立支援事業費などは増加が見込まれることから、資格審査等の適正化を図るなど、扶助費の抑制に努めていく。</a:t>
          </a:r>
          <a:endParaRPr lang="ja-JP" altLang="ja-JP" sz="13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34472</xdr:rowOff>
    </xdr:from>
    <xdr:to>
      <xdr:col>7</xdr:col>
      <xdr:colOff>15875</xdr:colOff>
      <xdr:row>61</xdr:row>
      <xdr:rowOff>91622</xdr:rowOff>
    </xdr:to>
    <xdr:cxnSp macro="">
      <xdr:nvCxnSpPr>
        <xdr:cNvPr id="185" name="直線コネクタ 184"/>
        <xdr:cNvCxnSpPr/>
      </xdr:nvCxnSpPr>
      <xdr:spPr>
        <a:xfrm flipV="1">
          <a:off x="4826000" y="8949872"/>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63699</xdr:rowOff>
    </xdr:from>
    <xdr:ext cx="762000" cy="259045"/>
    <xdr:sp macro="" textlink="">
      <xdr:nvSpPr>
        <xdr:cNvPr id="186" name="扶助費最小値テキスト"/>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6</xdr:col>
      <xdr:colOff>612775</xdr:colOff>
      <xdr:row>61</xdr:row>
      <xdr:rowOff>91622</xdr:rowOff>
    </xdr:from>
    <xdr:to>
      <xdr:col>7</xdr:col>
      <xdr:colOff>104775</xdr:colOff>
      <xdr:row>61</xdr:row>
      <xdr:rowOff>91622</xdr:rowOff>
    </xdr:to>
    <xdr:cxnSp macro="">
      <xdr:nvCxnSpPr>
        <xdr:cNvPr id="187" name="直線コネクタ 186"/>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120849</xdr:rowOff>
    </xdr:from>
    <xdr:ext cx="762000" cy="259045"/>
    <xdr:sp macro="" textlink="">
      <xdr:nvSpPr>
        <xdr:cNvPr id="188" name="扶助費最大値テキスト"/>
        <xdr:cNvSpPr txBox="1"/>
      </xdr:nvSpPr>
      <xdr:spPr>
        <a:xfrm>
          <a:off x="4914900" y="869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6</xdr:col>
      <xdr:colOff>612775</xdr:colOff>
      <xdr:row>52</xdr:row>
      <xdr:rowOff>34472</xdr:rowOff>
    </xdr:from>
    <xdr:to>
      <xdr:col>7</xdr:col>
      <xdr:colOff>104775</xdr:colOff>
      <xdr:row>52</xdr:row>
      <xdr:rowOff>34472</xdr:rowOff>
    </xdr:to>
    <xdr:cxnSp macro="">
      <xdr:nvCxnSpPr>
        <xdr:cNvPr id="189" name="直線コネクタ 188"/>
        <xdr:cNvCxnSpPr/>
      </xdr:nvCxnSpPr>
      <xdr:spPr>
        <a:xfrm>
          <a:off x="4737100" y="894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146050</xdr:rowOff>
    </xdr:from>
    <xdr:to>
      <xdr:col>7</xdr:col>
      <xdr:colOff>15875</xdr:colOff>
      <xdr:row>54</xdr:row>
      <xdr:rowOff>18143</xdr:rowOff>
    </xdr:to>
    <xdr:cxnSp macro="">
      <xdr:nvCxnSpPr>
        <xdr:cNvPr id="190" name="直線コネクタ 189"/>
        <xdr:cNvCxnSpPr/>
      </xdr:nvCxnSpPr>
      <xdr:spPr>
        <a:xfrm>
          <a:off x="3987800" y="92329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168020</xdr:rowOff>
    </xdr:from>
    <xdr:ext cx="762000" cy="259045"/>
    <xdr:sp macro="" textlink="">
      <xdr:nvSpPr>
        <xdr:cNvPr id="191" name="扶助費平均値テキスト"/>
        <xdr:cNvSpPr txBox="1"/>
      </xdr:nvSpPr>
      <xdr:spPr>
        <a:xfrm>
          <a:off x="4914900" y="942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24493</xdr:rowOff>
    </xdr:from>
    <xdr:to>
      <xdr:col>7</xdr:col>
      <xdr:colOff>66675</xdr:colOff>
      <xdr:row>55</xdr:row>
      <xdr:rowOff>126093</xdr:rowOff>
    </xdr:to>
    <xdr:sp macro="" textlink="">
      <xdr:nvSpPr>
        <xdr:cNvPr id="192" name="フローチャート : 判断 191"/>
        <xdr:cNvSpPr/>
      </xdr:nvSpPr>
      <xdr:spPr>
        <a:xfrm>
          <a:off x="47752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146050</xdr:rowOff>
    </xdr:from>
    <xdr:to>
      <xdr:col>5</xdr:col>
      <xdr:colOff>549275</xdr:colOff>
      <xdr:row>53</xdr:row>
      <xdr:rowOff>146050</xdr:rowOff>
    </xdr:to>
    <xdr:cxnSp macro="">
      <xdr:nvCxnSpPr>
        <xdr:cNvPr id="193" name="直線コネクタ 192"/>
        <xdr:cNvCxnSpPr/>
      </xdr:nvCxnSpPr>
      <xdr:spPr>
        <a:xfrm>
          <a:off x="3098800" y="9232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141515</xdr:rowOff>
    </xdr:from>
    <xdr:to>
      <xdr:col>5</xdr:col>
      <xdr:colOff>600075</xdr:colOff>
      <xdr:row>55</xdr:row>
      <xdr:rowOff>71665</xdr:rowOff>
    </xdr:to>
    <xdr:sp macro="" textlink="">
      <xdr:nvSpPr>
        <xdr:cNvPr id="194" name="フローチャート : 判断 193"/>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56442</xdr:rowOff>
    </xdr:from>
    <xdr:ext cx="736600" cy="259045"/>
    <xdr:sp macro="" textlink="">
      <xdr:nvSpPr>
        <xdr:cNvPr id="195" name="テキスト ボックス 194"/>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135165</xdr:rowOff>
    </xdr:from>
    <xdr:to>
      <xdr:col>4</xdr:col>
      <xdr:colOff>346075</xdr:colOff>
      <xdr:row>53</xdr:row>
      <xdr:rowOff>146050</xdr:rowOff>
    </xdr:to>
    <xdr:cxnSp macro="">
      <xdr:nvCxnSpPr>
        <xdr:cNvPr id="196" name="直線コネクタ 195"/>
        <xdr:cNvCxnSpPr/>
      </xdr:nvCxnSpPr>
      <xdr:spPr>
        <a:xfrm>
          <a:off x="2209800" y="92220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87085</xdr:rowOff>
    </xdr:from>
    <xdr:to>
      <xdr:col>4</xdr:col>
      <xdr:colOff>396875</xdr:colOff>
      <xdr:row>55</xdr:row>
      <xdr:rowOff>17235</xdr:rowOff>
    </xdr:to>
    <xdr:sp macro="" textlink="">
      <xdr:nvSpPr>
        <xdr:cNvPr id="197" name="フローチャート : 判断 196"/>
        <xdr:cNvSpPr/>
      </xdr:nvSpPr>
      <xdr:spPr>
        <a:xfrm>
          <a:off x="3048000" y="934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2012</xdr:rowOff>
    </xdr:from>
    <xdr:ext cx="762000" cy="259045"/>
    <xdr:sp macro="" textlink="">
      <xdr:nvSpPr>
        <xdr:cNvPr id="198" name="テキスト ボックス 197"/>
        <xdr:cNvSpPr txBox="1"/>
      </xdr:nvSpPr>
      <xdr:spPr>
        <a:xfrm>
          <a:off x="2717800" y="9431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135165</xdr:rowOff>
    </xdr:from>
    <xdr:to>
      <xdr:col>3</xdr:col>
      <xdr:colOff>142875</xdr:colOff>
      <xdr:row>53</xdr:row>
      <xdr:rowOff>135165</xdr:rowOff>
    </xdr:to>
    <xdr:cxnSp macro="">
      <xdr:nvCxnSpPr>
        <xdr:cNvPr id="199" name="直線コネクタ 198"/>
        <xdr:cNvCxnSpPr/>
      </xdr:nvCxnSpPr>
      <xdr:spPr>
        <a:xfrm>
          <a:off x="1320800" y="9222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65315</xdr:rowOff>
    </xdr:from>
    <xdr:to>
      <xdr:col>3</xdr:col>
      <xdr:colOff>193675</xdr:colOff>
      <xdr:row>54</xdr:row>
      <xdr:rowOff>166915</xdr:rowOff>
    </xdr:to>
    <xdr:sp macro="" textlink="">
      <xdr:nvSpPr>
        <xdr:cNvPr id="200" name="フローチャート : 判断 199"/>
        <xdr:cNvSpPr/>
      </xdr:nvSpPr>
      <xdr:spPr>
        <a:xfrm>
          <a:off x="2159000" y="93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151692</xdr:rowOff>
    </xdr:from>
    <xdr:ext cx="762000" cy="259045"/>
    <xdr:sp macro="" textlink="">
      <xdr:nvSpPr>
        <xdr:cNvPr id="201" name="テキスト ボックス 200"/>
        <xdr:cNvSpPr txBox="1"/>
      </xdr:nvSpPr>
      <xdr:spPr>
        <a:xfrm>
          <a:off x="1828800" y="940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54428</xdr:rowOff>
    </xdr:from>
    <xdr:to>
      <xdr:col>1</xdr:col>
      <xdr:colOff>676275</xdr:colOff>
      <xdr:row>54</xdr:row>
      <xdr:rowOff>156028</xdr:rowOff>
    </xdr:to>
    <xdr:sp macro="" textlink="">
      <xdr:nvSpPr>
        <xdr:cNvPr id="202" name="フローチャート : 判断 201"/>
        <xdr:cNvSpPr/>
      </xdr:nvSpPr>
      <xdr:spPr>
        <a:xfrm>
          <a:off x="1270000" y="9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140805</xdr:rowOff>
    </xdr:from>
    <xdr:ext cx="762000" cy="259045"/>
    <xdr:sp macro="" textlink="">
      <xdr:nvSpPr>
        <xdr:cNvPr id="203" name="テキスト ボックス 202"/>
        <xdr:cNvSpPr txBox="1"/>
      </xdr:nvSpPr>
      <xdr:spPr>
        <a:xfrm>
          <a:off x="939800" y="939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53</xdr:row>
      <xdr:rowOff>138793</xdr:rowOff>
    </xdr:from>
    <xdr:to>
      <xdr:col>7</xdr:col>
      <xdr:colOff>66675</xdr:colOff>
      <xdr:row>54</xdr:row>
      <xdr:rowOff>68943</xdr:rowOff>
    </xdr:to>
    <xdr:sp macro="" textlink="">
      <xdr:nvSpPr>
        <xdr:cNvPr id="209" name="円/楕円 208"/>
        <xdr:cNvSpPr/>
      </xdr:nvSpPr>
      <xdr:spPr>
        <a:xfrm>
          <a:off x="47752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155320</xdr:rowOff>
    </xdr:from>
    <xdr:ext cx="762000" cy="259045"/>
    <xdr:sp macro="" textlink="">
      <xdr:nvSpPr>
        <xdr:cNvPr id="210" name="扶助費該当値テキスト"/>
        <xdr:cNvSpPr txBox="1"/>
      </xdr:nvSpPr>
      <xdr:spPr>
        <a:xfrm>
          <a:off x="49149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95250</xdr:rowOff>
    </xdr:from>
    <xdr:to>
      <xdr:col>5</xdr:col>
      <xdr:colOff>600075</xdr:colOff>
      <xdr:row>54</xdr:row>
      <xdr:rowOff>25400</xdr:rowOff>
    </xdr:to>
    <xdr:sp macro="" textlink="">
      <xdr:nvSpPr>
        <xdr:cNvPr id="211" name="円/楕円 210"/>
        <xdr:cNvSpPr/>
      </xdr:nvSpPr>
      <xdr:spPr>
        <a:xfrm>
          <a:off x="3937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35577</xdr:rowOff>
    </xdr:from>
    <xdr:ext cx="736600" cy="259045"/>
    <xdr:sp macro="" textlink="">
      <xdr:nvSpPr>
        <xdr:cNvPr id="212" name="テキスト ボックス 211"/>
        <xdr:cNvSpPr txBox="1"/>
      </xdr:nvSpPr>
      <xdr:spPr>
        <a:xfrm>
          <a:off x="3606800" y="895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95250</xdr:rowOff>
    </xdr:from>
    <xdr:to>
      <xdr:col>4</xdr:col>
      <xdr:colOff>396875</xdr:colOff>
      <xdr:row>54</xdr:row>
      <xdr:rowOff>25400</xdr:rowOff>
    </xdr:to>
    <xdr:sp macro="" textlink="">
      <xdr:nvSpPr>
        <xdr:cNvPr id="213" name="円/楕円 212"/>
        <xdr:cNvSpPr/>
      </xdr:nvSpPr>
      <xdr:spPr>
        <a:xfrm>
          <a:off x="3048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35577</xdr:rowOff>
    </xdr:from>
    <xdr:ext cx="762000" cy="259045"/>
    <xdr:sp macro="" textlink="">
      <xdr:nvSpPr>
        <xdr:cNvPr id="214" name="テキスト ボックス 213"/>
        <xdr:cNvSpPr txBox="1"/>
      </xdr:nvSpPr>
      <xdr:spPr>
        <a:xfrm>
          <a:off x="2717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84365</xdr:rowOff>
    </xdr:from>
    <xdr:to>
      <xdr:col>3</xdr:col>
      <xdr:colOff>193675</xdr:colOff>
      <xdr:row>54</xdr:row>
      <xdr:rowOff>14515</xdr:rowOff>
    </xdr:to>
    <xdr:sp macro="" textlink="">
      <xdr:nvSpPr>
        <xdr:cNvPr id="215" name="円/楕円 214"/>
        <xdr:cNvSpPr/>
      </xdr:nvSpPr>
      <xdr:spPr>
        <a:xfrm>
          <a:off x="2159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24692</xdr:rowOff>
    </xdr:from>
    <xdr:ext cx="762000" cy="259045"/>
    <xdr:sp macro="" textlink="">
      <xdr:nvSpPr>
        <xdr:cNvPr id="216" name="テキスト ボックス 215"/>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84365</xdr:rowOff>
    </xdr:from>
    <xdr:to>
      <xdr:col>1</xdr:col>
      <xdr:colOff>676275</xdr:colOff>
      <xdr:row>54</xdr:row>
      <xdr:rowOff>14515</xdr:rowOff>
    </xdr:to>
    <xdr:sp macro="" textlink="">
      <xdr:nvSpPr>
        <xdr:cNvPr id="217" name="円/楕円 216"/>
        <xdr:cNvSpPr/>
      </xdr:nvSpPr>
      <xdr:spPr>
        <a:xfrm>
          <a:off x="1270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24692</xdr:rowOff>
    </xdr:from>
    <xdr:ext cx="762000" cy="259045"/>
    <xdr:sp macro="" textlink="">
      <xdr:nvSpPr>
        <xdr:cNvPr id="218" name="テキスト ボックス 217"/>
        <xdr:cNvSpPr txBox="1"/>
      </xdr:nvSpPr>
      <xdr:spPr>
        <a:xfrm>
          <a:off x="939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その他に係る経常収支比率が類似団体平均を１．１ポイント上回っているのは、繰出金が主な要因であり、下水道施設の維持管理経費など、公営企業会計への繰出金が多額になっていることが要因である。受益者負担の適正化を図りながら普通会計負担額の抑制に努めていく。</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154215</xdr:rowOff>
    </xdr:from>
    <xdr:to>
      <xdr:col>24</xdr:col>
      <xdr:colOff>31750</xdr:colOff>
      <xdr:row>62</xdr:row>
      <xdr:rowOff>72572</xdr:rowOff>
    </xdr:to>
    <xdr:cxnSp macro="">
      <xdr:nvCxnSpPr>
        <xdr:cNvPr id="248" name="直線コネクタ 247"/>
        <xdr:cNvCxnSpPr/>
      </xdr:nvCxnSpPr>
      <xdr:spPr>
        <a:xfrm flipV="1">
          <a:off x="16510000" y="9069615"/>
          <a:ext cx="0" cy="1632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62</xdr:row>
      <xdr:rowOff>44649</xdr:rowOff>
    </xdr:from>
    <xdr:ext cx="762000" cy="259045"/>
    <xdr:sp macro="" textlink="">
      <xdr:nvSpPr>
        <xdr:cNvPr id="249" name="その他最小値テキスト"/>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a:t>
          </a:r>
          <a:endParaRPr kumimoji="1" lang="ja-JP" altLang="en-US" sz="1000" b="1">
            <a:latin typeface="ＭＳ Ｐゴシック"/>
          </a:endParaRPr>
        </a:p>
      </xdr:txBody>
    </xdr:sp>
    <xdr:clientData/>
  </xdr:oneCellAnchor>
  <xdr:twoCellAnchor>
    <xdr:from>
      <xdr:col>23</xdr:col>
      <xdr:colOff>628650</xdr:colOff>
      <xdr:row>62</xdr:row>
      <xdr:rowOff>72572</xdr:rowOff>
    </xdr:from>
    <xdr:to>
      <xdr:col>24</xdr:col>
      <xdr:colOff>120650</xdr:colOff>
      <xdr:row>62</xdr:row>
      <xdr:rowOff>72572</xdr:rowOff>
    </xdr:to>
    <xdr:cxnSp macro="">
      <xdr:nvCxnSpPr>
        <xdr:cNvPr id="250" name="直線コネクタ 249"/>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69142</xdr:rowOff>
    </xdr:from>
    <xdr:ext cx="762000" cy="259045"/>
    <xdr:sp macro="" textlink="">
      <xdr:nvSpPr>
        <xdr:cNvPr id="251" name="その他最大値テキスト"/>
        <xdr:cNvSpPr txBox="1"/>
      </xdr:nvSpPr>
      <xdr:spPr>
        <a:xfrm>
          <a:off x="16598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23</xdr:col>
      <xdr:colOff>628650</xdr:colOff>
      <xdr:row>52</xdr:row>
      <xdr:rowOff>154215</xdr:rowOff>
    </xdr:from>
    <xdr:to>
      <xdr:col>24</xdr:col>
      <xdr:colOff>120650</xdr:colOff>
      <xdr:row>52</xdr:row>
      <xdr:rowOff>154215</xdr:rowOff>
    </xdr:to>
    <xdr:cxnSp macro="">
      <xdr:nvCxnSpPr>
        <xdr:cNvPr id="252" name="直線コネクタ 251"/>
        <xdr:cNvCxnSpPr/>
      </xdr:nvCxnSpPr>
      <xdr:spPr>
        <a:xfrm>
          <a:off x="16421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127000</xdr:rowOff>
    </xdr:from>
    <xdr:to>
      <xdr:col>24</xdr:col>
      <xdr:colOff>31750</xdr:colOff>
      <xdr:row>59</xdr:row>
      <xdr:rowOff>31750</xdr:rowOff>
    </xdr:to>
    <xdr:cxnSp macro="">
      <xdr:nvCxnSpPr>
        <xdr:cNvPr id="253" name="直線コネクタ 252"/>
        <xdr:cNvCxnSpPr/>
      </xdr:nvCxnSpPr>
      <xdr:spPr>
        <a:xfrm flipV="1">
          <a:off x="15671800" y="10071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144434</xdr:rowOff>
    </xdr:from>
    <xdr:ext cx="762000" cy="259045"/>
    <xdr:sp macro="" textlink="">
      <xdr:nvSpPr>
        <xdr:cNvPr id="254" name="その他平均値テキスト"/>
        <xdr:cNvSpPr txBox="1"/>
      </xdr:nvSpPr>
      <xdr:spPr>
        <a:xfrm>
          <a:off x="16598900" y="974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127907</xdr:rowOff>
    </xdr:from>
    <xdr:to>
      <xdr:col>24</xdr:col>
      <xdr:colOff>82550</xdr:colOff>
      <xdr:row>58</xdr:row>
      <xdr:rowOff>58057</xdr:rowOff>
    </xdr:to>
    <xdr:sp macro="" textlink="">
      <xdr:nvSpPr>
        <xdr:cNvPr id="255" name="フローチャート : 判断 254"/>
        <xdr:cNvSpPr/>
      </xdr:nvSpPr>
      <xdr:spPr>
        <a:xfrm>
          <a:off x="164592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170543</xdr:rowOff>
    </xdr:from>
    <xdr:to>
      <xdr:col>22</xdr:col>
      <xdr:colOff>565150</xdr:colOff>
      <xdr:row>59</xdr:row>
      <xdr:rowOff>31750</xdr:rowOff>
    </xdr:to>
    <xdr:cxnSp macro="">
      <xdr:nvCxnSpPr>
        <xdr:cNvPr id="256" name="直線コネクタ 255"/>
        <xdr:cNvCxnSpPr/>
      </xdr:nvCxnSpPr>
      <xdr:spPr>
        <a:xfrm>
          <a:off x="14782800" y="10114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51707</xdr:rowOff>
    </xdr:from>
    <xdr:to>
      <xdr:col>22</xdr:col>
      <xdr:colOff>615950</xdr:colOff>
      <xdr:row>57</xdr:row>
      <xdr:rowOff>153307</xdr:rowOff>
    </xdr:to>
    <xdr:sp macro="" textlink="">
      <xdr:nvSpPr>
        <xdr:cNvPr id="257" name="フローチャート : 判断 256"/>
        <xdr:cNvSpPr/>
      </xdr:nvSpPr>
      <xdr:spPr>
        <a:xfrm>
          <a:off x="156210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163484</xdr:rowOff>
    </xdr:from>
    <xdr:ext cx="736600" cy="259045"/>
    <xdr:sp macro="" textlink="">
      <xdr:nvSpPr>
        <xdr:cNvPr id="258" name="テキスト ボックス 257"/>
        <xdr:cNvSpPr txBox="1"/>
      </xdr:nvSpPr>
      <xdr:spPr>
        <a:xfrm>
          <a:off x="15290800" y="9593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105228</xdr:rowOff>
    </xdr:from>
    <xdr:to>
      <xdr:col>21</xdr:col>
      <xdr:colOff>361950</xdr:colOff>
      <xdr:row>58</xdr:row>
      <xdr:rowOff>170543</xdr:rowOff>
    </xdr:to>
    <xdr:cxnSp macro="">
      <xdr:nvCxnSpPr>
        <xdr:cNvPr id="259" name="直線コネクタ 258"/>
        <xdr:cNvCxnSpPr/>
      </xdr:nvCxnSpPr>
      <xdr:spPr>
        <a:xfrm>
          <a:off x="13893800" y="100493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58</xdr:row>
      <xdr:rowOff>10885</xdr:rowOff>
    </xdr:from>
    <xdr:to>
      <xdr:col>21</xdr:col>
      <xdr:colOff>412750</xdr:colOff>
      <xdr:row>58</xdr:row>
      <xdr:rowOff>112485</xdr:rowOff>
    </xdr:to>
    <xdr:sp macro="" textlink="">
      <xdr:nvSpPr>
        <xdr:cNvPr id="260" name="フローチャート : 判断 259"/>
        <xdr:cNvSpPr/>
      </xdr:nvSpPr>
      <xdr:spPr>
        <a:xfrm>
          <a:off x="14732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122662</xdr:rowOff>
    </xdr:from>
    <xdr:ext cx="762000" cy="259045"/>
    <xdr:sp macro="" textlink="">
      <xdr:nvSpPr>
        <xdr:cNvPr id="261" name="テキスト ボックス 260"/>
        <xdr:cNvSpPr txBox="1"/>
      </xdr:nvSpPr>
      <xdr:spPr>
        <a:xfrm>
          <a:off x="14401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83457</xdr:rowOff>
    </xdr:from>
    <xdr:to>
      <xdr:col>20</xdr:col>
      <xdr:colOff>158750</xdr:colOff>
      <xdr:row>58</xdr:row>
      <xdr:rowOff>105228</xdr:rowOff>
    </xdr:to>
    <xdr:cxnSp macro="">
      <xdr:nvCxnSpPr>
        <xdr:cNvPr id="262" name="直線コネクタ 261"/>
        <xdr:cNvCxnSpPr/>
      </xdr:nvCxnSpPr>
      <xdr:spPr>
        <a:xfrm>
          <a:off x="13004800" y="100275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149678</xdr:rowOff>
    </xdr:from>
    <xdr:to>
      <xdr:col>20</xdr:col>
      <xdr:colOff>209550</xdr:colOff>
      <xdr:row>58</xdr:row>
      <xdr:rowOff>79828</xdr:rowOff>
    </xdr:to>
    <xdr:sp macro="" textlink="">
      <xdr:nvSpPr>
        <xdr:cNvPr id="263" name="フローチャート : 判断 262"/>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90005</xdr:rowOff>
    </xdr:from>
    <xdr:ext cx="762000" cy="259045"/>
    <xdr:sp macro="" textlink="">
      <xdr:nvSpPr>
        <xdr:cNvPr id="264" name="テキスト ボックス 263"/>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160565</xdr:rowOff>
    </xdr:from>
    <xdr:to>
      <xdr:col>19</xdr:col>
      <xdr:colOff>6350</xdr:colOff>
      <xdr:row>58</xdr:row>
      <xdr:rowOff>90715</xdr:rowOff>
    </xdr:to>
    <xdr:sp macro="" textlink="">
      <xdr:nvSpPr>
        <xdr:cNvPr id="265" name="フローチャート : 判断 264"/>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100892</xdr:rowOff>
    </xdr:from>
    <xdr:ext cx="762000" cy="259045"/>
    <xdr:sp macro="" textlink="">
      <xdr:nvSpPr>
        <xdr:cNvPr id="266" name="テキスト ボックス 265"/>
        <xdr:cNvSpPr txBox="1"/>
      </xdr:nvSpPr>
      <xdr:spPr>
        <a:xfrm>
          <a:off x="12623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58</xdr:row>
      <xdr:rowOff>76200</xdr:rowOff>
    </xdr:from>
    <xdr:to>
      <xdr:col>24</xdr:col>
      <xdr:colOff>82550</xdr:colOff>
      <xdr:row>59</xdr:row>
      <xdr:rowOff>6350</xdr:rowOff>
    </xdr:to>
    <xdr:sp macro="" textlink="">
      <xdr:nvSpPr>
        <xdr:cNvPr id="272" name="円/楕円 271"/>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48277</xdr:rowOff>
    </xdr:from>
    <xdr:ext cx="762000" cy="259045"/>
    <xdr:sp macro="" textlink="">
      <xdr:nvSpPr>
        <xdr:cNvPr id="273" name="その他該当値テキスト"/>
        <xdr:cNvSpPr txBox="1"/>
      </xdr:nvSpPr>
      <xdr:spPr>
        <a:xfrm>
          <a:off x="16598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152400</xdr:rowOff>
    </xdr:from>
    <xdr:to>
      <xdr:col>22</xdr:col>
      <xdr:colOff>615950</xdr:colOff>
      <xdr:row>59</xdr:row>
      <xdr:rowOff>82550</xdr:rowOff>
    </xdr:to>
    <xdr:sp macro="" textlink="">
      <xdr:nvSpPr>
        <xdr:cNvPr id="274" name="円/楕円 273"/>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67327</xdr:rowOff>
    </xdr:from>
    <xdr:ext cx="736600" cy="259045"/>
    <xdr:sp macro="" textlink="">
      <xdr:nvSpPr>
        <xdr:cNvPr id="275" name="テキスト ボックス 274"/>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119743</xdr:rowOff>
    </xdr:from>
    <xdr:to>
      <xdr:col>21</xdr:col>
      <xdr:colOff>412750</xdr:colOff>
      <xdr:row>59</xdr:row>
      <xdr:rowOff>49893</xdr:rowOff>
    </xdr:to>
    <xdr:sp macro="" textlink="">
      <xdr:nvSpPr>
        <xdr:cNvPr id="276" name="円/楕円 275"/>
        <xdr:cNvSpPr/>
      </xdr:nvSpPr>
      <xdr:spPr>
        <a:xfrm>
          <a:off x="14732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34670</xdr:rowOff>
    </xdr:from>
    <xdr:ext cx="762000" cy="259045"/>
    <xdr:sp macro="" textlink="">
      <xdr:nvSpPr>
        <xdr:cNvPr id="277" name="テキスト ボックス 276"/>
        <xdr:cNvSpPr txBox="1"/>
      </xdr:nvSpPr>
      <xdr:spPr>
        <a:xfrm>
          <a:off x="14401800" y="10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54428</xdr:rowOff>
    </xdr:from>
    <xdr:to>
      <xdr:col>20</xdr:col>
      <xdr:colOff>209550</xdr:colOff>
      <xdr:row>58</xdr:row>
      <xdr:rowOff>156028</xdr:rowOff>
    </xdr:to>
    <xdr:sp macro="" textlink="">
      <xdr:nvSpPr>
        <xdr:cNvPr id="278" name="円/楕円 277"/>
        <xdr:cNvSpPr/>
      </xdr:nvSpPr>
      <xdr:spPr>
        <a:xfrm>
          <a:off x="13843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140805</xdr:rowOff>
    </xdr:from>
    <xdr:ext cx="762000" cy="259045"/>
    <xdr:sp macro="" textlink="">
      <xdr:nvSpPr>
        <xdr:cNvPr id="279" name="テキスト ボックス 278"/>
        <xdr:cNvSpPr txBox="1"/>
      </xdr:nvSpPr>
      <xdr:spPr>
        <a:xfrm>
          <a:off x="13512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32657</xdr:rowOff>
    </xdr:from>
    <xdr:to>
      <xdr:col>19</xdr:col>
      <xdr:colOff>6350</xdr:colOff>
      <xdr:row>58</xdr:row>
      <xdr:rowOff>134257</xdr:rowOff>
    </xdr:to>
    <xdr:sp macro="" textlink="">
      <xdr:nvSpPr>
        <xdr:cNvPr id="280" name="円/楕円 279"/>
        <xdr:cNvSpPr/>
      </xdr:nvSpPr>
      <xdr:spPr>
        <a:xfrm>
          <a:off x="12954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119034</xdr:rowOff>
    </xdr:from>
    <xdr:ext cx="762000" cy="259045"/>
    <xdr:sp macro="" textlink="">
      <xdr:nvSpPr>
        <xdr:cNvPr id="281" name="テキスト ボックス 280"/>
        <xdr:cNvSpPr txBox="1"/>
      </xdr:nvSpPr>
      <xdr:spPr>
        <a:xfrm>
          <a:off x="12623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補助費等は、以前からと同様に消防業務、ごみ処理などを共同で行う一部事務組合への負担金が、類似団体平均を上回っている大きな要因となっている。今後も公益性や費用対効果等を考慮し、各種団体への補助金等について、内容を精査し、交付の見直しや廃止を含め、整理・統合を図っていく。</a:t>
          </a: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40</xdr:row>
      <xdr:rowOff>127000</xdr:rowOff>
    </xdr:from>
    <xdr:to>
      <xdr:col>24</xdr:col>
      <xdr:colOff>590550</xdr:colOff>
      <xdr:row>40</xdr:row>
      <xdr:rowOff>127000</xdr:rowOff>
    </xdr:to>
    <xdr:cxnSp macro="">
      <xdr:nvCxnSpPr>
        <xdr:cNvPr id="296" name="直線コネクタ 295"/>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156227</xdr:rowOff>
    </xdr:from>
    <xdr:ext cx="508000" cy="259045"/>
    <xdr:sp macro="" textlink="">
      <xdr:nvSpPr>
        <xdr:cNvPr id="297" name="テキスト ボックス 296"/>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12700</xdr:rowOff>
    </xdr:from>
    <xdr:to>
      <xdr:col>24</xdr:col>
      <xdr:colOff>590550</xdr:colOff>
      <xdr:row>34</xdr:row>
      <xdr:rowOff>12700</xdr:rowOff>
    </xdr:to>
    <xdr:cxnSp macro="">
      <xdr:nvCxnSpPr>
        <xdr:cNvPr id="300" name="直線コネクタ 299"/>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41927</xdr:rowOff>
    </xdr:from>
    <xdr:ext cx="508000" cy="259045"/>
    <xdr:sp macro="" textlink="">
      <xdr:nvSpPr>
        <xdr:cNvPr id="301" name="テキスト ボックス 300"/>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127000</xdr:rowOff>
    </xdr:from>
    <xdr:to>
      <xdr:col>24</xdr:col>
      <xdr:colOff>31750</xdr:colOff>
      <xdr:row>41</xdr:row>
      <xdr:rowOff>69850</xdr:rowOff>
    </xdr:to>
    <xdr:cxnSp macro="">
      <xdr:nvCxnSpPr>
        <xdr:cNvPr id="304" name="直線コネクタ 303"/>
        <xdr:cNvCxnSpPr/>
      </xdr:nvCxnSpPr>
      <xdr:spPr>
        <a:xfrm flipV="1">
          <a:off x="16510000" y="59563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41927</xdr:rowOff>
    </xdr:from>
    <xdr:ext cx="762000" cy="259045"/>
    <xdr:sp macro="" textlink="">
      <xdr:nvSpPr>
        <xdr:cNvPr id="305"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23</xdr:col>
      <xdr:colOff>628650</xdr:colOff>
      <xdr:row>41</xdr:row>
      <xdr:rowOff>69850</xdr:rowOff>
    </xdr:from>
    <xdr:to>
      <xdr:col>24</xdr:col>
      <xdr:colOff>120650</xdr:colOff>
      <xdr:row>41</xdr:row>
      <xdr:rowOff>69850</xdr:rowOff>
    </xdr:to>
    <xdr:cxnSp macro="">
      <xdr:nvCxnSpPr>
        <xdr:cNvPr id="306" name="直線コネクタ 305"/>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41927</xdr:rowOff>
    </xdr:from>
    <xdr:ext cx="762000" cy="259045"/>
    <xdr:sp macro="" textlink="">
      <xdr:nvSpPr>
        <xdr:cNvPr id="307" name="補助費等最大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34</xdr:row>
      <xdr:rowOff>127000</xdr:rowOff>
    </xdr:from>
    <xdr:to>
      <xdr:col>24</xdr:col>
      <xdr:colOff>120650</xdr:colOff>
      <xdr:row>34</xdr:row>
      <xdr:rowOff>127000</xdr:rowOff>
    </xdr:to>
    <xdr:cxnSp macro="">
      <xdr:nvCxnSpPr>
        <xdr:cNvPr id="308" name="直線コネクタ 307"/>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52705</xdr:rowOff>
    </xdr:from>
    <xdr:to>
      <xdr:col>24</xdr:col>
      <xdr:colOff>31750</xdr:colOff>
      <xdr:row>38</xdr:row>
      <xdr:rowOff>81280</xdr:rowOff>
    </xdr:to>
    <xdr:cxnSp macro="">
      <xdr:nvCxnSpPr>
        <xdr:cNvPr id="309" name="直線コネクタ 308"/>
        <xdr:cNvCxnSpPr/>
      </xdr:nvCxnSpPr>
      <xdr:spPr>
        <a:xfrm>
          <a:off x="15671800" y="656780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104157</xdr:rowOff>
    </xdr:from>
    <xdr:ext cx="762000" cy="259045"/>
    <xdr:sp macro="" textlink="">
      <xdr:nvSpPr>
        <xdr:cNvPr id="310" name="補助費等平均値テキスト"/>
        <xdr:cNvSpPr txBox="1"/>
      </xdr:nvSpPr>
      <xdr:spPr>
        <a:xfrm>
          <a:off x="16598900" y="6276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87630</xdr:rowOff>
    </xdr:from>
    <xdr:to>
      <xdr:col>24</xdr:col>
      <xdr:colOff>82550</xdr:colOff>
      <xdr:row>38</xdr:row>
      <xdr:rowOff>17780</xdr:rowOff>
    </xdr:to>
    <xdr:sp macro="" textlink="">
      <xdr:nvSpPr>
        <xdr:cNvPr id="311" name="フローチャート : 判断 310"/>
        <xdr:cNvSpPr/>
      </xdr:nvSpPr>
      <xdr:spPr>
        <a:xfrm>
          <a:off x="164592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52705</xdr:rowOff>
    </xdr:from>
    <xdr:to>
      <xdr:col>22</xdr:col>
      <xdr:colOff>565150</xdr:colOff>
      <xdr:row>38</xdr:row>
      <xdr:rowOff>86995</xdr:rowOff>
    </xdr:to>
    <xdr:cxnSp macro="">
      <xdr:nvCxnSpPr>
        <xdr:cNvPr id="312" name="直線コネクタ 311"/>
        <xdr:cNvCxnSpPr/>
      </xdr:nvCxnSpPr>
      <xdr:spPr>
        <a:xfrm flipV="1">
          <a:off x="14782800" y="65678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70485</xdr:rowOff>
    </xdr:from>
    <xdr:to>
      <xdr:col>22</xdr:col>
      <xdr:colOff>615950</xdr:colOff>
      <xdr:row>38</xdr:row>
      <xdr:rowOff>635</xdr:rowOff>
    </xdr:to>
    <xdr:sp macro="" textlink="">
      <xdr:nvSpPr>
        <xdr:cNvPr id="313" name="フローチャート : 判断 312"/>
        <xdr:cNvSpPr/>
      </xdr:nvSpPr>
      <xdr:spPr>
        <a:xfrm>
          <a:off x="156210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10812</xdr:rowOff>
    </xdr:from>
    <xdr:ext cx="736600" cy="259045"/>
    <xdr:sp macro="" textlink="">
      <xdr:nvSpPr>
        <xdr:cNvPr id="314" name="テキスト ボックス 313"/>
        <xdr:cNvSpPr txBox="1"/>
      </xdr:nvSpPr>
      <xdr:spPr>
        <a:xfrm>
          <a:off x="15290800" y="6183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81280</xdr:rowOff>
    </xdr:from>
    <xdr:to>
      <xdr:col>21</xdr:col>
      <xdr:colOff>361950</xdr:colOff>
      <xdr:row>38</xdr:row>
      <xdr:rowOff>86995</xdr:rowOff>
    </xdr:to>
    <xdr:cxnSp macro="">
      <xdr:nvCxnSpPr>
        <xdr:cNvPr id="315" name="直線コネクタ 314"/>
        <xdr:cNvCxnSpPr/>
      </xdr:nvCxnSpPr>
      <xdr:spPr>
        <a:xfrm>
          <a:off x="13893800" y="65963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116205</xdr:rowOff>
    </xdr:from>
    <xdr:to>
      <xdr:col>21</xdr:col>
      <xdr:colOff>412750</xdr:colOff>
      <xdr:row>38</xdr:row>
      <xdr:rowOff>46355</xdr:rowOff>
    </xdr:to>
    <xdr:sp macro="" textlink="">
      <xdr:nvSpPr>
        <xdr:cNvPr id="316" name="フローチャート : 判断 315"/>
        <xdr:cNvSpPr/>
      </xdr:nvSpPr>
      <xdr:spPr>
        <a:xfrm>
          <a:off x="14732000" y="645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56532</xdr:rowOff>
    </xdr:from>
    <xdr:ext cx="762000" cy="259045"/>
    <xdr:sp macro="" textlink="">
      <xdr:nvSpPr>
        <xdr:cNvPr id="317" name="テキスト ボックス 316"/>
        <xdr:cNvSpPr txBox="1"/>
      </xdr:nvSpPr>
      <xdr:spPr>
        <a:xfrm>
          <a:off x="14401800" y="6228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75565</xdr:rowOff>
    </xdr:from>
    <xdr:to>
      <xdr:col>20</xdr:col>
      <xdr:colOff>158750</xdr:colOff>
      <xdr:row>38</xdr:row>
      <xdr:rowOff>81280</xdr:rowOff>
    </xdr:to>
    <xdr:cxnSp macro="">
      <xdr:nvCxnSpPr>
        <xdr:cNvPr id="318" name="直線コネクタ 317"/>
        <xdr:cNvCxnSpPr/>
      </xdr:nvCxnSpPr>
      <xdr:spPr>
        <a:xfrm>
          <a:off x="13004800" y="659066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121920</xdr:rowOff>
    </xdr:from>
    <xdr:to>
      <xdr:col>20</xdr:col>
      <xdr:colOff>209550</xdr:colOff>
      <xdr:row>38</xdr:row>
      <xdr:rowOff>52070</xdr:rowOff>
    </xdr:to>
    <xdr:sp macro="" textlink="">
      <xdr:nvSpPr>
        <xdr:cNvPr id="319" name="フローチャート : 判断 318"/>
        <xdr:cNvSpPr/>
      </xdr:nvSpPr>
      <xdr:spPr>
        <a:xfrm>
          <a:off x="138430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62247</xdr:rowOff>
    </xdr:from>
    <xdr:ext cx="762000" cy="259045"/>
    <xdr:sp macro="" textlink="">
      <xdr:nvSpPr>
        <xdr:cNvPr id="320" name="テキスト ボックス 319"/>
        <xdr:cNvSpPr txBox="1"/>
      </xdr:nvSpPr>
      <xdr:spPr>
        <a:xfrm>
          <a:off x="13512800" y="623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116205</xdr:rowOff>
    </xdr:from>
    <xdr:to>
      <xdr:col>19</xdr:col>
      <xdr:colOff>6350</xdr:colOff>
      <xdr:row>38</xdr:row>
      <xdr:rowOff>46355</xdr:rowOff>
    </xdr:to>
    <xdr:sp macro="" textlink="">
      <xdr:nvSpPr>
        <xdr:cNvPr id="321" name="フローチャート : 判断 320"/>
        <xdr:cNvSpPr/>
      </xdr:nvSpPr>
      <xdr:spPr>
        <a:xfrm>
          <a:off x="12954000" y="645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56532</xdr:rowOff>
    </xdr:from>
    <xdr:ext cx="762000" cy="259045"/>
    <xdr:sp macro="" textlink="">
      <xdr:nvSpPr>
        <xdr:cNvPr id="322" name="テキスト ボックス 321"/>
        <xdr:cNvSpPr txBox="1"/>
      </xdr:nvSpPr>
      <xdr:spPr>
        <a:xfrm>
          <a:off x="12623800" y="6228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38</xdr:row>
      <xdr:rowOff>30480</xdr:rowOff>
    </xdr:from>
    <xdr:to>
      <xdr:col>24</xdr:col>
      <xdr:colOff>82550</xdr:colOff>
      <xdr:row>38</xdr:row>
      <xdr:rowOff>132080</xdr:rowOff>
    </xdr:to>
    <xdr:sp macro="" textlink="">
      <xdr:nvSpPr>
        <xdr:cNvPr id="328" name="円/楕円 327"/>
        <xdr:cNvSpPr/>
      </xdr:nvSpPr>
      <xdr:spPr>
        <a:xfrm>
          <a:off x="16459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2557</xdr:rowOff>
    </xdr:from>
    <xdr:ext cx="762000" cy="259045"/>
    <xdr:sp macro="" textlink="">
      <xdr:nvSpPr>
        <xdr:cNvPr id="329" name="補助費等該当値テキスト"/>
        <xdr:cNvSpPr txBox="1"/>
      </xdr:nvSpPr>
      <xdr:spPr>
        <a:xfrm>
          <a:off x="16598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1905</xdr:rowOff>
    </xdr:from>
    <xdr:to>
      <xdr:col>22</xdr:col>
      <xdr:colOff>615950</xdr:colOff>
      <xdr:row>38</xdr:row>
      <xdr:rowOff>103505</xdr:rowOff>
    </xdr:to>
    <xdr:sp macro="" textlink="">
      <xdr:nvSpPr>
        <xdr:cNvPr id="330" name="円/楕円 329"/>
        <xdr:cNvSpPr/>
      </xdr:nvSpPr>
      <xdr:spPr>
        <a:xfrm>
          <a:off x="15621000" y="651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88282</xdr:rowOff>
    </xdr:from>
    <xdr:ext cx="736600" cy="259045"/>
    <xdr:sp macro="" textlink="">
      <xdr:nvSpPr>
        <xdr:cNvPr id="331" name="テキスト ボックス 330"/>
        <xdr:cNvSpPr txBox="1"/>
      </xdr:nvSpPr>
      <xdr:spPr>
        <a:xfrm>
          <a:off x="15290800" y="6603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36195</xdr:rowOff>
    </xdr:from>
    <xdr:to>
      <xdr:col>21</xdr:col>
      <xdr:colOff>412750</xdr:colOff>
      <xdr:row>38</xdr:row>
      <xdr:rowOff>137795</xdr:rowOff>
    </xdr:to>
    <xdr:sp macro="" textlink="">
      <xdr:nvSpPr>
        <xdr:cNvPr id="332" name="円/楕円 331"/>
        <xdr:cNvSpPr/>
      </xdr:nvSpPr>
      <xdr:spPr>
        <a:xfrm>
          <a:off x="14732000" y="655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122572</xdr:rowOff>
    </xdr:from>
    <xdr:ext cx="762000" cy="259045"/>
    <xdr:sp macro="" textlink="">
      <xdr:nvSpPr>
        <xdr:cNvPr id="333" name="テキスト ボックス 332"/>
        <xdr:cNvSpPr txBox="1"/>
      </xdr:nvSpPr>
      <xdr:spPr>
        <a:xfrm>
          <a:off x="14401800" y="6637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30480</xdr:rowOff>
    </xdr:from>
    <xdr:to>
      <xdr:col>20</xdr:col>
      <xdr:colOff>209550</xdr:colOff>
      <xdr:row>38</xdr:row>
      <xdr:rowOff>132080</xdr:rowOff>
    </xdr:to>
    <xdr:sp macro="" textlink="">
      <xdr:nvSpPr>
        <xdr:cNvPr id="334" name="円/楕円 333"/>
        <xdr:cNvSpPr/>
      </xdr:nvSpPr>
      <xdr:spPr>
        <a:xfrm>
          <a:off x="13843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116857</xdr:rowOff>
    </xdr:from>
    <xdr:ext cx="762000" cy="259045"/>
    <xdr:sp macro="" textlink="">
      <xdr:nvSpPr>
        <xdr:cNvPr id="335" name="テキスト ボックス 334"/>
        <xdr:cNvSpPr txBox="1"/>
      </xdr:nvSpPr>
      <xdr:spPr>
        <a:xfrm>
          <a:off x="13512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24765</xdr:rowOff>
    </xdr:from>
    <xdr:to>
      <xdr:col>19</xdr:col>
      <xdr:colOff>6350</xdr:colOff>
      <xdr:row>38</xdr:row>
      <xdr:rowOff>126365</xdr:rowOff>
    </xdr:to>
    <xdr:sp macro="" textlink="">
      <xdr:nvSpPr>
        <xdr:cNvPr id="336" name="円/楕円 335"/>
        <xdr:cNvSpPr/>
      </xdr:nvSpPr>
      <xdr:spPr>
        <a:xfrm>
          <a:off x="12954000" y="653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111142</xdr:rowOff>
    </xdr:from>
    <xdr:ext cx="762000" cy="259045"/>
    <xdr:sp macro="" textlink="">
      <xdr:nvSpPr>
        <xdr:cNvPr id="337" name="テキスト ボックス 336"/>
        <xdr:cNvSpPr txBox="1"/>
      </xdr:nvSpPr>
      <xdr:spPr>
        <a:xfrm>
          <a:off x="12623800" y="6626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は、合併町村の地方債を引き継いだことにより、地方債現在高が大きく増加した影響で元利償還金が膨らんでおり、公債費に係る経常収支比率が類似団体平均を３．２ポイント上回っている。今後も、合併特例債事業などにより公債費の増加が予測されるが、公営企業の経営健全化を推進し、繰出金の減少を図るなど、公債費の負担軽減に努めていく。</a:t>
          </a: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122428</xdr:rowOff>
    </xdr:from>
    <xdr:to>
      <xdr:col>7</xdr:col>
      <xdr:colOff>15875</xdr:colOff>
      <xdr:row>80</xdr:row>
      <xdr:rowOff>94996</xdr:rowOff>
    </xdr:to>
    <xdr:cxnSp macro="">
      <xdr:nvCxnSpPr>
        <xdr:cNvPr id="362" name="直線コネクタ 361"/>
        <xdr:cNvCxnSpPr/>
      </xdr:nvCxnSpPr>
      <xdr:spPr>
        <a:xfrm flipV="1">
          <a:off x="4826000" y="1280972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67073</xdr:rowOff>
    </xdr:from>
    <xdr:ext cx="762000" cy="259045"/>
    <xdr:sp macro="" textlink="">
      <xdr:nvSpPr>
        <xdr:cNvPr id="363" name="公債費最小値テキスト"/>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6</xdr:col>
      <xdr:colOff>612775</xdr:colOff>
      <xdr:row>80</xdr:row>
      <xdr:rowOff>94996</xdr:rowOff>
    </xdr:from>
    <xdr:to>
      <xdr:col>7</xdr:col>
      <xdr:colOff>104775</xdr:colOff>
      <xdr:row>80</xdr:row>
      <xdr:rowOff>94996</xdr:rowOff>
    </xdr:to>
    <xdr:cxnSp macro="">
      <xdr:nvCxnSpPr>
        <xdr:cNvPr id="364" name="直線コネクタ 363"/>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37355</xdr:rowOff>
    </xdr:from>
    <xdr:ext cx="762000" cy="259045"/>
    <xdr:sp macro="" textlink="">
      <xdr:nvSpPr>
        <xdr:cNvPr id="365" name="公債費最大値テキスト"/>
        <xdr:cNvSpPr txBox="1"/>
      </xdr:nvSpPr>
      <xdr:spPr>
        <a:xfrm>
          <a:off x="4914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6</xdr:col>
      <xdr:colOff>612775</xdr:colOff>
      <xdr:row>74</xdr:row>
      <xdr:rowOff>122428</xdr:rowOff>
    </xdr:from>
    <xdr:to>
      <xdr:col>7</xdr:col>
      <xdr:colOff>104775</xdr:colOff>
      <xdr:row>74</xdr:row>
      <xdr:rowOff>122428</xdr:rowOff>
    </xdr:to>
    <xdr:cxnSp macro="">
      <xdr:nvCxnSpPr>
        <xdr:cNvPr id="366" name="直線コネクタ 365"/>
        <xdr:cNvCxnSpPr/>
      </xdr:nvCxnSpPr>
      <xdr:spPr>
        <a:xfrm>
          <a:off x="4737100" y="1280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35561</xdr:rowOff>
    </xdr:from>
    <xdr:to>
      <xdr:col>7</xdr:col>
      <xdr:colOff>15875</xdr:colOff>
      <xdr:row>78</xdr:row>
      <xdr:rowOff>99568</xdr:rowOff>
    </xdr:to>
    <xdr:cxnSp macro="">
      <xdr:nvCxnSpPr>
        <xdr:cNvPr id="367" name="直線コネクタ 366"/>
        <xdr:cNvCxnSpPr/>
      </xdr:nvCxnSpPr>
      <xdr:spPr>
        <a:xfrm>
          <a:off x="3987800" y="13408661"/>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90440</xdr:rowOff>
    </xdr:from>
    <xdr:ext cx="762000" cy="259045"/>
    <xdr:sp macro="" textlink="">
      <xdr:nvSpPr>
        <xdr:cNvPr id="368" name="公債費平均値テキスト"/>
        <xdr:cNvSpPr txBox="1"/>
      </xdr:nvSpPr>
      <xdr:spPr>
        <a:xfrm>
          <a:off x="4914900" y="13120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73913</xdr:rowOff>
    </xdr:from>
    <xdr:to>
      <xdr:col>7</xdr:col>
      <xdr:colOff>66675</xdr:colOff>
      <xdr:row>78</xdr:row>
      <xdr:rowOff>4063</xdr:rowOff>
    </xdr:to>
    <xdr:sp macro="" textlink="">
      <xdr:nvSpPr>
        <xdr:cNvPr id="369" name="フローチャート : 判断 368"/>
        <xdr:cNvSpPr/>
      </xdr:nvSpPr>
      <xdr:spPr>
        <a:xfrm>
          <a:off x="4775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35561</xdr:rowOff>
    </xdr:from>
    <xdr:to>
      <xdr:col>5</xdr:col>
      <xdr:colOff>549275</xdr:colOff>
      <xdr:row>78</xdr:row>
      <xdr:rowOff>72137</xdr:rowOff>
    </xdr:to>
    <xdr:cxnSp macro="">
      <xdr:nvCxnSpPr>
        <xdr:cNvPr id="370" name="直線コネクタ 369"/>
        <xdr:cNvCxnSpPr/>
      </xdr:nvCxnSpPr>
      <xdr:spPr>
        <a:xfrm flipV="1">
          <a:off x="3098800" y="13408661"/>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64770</xdr:rowOff>
    </xdr:from>
    <xdr:to>
      <xdr:col>5</xdr:col>
      <xdr:colOff>600075</xdr:colOff>
      <xdr:row>77</xdr:row>
      <xdr:rowOff>166370</xdr:rowOff>
    </xdr:to>
    <xdr:sp macro="" textlink="">
      <xdr:nvSpPr>
        <xdr:cNvPr id="371" name="フローチャート : 判断 370"/>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5097</xdr:rowOff>
    </xdr:from>
    <xdr:ext cx="736600" cy="259045"/>
    <xdr:sp macro="" textlink="">
      <xdr:nvSpPr>
        <xdr:cNvPr id="372" name="テキスト ボックス 371"/>
        <xdr:cNvSpPr txBox="1"/>
      </xdr:nvSpPr>
      <xdr:spPr>
        <a:xfrm>
          <a:off x="3606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49276</xdr:rowOff>
    </xdr:from>
    <xdr:to>
      <xdr:col>4</xdr:col>
      <xdr:colOff>346075</xdr:colOff>
      <xdr:row>78</xdr:row>
      <xdr:rowOff>72137</xdr:rowOff>
    </xdr:to>
    <xdr:cxnSp macro="">
      <xdr:nvCxnSpPr>
        <xdr:cNvPr id="373" name="直線コネクタ 372"/>
        <xdr:cNvCxnSpPr/>
      </xdr:nvCxnSpPr>
      <xdr:spPr>
        <a:xfrm>
          <a:off x="2209800" y="13422376"/>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133350</xdr:rowOff>
    </xdr:from>
    <xdr:to>
      <xdr:col>4</xdr:col>
      <xdr:colOff>396875</xdr:colOff>
      <xdr:row>78</xdr:row>
      <xdr:rowOff>63500</xdr:rowOff>
    </xdr:to>
    <xdr:sp macro="" textlink="">
      <xdr:nvSpPr>
        <xdr:cNvPr id="374" name="フローチャート : 判断 373"/>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73677</xdr:rowOff>
    </xdr:from>
    <xdr:ext cx="762000" cy="259045"/>
    <xdr:sp macro="" textlink="">
      <xdr:nvSpPr>
        <xdr:cNvPr id="375" name="テキスト ボックス 374"/>
        <xdr:cNvSpPr txBox="1"/>
      </xdr:nvSpPr>
      <xdr:spPr>
        <a:xfrm>
          <a:off x="2717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49276</xdr:rowOff>
    </xdr:from>
    <xdr:to>
      <xdr:col>3</xdr:col>
      <xdr:colOff>142875</xdr:colOff>
      <xdr:row>78</xdr:row>
      <xdr:rowOff>94996</xdr:rowOff>
    </xdr:to>
    <xdr:cxnSp macro="">
      <xdr:nvCxnSpPr>
        <xdr:cNvPr id="376" name="直線コネクタ 375"/>
        <xdr:cNvCxnSpPr/>
      </xdr:nvCxnSpPr>
      <xdr:spPr>
        <a:xfrm flipV="1">
          <a:off x="1320800" y="134223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133350</xdr:rowOff>
    </xdr:from>
    <xdr:to>
      <xdr:col>3</xdr:col>
      <xdr:colOff>193675</xdr:colOff>
      <xdr:row>78</xdr:row>
      <xdr:rowOff>63500</xdr:rowOff>
    </xdr:to>
    <xdr:sp macro="" textlink="">
      <xdr:nvSpPr>
        <xdr:cNvPr id="377" name="フローチャート : 判断 376"/>
        <xdr:cNvSpPr/>
      </xdr:nvSpPr>
      <xdr:spPr>
        <a:xfrm>
          <a:off x="2159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73677</xdr:rowOff>
    </xdr:from>
    <xdr:ext cx="762000" cy="259045"/>
    <xdr:sp macro="" textlink="">
      <xdr:nvSpPr>
        <xdr:cNvPr id="378" name="テキスト ボックス 377"/>
        <xdr:cNvSpPr txBox="1"/>
      </xdr:nvSpPr>
      <xdr:spPr>
        <a:xfrm>
          <a:off x="1828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147065</xdr:rowOff>
    </xdr:from>
    <xdr:to>
      <xdr:col>1</xdr:col>
      <xdr:colOff>676275</xdr:colOff>
      <xdr:row>78</xdr:row>
      <xdr:rowOff>77215</xdr:rowOff>
    </xdr:to>
    <xdr:sp macro="" textlink="">
      <xdr:nvSpPr>
        <xdr:cNvPr id="379" name="フローチャート : 判断 378"/>
        <xdr:cNvSpPr/>
      </xdr:nvSpPr>
      <xdr:spPr>
        <a:xfrm>
          <a:off x="1270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87392</xdr:rowOff>
    </xdr:from>
    <xdr:ext cx="762000" cy="259045"/>
    <xdr:sp macro="" textlink="">
      <xdr:nvSpPr>
        <xdr:cNvPr id="380" name="テキスト ボックス 379"/>
        <xdr:cNvSpPr txBox="1"/>
      </xdr:nvSpPr>
      <xdr:spPr>
        <a:xfrm>
          <a:off x="939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48768</xdr:rowOff>
    </xdr:from>
    <xdr:to>
      <xdr:col>7</xdr:col>
      <xdr:colOff>66675</xdr:colOff>
      <xdr:row>78</xdr:row>
      <xdr:rowOff>150368</xdr:rowOff>
    </xdr:to>
    <xdr:sp macro="" textlink="">
      <xdr:nvSpPr>
        <xdr:cNvPr id="386" name="円/楕円 385"/>
        <xdr:cNvSpPr/>
      </xdr:nvSpPr>
      <xdr:spPr>
        <a:xfrm>
          <a:off x="47752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20845</xdr:rowOff>
    </xdr:from>
    <xdr:ext cx="762000" cy="259045"/>
    <xdr:sp macro="" textlink="">
      <xdr:nvSpPr>
        <xdr:cNvPr id="387" name="公債費該当値テキスト"/>
        <xdr:cNvSpPr txBox="1"/>
      </xdr:nvSpPr>
      <xdr:spPr>
        <a:xfrm>
          <a:off x="49149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156211</xdr:rowOff>
    </xdr:from>
    <xdr:to>
      <xdr:col>5</xdr:col>
      <xdr:colOff>600075</xdr:colOff>
      <xdr:row>78</xdr:row>
      <xdr:rowOff>86361</xdr:rowOff>
    </xdr:to>
    <xdr:sp macro="" textlink="">
      <xdr:nvSpPr>
        <xdr:cNvPr id="388" name="円/楕円 387"/>
        <xdr:cNvSpPr/>
      </xdr:nvSpPr>
      <xdr:spPr>
        <a:xfrm>
          <a:off x="3937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71138</xdr:rowOff>
    </xdr:from>
    <xdr:ext cx="736600" cy="259045"/>
    <xdr:sp macro="" textlink="">
      <xdr:nvSpPr>
        <xdr:cNvPr id="389" name="テキスト ボックス 388"/>
        <xdr:cNvSpPr txBox="1"/>
      </xdr:nvSpPr>
      <xdr:spPr>
        <a:xfrm>
          <a:off x="3606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21337</xdr:rowOff>
    </xdr:from>
    <xdr:to>
      <xdr:col>4</xdr:col>
      <xdr:colOff>396875</xdr:colOff>
      <xdr:row>78</xdr:row>
      <xdr:rowOff>122937</xdr:rowOff>
    </xdr:to>
    <xdr:sp macro="" textlink="">
      <xdr:nvSpPr>
        <xdr:cNvPr id="390" name="円/楕円 389"/>
        <xdr:cNvSpPr/>
      </xdr:nvSpPr>
      <xdr:spPr>
        <a:xfrm>
          <a:off x="3048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107714</xdr:rowOff>
    </xdr:from>
    <xdr:ext cx="762000" cy="259045"/>
    <xdr:sp macro="" textlink="">
      <xdr:nvSpPr>
        <xdr:cNvPr id="391" name="テキスト ボックス 390"/>
        <xdr:cNvSpPr txBox="1"/>
      </xdr:nvSpPr>
      <xdr:spPr>
        <a:xfrm>
          <a:off x="2717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169926</xdr:rowOff>
    </xdr:from>
    <xdr:to>
      <xdr:col>3</xdr:col>
      <xdr:colOff>193675</xdr:colOff>
      <xdr:row>78</xdr:row>
      <xdr:rowOff>100076</xdr:rowOff>
    </xdr:to>
    <xdr:sp macro="" textlink="">
      <xdr:nvSpPr>
        <xdr:cNvPr id="392" name="円/楕円 391"/>
        <xdr:cNvSpPr/>
      </xdr:nvSpPr>
      <xdr:spPr>
        <a:xfrm>
          <a:off x="2159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84853</xdr:rowOff>
    </xdr:from>
    <xdr:ext cx="762000" cy="259045"/>
    <xdr:sp macro="" textlink="">
      <xdr:nvSpPr>
        <xdr:cNvPr id="393" name="テキスト ボックス 392"/>
        <xdr:cNvSpPr txBox="1"/>
      </xdr:nvSpPr>
      <xdr:spPr>
        <a:xfrm>
          <a:off x="1828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44196</xdr:rowOff>
    </xdr:from>
    <xdr:to>
      <xdr:col>1</xdr:col>
      <xdr:colOff>676275</xdr:colOff>
      <xdr:row>78</xdr:row>
      <xdr:rowOff>145796</xdr:rowOff>
    </xdr:to>
    <xdr:sp macro="" textlink="">
      <xdr:nvSpPr>
        <xdr:cNvPr id="394" name="円/楕円 393"/>
        <xdr:cNvSpPr/>
      </xdr:nvSpPr>
      <xdr:spPr>
        <a:xfrm>
          <a:off x="1270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130573</xdr:rowOff>
    </xdr:from>
    <xdr:ext cx="762000" cy="259045"/>
    <xdr:sp macro="" textlink="">
      <xdr:nvSpPr>
        <xdr:cNvPr id="395" name="テキスト ボックス 394"/>
        <xdr:cNvSpPr txBox="1"/>
      </xdr:nvSpPr>
      <xdr:spPr>
        <a:xfrm>
          <a:off x="939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以外に係る経常収支比率は、０．２ポイント増加したものの、類似団体平均を４．１ポイント下回ったが、補助費等及びその他の項目では類似団体平均を上回っている。今後は、各種団体への補助金等について、交付の見直しや廃止も含め整理・統合を図るとともに、公営企業会計の健全化に努め、各事業の見直しなど経常経費の削減に努めていく。</a:t>
          </a: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1270</xdr:rowOff>
    </xdr:from>
    <xdr:to>
      <xdr:col>24</xdr:col>
      <xdr:colOff>31750</xdr:colOff>
      <xdr:row>80</xdr:row>
      <xdr:rowOff>54611</xdr:rowOff>
    </xdr:to>
    <xdr:cxnSp macro="">
      <xdr:nvCxnSpPr>
        <xdr:cNvPr id="423" name="直線コネクタ 422"/>
        <xdr:cNvCxnSpPr/>
      </xdr:nvCxnSpPr>
      <xdr:spPr>
        <a:xfrm flipV="1">
          <a:off x="16510000" y="12688570"/>
          <a:ext cx="0" cy="1082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26688</xdr:rowOff>
    </xdr:from>
    <xdr:ext cx="762000" cy="259045"/>
    <xdr:sp macro="" textlink="">
      <xdr:nvSpPr>
        <xdr:cNvPr id="424" name="公債費以外最小値テキスト"/>
        <xdr:cNvSpPr txBox="1"/>
      </xdr:nvSpPr>
      <xdr:spPr>
        <a:xfrm>
          <a:off x="16598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93.1</a:t>
          </a:r>
          <a:endParaRPr kumimoji="1" lang="ja-JP" altLang="en-US" sz="1000" b="1">
            <a:latin typeface="ＭＳ Ｐゴシック"/>
          </a:endParaRPr>
        </a:p>
      </xdr:txBody>
    </xdr:sp>
    <xdr:clientData/>
  </xdr:oneCellAnchor>
  <xdr:twoCellAnchor>
    <xdr:from>
      <xdr:col>23</xdr:col>
      <xdr:colOff>628650</xdr:colOff>
      <xdr:row>80</xdr:row>
      <xdr:rowOff>54611</xdr:rowOff>
    </xdr:from>
    <xdr:to>
      <xdr:col>24</xdr:col>
      <xdr:colOff>120650</xdr:colOff>
      <xdr:row>80</xdr:row>
      <xdr:rowOff>54611</xdr:rowOff>
    </xdr:to>
    <xdr:cxnSp macro="">
      <xdr:nvCxnSpPr>
        <xdr:cNvPr id="425" name="直線コネクタ 424"/>
        <xdr:cNvCxnSpPr/>
      </xdr:nvCxnSpPr>
      <xdr:spPr>
        <a:xfrm>
          <a:off x="16421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87647</xdr:rowOff>
    </xdr:from>
    <xdr:ext cx="762000" cy="259045"/>
    <xdr:sp macro="" textlink="">
      <xdr:nvSpPr>
        <xdr:cNvPr id="426" name="公債費以外最大値テキスト"/>
        <xdr:cNvSpPr txBox="1"/>
      </xdr:nvSpPr>
      <xdr:spPr>
        <a:xfrm>
          <a:off x="16598900" y="12432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64.7</a:t>
          </a:r>
          <a:endParaRPr kumimoji="1" lang="ja-JP" altLang="en-US" sz="1000" b="1">
            <a:latin typeface="ＭＳ Ｐゴシック"/>
          </a:endParaRPr>
        </a:p>
      </xdr:txBody>
    </xdr:sp>
    <xdr:clientData/>
  </xdr:oneCellAnchor>
  <xdr:twoCellAnchor>
    <xdr:from>
      <xdr:col>23</xdr:col>
      <xdr:colOff>628650</xdr:colOff>
      <xdr:row>74</xdr:row>
      <xdr:rowOff>1270</xdr:rowOff>
    </xdr:from>
    <xdr:to>
      <xdr:col>24</xdr:col>
      <xdr:colOff>120650</xdr:colOff>
      <xdr:row>74</xdr:row>
      <xdr:rowOff>1270</xdr:rowOff>
    </xdr:to>
    <xdr:cxnSp macro="">
      <xdr:nvCxnSpPr>
        <xdr:cNvPr id="427" name="直線コネクタ 426"/>
        <xdr:cNvCxnSpPr/>
      </xdr:nvCxnSpPr>
      <xdr:spPr>
        <a:xfrm>
          <a:off x="16421100" y="1268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58420</xdr:rowOff>
    </xdr:from>
    <xdr:to>
      <xdr:col>24</xdr:col>
      <xdr:colOff>31750</xdr:colOff>
      <xdr:row>75</xdr:row>
      <xdr:rowOff>66040</xdr:rowOff>
    </xdr:to>
    <xdr:cxnSp macro="">
      <xdr:nvCxnSpPr>
        <xdr:cNvPr id="428" name="直線コネクタ 427"/>
        <xdr:cNvCxnSpPr/>
      </xdr:nvCxnSpPr>
      <xdr:spPr>
        <a:xfrm>
          <a:off x="15671800" y="1291717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143527</xdr:rowOff>
    </xdr:from>
    <xdr:ext cx="762000" cy="259045"/>
    <xdr:sp macro="" textlink="">
      <xdr:nvSpPr>
        <xdr:cNvPr id="429" name="公債費以外平均値テキスト"/>
        <xdr:cNvSpPr txBox="1"/>
      </xdr:nvSpPr>
      <xdr:spPr>
        <a:xfrm>
          <a:off x="16598900" y="13002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75.0</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0</xdr:rowOff>
    </xdr:from>
    <xdr:to>
      <xdr:col>24</xdr:col>
      <xdr:colOff>82550</xdr:colOff>
      <xdr:row>76</xdr:row>
      <xdr:rowOff>101600</xdr:rowOff>
    </xdr:to>
    <xdr:sp macro="" textlink="">
      <xdr:nvSpPr>
        <xdr:cNvPr id="430" name="フローチャート : 判断 429"/>
        <xdr:cNvSpPr/>
      </xdr:nvSpPr>
      <xdr:spPr>
        <a:xfrm>
          <a:off x="164592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58420</xdr:rowOff>
    </xdr:from>
    <xdr:to>
      <xdr:col>22</xdr:col>
      <xdr:colOff>565150</xdr:colOff>
      <xdr:row>75</xdr:row>
      <xdr:rowOff>142240</xdr:rowOff>
    </xdr:to>
    <xdr:cxnSp macro="">
      <xdr:nvCxnSpPr>
        <xdr:cNvPr id="431" name="直線コネクタ 430"/>
        <xdr:cNvCxnSpPr/>
      </xdr:nvCxnSpPr>
      <xdr:spPr>
        <a:xfrm flipV="1">
          <a:off x="14782800" y="1291717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83820</xdr:rowOff>
    </xdr:from>
    <xdr:to>
      <xdr:col>22</xdr:col>
      <xdr:colOff>615950</xdr:colOff>
      <xdr:row>76</xdr:row>
      <xdr:rowOff>13970</xdr:rowOff>
    </xdr:to>
    <xdr:sp macro="" textlink="">
      <xdr:nvSpPr>
        <xdr:cNvPr id="432" name="フローチャート : 判断 431"/>
        <xdr:cNvSpPr/>
      </xdr:nvSpPr>
      <xdr:spPr>
        <a:xfrm>
          <a:off x="15621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170197</xdr:rowOff>
    </xdr:from>
    <xdr:ext cx="736600" cy="259045"/>
    <xdr:sp macro="" textlink="">
      <xdr:nvSpPr>
        <xdr:cNvPr id="433" name="テキスト ボックス 432"/>
        <xdr:cNvSpPr txBox="1"/>
      </xdr:nvSpPr>
      <xdr:spPr>
        <a:xfrm>
          <a:off x="15290800" y="1302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66040</xdr:rowOff>
    </xdr:from>
    <xdr:to>
      <xdr:col>21</xdr:col>
      <xdr:colOff>361950</xdr:colOff>
      <xdr:row>75</xdr:row>
      <xdr:rowOff>142240</xdr:rowOff>
    </xdr:to>
    <xdr:cxnSp macro="">
      <xdr:nvCxnSpPr>
        <xdr:cNvPr id="434" name="直線コネクタ 433"/>
        <xdr:cNvCxnSpPr/>
      </xdr:nvCxnSpPr>
      <xdr:spPr>
        <a:xfrm>
          <a:off x="13893800" y="1292479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72390</xdr:rowOff>
    </xdr:from>
    <xdr:to>
      <xdr:col>21</xdr:col>
      <xdr:colOff>412750</xdr:colOff>
      <xdr:row>76</xdr:row>
      <xdr:rowOff>2539</xdr:rowOff>
    </xdr:to>
    <xdr:sp macro="" textlink="">
      <xdr:nvSpPr>
        <xdr:cNvPr id="435" name="フローチャート : 判断 434"/>
        <xdr:cNvSpPr/>
      </xdr:nvSpPr>
      <xdr:spPr>
        <a:xfrm>
          <a:off x="14732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12717</xdr:rowOff>
    </xdr:from>
    <xdr:ext cx="762000" cy="259045"/>
    <xdr:sp macro="" textlink="">
      <xdr:nvSpPr>
        <xdr:cNvPr id="436" name="テキスト ボックス 435"/>
        <xdr:cNvSpPr txBox="1"/>
      </xdr:nvSpPr>
      <xdr:spPr>
        <a:xfrm>
          <a:off x="14401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66040</xdr:rowOff>
    </xdr:from>
    <xdr:to>
      <xdr:col>20</xdr:col>
      <xdr:colOff>158750</xdr:colOff>
      <xdr:row>75</xdr:row>
      <xdr:rowOff>107950</xdr:rowOff>
    </xdr:to>
    <xdr:cxnSp macro="">
      <xdr:nvCxnSpPr>
        <xdr:cNvPr id="437" name="直線コネクタ 436"/>
        <xdr:cNvCxnSpPr/>
      </xdr:nvCxnSpPr>
      <xdr:spPr>
        <a:xfrm flipV="1">
          <a:off x="13004800" y="129247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49530</xdr:rowOff>
    </xdr:from>
    <xdr:to>
      <xdr:col>20</xdr:col>
      <xdr:colOff>209550</xdr:colOff>
      <xdr:row>75</xdr:row>
      <xdr:rowOff>151130</xdr:rowOff>
    </xdr:to>
    <xdr:sp macro="" textlink="">
      <xdr:nvSpPr>
        <xdr:cNvPr id="438" name="フローチャート : 判断 437"/>
        <xdr:cNvSpPr/>
      </xdr:nvSpPr>
      <xdr:spPr>
        <a:xfrm>
          <a:off x="13843000" y="1290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135907</xdr:rowOff>
    </xdr:from>
    <xdr:ext cx="762000" cy="259045"/>
    <xdr:sp macro="" textlink="">
      <xdr:nvSpPr>
        <xdr:cNvPr id="439" name="テキスト ボックス 438"/>
        <xdr:cNvSpPr txBox="1"/>
      </xdr:nvSpPr>
      <xdr:spPr>
        <a:xfrm>
          <a:off x="13512800" y="1299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71.8</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72390</xdr:rowOff>
    </xdr:from>
    <xdr:to>
      <xdr:col>19</xdr:col>
      <xdr:colOff>6350</xdr:colOff>
      <xdr:row>76</xdr:row>
      <xdr:rowOff>2539</xdr:rowOff>
    </xdr:to>
    <xdr:sp macro="" textlink="">
      <xdr:nvSpPr>
        <xdr:cNvPr id="440" name="フローチャート : 判断 439"/>
        <xdr:cNvSpPr/>
      </xdr:nvSpPr>
      <xdr:spPr>
        <a:xfrm>
          <a:off x="12954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158766</xdr:rowOff>
    </xdr:from>
    <xdr:ext cx="762000" cy="259045"/>
    <xdr:sp macro="" textlink="">
      <xdr:nvSpPr>
        <xdr:cNvPr id="441" name="テキスト ボックス 440"/>
        <xdr:cNvSpPr txBox="1"/>
      </xdr:nvSpPr>
      <xdr:spPr>
        <a:xfrm>
          <a:off x="12623800" y="13017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15240</xdr:rowOff>
    </xdr:from>
    <xdr:to>
      <xdr:col>24</xdr:col>
      <xdr:colOff>82550</xdr:colOff>
      <xdr:row>75</xdr:row>
      <xdr:rowOff>116840</xdr:rowOff>
    </xdr:to>
    <xdr:sp macro="" textlink="">
      <xdr:nvSpPr>
        <xdr:cNvPr id="447" name="円/楕円 446"/>
        <xdr:cNvSpPr/>
      </xdr:nvSpPr>
      <xdr:spPr>
        <a:xfrm>
          <a:off x="164592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31767</xdr:rowOff>
    </xdr:from>
    <xdr:ext cx="762000" cy="259045"/>
    <xdr:sp macro="" textlink="">
      <xdr:nvSpPr>
        <xdr:cNvPr id="448" name="公債費以外該当値テキスト"/>
        <xdr:cNvSpPr txBox="1"/>
      </xdr:nvSpPr>
      <xdr:spPr>
        <a:xfrm>
          <a:off x="16598900" y="1271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70.9</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7620</xdr:rowOff>
    </xdr:from>
    <xdr:to>
      <xdr:col>22</xdr:col>
      <xdr:colOff>615950</xdr:colOff>
      <xdr:row>75</xdr:row>
      <xdr:rowOff>109220</xdr:rowOff>
    </xdr:to>
    <xdr:sp macro="" textlink="">
      <xdr:nvSpPr>
        <xdr:cNvPr id="449" name="円/楕円 448"/>
        <xdr:cNvSpPr/>
      </xdr:nvSpPr>
      <xdr:spPr>
        <a:xfrm>
          <a:off x="15621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119397</xdr:rowOff>
    </xdr:from>
    <xdr:ext cx="736600" cy="259045"/>
    <xdr:sp macro="" textlink="">
      <xdr:nvSpPr>
        <xdr:cNvPr id="450" name="テキスト ボックス 449"/>
        <xdr:cNvSpPr txBox="1"/>
      </xdr:nvSpPr>
      <xdr:spPr>
        <a:xfrm>
          <a:off x="15290800" y="12635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91440</xdr:rowOff>
    </xdr:from>
    <xdr:to>
      <xdr:col>21</xdr:col>
      <xdr:colOff>412750</xdr:colOff>
      <xdr:row>76</xdr:row>
      <xdr:rowOff>21589</xdr:rowOff>
    </xdr:to>
    <xdr:sp macro="" textlink="">
      <xdr:nvSpPr>
        <xdr:cNvPr id="451" name="円/楕円 450"/>
        <xdr:cNvSpPr/>
      </xdr:nvSpPr>
      <xdr:spPr>
        <a:xfrm>
          <a:off x="147320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6366</xdr:rowOff>
    </xdr:from>
    <xdr:ext cx="762000" cy="259045"/>
    <xdr:sp macro="" textlink="">
      <xdr:nvSpPr>
        <xdr:cNvPr id="452" name="テキスト ボックス 451"/>
        <xdr:cNvSpPr txBox="1"/>
      </xdr:nvSpPr>
      <xdr:spPr>
        <a:xfrm>
          <a:off x="14401800" y="13036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72.9</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15240</xdr:rowOff>
    </xdr:from>
    <xdr:to>
      <xdr:col>20</xdr:col>
      <xdr:colOff>209550</xdr:colOff>
      <xdr:row>75</xdr:row>
      <xdr:rowOff>116840</xdr:rowOff>
    </xdr:to>
    <xdr:sp macro="" textlink="">
      <xdr:nvSpPr>
        <xdr:cNvPr id="453" name="円/楕円 452"/>
        <xdr:cNvSpPr/>
      </xdr:nvSpPr>
      <xdr:spPr>
        <a:xfrm>
          <a:off x="13843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127017</xdr:rowOff>
    </xdr:from>
    <xdr:ext cx="762000" cy="259045"/>
    <xdr:sp macro="" textlink="">
      <xdr:nvSpPr>
        <xdr:cNvPr id="454" name="テキスト ボックス 453"/>
        <xdr:cNvSpPr txBox="1"/>
      </xdr:nvSpPr>
      <xdr:spPr>
        <a:xfrm>
          <a:off x="13512800" y="1264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70.9</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57150</xdr:rowOff>
    </xdr:from>
    <xdr:to>
      <xdr:col>19</xdr:col>
      <xdr:colOff>6350</xdr:colOff>
      <xdr:row>75</xdr:row>
      <xdr:rowOff>158750</xdr:rowOff>
    </xdr:to>
    <xdr:sp macro="" textlink="">
      <xdr:nvSpPr>
        <xdr:cNvPr id="455" name="円/楕円 454"/>
        <xdr:cNvSpPr/>
      </xdr:nvSpPr>
      <xdr:spPr>
        <a:xfrm>
          <a:off x="12954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168927</xdr:rowOff>
    </xdr:from>
    <xdr:ext cx="762000" cy="259045"/>
    <xdr:sp macro="" textlink="">
      <xdr:nvSpPr>
        <xdr:cNvPr id="456" name="テキスト ボックス 455"/>
        <xdr:cNvSpPr txBox="1"/>
      </xdr:nvSpPr>
      <xdr:spPr>
        <a:xfrm>
          <a:off x="12623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岐阜県関市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94234</xdr:rowOff>
    </xdr:from>
    <xdr:to>
      <xdr:col>4</xdr:col>
      <xdr:colOff>1117600</xdr:colOff>
      <xdr:row>19</xdr:row>
      <xdr:rowOff>131934</xdr:rowOff>
    </xdr:to>
    <xdr:cxnSp macro="">
      <xdr:nvCxnSpPr>
        <xdr:cNvPr id="45" name="直線コネクタ 44"/>
        <xdr:cNvCxnSpPr/>
      </xdr:nvCxnSpPr>
      <xdr:spPr bwMode="auto">
        <a:xfrm flipV="1">
          <a:off x="5651500" y="2027809"/>
          <a:ext cx="0" cy="14093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104011</xdr:rowOff>
    </xdr:from>
    <xdr:ext cx="762000" cy="259045"/>
    <xdr:sp macro="" textlink="">
      <xdr:nvSpPr>
        <xdr:cNvPr id="46" name="人口1人当たり決算額の推移最小値テキスト130"/>
        <xdr:cNvSpPr txBox="1"/>
      </xdr:nvSpPr>
      <xdr:spPr>
        <a:xfrm>
          <a:off x="5740400" y="3409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46,241</a:t>
          </a:r>
          <a:endParaRPr kumimoji="1" lang="ja-JP" altLang="en-US" sz="1000" b="1">
            <a:latin typeface="ＭＳ Ｐゴシック"/>
          </a:endParaRPr>
        </a:p>
      </xdr:txBody>
    </xdr:sp>
    <xdr:clientData/>
  </xdr:oneCellAnchor>
  <xdr:twoCellAnchor>
    <xdr:from>
      <xdr:col>4</xdr:col>
      <xdr:colOff>1028700</xdr:colOff>
      <xdr:row>19</xdr:row>
      <xdr:rowOff>131934</xdr:rowOff>
    </xdr:from>
    <xdr:to>
      <xdr:col>5</xdr:col>
      <xdr:colOff>73025</xdr:colOff>
      <xdr:row>19</xdr:row>
      <xdr:rowOff>131934</xdr:rowOff>
    </xdr:to>
    <xdr:cxnSp macro="">
      <xdr:nvCxnSpPr>
        <xdr:cNvPr id="47" name="直線コネクタ 46"/>
        <xdr:cNvCxnSpPr/>
      </xdr:nvCxnSpPr>
      <xdr:spPr bwMode="auto">
        <a:xfrm>
          <a:off x="5562600" y="34371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9161</xdr:rowOff>
    </xdr:from>
    <xdr:ext cx="762000" cy="259045"/>
    <xdr:sp macro="" textlink="">
      <xdr:nvSpPr>
        <xdr:cNvPr id="48" name="人口1人当たり決算額の推移最大値テキスト130"/>
        <xdr:cNvSpPr txBox="1"/>
      </xdr:nvSpPr>
      <xdr:spPr>
        <a:xfrm>
          <a:off x="5740400" y="1771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120,220</a:t>
          </a:r>
          <a:endParaRPr kumimoji="1" lang="ja-JP" altLang="en-US" sz="1000" b="1">
            <a:latin typeface="ＭＳ Ｐゴシック"/>
          </a:endParaRPr>
        </a:p>
      </xdr:txBody>
    </xdr:sp>
    <xdr:clientData/>
  </xdr:oneCellAnchor>
  <xdr:twoCellAnchor>
    <xdr:from>
      <xdr:col>4</xdr:col>
      <xdr:colOff>1028700</xdr:colOff>
      <xdr:row>11</xdr:row>
      <xdr:rowOff>94234</xdr:rowOff>
    </xdr:from>
    <xdr:to>
      <xdr:col>5</xdr:col>
      <xdr:colOff>73025</xdr:colOff>
      <xdr:row>11</xdr:row>
      <xdr:rowOff>94234</xdr:rowOff>
    </xdr:to>
    <xdr:cxnSp macro="">
      <xdr:nvCxnSpPr>
        <xdr:cNvPr id="49" name="直線コネクタ 48"/>
        <xdr:cNvCxnSpPr/>
      </xdr:nvCxnSpPr>
      <xdr:spPr bwMode="auto">
        <a:xfrm>
          <a:off x="5562600" y="20278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138849</xdr:rowOff>
    </xdr:from>
    <xdr:to>
      <xdr:col>4</xdr:col>
      <xdr:colOff>1117600</xdr:colOff>
      <xdr:row>16</xdr:row>
      <xdr:rowOff>156032</xdr:rowOff>
    </xdr:to>
    <xdr:cxnSp macro="">
      <xdr:nvCxnSpPr>
        <xdr:cNvPr id="50" name="直線コネクタ 49"/>
        <xdr:cNvCxnSpPr/>
      </xdr:nvCxnSpPr>
      <xdr:spPr bwMode="auto">
        <a:xfrm>
          <a:off x="5003800" y="2929674"/>
          <a:ext cx="647700" cy="171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108634</xdr:rowOff>
    </xdr:from>
    <xdr:ext cx="762000" cy="259045"/>
    <xdr:sp macro="" textlink="">
      <xdr:nvSpPr>
        <xdr:cNvPr id="51" name="人口1人当たり決算額の推移平均値テキスト130"/>
        <xdr:cNvSpPr txBox="1"/>
      </xdr:nvSpPr>
      <xdr:spPr>
        <a:xfrm>
          <a:off x="5740400" y="27280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72,665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92107</xdr:rowOff>
    </xdr:from>
    <xdr:to>
      <xdr:col>5</xdr:col>
      <xdr:colOff>34925</xdr:colOff>
      <xdr:row>17</xdr:row>
      <xdr:rowOff>22257</xdr:rowOff>
    </xdr:to>
    <xdr:sp macro="" textlink="">
      <xdr:nvSpPr>
        <xdr:cNvPr id="52" name="フローチャート : 判断 51"/>
        <xdr:cNvSpPr/>
      </xdr:nvSpPr>
      <xdr:spPr bwMode="auto">
        <a:xfrm>
          <a:off x="5600700" y="288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135020</xdr:rowOff>
    </xdr:from>
    <xdr:to>
      <xdr:col>4</xdr:col>
      <xdr:colOff>469900</xdr:colOff>
      <xdr:row>16</xdr:row>
      <xdr:rowOff>138849</xdr:rowOff>
    </xdr:to>
    <xdr:cxnSp macro="">
      <xdr:nvCxnSpPr>
        <xdr:cNvPr id="53" name="直線コネクタ 52"/>
        <xdr:cNvCxnSpPr/>
      </xdr:nvCxnSpPr>
      <xdr:spPr bwMode="auto">
        <a:xfrm>
          <a:off x="4305300" y="2925845"/>
          <a:ext cx="698500" cy="38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103651</xdr:rowOff>
    </xdr:from>
    <xdr:to>
      <xdr:col>4</xdr:col>
      <xdr:colOff>520700</xdr:colOff>
      <xdr:row>17</xdr:row>
      <xdr:rowOff>33801</xdr:rowOff>
    </xdr:to>
    <xdr:sp macro="" textlink="">
      <xdr:nvSpPr>
        <xdr:cNvPr id="54" name="フローチャート : 判断 53"/>
        <xdr:cNvSpPr/>
      </xdr:nvSpPr>
      <xdr:spPr bwMode="auto">
        <a:xfrm>
          <a:off x="4953000" y="2894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18578</xdr:rowOff>
    </xdr:from>
    <xdr:ext cx="736600" cy="259045"/>
    <xdr:sp macro="" textlink="">
      <xdr:nvSpPr>
        <xdr:cNvPr id="55" name="テキスト ボックス 54"/>
        <xdr:cNvSpPr txBox="1"/>
      </xdr:nvSpPr>
      <xdr:spPr>
        <a:xfrm>
          <a:off x="4622800" y="2980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72,059</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135020</xdr:rowOff>
    </xdr:from>
    <xdr:to>
      <xdr:col>3</xdr:col>
      <xdr:colOff>904875</xdr:colOff>
      <xdr:row>16</xdr:row>
      <xdr:rowOff>152622</xdr:rowOff>
    </xdr:to>
    <xdr:cxnSp macro="">
      <xdr:nvCxnSpPr>
        <xdr:cNvPr id="56" name="直線コネクタ 55"/>
        <xdr:cNvCxnSpPr/>
      </xdr:nvCxnSpPr>
      <xdr:spPr bwMode="auto">
        <a:xfrm flipV="1">
          <a:off x="3606800" y="2925845"/>
          <a:ext cx="698500" cy="17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115176</xdr:rowOff>
    </xdr:from>
    <xdr:to>
      <xdr:col>3</xdr:col>
      <xdr:colOff>955675</xdr:colOff>
      <xdr:row>17</xdr:row>
      <xdr:rowOff>45326</xdr:rowOff>
    </xdr:to>
    <xdr:sp macro="" textlink="">
      <xdr:nvSpPr>
        <xdr:cNvPr id="57" name="フローチャート : 判断 56"/>
        <xdr:cNvSpPr/>
      </xdr:nvSpPr>
      <xdr:spPr bwMode="auto">
        <a:xfrm>
          <a:off x="4254500" y="2906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30103</xdr:rowOff>
    </xdr:from>
    <xdr:ext cx="762000" cy="259045"/>
    <xdr:sp macro="" textlink="">
      <xdr:nvSpPr>
        <xdr:cNvPr id="58" name="テキスト ボックス 57"/>
        <xdr:cNvSpPr txBox="1"/>
      </xdr:nvSpPr>
      <xdr:spPr>
        <a:xfrm>
          <a:off x="3924300" y="299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71,454</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85357</xdr:rowOff>
    </xdr:from>
    <xdr:to>
      <xdr:col>3</xdr:col>
      <xdr:colOff>206375</xdr:colOff>
      <xdr:row>16</xdr:row>
      <xdr:rowOff>152622</xdr:rowOff>
    </xdr:to>
    <xdr:cxnSp macro="">
      <xdr:nvCxnSpPr>
        <xdr:cNvPr id="59" name="直線コネクタ 58"/>
        <xdr:cNvCxnSpPr/>
      </xdr:nvCxnSpPr>
      <xdr:spPr bwMode="auto">
        <a:xfrm>
          <a:off x="2908300" y="2876182"/>
          <a:ext cx="698500" cy="672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144647</xdr:rowOff>
    </xdr:from>
    <xdr:to>
      <xdr:col>3</xdr:col>
      <xdr:colOff>257175</xdr:colOff>
      <xdr:row>17</xdr:row>
      <xdr:rowOff>74797</xdr:rowOff>
    </xdr:to>
    <xdr:sp macro="" textlink="">
      <xdr:nvSpPr>
        <xdr:cNvPr id="60" name="フローチャート : 判断 59"/>
        <xdr:cNvSpPr/>
      </xdr:nvSpPr>
      <xdr:spPr bwMode="auto">
        <a:xfrm>
          <a:off x="3556000" y="2935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59574</xdr:rowOff>
    </xdr:from>
    <xdr:ext cx="762000" cy="259045"/>
    <xdr:sp macro="" textlink="">
      <xdr:nvSpPr>
        <xdr:cNvPr id="61" name="テキスト ボックス 60"/>
        <xdr:cNvSpPr txBox="1"/>
      </xdr:nvSpPr>
      <xdr:spPr>
        <a:xfrm>
          <a:off x="3225800" y="3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69,907</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114967</xdr:rowOff>
    </xdr:from>
    <xdr:to>
      <xdr:col>2</xdr:col>
      <xdr:colOff>692150</xdr:colOff>
      <xdr:row>17</xdr:row>
      <xdr:rowOff>45117</xdr:rowOff>
    </xdr:to>
    <xdr:sp macro="" textlink="">
      <xdr:nvSpPr>
        <xdr:cNvPr id="62" name="フローチャート : 判断 61"/>
        <xdr:cNvSpPr/>
      </xdr:nvSpPr>
      <xdr:spPr bwMode="auto">
        <a:xfrm>
          <a:off x="2857500" y="2905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29894</xdr:rowOff>
    </xdr:from>
    <xdr:ext cx="762000" cy="259045"/>
    <xdr:sp macro="" textlink="">
      <xdr:nvSpPr>
        <xdr:cNvPr id="63" name="テキスト ボックス 62"/>
        <xdr:cNvSpPr txBox="1"/>
      </xdr:nvSpPr>
      <xdr:spPr>
        <a:xfrm>
          <a:off x="2527300" y="2992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71,465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105232</xdr:rowOff>
    </xdr:from>
    <xdr:to>
      <xdr:col>5</xdr:col>
      <xdr:colOff>34925</xdr:colOff>
      <xdr:row>17</xdr:row>
      <xdr:rowOff>35382</xdr:rowOff>
    </xdr:to>
    <xdr:sp macro="" textlink="">
      <xdr:nvSpPr>
        <xdr:cNvPr id="69" name="円/楕円 68"/>
        <xdr:cNvSpPr/>
      </xdr:nvSpPr>
      <xdr:spPr bwMode="auto">
        <a:xfrm>
          <a:off x="5600700" y="2896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77309</xdr:rowOff>
    </xdr:from>
    <xdr:ext cx="762000" cy="259045"/>
    <xdr:sp macro="" textlink="">
      <xdr:nvSpPr>
        <xdr:cNvPr id="70" name="人口1人当たり決算額の推移該当値テキスト130"/>
        <xdr:cNvSpPr txBox="1"/>
      </xdr:nvSpPr>
      <xdr:spPr>
        <a:xfrm>
          <a:off x="5740400" y="286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71,976</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88049</xdr:rowOff>
    </xdr:from>
    <xdr:to>
      <xdr:col>4</xdr:col>
      <xdr:colOff>520700</xdr:colOff>
      <xdr:row>17</xdr:row>
      <xdr:rowOff>18199</xdr:rowOff>
    </xdr:to>
    <xdr:sp macro="" textlink="">
      <xdr:nvSpPr>
        <xdr:cNvPr id="71" name="円/楕円 70"/>
        <xdr:cNvSpPr/>
      </xdr:nvSpPr>
      <xdr:spPr bwMode="auto">
        <a:xfrm>
          <a:off x="4953000" y="2878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28376</xdr:rowOff>
    </xdr:from>
    <xdr:ext cx="736600" cy="259045"/>
    <xdr:sp macro="" textlink="">
      <xdr:nvSpPr>
        <xdr:cNvPr id="72" name="テキスト ボックス 71"/>
        <xdr:cNvSpPr txBox="1"/>
      </xdr:nvSpPr>
      <xdr:spPr>
        <a:xfrm>
          <a:off x="4622800" y="2647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72,878</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84220</xdr:rowOff>
    </xdr:from>
    <xdr:to>
      <xdr:col>3</xdr:col>
      <xdr:colOff>955675</xdr:colOff>
      <xdr:row>17</xdr:row>
      <xdr:rowOff>14370</xdr:rowOff>
    </xdr:to>
    <xdr:sp macro="" textlink="">
      <xdr:nvSpPr>
        <xdr:cNvPr id="73" name="円/楕円 72"/>
        <xdr:cNvSpPr/>
      </xdr:nvSpPr>
      <xdr:spPr bwMode="auto">
        <a:xfrm>
          <a:off x="4254500" y="2875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24547</xdr:rowOff>
    </xdr:from>
    <xdr:ext cx="762000" cy="259045"/>
    <xdr:sp macro="" textlink="">
      <xdr:nvSpPr>
        <xdr:cNvPr id="74" name="テキスト ボックス 73"/>
        <xdr:cNvSpPr txBox="1"/>
      </xdr:nvSpPr>
      <xdr:spPr>
        <a:xfrm>
          <a:off x="3924300" y="2643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73,079</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101822</xdr:rowOff>
    </xdr:from>
    <xdr:to>
      <xdr:col>3</xdr:col>
      <xdr:colOff>257175</xdr:colOff>
      <xdr:row>17</xdr:row>
      <xdr:rowOff>31972</xdr:rowOff>
    </xdr:to>
    <xdr:sp macro="" textlink="">
      <xdr:nvSpPr>
        <xdr:cNvPr id="75" name="円/楕円 74"/>
        <xdr:cNvSpPr/>
      </xdr:nvSpPr>
      <xdr:spPr bwMode="auto">
        <a:xfrm>
          <a:off x="3556000" y="2892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42149</xdr:rowOff>
    </xdr:from>
    <xdr:ext cx="762000" cy="259045"/>
    <xdr:sp macro="" textlink="">
      <xdr:nvSpPr>
        <xdr:cNvPr id="76" name="テキスト ボックス 75"/>
        <xdr:cNvSpPr txBox="1"/>
      </xdr:nvSpPr>
      <xdr:spPr>
        <a:xfrm>
          <a:off x="3225800" y="2661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72,155</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34557</xdr:rowOff>
    </xdr:from>
    <xdr:to>
      <xdr:col>2</xdr:col>
      <xdr:colOff>692150</xdr:colOff>
      <xdr:row>16</xdr:row>
      <xdr:rowOff>136157</xdr:rowOff>
    </xdr:to>
    <xdr:sp macro="" textlink="">
      <xdr:nvSpPr>
        <xdr:cNvPr id="77" name="円/楕円 76"/>
        <xdr:cNvSpPr/>
      </xdr:nvSpPr>
      <xdr:spPr bwMode="auto">
        <a:xfrm>
          <a:off x="2857500" y="2825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146334</xdr:rowOff>
    </xdr:from>
    <xdr:ext cx="762000" cy="259045"/>
    <xdr:sp macro="" textlink="">
      <xdr:nvSpPr>
        <xdr:cNvPr id="78" name="テキスト ボックス 77"/>
        <xdr:cNvSpPr txBox="1"/>
      </xdr:nvSpPr>
      <xdr:spPr>
        <a:xfrm>
          <a:off x="2527300" y="2594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75,686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6" name="テキスト ボックス 95"/>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8" name="テキスト ボックス 97"/>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0" name="テキスト ボックス 99"/>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2" name="テキスト ボックス 101"/>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4" name="テキスト ボックス 103"/>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199858</xdr:rowOff>
    </xdr:from>
    <xdr:to>
      <xdr:col>4</xdr:col>
      <xdr:colOff>1117600</xdr:colOff>
      <xdr:row>37</xdr:row>
      <xdr:rowOff>336136</xdr:rowOff>
    </xdr:to>
    <xdr:cxnSp macro="">
      <xdr:nvCxnSpPr>
        <xdr:cNvPr id="108" name="直線コネクタ 107"/>
        <xdr:cNvCxnSpPr/>
      </xdr:nvCxnSpPr>
      <xdr:spPr bwMode="auto">
        <a:xfrm flipV="1">
          <a:off x="5651500" y="6124408"/>
          <a:ext cx="0" cy="13364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308213</xdr:rowOff>
    </xdr:from>
    <xdr:ext cx="762000" cy="259045"/>
    <xdr:sp macro="" textlink="">
      <xdr:nvSpPr>
        <xdr:cNvPr id="109" name="人口1人当たり決算額の推移最小値テキスト445"/>
        <xdr:cNvSpPr txBox="1"/>
      </xdr:nvSpPr>
      <xdr:spPr>
        <a:xfrm>
          <a:off x="5740400" y="743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-5,404</a:t>
          </a:r>
          <a:endParaRPr kumimoji="1" lang="ja-JP" altLang="en-US" sz="1000" b="1">
            <a:latin typeface="ＭＳ Ｐゴシック"/>
          </a:endParaRPr>
        </a:p>
      </xdr:txBody>
    </xdr:sp>
    <xdr:clientData/>
  </xdr:oneCellAnchor>
  <xdr:twoCellAnchor>
    <xdr:from>
      <xdr:col>4</xdr:col>
      <xdr:colOff>1028700</xdr:colOff>
      <xdr:row>37</xdr:row>
      <xdr:rowOff>336136</xdr:rowOff>
    </xdr:from>
    <xdr:to>
      <xdr:col>5</xdr:col>
      <xdr:colOff>73025</xdr:colOff>
      <xdr:row>37</xdr:row>
      <xdr:rowOff>336136</xdr:rowOff>
    </xdr:to>
    <xdr:cxnSp macro="">
      <xdr:nvCxnSpPr>
        <xdr:cNvPr id="110" name="直線コネクタ 109"/>
        <xdr:cNvCxnSpPr/>
      </xdr:nvCxnSpPr>
      <xdr:spPr bwMode="auto">
        <a:xfrm>
          <a:off x="5562600" y="7460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114785</xdr:rowOff>
    </xdr:from>
    <xdr:ext cx="762000" cy="259045"/>
    <xdr:sp macro="" textlink="">
      <xdr:nvSpPr>
        <xdr:cNvPr id="111" name="人口1人当たり決算額の推移最大値テキスト445"/>
        <xdr:cNvSpPr txBox="1"/>
      </xdr:nvSpPr>
      <xdr:spPr>
        <a:xfrm>
          <a:off x="5740400" y="58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35,519</a:t>
          </a:r>
          <a:endParaRPr kumimoji="1" lang="ja-JP" altLang="en-US" sz="1000" b="1">
            <a:latin typeface="ＭＳ Ｐゴシック"/>
          </a:endParaRPr>
        </a:p>
      </xdr:txBody>
    </xdr:sp>
    <xdr:clientData/>
  </xdr:oneCellAnchor>
  <xdr:twoCellAnchor>
    <xdr:from>
      <xdr:col>4</xdr:col>
      <xdr:colOff>1028700</xdr:colOff>
      <xdr:row>33</xdr:row>
      <xdr:rowOff>199858</xdr:rowOff>
    </xdr:from>
    <xdr:to>
      <xdr:col>5</xdr:col>
      <xdr:colOff>73025</xdr:colOff>
      <xdr:row>33</xdr:row>
      <xdr:rowOff>199858</xdr:rowOff>
    </xdr:to>
    <xdr:cxnSp macro="">
      <xdr:nvCxnSpPr>
        <xdr:cNvPr id="112" name="直線コネクタ 111"/>
        <xdr:cNvCxnSpPr/>
      </xdr:nvCxnSpPr>
      <xdr:spPr bwMode="auto">
        <a:xfrm>
          <a:off x="5562600" y="61244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338422</xdr:rowOff>
    </xdr:from>
    <xdr:to>
      <xdr:col>4</xdr:col>
      <xdr:colOff>1117600</xdr:colOff>
      <xdr:row>36</xdr:row>
      <xdr:rowOff>36475</xdr:rowOff>
    </xdr:to>
    <xdr:cxnSp macro="">
      <xdr:nvCxnSpPr>
        <xdr:cNvPr id="113" name="直線コネクタ 112"/>
        <xdr:cNvCxnSpPr/>
      </xdr:nvCxnSpPr>
      <xdr:spPr bwMode="auto">
        <a:xfrm>
          <a:off x="5003800" y="6948772"/>
          <a:ext cx="647700" cy="409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332496</xdr:rowOff>
    </xdr:from>
    <xdr:ext cx="762000" cy="259045"/>
    <xdr:sp macro="" textlink="">
      <xdr:nvSpPr>
        <xdr:cNvPr id="114" name="人口1人当たり決算額の推移平均値テキスト445"/>
        <xdr:cNvSpPr txBox="1"/>
      </xdr:nvSpPr>
      <xdr:spPr>
        <a:xfrm>
          <a:off x="5740400" y="65999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14,658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144519</xdr:rowOff>
    </xdr:from>
    <xdr:to>
      <xdr:col>5</xdr:col>
      <xdr:colOff>34925</xdr:colOff>
      <xdr:row>35</xdr:row>
      <xdr:rowOff>246119</xdr:rowOff>
    </xdr:to>
    <xdr:sp macro="" textlink="">
      <xdr:nvSpPr>
        <xdr:cNvPr id="115" name="フローチャート : 判断 114"/>
        <xdr:cNvSpPr/>
      </xdr:nvSpPr>
      <xdr:spPr bwMode="auto">
        <a:xfrm>
          <a:off x="56007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304557</xdr:rowOff>
    </xdr:from>
    <xdr:to>
      <xdr:col>4</xdr:col>
      <xdr:colOff>469900</xdr:colOff>
      <xdr:row>35</xdr:row>
      <xdr:rowOff>338422</xdr:rowOff>
    </xdr:to>
    <xdr:cxnSp macro="">
      <xdr:nvCxnSpPr>
        <xdr:cNvPr id="116" name="直線コネクタ 115"/>
        <xdr:cNvCxnSpPr/>
      </xdr:nvCxnSpPr>
      <xdr:spPr bwMode="auto">
        <a:xfrm>
          <a:off x="4305300" y="6914907"/>
          <a:ext cx="698500" cy="338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134917</xdr:rowOff>
    </xdr:from>
    <xdr:to>
      <xdr:col>4</xdr:col>
      <xdr:colOff>520700</xdr:colOff>
      <xdr:row>35</xdr:row>
      <xdr:rowOff>236517</xdr:rowOff>
    </xdr:to>
    <xdr:sp macro="" textlink="">
      <xdr:nvSpPr>
        <xdr:cNvPr id="117" name="フローチャート : 判断 116"/>
        <xdr:cNvSpPr/>
      </xdr:nvSpPr>
      <xdr:spPr bwMode="auto">
        <a:xfrm>
          <a:off x="49530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246694</xdr:rowOff>
    </xdr:from>
    <xdr:ext cx="736600" cy="259045"/>
    <xdr:sp macro="" textlink="">
      <xdr:nvSpPr>
        <xdr:cNvPr id="118" name="テキスト ボックス 117"/>
        <xdr:cNvSpPr txBox="1"/>
      </xdr:nvSpPr>
      <xdr:spPr>
        <a:xfrm>
          <a:off x="4622800" y="6514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14,952</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241757</xdr:rowOff>
    </xdr:from>
    <xdr:to>
      <xdr:col>3</xdr:col>
      <xdr:colOff>904875</xdr:colOff>
      <xdr:row>35</xdr:row>
      <xdr:rowOff>304557</xdr:rowOff>
    </xdr:to>
    <xdr:cxnSp macro="">
      <xdr:nvCxnSpPr>
        <xdr:cNvPr id="119" name="直線コネクタ 118"/>
        <xdr:cNvCxnSpPr/>
      </xdr:nvCxnSpPr>
      <xdr:spPr bwMode="auto">
        <a:xfrm>
          <a:off x="3606800" y="6852107"/>
          <a:ext cx="698500" cy="628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87467</xdr:rowOff>
    </xdr:from>
    <xdr:to>
      <xdr:col>3</xdr:col>
      <xdr:colOff>955675</xdr:colOff>
      <xdr:row>35</xdr:row>
      <xdr:rowOff>189067</xdr:rowOff>
    </xdr:to>
    <xdr:sp macro="" textlink="">
      <xdr:nvSpPr>
        <xdr:cNvPr id="120" name="フローチャート : 判断 119"/>
        <xdr:cNvSpPr/>
      </xdr:nvSpPr>
      <xdr:spPr bwMode="auto">
        <a:xfrm>
          <a:off x="4254500" y="66978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199244</xdr:rowOff>
    </xdr:from>
    <xdr:ext cx="762000" cy="259045"/>
    <xdr:sp macro="" textlink="">
      <xdr:nvSpPr>
        <xdr:cNvPr id="121" name="テキスト ボックス 120"/>
        <xdr:cNvSpPr txBox="1"/>
      </xdr:nvSpPr>
      <xdr:spPr>
        <a:xfrm>
          <a:off x="3924300" y="6466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16,405</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71287</xdr:rowOff>
    </xdr:from>
    <xdr:to>
      <xdr:col>3</xdr:col>
      <xdr:colOff>206375</xdr:colOff>
      <xdr:row>35</xdr:row>
      <xdr:rowOff>241757</xdr:rowOff>
    </xdr:to>
    <xdr:cxnSp macro="">
      <xdr:nvCxnSpPr>
        <xdr:cNvPr id="122" name="直線コネクタ 121"/>
        <xdr:cNvCxnSpPr/>
      </xdr:nvCxnSpPr>
      <xdr:spPr bwMode="auto">
        <a:xfrm>
          <a:off x="2908300" y="6681637"/>
          <a:ext cx="698500" cy="170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20617</xdr:rowOff>
    </xdr:from>
    <xdr:to>
      <xdr:col>3</xdr:col>
      <xdr:colOff>257175</xdr:colOff>
      <xdr:row>35</xdr:row>
      <xdr:rowOff>122217</xdr:rowOff>
    </xdr:to>
    <xdr:sp macro="" textlink="">
      <xdr:nvSpPr>
        <xdr:cNvPr id="123" name="フローチャート : 判断 122"/>
        <xdr:cNvSpPr/>
      </xdr:nvSpPr>
      <xdr:spPr bwMode="auto">
        <a:xfrm>
          <a:off x="3556000" y="6630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132395</xdr:rowOff>
    </xdr:from>
    <xdr:ext cx="762000" cy="259045"/>
    <xdr:sp macro="" textlink="">
      <xdr:nvSpPr>
        <xdr:cNvPr id="124" name="テキスト ボックス 123"/>
        <xdr:cNvSpPr txBox="1"/>
      </xdr:nvSpPr>
      <xdr:spPr>
        <a:xfrm>
          <a:off x="3225800" y="639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18,452</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307772</xdr:rowOff>
    </xdr:from>
    <xdr:to>
      <xdr:col>2</xdr:col>
      <xdr:colOff>692150</xdr:colOff>
      <xdr:row>35</xdr:row>
      <xdr:rowOff>66472</xdr:rowOff>
    </xdr:to>
    <xdr:sp macro="" textlink="">
      <xdr:nvSpPr>
        <xdr:cNvPr id="125" name="フローチャート : 判断 124"/>
        <xdr:cNvSpPr/>
      </xdr:nvSpPr>
      <xdr:spPr bwMode="auto">
        <a:xfrm>
          <a:off x="2857500" y="65752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76649</xdr:rowOff>
    </xdr:from>
    <xdr:ext cx="762000" cy="259045"/>
    <xdr:sp macro="" textlink="">
      <xdr:nvSpPr>
        <xdr:cNvPr id="126" name="テキスト ボックス 125"/>
        <xdr:cNvSpPr txBox="1"/>
      </xdr:nvSpPr>
      <xdr:spPr>
        <a:xfrm>
          <a:off x="2527300" y="634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20,159</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328575</xdr:rowOff>
    </xdr:from>
    <xdr:to>
      <xdr:col>5</xdr:col>
      <xdr:colOff>34925</xdr:colOff>
      <xdr:row>36</xdr:row>
      <xdr:rowOff>87275</xdr:rowOff>
    </xdr:to>
    <xdr:sp macro="" textlink="">
      <xdr:nvSpPr>
        <xdr:cNvPr id="132" name="円/楕円 131"/>
        <xdr:cNvSpPr/>
      </xdr:nvSpPr>
      <xdr:spPr bwMode="auto">
        <a:xfrm>
          <a:off x="5600700" y="6938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300652</xdr:rowOff>
    </xdr:from>
    <xdr:ext cx="762000" cy="259045"/>
    <xdr:sp macro="" textlink="">
      <xdr:nvSpPr>
        <xdr:cNvPr id="133" name="人口1人当たり決算額の推移該当値テキスト445"/>
        <xdr:cNvSpPr txBox="1"/>
      </xdr:nvSpPr>
      <xdr:spPr>
        <a:xfrm>
          <a:off x="5740400" y="691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9,022</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287622</xdr:rowOff>
    </xdr:from>
    <xdr:to>
      <xdr:col>4</xdr:col>
      <xdr:colOff>520700</xdr:colOff>
      <xdr:row>36</xdr:row>
      <xdr:rowOff>46322</xdr:rowOff>
    </xdr:to>
    <xdr:sp macro="" textlink="">
      <xdr:nvSpPr>
        <xdr:cNvPr id="134" name="円/楕円 133"/>
        <xdr:cNvSpPr/>
      </xdr:nvSpPr>
      <xdr:spPr bwMode="auto">
        <a:xfrm>
          <a:off x="4953000" y="6897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31099</xdr:rowOff>
    </xdr:from>
    <xdr:ext cx="736600" cy="259045"/>
    <xdr:sp macro="" textlink="">
      <xdr:nvSpPr>
        <xdr:cNvPr id="135" name="テキスト ボックス 134"/>
        <xdr:cNvSpPr txBox="1"/>
      </xdr:nvSpPr>
      <xdr:spPr>
        <a:xfrm>
          <a:off x="4622800" y="6984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10,276</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253757</xdr:rowOff>
    </xdr:from>
    <xdr:to>
      <xdr:col>3</xdr:col>
      <xdr:colOff>955675</xdr:colOff>
      <xdr:row>36</xdr:row>
      <xdr:rowOff>12457</xdr:rowOff>
    </xdr:to>
    <xdr:sp macro="" textlink="">
      <xdr:nvSpPr>
        <xdr:cNvPr id="136" name="円/楕円 135"/>
        <xdr:cNvSpPr/>
      </xdr:nvSpPr>
      <xdr:spPr bwMode="auto">
        <a:xfrm>
          <a:off x="4254500" y="6864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340134</xdr:rowOff>
    </xdr:from>
    <xdr:ext cx="762000" cy="259045"/>
    <xdr:sp macro="" textlink="">
      <xdr:nvSpPr>
        <xdr:cNvPr id="137" name="テキスト ボックス 136"/>
        <xdr:cNvSpPr txBox="1"/>
      </xdr:nvSpPr>
      <xdr:spPr>
        <a:xfrm>
          <a:off x="3924300" y="6950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11,313</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190957</xdr:rowOff>
    </xdr:from>
    <xdr:to>
      <xdr:col>3</xdr:col>
      <xdr:colOff>257175</xdr:colOff>
      <xdr:row>35</xdr:row>
      <xdr:rowOff>292557</xdr:rowOff>
    </xdr:to>
    <xdr:sp macro="" textlink="">
      <xdr:nvSpPr>
        <xdr:cNvPr id="138" name="円/楕円 137"/>
        <xdr:cNvSpPr/>
      </xdr:nvSpPr>
      <xdr:spPr bwMode="auto">
        <a:xfrm>
          <a:off x="3556000" y="6801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277334</xdr:rowOff>
    </xdr:from>
    <xdr:ext cx="762000" cy="259045"/>
    <xdr:sp macro="" textlink="">
      <xdr:nvSpPr>
        <xdr:cNvPr id="139" name="テキスト ボックス 138"/>
        <xdr:cNvSpPr txBox="1"/>
      </xdr:nvSpPr>
      <xdr:spPr>
        <a:xfrm>
          <a:off x="3225800" y="6887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13,236</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20487</xdr:rowOff>
    </xdr:from>
    <xdr:to>
      <xdr:col>2</xdr:col>
      <xdr:colOff>692150</xdr:colOff>
      <xdr:row>35</xdr:row>
      <xdr:rowOff>122087</xdr:rowOff>
    </xdr:to>
    <xdr:sp macro="" textlink="">
      <xdr:nvSpPr>
        <xdr:cNvPr id="140" name="円/楕円 139"/>
        <xdr:cNvSpPr/>
      </xdr:nvSpPr>
      <xdr:spPr bwMode="auto">
        <a:xfrm>
          <a:off x="2857500" y="6630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106864</xdr:rowOff>
    </xdr:from>
    <xdr:ext cx="762000" cy="259045"/>
    <xdr:sp macro="" textlink="">
      <xdr:nvSpPr>
        <xdr:cNvPr id="141" name="テキスト ボックス 140"/>
        <xdr:cNvSpPr txBox="1"/>
      </xdr:nvSpPr>
      <xdr:spPr>
        <a:xfrm>
          <a:off x="2527300" y="671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18,456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岐阜県関市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90,156
88,422
472.33
38,726,062
36,620,178
1,914,364
23,723,597
32,190,097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61,905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40305</xdr:rowOff>
    </xdr:from>
    <xdr:to>
      <xdr:col>6</xdr:col>
      <xdr:colOff>510540</xdr:colOff>
      <xdr:row>39</xdr:row>
      <xdr:rowOff>3180</xdr:rowOff>
    </xdr:to>
    <xdr:cxnSp macro="">
      <xdr:nvCxnSpPr>
        <xdr:cNvPr id="54" name="直線コネクタ 53"/>
        <xdr:cNvCxnSpPr/>
      </xdr:nvCxnSpPr>
      <xdr:spPr>
        <a:xfrm flipV="1">
          <a:off x="4633595" y="5355255"/>
          <a:ext cx="1270" cy="133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7007</xdr:rowOff>
    </xdr:from>
    <xdr:ext cx="534377" cy="259045"/>
    <xdr:sp macro="" textlink="">
      <xdr:nvSpPr>
        <xdr:cNvPr id="55" name="人件費最小値テキスト"/>
        <xdr:cNvSpPr txBox="1"/>
      </xdr:nvSpPr>
      <xdr:spPr>
        <a:xfrm>
          <a:off x="4686300" y="669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38,472</a:t>
          </a:r>
          <a:endParaRPr kumimoji="1" lang="ja-JP" altLang="en-US" sz="1000" b="1">
            <a:latin typeface="ＭＳ Ｐゴシック"/>
          </a:endParaRPr>
        </a:p>
      </xdr:txBody>
    </xdr:sp>
    <xdr:clientData/>
  </xdr:oneCellAnchor>
  <xdr:twoCellAnchor>
    <xdr:from>
      <xdr:col>6</xdr:col>
      <xdr:colOff>422275</xdr:colOff>
      <xdr:row>39</xdr:row>
      <xdr:rowOff>3180</xdr:rowOff>
    </xdr:from>
    <xdr:to>
      <xdr:col>6</xdr:col>
      <xdr:colOff>600075</xdr:colOff>
      <xdr:row>39</xdr:row>
      <xdr:rowOff>3180</xdr:rowOff>
    </xdr:to>
    <xdr:cxnSp macro="">
      <xdr:nvCxnSpPr>
        <xdr:cNvPr id="56" name="直線コネクタ 55"/>
        <xdr:cNvCxnSpPr/>
      </xdr:nvCxnSpPr>
      <xdr:spPr>
        <a:xfrm>
          <a:off x="4546600" y="6689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158432</xdr:rowOff>
    </xdr:from>
    <xdr:ext cx="534377" cy="259045"/>
    <xdr:sp macro="" textlink="">
      <xdr:nvSpPr>
        <xdr:cNvPr id="57" name="人件費最大値テキスト"/>
        <xdr:cNvSpPr txBox="1"/>
      </xdr:nvSpPr>
      <xdr:spPr>
        <a:xfrm>
          <a:off x="4686300" y="513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96,848</a:t>
          </a:r>
          <a:endParaRPr kumimoji="1" lang="ja-JP" altLang="en-US" sz="1000" b="1">
            <a:latin typeface="ＭＳ Ｐゴシック"/>
          </a:endParaRPr>
        </a:p>
      </xdr:txBody>
    </xdr:sp>
    <xdr:clientData/>
  </xdr:oneCellAnchor>
  <xdr:twoCellAnchor>
    <xdr:from>
      <xdr:col>6</xdr:col>
      <xdr:colOff>422275</xdr:colOff>
      <xdr:row>31</xdr:row>
      <xdr:rowOff>40305</xdr:rowOff>
    </xdr:from>
    <xdr:to>
      <xdr:col>6</xdr:col>
      <xdr:colOff>600075</xdr:colOff>
      <xdr:row>31</xdr:row>
      <xdr:rowOff>40305</xdr:rowOff>
    </xdr:to>
    <xdr:cxnSp macro="">
      <xdr:nvCxnSpPr>
        <xdr:cNvPr id="58" name="直線コネクタ 57"/>
        <xdr:cNvCxnSpPr/>
      </xdr:nvCxnSpPr>
      <xdr:spPr>
        <a:xfrm>
          <a:off x="4546600" y="535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138145</xdr:rowOff>
    </xdr:from>
    <xdr:to>
      <xdr:col>6</xdr:col>
      <xdr:colOff>511175</xdr:colOff>
      <xdr:row>36</xdr:row>
      <xdr:rowOff>89179</xdr:rowOff>
    </xdr:to>
    <xdr:cxnSp macro="">
      <xdr:nvCxnSpPr>
        <xdr:cNvPr id="59" name="直線コネクタ 58"/>
        <xdr:cNvCxnSpPr/>
      </xdr:nvCxnSpPr>
      <xdr:spPr>
        <a:xfrm>
          <a:off x="3797300" y="6138895"/>
          <a:ext cx="838200" cy="12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122041</xdr:rowOff>
    </xdr:from>
    <xdr:ext cx="534377" cy="259045"/>
    <xdr:sp macro="" textlink="">
      <xdr:nvSpPr>
        <xdr:cNvPr id="60" name="人件費平均値テキスト"/>
        <xdr:cNvSpPr txBox="1"/>
      </xdr:nvSpPr>
      <xdr:spPr>
        <a:xfrm>
          <a:off x="4686300" y="5951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62,051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99164</xdr:rowOff>
    </xdr:from>
    <xdr:to>
      <xdr:col>6</xdr:col>
      <xdr:colOff>561975</xdr:colOff>
      <xdr:row>36</xdr:row>
      <xdr:rowOff>29314</xdr:rowOff>
    </xdr:to>
    <xdr:sp macro="" textlink="">
      <xdr:nvSpPr>
        <xdr:cNvPr id="61" name="フローチャート : 判断 60"/>
        <xdr:cNvSpPr/>
      </xdr:nvSpPr>
      <xdr:spPr>
        <a:xfrm>
          <a:off x="45847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138145</xdr:rowOff>
    </xdr:from>
    <xdr:to>
      <xdr:col>5</xdr:col>
      <xdr:colOff>358775</xdr:colOff>
      <xdr:row>35</xdr:row>
      <xdr:rowOff>141689</xdr:rowOff>
    </xdr:to>
    <xdr:cxnSp macro="">
      <xdr:nvCxnSpPr>
        <xdr:cNvPr id="62" name="直線コネクタ 61"/>
        <xdr:cNvCxnSpPr/>
      </xdr:nvCxnSpPr>
      <xdr:spPr>
        <a:xfrm flipV="1">
          <a:off x="2908300" y="6138895"/>
          <a:ext cx="889000" cy="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90820</xdr:rowOff>
    </xdr:from>
    <xdr:to>
      <xdr:col>5</xdr:col>
      <xdr:colOff>409575</xdr:colOff>
      <xdr:row>36</xdr:row>
      <xdr:rowOff>20970</xdr:rowOff>
    </xdr:to>
    <xdr:sp macro="" textlink="">
      <xdr:nvSpPr>
        <xdr:cNvPr id="63" name="フローチャート : 判断 62"/>
        <xdr:cNvSpPr/>
      </xdr:nvSpPr>
      <xdr:spPr>
        <a:xfrm>
          <a:off x="37465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12097</xdr:rowOff>
    </xdr:from>
    <xdr:ext cx="534377" cy="259045"/>
    <xdr:sp macro="" textlink="">
      <xdr:nvSpPr>
        <xdr:cNvPr id="64" name="テキスト ボックス 63"/>
        <xdr:cNvSpPr txBox="1"/>
      </xdr:nvSpPr>
      <xdr:spPr>
        <a:xfrm>
          <a:off x="3530111" y="618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62,416</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141689</xdr:rowOff>
    </xdr:from>
    <xdr:to>
      <xdr:col>4</xdr:col>
      <xdr:colOff>155575</xdr:colOff>
      <xdr:row>36</xdr:row>
      <xdr:rowOff>10998</xdr:rowOff>
    </xdr:to>
    <xdr:cxnSp macro="">
      <xdr:nvCxnSpPr>
        <xdr:cNvPr id="65" name="直線コネクタ 64"/>
        <xdr:cNvCxnSpPr/>
      </xdr:nvCxnSpPr>
      <xdr:spPr>
        <a:xfrm flipV="1">
          <a:off x="2019300" y="6142439"/>
          <a:ext cx="889000" cy="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141021</xdr:rowOff>
    </xdr:from>
    <xdr:to>
      <xdr:col>4</xdr:col>
      <xdr:colOff>206375</xdr:colOff>
      <xdr:row>36</xdr:row>
      <xdr:rowOff>71171</xdr:rowOff>
    </xdr:to>
    <xdr:sp macro="" textlink="">
      <xdr:nvSpPr>
        <xdr:cNvPr id="66" name="フローチャート : 判断 65"/>
        <xdr:cNvSpPr/>
      </xdr:nvSpPr>
      <xdr:spPr>
        <a:xfrm>
          <a:off x="2857500" y="61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62298</xdr:rowOff>
    </xdr:from>
    <xdr:ext cx="534377" cy="259045"/>
    <xdr:sp macro="" textlink="">
      <xdr:nvSpPr>
        <xdr:cNvPr id="67" name="テキスト ボックス 66"/>
        <xdr:cNvSpPr txBox="1"/>
      </xdr:nvSpPr>
      <xdr:spPr>
        <a:xfrm>
          <a:off x="2641111" y="623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60,220</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45517</xdr:rowOff>
    </xdr:from>
    <xdr:to>
      <xdr:col>2</xdr:col>
      <xdr:colOff>638175</xdr:colOff>
      <xdr:row>36</xdr:row>
      <xdr:rowOff>10998</xdr:rowOff>
    </xdr:to>
    <xdr:cxnSp macro="">
      <xdr:nvCxnSpPr>
        <xdr:cNvPr id="68" name="直線コネクタ 67"/>
        <xdr:cNvCxnSpPr/>
      </xdr:nvCxnSpPr>
      <xdr:spPr>
        <a:xfrm>
          <a:off x="1130300" y="6046267"/>
          <a:ext cx="889000" cy="13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155720</xdr:rowOff>
    </xdr:from>
    <xdr:to>
      <xdr:col>3</xdr:col>
      <xdr:colOff>3175</xdr:colOff>
      <xdr:row>36</xdr:row>
      <xdr:rowOff>85870</xdr:rowOff>
    </xdr:to>
    <xdr:sp macro="" textlink="">
      <xdr:nvSpPr>
        <xdr:cNvPr id="69" name="フローチャート : 判断 68"/>
        <xdr:cNvSpPr/>
      </xdr:nvSpPr>
      <xdr:spPr>
        <a:xfrm>
          <a:off x="1968500" y="615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76997</xdr:rowOff>
    </xdr:from>
    <xdr:ext cx="534377" cy="259045"/>
    <xdr:sp macro="" textlink="">
      <xdr:nvSpPr>
        <xdr:cNvPr id="70" name="テキスト ボックス 69"/>
        <xdr:cNvSpPr txBox="1"/>
      </xdr:nvSpPr>
      <xdr:spPr>
        <a:xfrm>
          <a:off x="1752111" y="624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59,577</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84488</xdr:rowOff>
    </xdr:from>
    <xdr:to>
      <xdr:col>1</xdr:col>
      <xdr:colOff>485775</xdr:colOff>
      <xdr:row>36</xdr:row>
      <xdr:rowOff>14638</xdr:rowOff>
    </xdr:to>
    <xdr:sp macro="" textlink="">
      <xdr:nvSpPr>
        <xdr:cNvPr id="71" name="フローチャート : 判断 70"/>
        <xdr:cNvSpPr/>
      </xdr:nvSpPr>
      <xdr:spPr>
        <a:xfrm>
          <a:off x="1079500" y="60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5765</xdr:rowOff>
    </xdr:from>
    <xdr:ext cx="534377" cy="259045"/>
    <xdr:sp macro="" textlink="">
      <xdr:nvSpPr>
        <xdr:cNvPr id="72" name="テキスト ボックス 71"/>
        <xdr:cNvSpPr txBox="1"/>
      </xdr:nvSpPr>
      <xdr:spPr>
        <a:xfrm>
          <a:off x="863111" y="617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62,693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38379</xdr:rowOff>
    </xdr:from>
    <xdr:to>
      <xdr:col>6</xdr:col>
      <xdr:colOff>561975</xdr:colOff>
      <xdr:row>36</xdr:row>
      <xdr:rowOff>139979</xdr:rowOff>
    </xdr:to>
    <xdr:sp macro="" textlink="">
      <xdr:nvSpPr>
        <xdr:cNvPr id="78" name="円/楕円 77"/>
        <xdr:cNvSpPr/>
      </xdr:nvSpPr>
      <xdr:spPr>
        <a:xfrm>
          <a:off x="4584700" y="621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16806</xdr:rowOff>
    </xdr:from>
    <xdr:ext cx="534377" cy="259045"/>
    <xdr:sp macro="" textlink="">
      <xdr:nvSpPr>
        <xdr:cNvPr id="79" name="人件費該当値テキスト"/>
        <xdr:cNvSpPr txBox="1"/>
      </xdr:nvSpPr>
      <xdr:spPr>
        <a:xfrm>
          <a:off x="4686300" y="618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57,210</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87345</xdr:rowOff>
    </xdr:from>
    <xdr:to>
      <xdr:col>5</xdr:col>
      <xdr:colOff>409575</xdr:colOff>
      <xdr:row>36</xdr:row>
      <xdr:rowOff>17495</xdr:rowOff>
    </xdr:to>
    <xdr:sp macro="" textlink="">
      <xdr:nvSpPr>
        <xdr:cNvPr id="80" name="円/楕円 79"/>
        <xdr:cNvSpPr/>
      </xdr:nvSpPr>
      <xdr:spPr>
        <a:xfrm>
          <a:off x="3746500" y="608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34022</xdr:rowOff>
    </xdr:from>
    <xdr:ext cx="534377" cy="259045"/>
    <xdr:sp macro="" textlink="">
      <xdr:nvSpPr>
        <xdr:cNvPr id="81" name="テキスト ボックス 80"/>
        <xdr:cNvSpPr txBox="1"/>
      </xdr:nvSpPr>
      <xdr:spPr>
        <a:xfrm>
          <a:off x="3530111" y="586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62,568</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90889</xdr:rowOff>
    </xdr:from>
    <xdr:to>
      <xdr:col>4</xdr:col>
      <xdr:colOff>206375</xdr:colOff>
      <xdr:row>36</xdr:row>
      <xdr:rowOff>21039</xdr:rowOff>
    </xdr:to>
    <xdr:sp macro="" textlink="">
      <xdr:nvSpPr>
        <xdr:cNvPr id="82" name="円/楕円 81"/>
        <xdr:cNvSpPr/>
      </xdr:nvSpPr>
      <xdr:spPr>
        <a:xfrm>
          <a:off x="2857500" y="609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37566</xdr:rowOff>
    </xdr:from>
    <xdr:ext cx="534377" cy="259045"/>
    <xdr:sp macro="" textlink="">
      <xdr:nvSpPr>
        <xdr:cNvPr id="83" name="テキスト ボックス 82"/>
        <xdr:cNvSpPr txBox="1"/>
      </xdr:nvSpPr>
      <xdr:spPr>
        <a:xfrm>
          <a:off x="2641111" y="586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62,413</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131648</xdr:rowOff>
    </xdr:from>
    <xdr:to>
      <xdr:col>3</xdr:col>
      <xdr:colOff>3175</xdr:colOff>
      <xdr:row>36</xdr:row>
      <xdr:rowOff>61798</xdr:rowOff>
    </xdr:to>
    <xdr:sp macro="" textlink="">
      <xdr:nvSpPr>
        <xdr:cNvPr id="84" name="円/楕円 83"/>
        <xdr:cNvSpPr/>
      </xdr:nvSpPr>
      <xdr:spPr>
        <a:xfrm>
          <a:off x="1968500" y="613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78325</xdr:rowOff>
    </xdr:from>
    <xdr:ext cx="534377" cy="259045"/>
    <xdr:sp macro="" textlink="">
      <xdr:nvSpPr>
        <xdr:cNvPr id="85" name="テキスト ボックス 84"/>
        <xdr:cNvSpPr txBox="1"/>
      </xdr:nvSpPr>
      <xdr:spPr>
        <a:xfrm>
          <a:off x="1752111" y="590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60,630</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166167</xdr:rowOff>
    </xdr:from>
    <xdr:to>
      <xdr:col>1</xdr:col>
      <xdr:colOff>485775</xdr:colOff>
      <xdr:row>35</xdr:row>
      <xdr:rowOff>96317</xdr:rowOff>
    </xdr:to>
    <xdr:sp macro="" textlink="">
      <xdr:nvSpPr>
        <xdr:cNvPr id="86" name="円/楕円 85"/>
        <xdr:cNvSpPr/>
      </xdr:nvSpPr>
      <xdr:spPr>
        <a:xfrm>
          <a:off x="1079500" y="599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112844</xdr:rowOff>
    </xdr:from>
    <xdr:ext cx="534377" cy="259045"/>
    <xdr:sp macro="" textlink="">
      <xdr:nvSpPr>
        <xdr:cNvPr id="87" name="テキスト ボックス 86"/>
        <xdr:cNvSpPr txBox="1"/>
      </xdr:nvSpPr>
      <xdr:spPr>
        <a:xfrm>
          <a:off x="863111" y="577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66,620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60,541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9" name="テキスト ボックス 108"/>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167103</xdr:rowOff>
    </xdr:from>
    <xdr:to>
      <xdr:col>6</xdr:col>
      <xdr:colOff>510540</xdr:colOff>
      <xdr:row>59</xdr:row>
      <xdr:rowOff>40780</xdr:rowOff>
    </xdr:to>
    <xdr:cxnSp macro="">
      <xdr:nvCxnSpPr>
        <xdr:cNvPr id="113" name="直線コネクタ 112"/>
        <xdr:cNvCxnSpPr/>
      </xdr:nvCxnSpPr>
      <xdr:spPr>
        <a:xfrm flipV="1">
          <a:off x="4633595" y="8739603"/>
          <a:ext cx="1270" cy="1416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44607</xdr:rowOff>
    </xdr:from>
    <xdr:ext cx="534377" cy="259045"/>
    <xdr:sp macro="" textlink="">
      <xdr:nvSpPr>
        <xdr:cNvPr id="114" name="物件費最小値テキスト"/>
        <xdr:cNvSpPr txBox="1"/>
      </xdr:nvSpPr>
      <xdr:spPr>
        <a:xfrm>
          <a:off x="4686300" y="1016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35,581</a:t>
          </a:r>
          <a:endParaRPr kumimoji="1" lang="ja-JP" altLang="en-US" sz="1000" b="1">
            <a:latin typeface="ＭＳ Ｐゴシック"/>
          </a:endParaRPr>
        </a:p>
      </xdr:txBody>
    </xdr:sp>
    <xdr:clientData/>
  </xdr:oneCellAnchor>
  <xdr:twoCellAnchor>
    <xdr:from>
      <xdr:col>6</xdr:col>
      <xdr:colOff>422275</xdr:colOff>
      <xdr:row>59</xdr:row>
      <xdr:rowOff>40780</xdr:rowOff>
    </xdr:from>
    <xdr:to>
      <xdr:col>6</xdr:col>
      <xdr:colOff>600075</xdr:colOff>
      <xdr:row>59</xdr:row>
      <xdr:rowOff>40780</xdr:rowOff>
    </xdr:to>
    <xdr:cxnSp macro="">
      <xdr:nvCxnSpPr>
        <xdr:cNvPr id="115" name="直線コネクタ 114"/>
        <xdr:cNvCxnSpPr/>
      </xdr:nvCxnSpPr>
      <xdr:spPr>
        <a:xfrm>
          <a:off x="4546600" y="1015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113780</xdr:rowOff>
    </xdr:from>
    <xdr:ext cx="599010" cy="259045"/>
    <xdr:sp macro="" textlink="">
      <xdr:nvSpPr>
        <xdr:cNvPr id="116" name="物件費最大値テキスト"/>
        <xdr:cNvSpPr txBox="1"/>
      </xdr:nvSpPr>
      <xdr:spPr>
        <a:xfrm>
          <a:off x="4686300" y="8514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903,218</a:t>
          </a:r>
          <a:endParaRPr kumimoji="1" lang="ja-JP" altLang="en-US" sz="1000" b="1">
            <a:latin typeface="ＭＳ Ｐゴシック"/>
          </a:endParaRPr>
        </a:p>
      </xdr:txBody>
    </xdr:sp>
    <xdr:clientData/>
  </xdr:oneCellAnchor>
  <xdr:twoCellAnchor>
    <xdr:from>
      <xdr:col>6</xdr:col>
      <xdr:colOff>422275</xdr:colOff>
      <xdr:row>50</xdr:row>
      <xdr:rowOff>167103</xdr:rowOff>
    </xdr:from>
    <xdr:to>
      <xdr:col>6</xdr:col>
      <xdr:colOff>600075</xdr:colOff>
      <xdr:row>50</xdr:row>
      <xdr:rowOff>167103</xdr:rowOff>
    </xdr:to>
    <xdr:cxnSp macro="">
      <xdr:nvCxnSpPr>
        <xdr:cNvPr id="117" name="直線コネクタ 116"/>
        <xdr:cNvCxnSpPr/>
      </xdr:nvCxnSpPr>
      <xdr:spPr>
        <a:xfrm>
          <a:off x="4546600" y="873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59</xdr:row>
      <xdr:rowOff>2716</xdr:rowOff>
    </xdr:from>
    <xdr:to>
      <xdr:col>6</xdr:col>
      <xdr:colOff>511175</xdr:colOff>
      <xdr:row>59</xdr:row>
      <xdr:rowOff>6259</xdr:rowOff>
    </xdr:to>
    <xdr:cxnSp macro="">
      <xdr:nvCxnSpPr>
        <xdr:cNvPr id="118" name="直線コネクタ 117"/>
        <xdr:cNvCxnSpPr/>
      </xdr:nvCxnSpPr>
      <xdr:spPr>
        <a:xfrm flipV="1">
          <a:off x="3797300" y="10118266"/>
          <a:ext cx="83820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132560</xdr:rowOff>
    </xdr:from>
    <xdr:ext cx="534377" cy="259045"/>
    <xdr:sp macro="" textlink="">
      <xdr:nvSpPr>
        <xdr:cNvPr id="119" name="物件費平均値テキスト"/>
        <xdr:cNvSpPr txBox="1"/>
      </xdr:nvSpPr>
      <xdr:spPr>
        <a:xfrm>
          <a:off x="4686300" y="99052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67,272</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109683</xdr:rowOff>
    </xdr:from>
    <xdr:to>
      <xdr:col>6</xdr:col>
      <xdr:colOff>561975</xdr:colOff>
      <xdr:row>59</xdr:row>
      <xdr:rowOff>39833</xdr:rowOff>
    </xdr:to>
    <xdr:sp macro="" textlink="">
      <xdr:nvSpPr>
        <xdr:cNvPr id="120" name="フローチャート : 判断 119"/>
        <xdr:cNvSpPr/>
      </xdr:nvSpPr>
      <xdr:spPr>
        <a:xfrm>
          <a:off x="4584700" y="1005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59</xdr:row>
      <xdr:rowOff>6259</xdr:rowOff>
    </xdr:from>
    <xdr:to>
      <xdr:col>5</xdr:col>
      <xdr:colOff>358775</xdr:colOff>
      <xdr:row>59</xdr:row>
      <xdr:rowOff>10141</xdr:rowOff>
    </xdr:to>
    <xdr:cxnSp macro="">
      <xdr:nvCxnSpPr>
        <xdr:cNvPr id="121" name="直線コネクタ 120"/>
        <xdr:cNvCxnSpPr/>
      </xdr:nvCxnSpPr>
      <xdr:spPr>
        <a:xfrm flipV="1">
          <a:off x="2908300" y="10121809"/>
          <a:ext cx="889000" cy="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126500</xdr:rowOff>
    </xdr:from>
    <xdr:to>
      <xdr:col>5</xdr:col>
      <xdr:colOff>409575</xdr:colOff>
      <xdr:row>59</xdr:row>
      <xdr:rowOff>56650</xdr:rowOff>
    </xdr:to>
    <xdr:sp macro="" textlink="">
      <xdr:nvSpPr>
        <xdr:cNvPr id="122" name="フローチャート : 判断 121"/>
        <xdr:cNvSpPr/>
      </xdr:nvSpPr>
      <xdr:spPr>
        <a:xfrm>
          <a:off x="3746500" y="10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73177</xdr:rowOff>
    </xdr:from>
    <xdr:ext cx="534377" cy="259045"/>
    <xdr:sp macro="" textlink="">
      <xdr:nvSpPr>
        <xdr:cNvPr id="123" name="テキスト ボックス 122"/>
        <xdr:cNvSpPr txBox="1"/>
      </xdr:nvSpPr>
      <xdr:spPr>
        <a:xfrm>
          <a:off x="3530111" y="984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56,973</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10141</xdr:rowOff>
    </xdr:from>
    <xdr:to>
      <xdr:col>4</xdr:col>
      <xdr:colOff>155575</xdr:colOff>
      <xdr:row>59</xdr:row>
      <xdr:rowOff>14284</xdr:rowOff>
    </xdr:to>
    <xdr:cxnSp macro="">
      <xdr:nvCxnSpPr>
        <xdr:cNvPr id="124" name="直線コネクタ 123"/>
        <xdr:cNvCxnSpPr/>
      </xdr:nvCxnSpPr>
      <xdr:spPr>
        <a:xfrm flipV="1">
          <a:off x="2019300" y="10125691"/>
          <a:ext cx="889000" cy="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135580</xdr:rowOff>
    </xdr:from>
    <xdr:to>
      <xdr:col>4</xdr:col>
      <xdr:colOff>206375</xdr:colOff>
      <xdr:row>59</xdr:row>
      <xdr:rowOff>65730</xdr:rowOff>
    </xdr:to>
    <xdr:sp macro="" textlink="">
      <xdr:nvSpPr>
        <xdr:cNvPr id="125" name="フローチャート : 判断 124"/>
        <xdr:cNvSpPr/>
      </xdr:nvSpPr>
      <xdr:spPr>
        <a:xfrm>
          <a:off x="2857500" y="1007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56857</xdr:rowOff>
    </xdr:from>
    <xdr:ext cx="534377" cy="259045"/>
    <xdr:sp macro="" textlink="">
      <xdr:nvSpPr>
        <xdr:cNvPr id="126" name="テキスト ボックス 125"/>
        <xdr:cNvSpPr txBox="1"/>
      </xdr:nvSpPr>
      <xdr:spPr>
        <a:xfrm>
          <a:off x="2641111" y="10172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51,412</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14284</xdr:rowOff>
    </xdr:from>
    <xdr:to>
      <xdr:col>2</xdr:col>
      <xdr:colOff>638175</xdr:colOff>
      <xdr:row>59</xdr:row>
      <xdr:rowOff>16171</xdr:rowOff>
    </xdr:to>
    <xdr:cxnSp macro="">
      <xdr:nvCxnSpPr>
        <xdr:cNvPr id="127" name="直線コネクタ 126"/>
        <xdr:cNvCxnSpPr/>
      </xdr:nvCxnSpPr>
      <xdr:spPr>
        <a:xfrm flipV="1">
          <a:off x="1130300" y="10129834"/>
          <a:ext cx="889000" cy="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138619</xdr:rowOff>
    </xdr:from>
    <xdr:to>
      <xdr:col>3</xdr:col>
      <xdr:colOff>3175</xdr:colOff>
      <xdr:row>59</xdr:row>
      <xdr:rowOff>68769</xdr:rowOff>
    </xdr:to>
    <xdr:sp macro="" textlink="">
      <xdr:nvSpPr>
        <xdr:cNvPr id="128" name="フローチャート : 判断 127"/>
        <xdr:cNvSpPr/>
      </xdr:nvSpPr>
      <xdr:spPr>
        <a:xfrm>
          <a:off x="1968500" y="1008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59896</xdr:rowOff>
    </xdr:from>
    <xdr:ext cx="534377" cy="259045"/>
    <xdr:sp macro="" textlink="">
      <xdr:nvSpPr>
        <xdr:cNvPr id="129" name="テキスト ボックス 128"/>
        <xdr:cNvSpPr txBox="1"/>
      </xdr:nvSpPr>
      <xdr:spPr>
        <a:xfrm>
          <a:off x="1752111" y="1017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49,551</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140838</xdr:rowOff>
    </xdr:from>
    <xdr:to>
      <xdr:col>1</xdr:col>
      <xdr:colOff>485775</xdr:colOff>
      <xdr:row>59</xdr:row>
      <xdr:rowOff>70988</xdr:rowOff>
    </xdr:to>
    <xdr:sp macro="" textlink="">
      <xdr:nvSpPr>
        <xdr:cNvPr id="130" name="フローチャート : 判断 129"/>
        <xdr:cNvSpPr/>
      </xdr:nvSpPr>
      <xdr:spPr>
        <a:xfrm>
          <a:off x="1079500" y="1008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62115</xdr:rowOff>
    </xdr:from>
    <xdr:ext cx="534377" cy="259045"/>
    <xdr:sp macro="" textlink="">
      <xdr:nvSpPr>
        <xdr:cNvPr id="131" name="テキスト ボックス 130"/>
        <xdr:cNvSpPr txBox="1"/>
      </xdr:nvSpPr>
      <xdr:spPr>
        <a:xfrm>
          <a:off x="863111" y="1017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48,192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123366</xdr:rowOff>
    </xdr:from>
    <xdr:to>
      <xdr:col>6</xdr:col>
      <xdr:colOff>561975</xdr:colOff>
      <xdr:row>59</xdr:row>
      <xdr:rowOff>53516</xdr:rowOff>
    </xdr:to>
    <xdr:sp macro="" textlink="">
      <xdr:nvSpPr>
        <xdr:cNvPr id="137" name="円/楕円 136"/>
        <xdr:cNvSpPr/>
      </xdr:nvSpPr>
      <xdr:spPr>
        <a:xfrm>
          <a:off x="4584700" y="1006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88110</xdr:rowOff>
    </xdr:from>
    <xdr:ext cx="534377" cy="259045"/>
    <xdr:sp macro="" textlink="">
      <xdr:nvSpPr>
        <xdr:cNvPr id="138" name="物件費該当値テキスト"/>
        <xdr:cNvSpPr txBox="1"/>
      </xdr:nvSpPr>
      <xdr:spPr>
        <a:xfrm>
          <a:off x="4686300" y="1003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58,892</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126909</xdr:rowOff>
    </xdr:from>
    <xdr:to>
      <xdr:col>5</xdr:col>
      <xdr:colOff>409575</xdr:colOff>
      <xdr:row>59</xdr:row>
      <xdr:rowOff>57059</xdr:rowOff>
    </xdr:to>
    <xdr:sp macro="" textlink="">
      <xdr:nvSpPr>
        <xdr:cNvPr id="139" name="円/楕円 138"/>
        <xdr:cNvSpPr/>
      </xdr:nvSpPr>
      <xdr:spPr>
        <a:xfrm>
          <a:off x="3746500" y="1007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48186</xdr:rowOff>
    </xdr:from>
    <xdr:ext cx="534377" cy="259045"/>
    <xdr:sp macro="" textlink="">
      <xdr:nvSpPr>
        <xdr:cNvPr id="140" name="テキスト ボックス 139"/>
        <xdr:cNvSpPr txBox="1"/>
      </xdr:nvSpPr>
      <xdr:spPr>
        <a:xfrm>
          <a:off x="3530111" y="1016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56,722</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130791</xdr:rowOff>
    </xdr:from>
    <xdr:to>
      <xdr:col>4</xdr:col>
      <xdr:colOff>206375</xdr:colOff>
      <xdr:row>59</xdr:row>
      <xdr:rowOff>60941</xdr:rowOff>
    </xdr:to>
    <xdr:sp macro="" textlink="">
      <xdr:nvSpPr>
        <xdr:cNvPr id="141" name="円/楕円 140"/>
        <xdr:cNvSpPr/>
      </xdr:nvSpPr>
      <xdr:spPr>
        <a:xfrm>
          <a:off x="2857500" y="1007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77468</xdr:rowOff>
    </xdr:from>
    <xdr:ext cx="534377" cy="259045"/>
    <xdr:sp macro="" textlink="">
      <xdr:nvSpPr>
        <xdr:cNvPr id="142" name="テキスト ボックス 141"/>
        <xdr:cNvSpPr txBox="1"/>
      </xdr:nvSpPr>
      <xdr:spPr>
        <a:xfrm>
          <a:off x="2641111" y="985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54,345</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134934</xdr:rowOff>
    </xdr:from>
    <xdr:to>
      <xdr:col>3</xdr:col>
      <xdr:colOff>3175</xdr:colOff>
      <xdr:row>59</xdr:row>
      <xdr:rowOff>65084</xdr:rowOff>
    </xdr:to>
    <xdr:sp macro="" textlink="">
      <xdr:nvSpPr>
        <xdr:cNvPr id="143" name="円/楕円 142"/>
        <xdr:cNvSpPr/>
      </xdr:nvSpPr>
      <xdr:spPr>
        <a:xfrm>
          <a:off x="1968500" y="1007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81611</xdr:rowOff>
    </xdr:from>
    <xdr:ext cx="534377" cy="259045"/>
    <xdr:sp macro="" textlink="">
      <xdr:nvSpPr>
        <xdr:cNvPr id="144" name="テキスト ボックス 143"/>
        <xdr:cNvSpPr txBox="1"/>
      </xdr:nvSpPr>
      <xdr:spPr>
        <a:xfrm>
          <a:off x="1752111" y="985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51,808</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136821</xdr:rowOff>
    </xdr:from>
    <xdr:to>
      <xdr:col>1</xdr:col>
      <xdr:colOff>485775</xdr:colOff>
      <xdr:row>59</xdr:row>
      <xdr:rowOff>66971</xdr:rowOff>
    </xdr:to>
    <xdr:sp macro="" textlink="">
      <xdr:nvSpPr>
        <xdr:cNvPr id="145" name="円/楕円 144"/>
        <xdr:cNvSpPr/>
      </xdr:nvSpPr>
      <xdr:spPr>
        <a:xfrm>
          <a:off x="1079500" y="1008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83498</xdr:rowOff>
    </xdr:from>
    <xdr:ext cx="534377" cy="259045"/>
    <xdr:sp macro="" textlink="">
      <xdr:nvSpPr>
        <xdr:cNvPr id="146" name="テキスト ボックス 145"/>
        <xdr:cNvSpPr txBox="1"/>
      </xdr:nvSpPr>
      <xdr:spPr>
        <a:xfrm>
          <a:off x="863111" y="985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50,652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0" name="テキスト ボックス 159"/>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2" name="テキスト ボックス 161"/>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4" name="テキスト ボックス 163"/>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149061</xdr:rowOff>
    </xdr:from>
    <xdr:to>
      <xdr:col>6</xdr:col>
      <xdr:colOff>510540</xdr:colOff>
      <xdr:row>79</xdr:row>
      <xdr:rowOff>55880</xdr:rowOff>
    </xdr:to>
    <xdr:cxnSp macro="">
      <xdr:nvCxnSpPr>
        <xdr:cNvPr id="172" name="直線コネクタ 171"/>
        <xdr:cNvCxnSpPr/>
      </xdr:nvCxnSpPr>
      <xdr:spPr>
        <a:xfrm flipV="1">
          <a:off x="4633595" y="11979111"/>
          <a:ext cx="1270" cy="1621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59707</xdr:rowOff>
    </xdr:from>
    <xdr:ext cx="378565" cy="259045"/>
    <xdr:sp macro="" textlink="">
      <xdr:nvSpPr>
        <xdr:cNvPr id="173" name="維持補修費最小値テキスト"/>
        <xdr:cNvSpPr txBox="1"/>
      </xdr:nvSpPr>
      <xdr:spPr>
        <a:xfrm>
          <a:off x="4686300" y="13604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a:t>
          </a:r>
          <a:endParaRPr kumimoji="1" lang="ja-JP" altLang="en-US" sz="1000" b="1">
            <a:latin typeface="ＭＳ Ｐゴシック"/>
          </a:endParaRPr>
        </a:p>
      </xdr:txBody>
    </xdr:sp>
    <xdr:clientData/>
  </xdr:oneCellAnchor>
  <xdr:twoCellAnchor>
    <xdr:from>
      <xdr:col>6</xdr:col>
      <xdr:colOff>422275</xdr:colOff>
      <xdr:row>79</xdr:row>
      <xdr:rowOff>55880</xdr:rowOff>
    </xdr:from>
    <xdr:to>
      <xdr:col>6</xdr:col>
      <xdr:colOff>600075</xdr:colOff>
      <xdr:row>79</xdr:row>
      <xdr:rowOff>55880</xdr:rowOff>
    </xdr:to>
    <xdr:cxnSp macro="">
      <xdr:nvCxnSpPr>
        <xdr:cNvPr id="174" name="直線コネクタ 173"/>
        <xdr:cNvCxnSpPr/>
      </xdr:nvCxnSpPr>
      <xdr:spPr>
        <a:xfrm>
          <a:off x="4546600" y="1360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95738</xdr:rowOff>
    </xdr:from>
    <xdr:ext cx="534377" cy="259045"/>
    <xdr:sp macro="" textlink="">
      <xdr:nvSpPr>
        <xdr:cNvPr id="175" name="維持補修費最大値テキスト"/>
        <xdr:cNvSpPr txBox="1"/>
      </xdr:nvSpPr>
      <xdr:spPr>
        <a:xfrm>
          <a:off x="4686300" y="1175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15,289</a:t>
          </a:r>
          <a:endParaRPr kumimoji="1" lang="ja-JP" altLang="en-US" sz="1000" b="1">
            <a:latin typeface="ＭＳ Ｐゴシック"/>
          </a:endParaRPr>
        </a:p>
      </xdr:txBody>
    </xdr:sp>
    <xdr:clientData/>
  </xdr:oneCellAnchor>
  <xdr:twoCellAnchor>
    <xdr:from>
      <xdr:col>6</xdr:col>
      <xdr:colOff>422275</xdr:colOff>
      <xdr:row>69</xdr:row>
      <xdr:rowOff>149061</xdr:rowOff>
    </xdr:from>
    <xdr:to>
      <xdr:col>6</xdr:col>
      <xdr:colOff>600075</xdr:colOff>
      <xdr:row>69</xdr:row>
      <xdr:rowOff>149061</xdr:rowOff>
    </xdr:to>
    <xdr:cxnSp macro="">
      <xdr:nvCxnSpPr>
        <xdr:cNvPr id="176" name="直線コネクタ 175"/>
        <xdr:cNvCxnSpPr/>
      </xdr:nvCxnSpPr>
      <xdr:spPr>
        <a:xfrm>
          <a:off x="4546600" y="1197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116514</xdr:rowOff>
    </xdr:from>
    <xdr:to>
      <xdr:col>6</xdr:col>
      <xdr:colOff>511175</xdr:colOff>
      <xdr:row>77</xdr:row>
      <xdr:rowOff>167241</xdr:rowOff>
    </xdr:to>
    <xdr:cxnSp macro="">
      <xdr:nvCxnSpPr>
        <xdr:cNvPr id="177" name="直線コネクタ 176"/>
        <xdr:cNvCxnSpPr/>
      </xdr:nvCxnSpPr>
      <xdr:spPr>
        <a:xfrm flipV="1">
          <a:off x="3797300" y="13318164"/>
          <a:ext cx="838200" cy="5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151184</xdr:rowOff>
    </xdr:from>
    <xdr:ext cx="469744" cy="259045"/>
    <xdr:sp macro="" textlink="">
      <xdr:nvSpPr>
        <xdr:cNvPr id="178" name="維持補修費平均値テキスト"/>
        <xdr:cNvSpPr txBox="1"/>
      </xdr:nvSpPr>
      <xdr:spPr>
        <a:xfrm>
          <a:off x="4686300" y="13009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3,988</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128307</xdr:rowOff>
    </xdr:from>
    <xdr:to>
      <xdr:col>6</xdr:col>
      <xdr:colOff>561975</xdr:colOff>
      <xdr:row>77</xdr:row>
      <xdr:rowOff>58457</xdr:rowOff>
    </xdr:to>
    <xdr:sp macro="" textlink="">
      <xdr:nvSpPr>
        <xdr:cNvPr id="179" name="フローチャート : 判断 178"/>
        <xdr:cNvSpPr/>
      </xdr:nvSpPr>
      <xdr:spPr>
        <a:xfrm>
          <a:off x="4584700" y="1315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78739</xdr:rowOff>
    </xdr:from>
    <xdr:to>
      <xdr:col>5</xdr:col>
      <xdr:colOff>358775</xdr:colOff>
      <xdr:row>77</xdr:row>
      <xdr:rowOff>167241</xdr:rowOff>
    </xdr:to>
    <xdr:cxnSp macro="">
      <xdr:nvCxnSpPr>
        <xdr:cNvPr id="180" name="直線コネクタ 179"/>
        <xdr:cNvCxnSpPr/>
      </xdr:nvCxnSpPr>
      <xdr:spPr>
        <a:xfrm>
          <a:off x="2908300" y="13280389"/>
          <a:ext cx="889000" cy="8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146050</xdr:rowOff>
    </xdr:from>
    <xdr:to>
      <xdr:col>5</xdr:col>
      <xdr:colOff>409575</xdr:colOff>
      <xdr:row>77</xdr:row>
      <xdr:rowOff>76200</xdr:rowOff>
    </xdr:to>
    <xdr:sp macro="" textlink="">
      <xdr:nvSpPr>
        <xdr:cNvPr id="181" name="フローチャート : 判断 180"/>
        <xdr:cNvSpPr/>
      </xdr:nvSpPr>
      <xdr:spPr>
        <a:xfrm>
          <a:off x="3746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92727</xdr:rowOff>
    </xdr:from>
    <xdr:ext cx="469744" cy="259045"/>
    <xdr:sp macro="" textlink="">
      <xdr:nvSpPr>
        <xdr:cNvPr id="182" name="テキスト ボックス 181"/>
        <xdr:cNvSpPr txBox="1"/>
      </xdr:nvSpPr>
      <xdr:spPr>
        <a:xfrm>
          <a:off x="3562427" y="1295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3,825</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78739</xdr:rowOff>
    </xdr:from>
    <xdr:to>
      <xdr:col>4</xdr:col>
      <xdr:colOff>155575</xdr:colOff>
      <xdr:row>78</xdr:row>
      <xdr:rowOff>23223</xdr:rowOff>
    </xdr:to>
    <xdr:cxnSp macro="">
      <xdr:nvCxnSpPr>
        <xdr:cNvPr id="183" name="直線コネクタ 182"/>
        <xdr:cNvCxnSpPr/>
      </xdr:nvCxnSpPr>
      <xdr:spPr>
        <a:xfrm flipV="1">
          <a:off x="2019300" y="13280389"/>
          <a:ext cx="889000" cy="11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168475</xdr:rowOff>
    </xdr:from>
    <xdr:to>
      <xdr:col>4</xdr:col>
      <xdr:colOff>206375</xdr:colOff>
      <xdr:row>77</xdr:row>
      <xdr:rowOff>98625</xdr:rowOff>
    </xdr:to>
    <xdr:sp macro="" textlink="">
      <xdr:nvSpPr>
        <xdr:cNvPr id="184" name="フローチャート : 判断 183"/>
        <xdr:cNvSpPr/>
      </xdr:nvSpPr>
      <xdr:spPr>
        <a:xfrm>
          <a:off x="2857500" y="1319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115152</xdr:rowOff>
    </xdr:from>
    <xdr:ext cx="469744" cy="259045"/>
    <xdr:sp macro="" textlink="">
      <xdr:nvSpPr>
        <xdr:cNvPr id="185" name="テキスト ボックス 184"/>
        <xdr:cNvSpPr txBox="1"/>
      </xdr:nvSpPr>
      <xdr:spPr>
        <a:xfrm>
          <a:off x="2673427" y="12973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111615</xdr:rowOff>
    </xdr:from>
    <xdr:to>
      <xdr:col>2</xdr:col>
      <xdr:colOff>638175</xdr:colOff>
      <xdr:row>78</xdr:row>
      <xdr:rowOff>23223</xdr:rowOff>
    </xdr:to>
    <xdr:cxnSp macro="">
      <xdr:nvCxnSpPr>
        <xdr:cNvPr id="186" name="直線コネクタ 185"/>
        <xdr:cNvCxnSpPr/>
      </xdr:nvCxnSpPr>
      <xdr:spPr>
        <a:xfrm>
          <a:off x="1130300" y="13313265"/>
          <a:ext cx="889000" cy="8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156392</xdr:rowOff>
    </xdr:from>
    <xdr:to>
      <xdr:col>3</xdr:col>
      <xdr:colOff>3175</xdr:colOff>
      <xdr:row>77</xdr:row>
      <xdr:rowOff>86542</xdr:rowOff>
    </xdr:to>
    <xdr:sp macro="" textlink="">
      <xdr:nvSpPr>
        <xdr:cNvPr id="187" name="フローチャート : 判断 186"/>
        <xdr:cNvSpPr/>
      </xdr:nvSpPr>
      <xdr:spPr>
        <a:xfrm>
          <a:off x="1968500" y="1318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103068</xdr:rowOff>
    </xdr:from>
    <xdr:ext cx="469744" cy="259045"/>
    <xdr:sp macro="" textlink="">
      <xdr:nvSpPr>
        <xdr:cNvPr id="188" name="テキスト ボックス 187"/>
        <xdr:cNvSpPr txBox="1"/>
      </xdr:nvSpPr>
      <xdr:spPr>
        <a:xfrm>
          <a:off x="1784427" y="1296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3,730</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110018</xdr:rowOff>
    </xdr:from>
    <xdr:to>
      <xdr:col>1</xdr:col>
      <xdr:colOff>485775</xdr:colOff>
      <xdr:row>77</xdr:row>
      <xdr:rowOff>40168</xdr:rowOff>
    </xdr:to>
    <xdr:sp macro="" textlink="">
      <xdr:nvSpPr>
        <xdr:cNvPr id="189" name="フローチャート : 判断 188"/>
        <xdr:cNvSpPr/>
      </xdr:nvSpPr>
      <xdr:spPr>
        <a:xfrm>
          <a:off x="1079500" y="1314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56695</xdr:rowOff>
    </xdr:from>
    <xdr:ext cx="469744" cy="259045"/>
    <xdr:sp macro="" textlink="">
      <xdr:nvSpPr>
        <xdr:cNvPr id="190" name="テキスト ボックス 189"/>
        <xdr:cNvSpPr txBox="1"/>
      </xdr:nvSpPr>
      <xdr:spPr>
        <a:xfrm>
          <a:off x="895427" y="1291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65714</xdr:rowOff>
    </xdr:from>
    <xdr:to>
      <xdr:col>6</xdr:col>
      <xdr:colOff>561975</xdr:colOff>
      <xdr:row>77</xdr:row>
      <xdr:rowOff>167314</xdr:rowOff>
    </xdr:to>
    <xdr:sp macro="" textlink="">
      <xdr:nvSpPr>
        <xdr:cNvPr id="196" name="円/楕円 195"/>
        <xdr:cNvSpPr/>
      </xdr:nvSpPr>
      <xdr:spPr>
        <a:xfrm>
          <a:off x="4584700" y="1326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44141</xdr:rowOff>
    </xdr:from>
    <xdr:ext cx="469744" cy="259045"/>
    <xdr:sp macro="" textlink="">
      <xdr:nvSpPr>
        <xdr:cNvPr id="197" name="維持補修費該当値テキスト"/>
        <xdr:cNvSpPr txBox="1"/>
      </xdr:nvSpPr>
      <xdr:spPr>
        <a:xfrm>
          <a:off x="4686300" y="1324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2,988</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116441</xdr:rowOff>
    </xdr:from>
    <xdr:to>
      <xdr:col>5</xdr:col>
      <xdr:colOff>409575</xdr:colOff>
      <xdr:row>78</xdr:row>
      <xdr:rowOff>46591</xdr:rowOff>
    </xdr:to>
    <xdr:sp macro="" textlink="">
      <xdr:nvSpPr>
        <xdr:cNvPr id="198" name="円/楕円 197"/>
        <xdr:cNvSpPr/>
      </xdr:nvSpPr>
      <xdr:spPr>
        <a:xfrm>
          <a:off x="3746500" y="1331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37718</xdr:rowOff>
    </xdr:from>
    <xdr:ext cx="469744" cy="259045"/>
    <xdr:sp macro="" textlink="">
      <xdr:nvSpPr>
        <xdr:cNvPr id="199" name="テキスト ボックス 198"/>
        <xdr:cNvSpPr txBox="1"/>
      </xdr:nvSpPr>
      <xdr:spPr>
        <a:xfrm>
          <a:off x="3562427" y="13410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2,522</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27939</xdr:rowOff>
    </xdr:from>
    <xdr:to>
      <xdr:col>4</xdr:col>
      <xdr:colOff>206375</xdr:colOff>
      <xdr:row>77</xdr:row>
      <xdr:rowOff>129539</xdr:rowOff>
    </xdr:to>
    <xdr:sp macro="" textlink="">
      <xdr:nvSpPr>
        <xdr:cNvPr id="200" name="円/楕円 199"/>
        <xdr:cNvSpPr/>
      </xdr:nvSpPr>
      <xdr:spPr>
        <a:xfrm>
          <a:off x="2857500" y="1322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120666</xdr:rowOff>
    </xdr:from>
    <xdr:ext cx="469744" cy="259045"/>
    <xdr:sp macro="" textlink="">
      <xdr:nvSpPr>
        <xdr:cNvPr id="201" name="テキスト ボックス 200"/>
        <xdr:cNvSpPr txBox="1"/>
      </xdr:nvSpPr>
      <xdr:spPr>
        <a:xfrm>
          <a:off x="2673427" y="1332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3,335</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143873</xdr:rowOff>
    </xdr:from>
    <xdr:to>
      <xdr:col>3</xdr:col>
      <xdr:colOff>3175</xdr:colOff>
      <xdr:row>78</xdr:row>
      <xdr:rowOff>74023</xdr:rowOff>
    </xdr:to>
    <xdr:sp macro="" textlink="">
      <xdr:nvSpPr>
        <xdr:cNvPr id="202" name="円/楕円 201"/>
        <xdr:cNvSpPr/>
      </xdr:nvSpPr>
      <xdr:spPr>
        <a:xfrm>
          <a:off x="1968500" y="1334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65150</xdr:rowOff>
    </xdr:from>
    <xdr:ext cx="469744" cy="259045"/>
    <xdr:sp macro="" textlink="">
      <xdr:nvSpPr>
        <xdr:cNvPr id="203" name="テキスト ボックス 202"/>
        <xdr:cNvSpPr txBox="1"/>
      </xdr:nvSpPr>
      <xdr:spPr>
        <a:xfrm>
          <a:off x="1784427" y="1343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2,270</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60815</xdr:rowOff>
    </xdr:from>
    <xdr:to>
      <xdr:col>1</xdr:col>
      <xdr:colOff>485775</xdr:colOff>
      <xdr:row>77</xdr:row>
      <xdr:rowOff>162415</xdr:rowOff>
    </xdr:to>
    <xdr:sp macro="" textlink="">
      <xdr:nvSpPr>
        <xdr:cNvPr id="204" name="円/楕円 203"/>
        <xdr:cNvSpPr/>
      </xdr:nvSpPr>
      <xdr:spPr>
        <a:xfrm>
          <a:off x="1079500" y="1326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153542</xdr:rowOff>
    </xdr:from>
    <xdr:ext cx="469744" cy="259045"/>
    <xdr:sp macro="" textlink="">
      <xdr:nvSpPr>
        <xdr:cNvPr id="205" name="テキスト ボックス 204"/>
        <xdr:cNvSpPr txBox="1"/>
      </xdr:nvSpPr>
      <xdr:spPr>
        <a:xfrm>
          <a:off x="895427" y="1335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72,830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125552</xdr:rowOff>
    </xdr:from>
    <xdr:to>
      <xdr:col>6</xdr:col>
      <xdr:colOff>510540</xdr:colOff>
      <xdr:row>97</xdr:row>
      <xdr:rowOff>122186</xdr:rowOff>
    </xdr:to>
    <xdr:cxnSp macro="">
      <xdr:nvCxnSpPr>
        <xdr:cNvPr id="230" name="直線コネクタ 229"/>
        <xdr:cNvCxnSpPr/>
      </xdr:nvCxnSpPr>
      <xdr:spPr>
        <a:xfrm flipV="1">
          <a:off x="4633595" y="15384602"/>
          <a:ext cx="1270" cy="1368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126013</xdr:rowOff>
    </xdr:from>
    <xdr:ext cx="534377" cy="259045"/>
    <xdr:sp macro="" textlink="">
      <xdr:nvSpPr>
        <xdr:cNvPr id="231" name="扶助費最小値テキスト"/>
        <xdr:cNvSpPr txBox="1"/>
      </xdr:nvSpPr>
      <xdr:spPr>
        <a:xfrm>
          <a:off x="4686300" y="1675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50,879</a:t>
          </a:r>
          <a:endParaRPr kumimoji="1" lang="ja-JP" altLang="en-US" sz="1000" b="1">
            <a:latin typeface="ＭＳ Ｐゴシック"/>
          </a:endParaRPr>
        </a:p>
      </xdr:txBody>
    </xdr:sp>
    <xdr:clientData/>
  </xdr:oneCellAnchor>
  <xdr:twoCellAnchor>
    <xdr:from>
      <xdr:col>6</xdr:col>
      <xdr:colOff>422275</xdr:colOff>
      <xdr:row>97</xdr:row>
      <xdr:rowOff>122186</xdr:rowOff>
    </xdr:from>
    <xdr:to>
      <xdr:col>6</xdr:col>
      <xdr:colOff>600075</xdr:colOff>
      <xdr:row>97</xdr:row>
      <xdr:rowOff>122186</xdr:rowOff>
    </xdr:to>
    <xdr:cxnSp macro="">
      <xdr:nvCxnSpPr>
        <xdr:cNvPr id="232" name="直線コネクタ 231"/>
        <xdr:cNvCxnSpPr/>
      </xdr:nvCxnSpPr>
      <xdr:spPr>
        <a:xfrm>
          <a:off x="4546600" y="16752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72229</xdr:rowOff>
    </xdr:from>
    <xdr:ext cx="599010" cy="259045"/>
    <xdr:sp macro="" textlink="">
      <xdr:nvSpPr>
        <xdr:cNvPr id="233" name="扶助費最大値テキスト"/>
        <xdr:cNvSpPr txBox="1"/>
      </xdr:nvSpPr>
      <xdr:spPr>
        <a:xfrm>
          <a:off x="4686300" y="15159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158,614</a:t>
          </a:r>
          <a:endParaRPr kumimoji="1" lang="ja-JP" altLang="en-US" sz="1000" b="1">
            <a:latin typeface="ＭＳ Ｐゴシック"/>
          </a:endParaRPr>
        </a:p>
      </xdr:txBody>
    </xdr:sp>
    <xdr:clientData/>
  </xdr:oneCellAnchor>
  <xdr:twoCellAnchor>
    <xdr:from>
      <xdr:col>6</xdr:col>
      <xdr:colOff>422275</xdr:colOff>
      <xdr:row>89</xdr:row>
      <xdr:rowOff>125552</xdr:rowOff>
    </xdr:from>
    <xdr:to>
      <xdr:col>6</xdr:col>
      <xdr:colOff>600075</xdr:colOff>
      <xdr:row>89</xdr:row>
      <xdr:rowOff>125552</xdr:rowOff>
    </xdr:to>
    <xdr:cxnSp macro="">
      <xdr:nvCxnSpPr>
        <xdr:cNvPr id="234" name="直線コネクタ 233"/>
        <xdr:cNvCxnSpPr/>
      </xdr:nvCxnSpPr>
      <xdr:spPr>
        <a:xfrm>
          <a:off x="4546600" y="15384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58217</xdr:rowOff>
    </xdr:from>
    <xdr:to>
      <xdr:col>6</xdr:col>
      <xdr:colOff>511175</xdr:colOff>
      <xdr:row>96</xdr:row>
      <xdr:rowOff>107989</xdr:rowOff>
    </xdr:to>
    <xdr:cxnSp macro="">
      <xdr:nvCxnSpPr>
        <xdr:cNvPr id="235" name="直線コネクタ 234"/>
        <xdr:cNvCxnSpPr/>
      </xdr:nvCxnSpPr>
      <xdr:spPr>
        <a:xfrm flipV="1">
          <a:off x="3797300" y="16517417"/>
          <a:ext cx="838200" cy="49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77728</xdr:rowOff>
    </xdr:from>
    <xdr:ext cx="534377" cy="259045"/>
    <xdr:sp macro="" textlink="">
      <xdr:nvSpPr>
        <xdr:cNvPr id="236" name="扶助費平均値テキスト"/>
        <xdr:cNvSpPr txBox="1"/>
      </xdr:nvSpPr>
      <xdr:spPr>
        <a:xfrm>
          <a:off x="4686300" y="16194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79,181</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54851</xdr:rowOff>
    </xdr:from>
    <xdr:to>
      <xdr:col>6</xdr:col>
      <xdr:colOff>561975</xdr:colOff>
      <xdr:row>95</xdr:row>
      <xdr:rowOff>156451</xdr:rowOff>
    </xdr:to>
    <xdr:sp macro="" textlink="">
      <xdr:nvSpPr>
        <xdr:cNvPr id="237" name="フローチャート : 判断 236"/>
        <xdr:cNvSpPr/>
      </xdr:nvSpPr>
      <xdr:spPr>
        <a:xfrm>
          <a:off x="4584700" y="163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107989</xdr:rowOff>
    </xdr:from>
    <xdr:to>
      <xdr:col>5</xdr:col>
      <xdr:colOff>358775</xdr:colOff>
      <xdr:row>96</xdr:row>
      <xdr:rowOff>125107</xdr:rowOff>
    </xdr:to>
    <xdr:cxnSp macro="">
      <xdr:nvCxnSpPr>
        <xdr:cNvPr id="238" name="直線コネクタ 237"/>
        <xdr:cNvCxnSpPr/>
      </xdr:nvCxnSpPr>
      <xdr:spPr>
        <a:xfrm flipV="1">
          <a:off x="2908300" y="16567189"/>
          <a:ext cx="889000" cy="17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117500</xdr:rowOff>
    </xdr:from>
    <xdr:to>
      <xdr:col>5</xdr:col>
      <xdr:colOff>409575</xdr:colOff>
      <xdr:row>96</xdr:row>
      <xdr:rowOff>47650</xdr:rowOff>
    </xdr:to>
    <xdr:sp macro="" textlink="">
      <xdr:nvSpPr>
        <xdr:cNvPr id="239" name="フローチャート : 判断 238"/>
        <xdr:cNvSpPr/>
      </xdr:nvSpPr>
      <xdr:spPr>
        <a:xfrm>
          <a:off x="3746500" y="1640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64177</xdr:rowOff>
    </xdr:from>
    <xdr:ext cx="534377" cy="259045"/>
    <xdr:sp macro="" textlink="">
      <xdr:nvSpPr>
        <xdr:cNvPr id="240" name="テキスト ボックス 239"/>
        <xdr:cNvSpPr txBox="1"/>
      </xdr:nvSpPr>
      <xdr:spPr>
        <a:xfrm>
          <a:off x="3530111" y="1618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74,248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125107</xdr:rowOff>
    </xdr:from>
    <xdr:to>
      <xdr:col>4</xdr:col>
      <xdr:colOff>155575</xdr:colOff>
      <xdr:row>97</xdr:row>
      <xdr:rowOff>12661</xdr:rowOff>
    </xdr:to>
    <xdr:cxnSp macro="">
      <xdr:nvCxnSpPr>
        <xdr:cNvPr id="241" name="直線コネクタ 240"/>
        <xdr:cNvCxnSpPr/>
      </xdr:nvCxnSpPr>
      <xdr:spPr>
        <a:xfrm flipV="1">
          <a:off x="2019300" y="16584307"/>
          <a:ext cx="889000" cy="5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145238</xdr:rowOff>
    </xdr:from>
    <xdr:to>
      <xdr:col>4</xdr:col>
      <xdr:colOff>206375</xdr:colOff>
      <xdr:row>96</xdr:row>
      <xdr:rowOff>75388</xdr:rowOff>
    </xdr:to>
    <xdr:sp macro="" textlink="">
      <xdr:nvSpPr>
        <xdr:cNvPr id="242" name="フローチャート : 判断 241"/>
        <xdr:cNvSpPr/>
      </xdr:nvSpPr>
      <xdr:spPr>
        <a:xfrm>
          <a:off x="2857500" y="1643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91915</xdr:rowOff>
    </xdr:from>
    <xdr:ext cx="534377" cy="259045"/>
    <xdr:sp macro="" textlink="">
      <xdr:nvSpPr>
        <xdr:cNvPr id="243" name="テキスト ボックス 242"/>
        <xdr:cNvSpPr txBox="1"/>
      </xdr:nvSpPr>
      <xdr:spPr>
        <a:xfrm>
          <a:off x="2641111" y="1620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72,064</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12661</xdr:rowOff>
    </xdr:from>
    <xdr:to>
      <xdr:col>2</xdr:col>
      <xdr:colOff>638175</xdr:colOff>
      <xdr:row>97</xdr:row>
      <xdr:rowOff>23076</xdr:rowOff>
    </xdr:to>
    <xdr:cxnSp macro="">
      <xdr:nvCxnSpPr>
        <xdr:cNvPr id="244" name="直線コネクタ 243"/>
        <xdr:cNvCxnSpPr/>
      </xdr:nvCxnSpPr>
      <xdr:spPr>
        <a:xfrm flipV="1">
          <a:off x="1130300" y="16643311"/>
          <a:ext cx="889000" cy="1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43625</xdr:rowOff>
    </xdr:from>
    <xdr:to>
      <xdr:col>3</xdr:col>
      <xdr:colOff>3175</xdr:colOff>
      <xdr:row>96</xdr:row>
      <xdr:rowOff>145225</xdr:rowOff>
    </xdr:to>
    <xdr:sp macro="" textlink="">
      <xdr:nvSpPr>
        <xdr:cNvPr id="245" name="フローチャート : 判断 244"/>
        <xdr:cNvSpPr/>
      </xdr:nvSpPr>
      <xdr:spPr>
        <a:xfrm>
          <a:off x="1968500" y="165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161752</xdr:rowOff>
    </xdr:from>
    <xdr:ext cx="534377" cy="259045"/>
    <xdr:sp macro="" textlink="">
      <xdr:nvSpPr>
        <xdr:cNvPr id="246" name="テキスト ボックス 245"/>
        <xdr:cNvSpPr txBox="1"/>
      </xdr:nvSpPr>
      <xdr:spPr>
        <a:xfrm>
          <a:off x="1752111" y="1627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66,565</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52756</xdr:rowOff>
    </xdr:from>
    <xdr:to>
      <xdr:col>1</xdr:col>
      <xdr:colOff>485775</xdr:colOff>
      <xdr:row>96</xdr:row>
      <xdr:rowOff>154356</xdr:rowOff>
    </xdr:to>
    <xdr:sp macro="" textlink="">
      <xdr:nvSpPr>
        <xdr:cNvPr id="247" name="フローチャート : 判断 246"/>
        <xdr:cNvSpPr/>
      </xdr:nvSpPr>
      <xdr:spPr>
        <a:xfrm>
          <a:off x="1079500" y="1651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170883</xdr:rowOff>
    </xdr:from>
    <xdr:ext cx="534377" cy="259045"/>
    <xdr:sp macro="" textlink="">
      <xdr:nvSpPr>
        <xdr:cNvPr id="248" name="テキスト ボックス 247"/>
        <xdr:cNvSpPr txBox="1"/>
      </xdr:nvSpPr>
      <xdr:spPr>
        <a:xfrm>
          <a:off x="863111" y="1628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65,846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7417</xdr:rowOff>
    </xdr:from>
    <xdr:to>
      <xdr:col>6</xdr:col>
      <xdr:colOff>561975</xdr:colOff>
      <xdr:row>96</xdr:row>
      <xdr:rowOff>109017</xdr:rowOff>
    </xdr:to>
    <xdr:sp macro="" textlink="">
      <xdr:nvSpPr>
        <xdr:cNvPr id="254" name="円/楕円 253"/>
        <xdr:cNvSpPr/>
      </xdr:nvSpPr>
      <xdr:spPr>
        <a:xfrm>
          <a:off x="4584700" y="1646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157294</xdr:rowOff>
    </xdr:from>
    <xdr:ext cx="534377" cy="259045"/>
    <xdr:sp macro="" textlink="">
      <xdr:nvSpPr>
        <xdr:cNvPr id="255" name="扶助費該当値テキスト"/>
        <xdr:cNvSpPr txBox="1"/>
      </xdr:nvSpPr>
      <xdr:spPr>
        <a:xfrm>
          <a:off x="4686300" y="1644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69,416</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57189</xdr:rowOff>
    </xdr:from>
    <xdr:to>
      <xdr:col>5</xdr:col>
      <xdr:colOff>409575</xdr:colOff>
      <xdr:row>96</xdr:row>
      <xdr:rowOff>158789</xdr:rowOff>
    </xdr:to>
    <xdr:sp macro="" textlink="">
      <xdr:nvSpPr>
        <xdr:cNvPr id="256" name="円/楕円 255"/>
        <xdr:cNvSpPr/>
      </xdr:nvSpPr>
      <xdr:spPr>
        <a:xfrm>
          <a:off x="3746500" y="1651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149916</xdr:rowOff>
    </xdr:from>
    <xdr:ext cx="534377" cy="259045"/>
    <xdr:sp macro="" textlink="">
      <xdr:nvSpPr>
        <xdr:cNvPr id="257" name="テキスト ボックス 256"/>
        <xdr:cNvSpPr txBox="1"/>
      </xdr:nvSpPr>
      <xdr:spPr>
        <a:xfrm>
          <a:off x="3530111" y="1660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65,497</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74307</xdr:rowOff>
    </xdr:from>
    <xdr:to>
      <xdr:col>4</xdr:col>
      <xdr:colOff>206375</xdr:colOff>
      <xdr:row>97</xdr:row>
      <xdr:rowOff>4457</xdr:rowOff>
    </xdr:to>
    <xdr:sp macro="" textlink="">
      <xdr:nvSpPr>
        <xdr:cNvPr id="258" name="円/楕円 257"/>
        <xdr:cNvSpPr/>
      </xdr:nvSpPr>
      <xdr:spPr>
        <a:xfrm>
          <a:off x="2857500" y="1653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167034</xdr:rowOff>
    </xdr:from>
    <xdr:ext cx="534377" cy="259045"/>
    <xdr:sp macro="" textlink="">
      <xdr:nvSpPr>
        <xdr:cNvPr id="259" name="テキスト ボックス 258"/>
        <xdr:cNvSpPr txBox="1"/>
      </xdr:nvSpPr>
      <xdr:spPr>
        <a:xfrm>
          <a:off x="2641111" y="1662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64,149</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133311</xdr:rowOff>
    </xdr:from>
    <xdr:to>
      <xdr:col>3</xdr:col>
      <xdr:colOff>3175</xdr:colOff>
      <xdr:row>97</xdr:row>
      <xdr:rowOff>63461</xdr:rowOff>
    </xdr:to>
    <xdr:sp macro="" textlink="">
      <xdr:nvSpPr>
        <xdr:cNvPr id="260" name="円/楕円 259"/>
        <xdr:cNvSpPr/>
      </xdr:nvSpPr>
      <xdr:spPr>
        <a:xfrm>
          <a:off x="1968500" y="1659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54588</xdr:rowOff>
    </xdr:from>
    <xdr:ext cx="534377" cy="259045"/>
    <xdr:sp macro="" textlink="">
      <xdr:nvSpPr>
        <xdr:cNvPr id="261" name="テキスト ボックス 260"/>
        <xdr:cNvSpPr txBox="1"/>
      </xdr:nvSpPr>
      <xdr:spPr>
        <a:xfrm>
          <a:off x="1752111" y="1668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59,503</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143726</xdr:rowOff>
    </xdr:from>
    <xdr:to>
      <xdr:col>1</xdr:col>
      <xdr:colOff>485775</xdr:colOff>
      <xdr:row>97</xdr:row>
      <xdr:rowOff>73876</xdr:rowOff>
    </xdr:to>
    <xdr:sp macro="" textlink="">
      <xdr:nvSpPr>
        <xdr:cNvPr id="262" name="円/楕円 261"/>
        <xdr:cNvSpPr/>
      </xdr:nvSpPr>
      <xdr:spPr>
        <a:xfrm>
          <a:off x="1079500" y="1660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65003</xdr:rowOff>
    </xdr:from>
    <xdr:ext cx="534377" cy="259045"/>
    <xdr:sp macro="" textlink="">
      <xdr:nvSpPr>
        <xdr:cNvPr id="263" name="テキスト ボックス 262"/>
        <xdr:cNvSpPr txBox="1"/>
      </xdr:nvSpPr>
      <xdr:spPr>
        <a:xfrm>
          <a:off x="863111" y="1669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58,683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31/93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47790</xdr:rowOff>
    </xdr:from>
    <xdr:to>
      <xdr:col>15</xdr:col>
      <xdr:colOff>180340</xdr:colOff>
      <xdr:row>38</xdr:row>
      <xdr:rowOff>59169</xdr:rowOff>
    </xdr:to>
    <xdr:cxnSp macro="">
      <xdr:nvCxnSpPr>
        <xdr:cNvPr id="287" name="直線コネクタ 286"/>
        <xdr:cNvCxnSpPr/>
      </xdr:nvCxnSpPr>
      <xdr:spPr>
        <a:xfrm flipV="1">
          <a:off x="10475595" y="5191290"/>
          <a:ext cx="1270" cy="1382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62996</xdr:rowOff>
    </xdr:from>
    <xdr:ext cx="534377" cy="259045"/>
    <xdr:sp macro="" textlink="">
      <xdr:nvSpPr>
        <xdr:cNvPr id="288" name="補助費等最小値テキスト"/>
        <xdr:cNvSpPr txBox="1"/>
      </xdr:nvSpPr>
      <xdr:spPr>
        <a:xfrm>
          <a:off x="10528300" y="657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12,341</a:t>
          </a:r>
          <a:endParaRPr kumimoji="1" lang="ja-JP" altLang="en-US" sz="1000" b="1">
            <a:latin typeface="ＭＳ Ｐゴシック"/>
          </a:endParaRPr>
        </a:p>
      </xdr:txBody>
    </xdr:sp>
    <xdr:clientData/>
  </xdr:oneCellAnchor>
  <xdr:twoCellAnchor>
    <xdr:from>
      <xdr:col>15</xdr:col>
      <xdr:colOff>92075</xdr:colOff>
      <xdr:row>38</xdr:row>
      <xdr:rowOff>59169</xdr:rowOff>
    </xdr:from>
    <xdr:to>
      <xdr:col>15</xdr:col>
      <xdr:colOff>269875</xdr:colOff>
      <xdr:row>38</xdr:row>
      <xdr:rowOff>59169</xdr:rowOff>
    </xdr:to>
    <xdr:cxnSp macro="">
      <xdr:nvCxnSpPr>
        <xdr:cNvPr id="289" name="直線コネクタ 288"/>
        <xdr:cNvCxnSpPr/>
      </xdr:nvCxnSpPr>
      <xdr:spPr>
        <a:xfrm>
          <a:off x="10388600" y="6574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165917</xdr:rowOff>
    </xdr:from>
    <xdr:ext cx="599010" cy="259045"/>
    <xdr:sp macro="" textlink="">
      <xdr:nvSpPr>
        <xdr:cNvPr id="290" name="補助費等最大値テキスト"/>
        <xdr:cNvSpPr txBox="1"/>
      </xdr:nvSpPr>
      <xdr:spPr>
        <a:xfrm>
          <a:off x="10528300" y="496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121,237</a:t>
          </a:r>
          <a:endParaRPr kumimoji="1" lang="ja-JP" altLang="en-US" sz="1000" b="1">
            <a:latin typeface="ＭＳ Ｐゴシック"/>
          </a:endParaRPr>
        </a:p>
      </xdr:txBody>
    </xdr:sp>
    <xdr:clientData/>
  </xdr:oneCellAnchor>
  <xdr:twoCellAnchor>
    <xdr:from>
      <xdr:col>15</xdr:col>
      <xdr:colOff>92075</xdr:colOff>
      <xdr:row>30</xdr:row>
      <xdr:rowOff>47790</xdr:rowOff>
    </xdr:from>
    <xdr:to>
      <xdr:col>15</xdr:col>
      <xdr:colOff>269875</xdr:colOff>
      <xdr:row>30</xdr:row>
      <xdr:rowOff>47790</xdr:rowOff>
    </xdr:to>
    <xdr:cxnSp macro="">
      <xdr:nvCxnSpPr>
        <xdr:cNvPr id="291" name="直線コネクタ 290"/>
        <xdr:cNvCxnSpPr/>
      </xdr:nvCxnSpPr>
      <xdr:spPr>
        <a:xfrm>
          <a:off x="10388600" y="51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76060</xdr:rowOff>
    </xdr:from>
    <xdr:to>
      <xdr:col>15</xdr:col>
      <xdr:colOff>180975</xdr:colOff>
      <xdr:row>35</xdr:row>
      <xdr:rowOff>116192</xdr:rowOff>
    </xdr:to>
    <xdr:cxnSp macro="">
      <xdr:nvCxnSpPr>
        <xdr:cNvPr id="292" name="直線コネクタ 291"/>
        <xdr:cNvCxnSpPr/>
      </xdr:nvCxnSpPr>
      <xdr:spPr>
        <a:xfrm flipV="1">
          <a:off x="9639300" y="6076810"/>
          <a:ext cx="838200" cy="4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103459</xdr:rowOff>
    </xdr:from>
    <xdr:ext cx="534377" cy="259045"/>
    <xdr:sp macro="" textlink="">
      <xdr:nvSpPr>
        <xdr:cNvPr id="293" name="補助費等平均値テキスト"/>
        <xdr:cNvSpPr txBox="1"/>
      </xdr:nvSpPr>
      <xdr:spPr>
        <a:xfrm>
          <a:off x="10528300" y="6104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43,655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125032</xdr:rowOff>
    </xdr:from>
    <xdr:to>
      <xdr:col>15</xdr:col>
      <xdr:colOff>231775</xdr:colOff>
      <xdr:row>36</xdr:row>
      <xdr:rowOff>55182</xdr:rowOff>
    </xdr:to>
    <xdr:sp macro="" textlink="">
      <xdr:nvSpPr>
        <xdr:cNvPr id="294" name="フローチャート : 判断 293"/>
        <xdr:cNvSpPr/>
      </xdr:nvSpPr>
      <xdr:spPr>
        <a:xfrm>
          <a:off x="10426700" y="612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116192</xdr:rowOff>
    </xdr:from>
    <xdr:to>
      <xdr:col>14</xdr:col>
      <xdr:colOff>28575</xdr:colOff>
      <xdr:row>35</xdr:row>
      <xdr:rowOff>139052</xdr:rowOff>
    </xdr:to>
    <xdr:cxnSp macro="">
      <xdr:nvCxnSpPr>
        <xdr:cNvPr id="295" name="直線コネクタ 294"/>
        <xdr:cNvCxnSpPr/>
      </xdr:nvCxnSpPr>
      <xdr:spPr>
        <a:xfrm flipV="1">
          <a:off x="8750300" y="611694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122466</xdr:rowOff>
    </xdr:from>
    <xdr:to>
      <xdr:col>14</xdr:col>
      <xdr:colOff>79375</xdr:colOff>
      <xdr:row>36</xdr:row>
      <xdr:rowOff>52616</xdr:rowOff>
    </xdr:to>
    <xdr:sp macro="" textlink="">
      <xdr:nvSpPr>
        <xdr:cNvPr id="296" name="フローチャート : 判断 295"/>
        <xdr:cNvSpPr/>
      </xdr:nvSpPr>
      <xdr:spPr>
        <a:xfrm>
          <a:off x="9588500" y="612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43743</xdr:rowOff>
    </xdr:from>
    <xdr:ext cx="534377" cy="259045"/>
    <xdr:sp macro="" textlink="">
      <xdr:nvSpPr>
        <xdr:cNvPr id="297" name="テキスト ボックス 296"/>
        <xdr:cNvSpPr txBox="1"/>
      </xdr:nvSpPr>
      <xdr:spPr>
        <a:xfrm>
          <a:off x="9372111" y="621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43,857</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130010</xdr:rowOff>
    </xdr:from>
    <xdr:to>
      <xdr:col>12</xdr:col>
      <xdr:colOff>511175</xdr:colOff>
      <xdr:row>35</xdr:row>
      <xdr:rowOff>139052</xdr:rowOff>
    </xdr:to>
    <xdr:cxnSp macro="">
      <xdr:nvCxnSpPr>
        <xdr:cNvPr id="298" name="直線コネクタ 297"/>
        <xdr:cNvCxnSpPr/>
      </xdr:nvCxnSpPr>
      <xdr:spPr>
        <a:xfrm>
          <a:off x="7861300" y="6130760"/>
          <a:ext cx="889000" cy="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129845</xdr:rowOff>
    </xdr:from>
    <xdr:to>
      <xdr:col>12</xdr:col>
      <xdr:colOff>561975</xdr:colOff>
      <xdr:row>36</xdr:row>
      <xdr:rowOff>59995</xdr:rowOff>
    </xdr:to>
    <xdr:sp macro="" textlink="">
      <xdr:nvSpPr>
        <xdr:cNvPr id="299" name="フローチャート : 判断 298"/>
        <xdr:cNvSpPr/>
      </xdr:nvSpPr>
      <xdr:spPr>
        <a:xfrm>
          <a:off x="8699500" y="61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51122</xdr:rowOff>
    </xdr:from>
    <xdr:ext cx="534377" cy="259045"/>
    <xdr:sp macro="" textlink="">
      <xdr:nvSpPr>
        <xdr:cNvPr id="300" name="テキスト ボックス 299"/>
        <xdr:cNvSpPr txBox="1"/>
      </xdr:nvSpPr>
      <xdr:spPr>
        <a:xfrm>
          <a:off x="8483111" y="622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43,276</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130010</xdr:rowOff>
    </xdr:from>
    <xdr:to>
      <xdr:col>11</xdr:col>
      <xdr:colOff>307975</xdr:colOff>
      <xdr:row>35</xdr:row>
      <xdr:rowOff>156959</xdr:rowOff>
    </xdr:to>
    <xdr:cxnSp macro="">
      <xdr:nvCxnSpPr>
        <xdr:cNvPr id="301" name="直線コネクタ 300"/>
        <xdr:cNvCxnSpPr/>
      </xdr:nvCxnSpPr>
      <xdr:spPr>
        <a:xfrm flipV="1">
          <a:off x="6972300" y="6130760"/>
          <a:ext cx="889000" cy="2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31979</xdr:rowOff>
    </xdr:from>
    <xdr:to>
      <xdr:col>11</xdr:col>
      <xdr:colOff>358775</xdr:colOff>
      <xdr:row>35</xdr:row>
      <xdr:rowOff>133579</xdr:rowOff>
    </xdr:to>
    <xdr:sp macro="" textlink="">
      <xdr:nvSpPr>
        <xdr:cNvPr id="302" name="フローチャート : 判断 301"/>
        <xdr:cNvSpPr/>
      </xdr:nvSpPr>
      <xdr:spPr>
        <a:xfrm>
          <a:off x="7810500" y="603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150106</xdr:rowOff>
    </xdr:from>
    <xdr:ext cx="534377" cy="259045"/>
    <xdr:sp macro="" textlink="">
      <xdr:nvSpPr>
        <xdr:cNvPr id="303" name="テキスト ボックス 302"/>
        <xdr:cNvSpPr txBox="1"/>
      </xdr:nvSpPr>
      <xdr:spPr>
        <a:xfrm>
          <a:off x="7594111" y="580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50,982</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158877</xdr:rowOff>
    </xdr:from>
    <xdr:to>
      <xdr:col>10</xdr:col>
      <xdr:colOff>155575</xdr:colOff>
      <xdr:row>36</xdr:row>
      <xdr:rowOff>89027</xdr:rowOff>
    </xdr:to>
    <xdr:sp macro="" textlink="">
      <xdr:nvSpPr>
        <xdr:cNvPr id="304" name="フローチャート : 判断 303"/>
        <xdr:cNvSpPr/>
      </xdr:nvSpPr>
      <xdr:spPr>
        <a:xfrm>
          <a:off x="6921500" y="615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80154</xdr:rowOff>
    </xdr:from>
    <xdr:ext cx="534377" cy="259045"/>
    <xdr:sp macro="" textlink="">
      <xdr:nvSpPr>
        <xdr:cNvPr id="305" name="テキスト ボックス 304"/>
        <xdr:cNvSpPr txBox="1"/>
      </xdr:nvSpPr>
      <xdr:spPr>
        <a:xfrm>
          <a:off x="6705111" y="625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40,990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25260</xdr:rowOff>
    </xdr:from>
    <xdr:to>
      <xdr:col>15</xdr:col>
      <xdr:colOff>231775</xdr:colOff>
      <xdr:row>35</xdr:row>
      <xdr:rowOff>126860</xdr:rowOff>
    </xdr:to>
    <xdr:sp macro="" textlink="">
      <xdr:nvSpPr>
        <xdr:cNvPr id="311" name="円/楕円 310"/>
        <xdr:cNvSpPr/>
      </xdr:nvSpPr>
      <xdr:spPr>
        <a:xfrm>
          <a:off x="10426700" y="602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48137</xdr:rowOff>
    </xdr:from>
    <xdr:ext cx="534377" cy="259045"/>
    <xdr:sp macro="" textlink="">
      <xdr:nvSpPr>
        <xdr:cNvPr id="312" name="補助費等該当値テキスト"/>
        <xdr:cNvSpPr txBox="1"/>
      </xdr:nvSpPr>
      <xdr:spPr>
        <a:xfrm>
          <a:off x="10528300" y="587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51,511</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65392</xdr:rowOff>
    </xdr:from>
    <xdr:to>
      <xdr:col>14</xdr:col>
      <xdr:colOff>79375</xdr:colOff>
      <xdr:row>35</xdr:row>
      <xdr:rowOff>166992</xdr:rowOff>
    </xdr:to>
    <xdr:sp macro="" textlink="">
      <xdr:nvSpPr>
        <xdr:cNvPr id="313" name="円/楕円 312"/>
        <xdr:cNvSpPr/>
      </xdr:nvSpPr>
      <xdr:spPr>
        <a:xfrm>
          <a:off x="9588500" y="606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12069</xdr:rowOff>
    </xdr:from>
    <xdr:ext cx="534377" cy="259045"/>
    <xdr:sp macro="" textlink="">
      <xdr:nvSpPr>
        <xdr:cNvPr id="314" name="テキスト ボックス 313"/>
        <xdr:cNvSpPr txBox="1"/>
      </xdr:nvSpPr>
      <xdr:spPr>
        <a:xfrm>
          <a:off x="9372111" y="584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48,351</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88252</xdr:rowOff>
    </xdr:from>
    <xdr:to>
      <xdr:col>12</xdr:col>
      <xdr:colOff>561975</xdr:colOff>
      <xdr:row>36</xdr:row>
      <xdr:rowOff>18402</xdr:rowOff>
    </xdr:to>
    <xdr:sp macro="" textlink="">
      <xdr:nvSpPr>
        <xdr:cNvPr id="315" name="円/楕円 314"/>
        <xdr:cNvSpPr/>
      </xdr:nvSpPr>
      <xdr:spPr>
        <a:xfrm>
          <a:off x="8699500" y="608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34929</xdr:rowOff>
    </xdr:from>
    <xdr:ext cx="534377" cy="259045"/>
    <xdr:sp macro="" textlink="">
      <xdr:nvSpPr>
        <xdr:cNvPr id="316" name="テキスト ボックス 315"/>
        <xdr:cNvSpPr txBox="1"/>
      </xdr:nvSpPr>
      <xdr:spPr>
        <a:xfrm>
          <a:off x="8483111" y="586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46,551</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79210</xdr:rowOff>
    </xdr:from>
    <xdr:to>
      <xdr:col>11</xdr:col>
      <xdr:colOff>358775</xdr:colOff>
      <xdr:row>36</xdr:row>
      <xdr:rowOff>9360</xdr:rowOff>
    </xdr:to>
    <xdr:sp macro="" textlink="">
      <xdr:nvSpPr>
        <xdr:cNvPr id="317" name="円/楕円 316"/>
        <xdr:cNvSpPr/>
      </xdr:nvSpPr>
      <xdr:spPr>
        <a:xfrm>
          <a:off x="7810500" y="607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487</xdr:rowOff>
    </xdr:from>
    <xdr:ext cx="534377" cy="259045"/>
    <xdr:sp macro="" textlink="">
      <xdr:nvSpPr>
        <xdr:cNvPr id="318" name="テキスト ボックス 317"/>
        <xdr:cNvSpPr txBox="1"/>
      </xdr:nvSpPr>
      <xdr:spPr>
        <a:xfrm>
          <a:off x="7594111" y="617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47,263</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106159</xdr:rowOff>
    </xdr:from>
    <xdr:to>
      <xdr:col>10</xdr:col>
      <xdr:colOff>155575</xdr:colOff>
      <xdr:row>36</xdr:row>
      <xdr:rowOff>36309</xdr:rowOff>
    </xdr:to>
    <xdr:sp macro="" textlink="">
      <xdr:nvSpPr>
        <xdr:cNvPr id="319" name="円/楕円 318"/>
        <xdr:cNvSpPr/>
      </xdr:nvSpPr>
      <xdr:spPr>
        <a:xfrm>
          <a:off x="6921500" y="610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52836</xdr:rowOff>
    </xdr:from>
    <xdr:ext cx="534377" cy="259045"/>
    <xdr:sp macro="" textlink="">
      <xdr:nvSpPr>
        <xdr:cNvPr id="320" name="テキスト ボックス 319"/>
        <xdr:cNvSpPr txBox="1"/>
      </xdr:nvSpPr>
      <xdr:spPr>
        <a:xfrm>
          <a:off x="6705111" y="588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45,141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56,700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0" name="テキスト ボックス 339"/>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62526</xdr:rowOff>
    </xdr:from>
    <xdr:to>
      <xdr:col>15</xdr:col>
      <xdr:colOff>180340</xdr:colOff>
      <xdr:row>59</xdr:row>
      <xdr:rowOff>84521</xdr:rowOff>
    </xdr:to>
    <xdr:cxnSp macro="">
      <xdr:nvCxnSpPr>
        <xdr:cNvPr id="346" name="直線コネクタ 345"/>
        <xdr:cNvCxnSpPr/>
      </xdr:nvCxnSpPr>
      <xdr:spPr>
        <a:xfrm flipV="1">
          <a:off x="10475595" y="8635026"/>
          <a:ext cx="1270" cy="1565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91135</xdr:rowOff>
    </xdr:from>
    <xdr:ext cx="534377" cy="259045"/>
    <xdr:sp macro="" textlink="">
      <xdr:nvSpPr>
        <xdr:cNvPr id="347" name="普通建設事業費最小値テキスト"/>
        <xdr:cNvSpPr txBox="1"/>
      </xdr:nvSpPr>
      <xdr:spPr>
        <a:xfrm>
          <a:off x="10528300" y="1020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13,189</a:t>
          </a:r>
          <a:endParaRPr kumimoji="1" lang="ja-JP" altLang="en-US" sz="1000" b="1">
            <a:latin typeface="ＭＳ Ｐゴシック"/>
          </a:endParaRPr>
        </a:p>
      </xdr:txBody>
    </xdr:sp>
    <xdr:clientData/>
  </xdr:oneCellAnchor>
  <xdr:twoCellAnchor>
    <xdr:from>
      <xdr:col>15</xdr:col>
      <xdr:colOff>92075</xdr:colOff>
      <xdr:row>59</xdr:row>
      <xdr:rowOff>84521</xdr:rowOff>
    </xdr:from>
    <xdr:to>
      <xdr:col>15</xdr:col>
      <xdr:colOff>269875</xdr:colOff>
      <xdr:row>59</xdr:row>
      <xdr:rowOff>84521</xdr:rowOff>
    </xdr:to>
    <xdr:cxnSp macro="">
      <xdr:nvCxnSpPr>
        <xdr:cNvPr id="348" name="直線コネクタ 347"/>
        <xdr:cNvCxnSpPr/>
      </xdr:nvCxnSpPr>
      <xdr:spPr>
        <a:xfrm>
          <a:off x="10388600" y="1020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9203</xdr:rowOff>
    </xdr:from>
    <xdr:ext cx="690189" cy="259045"/>
    <xdr:sp macro="" textlink="">
      <xdr:nvSpPr>
        <xdr:cNvPr id="349" name="普通建設事業費最大値テキスト"/>
        <xdr:cNvSpPr txBox="1"/>
      </xdr:nvSpPr>
      <xdr:spPr>
        <a:xfrm>
          <a:off x="10528300" y="84102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1,450,895</a:t>
          </a:r>
          <a:endParaRPr kumimoji="1" lang="ja-JP" altLang="en-US" sz="1000" b="1">
            <a:latin typeface="ＭＳ Ｐゴシック"/>
          </a:endParaRPr>
        </a:p>
      </xdr:txBody>
    </xdr:sp>
    <xdr:clientData/>
  </xdr:oneCellAnchor>
  <xdr:twoCellAnchor>
    <xdr:from>
      <xdr:col>15</xdr:col>
      <xdr:colOff>92075</xdr:colOff>
      <xdr:row>50</xdr:row>
      <xdr:rowOff>62526</xdr:rowOff>
    </xdr:from>
    <xdr:to>
      <xdr:col>15</xdr:col>
      <xdr:colOff>269875</xdr:colOff>
      <xdr:row>50</xdr:row>
      <xdr:rowOff>62526</xdr:rowOff>
    </xdr:to>
    <xdr:cxnSp macro="">
      <xdr:nvCxnSpPr>
        <xdr:cNvPr id="350" name="直線コネクタ 349"/>
        <xdr:cNvCxnSpPr/>
      </xdr:nvCxnSpPr>
      <xdr:spPr>
        <a:xfrm>
          <a:off x="10388600" y="863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48956</xdr:rowOff>
    </xdr:from>
    <xdr:to>
      <xdr:col>15</xdr:col>
      <xdr:colOff>180975</xdr:colOff>
      <xdr:row>59</xdr:row>
      <xdr:rowOff>50698</xdr:rowOff>
    </xdr:to>
    <xdr:cxnSp macro="">
      <xdr:nvCxnSpPr>
        <xdr:cNvPr id="351" name="直線コネクタ 350"/>
        <xdr:cNvCxnSpPr/>
      </xdr:nvCxnSpPr>
      <xdr:spPr>
        <a:xfrm>
          <a:off x="9639300" y="10164506"/>
          <a:ext cx="838200" cy="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8586</xdr:rowOff>
    </xdr:from>
    <xdr:ext cx="534377" cy="259045"/>
    <xdr:sp macro="" textlink="">
      <xdr:nvSpPr>
        <xdr:cNvPr id="352" name="普通建設事業費平均値テキスト"/>
        <xdr:cNvSpPr txBox="1"/>
      </xdr:nvSpPr>
      <xdr:spPr>
        <a:xfrm>
          <a:off x="10528300" y="9952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57,295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157159</xdr:rowOff>
    </xdr:from>
    <xdr:to>
      <xdr:col>15</xdr:col>
      <xdr:colOff>231775</xdr:colOff>
      <xdr:row>59</xdr:row>
      <xdr:rowOff>87309</xdr:rowOff>
    </xdr:to>
    <xdr:sp macro="" textlink="">
      <xdr:nvSpPr>
        <xdr:cNvPr id="353" name="フローチャート : 判断 352"/>
        <xdr:cNvSpPr/>
      </xdr:nvSpPr>
      <xdr:spPr>
        <a:xfrm>
          <a:off x="10426700" y="1010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23923</xdr:rowOff>
    </xdr:from>
    <xdr:to>
      <xdr:col>14</xdr:col>
      <xdr:colOff>28575</xdr:colOff>
      <xdr:row>59</xdr:row>
      <xdr:rowOff>48956</xdr:rowOff>
    </xdr:to>
    <xdr:cxnSp macro="">
      <xdr:nvCxnSpPr>
        <xdr:cNvPr id="354" name="直線コネクタ 353"/>
        <xdr:cNvCxnSpPr/>
      </xdr:nvCxnSpPr>
      <xdr:spPr>
        <a:xfrm>
          <a:off x="8750300" y="10139473"/>
          <a:ext cx="889000" cy="2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160499</xdr:rowOff>
    </xdr:from>
    <xdr:to>
      <xdr:col>14</xdr:col>
      <xdr:colOff>79375</xdr:colOff>
      <xdr:row>59</xdr:row>
      <xdr:rowOff>90649</xdr:rowOff>
    </xdr:to>
    <xdr:sp macro="" textlink="">
      <xdr:nvSpPr>
        <xdr:cNvPr id="355" name="フローチャート : 判断 354"/>
        <xdr:cNvSpPr/>
      </xdr:nvSpPr>
      <xdr:spPr>
        <a:xfrm>
          <a:off x="9588500" y="1010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107176</xdr:rowOff>
    </xdr:from>
    <xdr:ext cx="534377" cy="259045"/>
    <xdr:sp macro="" textlink="">
      <xdr:nvSpPr>
        <xdr:cNvPr id="356" name="テキスト ボックス 355"/>
        <xdr:cNvSpPr txBox="1"/>
      </xdr:nvSpPr>
      <xdr:spPr>
        <a:xfrm>
          <a:off x="9372111" y="987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54,227</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19407</xdr:rowOff>
    </xdr:from>
    <xdr:to>
      <xdr:col>12</xdr:col>
      <xdr:colOff>511175</xdr:colOff>
      <xdr:row>59</xdr:row>
      <xdr:rowOff>23923</xdr:rowOff>
    </xdr:to>
    <xdr:cxnSp macro="">
      <xdr:nvCxnSpPr>
        <xdr:cNvPr id="357" name="直線コネクタ 356"/>
        <xdr:cNvCxnSpPr/>
      </xdr:nvCxnSpPr>
      <xdr:spPr>
        <a:xfrm>
          <a:off x="7861300" y="10134957"/>
          <a:ext cx="889000" cy="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156452</xdr:rowOff>
    </xdr:from>
    <xdr:to>
      <xdr:col>12</xdr:col>
      <xdr:colOff>561975</xdr:colOff>
      <xdr:row>59</xdr:row>
      <xdr:rowOff>86602</xdr:rowOff>
    </xdr:to>
    <xdr:sp macro="" textlink="">
      <xdr:nvSpPr>
        <xdr:cNvPr id="358" name="フローチャート : 判断 357"/>
        <xdr:cNvSpPr/>
      </xdr:nvSpPr>
      <xdr:spPr>
        <a:xfrm>
          <a:off x="8699500" y="1010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77729</xdr:rowOff>
    </xdr:from>
    <xdr:ext cx="534377" cy="259045"/>
    <xdr:sp macro="" textlink="">
      <xdr:nvSpPr>
        <xdr:cNvPr id="359" name="テキスト ボックス 358"/>
        <xdr:cNvSpPr txBox="1"/>
      </xdr:nvSpPr>
      <xdr:spPr>
        <a:xfrm>
          <a:off x="8483111" y="1019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57,944</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19407</xdr:rowOff>
    </xdr:from>
    <xdr:to>
      <xdr:col>11</xdr:col>
      <xdr:colOff>307975</xdr:colOff>
      <xdr:row>59</xdr:row>
      <xdr:rowOff>40153</xdr:rowOff>
    </xdr:to>
    <xdr:cxnSp macro="">
      <xdr:nvCxnSpPr>
        <xdr:cNvPr id="360" name="直線コネクタ 359"/>
        <xdr:cNvCxnSpPr/>
      </xdr:nvCxnSpPr>
      <xdr:spPr>
        <a:xfrm flipV="1">
          <a:off x="6972300" y="10134957"/>
          <a:ext cx="889000" cy="2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158291</xdr:rowOff>
    </xdr:from>
    <xdr:to>
      <xdr:col>11</xdr:col>
      <xdr:colOff>358775</xdr:colOff>
      <xdr:row>59</xdr:row>
      <xdr:rowOff>88441</xdr:rowOff>
    </xdr:to>
    <xdr:sp macro="" textlink="">
      <xdr:nvSpPr>
        <xdr:cNvPr id="361" name="フローチャート : 判断 360"/>
        <xdr:cNvSpPr/>
      </xdr:nvSpPr>
      <xdr:spPr>
        <a:xfrm>
          <a:off x="7810500" y="1010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79568</xdr:rowOff>
    </xdr:from>
    <xdr:ext cx="534377" cy="259045"/>
    <xdr:sp macro="" textlink="">
      <xdr:nvSpPr>
        <xdr:cNvPr id="362" name="テキスト ボックス 361"/>
        <xdr:cNvSpPr txBox="1"/>
      </xdr:nvSpPr>
      <xdr:spPr>
        <a:xfrm>
          <a:off x="7594111" y="1019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56,255</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169714</xdr:rowOff>
    </xdr:from>
    <xdr:to>
      <xdr:col>10</xdr:col>
      <xdr:colOff>155575</xdr:colOff>
      <xdr:row>59</xdr:row>
      <xdr:rowOff>99864</xdr:rowOff>
    </xdr:to>
    <xdr:sp macro="" textlink="">
      <xdr:nvSpPr>
        <xdr:cNvPr id="363" name="フローチャート : 判断 362"/>
        <xdr:cNvSpPr/>
      </xdr:nvSpPr>
      <xdr:spPr>
        <a:xfrm>
          <a:off x="6921500" y="101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90991</xdr:rowOff>
    </xdr:from>
    <xdr:ext cx="534377" cy="259045"/>
    <xdr:sp macro="" textlink="">
      <xdr:nvSpPr>
        <xdr:cNvPr id="364" name="テキスト ボックス 363"/>
        <xdr:cNvSpPr txBox="1"/>
      </xdr:nvSpPr>
      <xdr:spPr>
        <a:xfrm>
          <a:off x="6705111" y="1020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45,761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171348</xdr:rowOff>
    </xdr:from>
    <xdr:to>
      <xdr:col>15</xdr:col>
      <xdr:colOff>231775</xdr:colOff>
      <xdr:row>59</xdr:row>
      <xdr:rowOff>101498</xdr:rowOff>
    </xdr:to>
    <xdr:sp macro="" textlink="">
      <xdr:nvSpPr>
        <xdr:cNvPr id="370" name="円/楕円 369"/>
        <xdr:cNvSpPr/>
      </xdr:nvSpPr>
      <xdr:spPr>
        <a:xfrm>
          <a:off x="10426700" y="1011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135585</xdr:rowOff>
    </xdr:from>
    <xdr:ext cx="534377" cy="259045"/>
    <xdr:sp macro="" textlink="">
      <xdr:nvSpPr>
        <xdr:cNvPr id="371" name="普通建設事業費該当値テキスト"/>
        <xdr:cNvSpPr txBox="1"/>
      </xdr:nvSpPr>
      <xdr:spPr>
        <a:xfrm>
          <a:off x="10528300" y="1007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44,260</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169606</xdr:rowOff>
    </xdr:from>
    <xdr:to>
      <xdr:col>14</xdr:col>
      <xdr:colOff>79375</xdr:colOff>
      <xdr:row>59</xdr:row>
      <xdr:rowOff>99756</xdr:rowOff>
    </xdr:to>
    <xdr:sp macro="" textlink="">
      <xdr:nvSpPr>
        <xdr:cNvPr id="372" name="円/楕円 371"/>
        <xdr:cNvSpPr/>
      </xdr:nvSpPr>
      <xdr:spPr>
        <a:xfrm>
          <a:off x="9588500" y="1011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90883</xdr:rowOff>
    </xdr:from>
    <xdr:ext cx="534377" cy="259045"/>
    <xdr:sp macro="" textlink="">
      <xdr:nvSpPr>
        <xdr:cNvPr id="373" name="テキスト ボックス 372"/>
        <xdr:cNvSpPr txBox="1"/>
      </xdr:nvSpPr>
      <xdr:spPr>
        <a:xfrm>
          <a:off x="9372111" y="1020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45,861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144573</xdr:rowOff>
    </xdr:from>
    <xdr:to>
      <xdr:col>12</xdr:col>
      <xdr:colOff>561975</xdr:colOff>
      <xdr:row>59</xdr:row>
      <xdr:rowOff>74723</xdr:rowOff>
    </xdr:to>
    <xdr:sp macro="" textlink="">
      <xdr:nvSpPr>
        <xdr:cNvPr id="374" name="円/楕円 373"/>
        <xdr:cNvSpPr/>
      </xdr:nvSpPr>
      <xdr:spPr>
        <a:xfrm>
          <a:off x="8699500" y="1008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91250</xdr:rowOff>
    </xdr:from>
    <xdr:ext cx="534377" cy="259045"/>
    <xdr:sp macro="" textlink="">
      <xdr:nvSpPr>
        <xdr:cNvPr id="375" name="テキスト ボックス 374"/>
        <xdr:cNvSpPr txBox="1"/>
      </xdr:nvSpPr>
      <xdr:spPr>
        <a:xfrm>
          <a:off x="8483111" y="986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68,857</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140057</xdr:rowOff>
    </xdr:from>
    <xdr:to>
      <xdr:col>11</xdr:col>
      <xdr:colOff>358775</xdr:colOff>
      <xdr:row>59</xdr:row>
      <xdr:rowOff>70207</xdr:rowOff>
    </xdr:to>
    <xdr:sp macro="" textlink="">
      <xdr:nvSpPr>
        <xdr:cNvPr id="376" name="円/楕円 375"/>
        <xdr:cNvSpPr/>
      </xdr:nvSpPr>
      <xdr:spPr>
        <a:xfrm>
          <a:off x="7810500" y="1008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86734</xdr:rowOff>
    </xdr:from>
    <xdr:ext cx="534377" cy="259045"/>
    <xdr:sp macro="" textlink="">
      <xdr:nvSpPr>
        <xdr:cNvPr id="377" name="テキスト ボックス 376"/>
        <xdr:cNvSpPr txBox="1"/>
      </xdr:nvSpPr>
      <xdr:spPr>
        <a:xfrm>
          <a:off x="7594111" y="985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73,006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160803</xdr:rowOff>
    </xdr:from>
    <xdr:to>
      <xdr:col>10</xdr:col>
      <xdr:colOff>155575</xdr:colOff>
      <xdr:row>59</xdr:row>
      <xdr:rowOff>90953</xdr:rowOff>
    </xdr:to>
    <xdr:sp macro="" textlink="">
      <xdr:nvSpPr>
        <xdr:cNvPr id="378" name="円/楕円 377"/>
        <xdr:cNvSpPr/>
      </xdr:nvSpPr>
      <xdr:spPr>
        <a:xfrm>
          <a:off x="6921500" y="1010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107480</xdr:rowOff>
    </xdr:from>
    <xdr:ext cx="534377" cy="259045"/>
    <xdr:sp macro="" textlink="">
      <xdr:nvSpPr>
        <xdr:cNvPr id="379" name="テキスト ボックス 378"/>
        <xdr:cNvSpPr txBox="1"/>
      </xdr:nvSpPr>
      <xdr:spPr>
        <a:xfrm>
          <a:off x="6705111" y="988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53,947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17,038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150961</xdr:rowOff>
    </xdr:from>
    <xdr:to>
      <xdr:col>15</xdr:col>
      <xdr:colOff>180340</xdr:colOff>
      <xdr:row>79</xdr:row>
      <xdr:rowOff>44450</xdr:rowOff>
    </xdr:to>
    <xdr:cxnSp macro="">
      <xdr:nvCxnSpPr>
        <xdr:cNvPr id="403" name="直線コネクタ 402"/>
        <xdr:cNvCxnSpPr/>
      </xdr:nvCxnSpPr>
      <xdr:spPr>
        <a:xfrm flipV="1">
          <a:off x="10475595" y="12152461"/>
          <a:ext cx="1270" cy="1436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74171</xdr:rowOff>
    </xdr:from>
    <xdr:ext cx="249299" cy="259045"/>
    <xdr:sp macro="" textlink="">
      <xdr:nvSpPr>
        <xdr:cNvPr id="404" name="普通建設事業費 （ うち新規整備　）最小値テキスト"/>
        <xdr:cNvSpPr txBox="1"/>
      </xdr:nvSpPr>
      <xdr:spPr>
        <a:xfrm>
          <a:off x="10528300" y="136187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97638</xdr:rowOff>
    </xdr:from>
    <xdr:ext cx="690189" cy="259045"/>
    <xdr:sp macro="" textlink="">
      <xdr:nvSpPr>
        <xdr:cNvPr id="406" name="普通建設事業費 （ うち新規整備　）最大値テキスト"/>
        <xdr:cNvSpPr txBox="1"/>
      </xdr:nvSpPr>
      <xdr:spPr>
        <a:xfrm>
          <a:off x="10528300" y="119276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1,131,133</a:t>
          </a:r>
          <a:endParaRPr kumimoji="1" lang="ja-JP" altLang="en-US" sz="1000" b="1">
            <a:latin typeface="ＭＳ Ｐゴシック"/>
          </a:endParaRPr>
        </a:p>
      </xdr:txBody>
    </xdr:sp>
    <xdr:clientData/>
  </xdr:oneCellAnchor>
  <xdr:twoCellAnchor>
    <xdr:from>
      <xdr:col>15</xdr:col>
      <xdr:colOff>92075</xdr:colOff>
      <xdr:row>70</xdr:row>
      <xdr:rowOff>150961</xdr:rowOff>
    </xdr:from>
    <xdr:to>
      <xdr:col>15</xdr:col>
      <xdr:colOff>269875</xdr:colOff>
      <xdr:row>70</xdr:row>
      <xdr:rowOff>150961</xdr:rowOff>
    </xdr:to>
    <xdr:cxnSp macro="">
      <xdr:nvCxnSpPr>
        <xdr:cNvPr id="407" name="直線コネクタ 406"/>
        <xdr:cNvCxnSpPr/>
      </xdr:nvCxnSpPr>
      <xdr:spPr>
        <a:xfrm>
          <a:off x="10388600" y="1215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16652</xdr:rowOff>
    </xdr:from>
    <xdr:to>
      <xdr:col>15</xdr:col>
      <xdr:colOff>180975</xdr:colOff>
      <xdr:row>79</xdr:row>
      <xdr:rowOff>21938</xdr:rowOff>
    </xdr:to>
    <xdr:cxnSp macro="">
      <xdr:nvCxnSpPr>
        <xdr:cNvPr id="408" name="直線コネクタ 407"/>
        <xdr:cNvCxnSpPr/>
      </xdr:nvCxnSpPr>
      <xdr:spPr>
        <a:xfrm>
          <a:off x="9639300" y="13561202"/>
          <a:ext cx="838200" cy="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163072</xdr:rowOff>
    </xdr:from>
    <xdr:ext cx="534377" cy="259045"/>
    <xdr:sp macro="" textlink="">
      <xdr:nvSpPr>
        <xdr:cNvPr id="409" name="普通建設事業費 （ うち新規整備　）平均値テキスト"/>
        <xdr:cNvSpPr txBox="1"/>
      </xdr:nvSpPr>
      <xdr:spPr>
        <a:xfrm>
          <a:off x="10528300" y="13364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19,611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140195</xdr:rowOff>
    </xdr:from>
    <xdr:to>
      <xdr:col>15</xdr:col>
      <xdr:colOff>231775</xdr:colOff>
      <xdr:row>79</xdr:row>
      <xdr:rowOff>70345</xdr:rowOff>
    </xdr:to>
    <xdr:sp macro="" textlink="">
      <xdr:nvSpPr>
        <xdr:cNvPr id="410" name="フローチャート : 判断 409"/>
        <xdr:cNvSpPr/>
      </xdr:nvSpPr>
      <xdr:spPr>
        <a:xfrm>
          <a:off x="10426700" y="1351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9254</xdr:rowOff>
    </xdr:from>
    <xdr:to>
      <xdr:col>14</xdr:col>
      <xdr:colOff>28575</xdr:colOff>
      <xdr:row>79</xdr:row>
      <xdr:rowOff>16652</xdr:rowOff>
    </xdr:to>
    <xdr:cxnSp macro="">
      <xdr:nvCxnSpPr>
        <xdr:cNvPr id="411" name="直線コネクタ 410"/>
        <xdr:cNvCxnSpPr/>
      </xdr:nvCxnSpPr>
      <xdr:spPr>
        <a:xfrm>
          <a:off x="8750300" y="13553804"/>
          <a:ext cx="889000" cy="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138361</xdr:rowOff>
    </xdr:from>
    <xdr:to>
      <xdr:col>14</xdr:col>
      <xdr:colOff>79375</xdr:colOff>
      <xdr:row>79</xdr:row>
      <xdr:rowOff>68511</xdr:rowOff>
    </xdr:to>
    <xdr:sp macro="" textlink="">
      <xdr:nvSpPr>
        <xdr:cNvPr id="412" name="フローチャート : 判断 411"/>
        <xdr:cNvSpPr/>
      </xdr:nvSpPr>
      <xdr:spPr>
        <a:xfrm>
          <a:off x="9588500" y="1351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59638</xdr:rowOff>
    </xdr:from>
    <xdr:ext cx="534377" cy="259045"/>
    <xdr:sp macro="" textlink="">
      <xdr:nvSpPr>
        <xdr:cNvPr id="413" name="テキスト ボックス 412"/>
        <xdr:cNvSpPr txBox="1"/>
      </xdr:nvSpPr>
      <xdr:spPr>
        <a:xfrm>
          <a:off x="9372111" y="1360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21,055</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138720</xdr:rowOff>
    </xdr:from>
    <xdr:to>
      <xdr:col>12</xdr:col>
      <xdr:colOff>561975</xdr:colOff>
      <xdr:row>79</xdr:row>
      <xdr:rowOff>68870</xdr:rowOff>
    </xdr:to>
    <xdr:sp macro="" textlink="">
      <xdr:nvSpPr>
        <xdr:cNvPr id="414" name="フローチャート : 判断 413"/>
        <xdr:cNvSpPr/>
      </xdr:nvSpPr>
      <xdr:spPr>
        <a:xfrm>
          <a:off x="8699500" y="1351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59997</xdr:rowOff>
    </xdr:from>
    <xdr:ext cx="534377" cy="259045"/>
    <xdr:sp macro="" textlink="">
      <xdr:nvSpPr>
        <xdr:cNvPr id="415" name="テキスト ボックス 414"/>
        <xdr:cNvSpPr txBox="1"/>
      </xdr:nvSpPr>
      <xdr:spPr>
        <a:xfrm>
          <a:off x="8483111" y="1360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20,772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142588</xdr:rowOff>
    </xdr:from>
    <xdr:to>
      <xdr:col>15</xdr:col>
      <xdr:colOff>231775</xdr:colOff>
      <xdr:row>79</xdr:row>
      <xdr:rowOff>72738</xdr:rowOff>
    </xdr:to>
    <xdr:sp macro="" textlink="">
      <xdr:nvSpPr>
        <xdr:cNvPr id="421" name="円/楕円 420"/>
        <xdr:cNvSpPr/>
      </xdr:nvSpPr>
      <xdr:spPr>
        <a:xfrm>
          <a:off x="10426700" y="1351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118621</xdr:rowOff>
    </xdr:from>
    <xdr:ext cx="534377" cy="259045"/>
    <xdr:sp macro="" textlink="">
      <xdr:nvSpPr>
        <xdr:cNvPr id="422" name="普通建設事業費 （ うち新規整備　）該当値テキスト"/>
        <xdr:cNvSpPr txBox="1"/>
      </xdr:nvSpPr>
      <xdr:spPr>
        <a:xfrm>
          <a:off x="10528300" y="1349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17,726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137302</xdr:rowOff>
    </xdr:from>
    <xdr:to>
      <xdr:col>14</xdr:col>
      <xdr:colOff>79375</xdr:colOff>
      <xdr:row>79</xdr:row>
      <xdr:rowOff>67452</xdr:rowOff>
    </xdr:to>
    <xdr:sp macro="" textlink="">
      <xdr:nvSpPr>
        <xdr:cNvPr id="423" name="円/楕円 422"/>
        <xdr:cNvSpPr/>
      </xdr:nvSpPr>
      <xdr:spPr>
        <a:xfrm>
          <a:off x="9588500" y="135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83979</xdr:rowOff>
    </xdr:from>
    <xdr:ext cx="534377" cy="259045"/>
    <xdr:sp macro="" textlink="">
      <xdr:nvSpPr>
        <xdr:cNvPr id="424" name="テキスト ボックス 423"/>
        <xdr:cNvSpPr txBox="1"/>
      </xdr:nvSpPr>
      <xdr:spPr>
        <a:xfrm>
          <a:off x="9372111" y="13285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21,888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129904</xdr:rowOff>
    </xdr:from>
    <xdr:to>
      <xdr:col>12</xdr:col>
      <xdr:colOff>561975</xdr:colOff>
      <xdr:row>79</xdr:row>
      <xdr:rowOff>60054</xdr:rowOff>
    </xdr:to>
    <xdr:sp macro="" textlink="">
      <xdr:nvSpPr>
        <xdr:cNvPr id="425" name="円/楕円 424"/>
        <xdr:cNvSpPr/>
      </xdr:nvSpPr>
      <xdr:spPr>
        <a:xfrm>
          <a:off x="8699500" y="1350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76581</xdr:rowOff>
    </xdr:from>
    <xdr:ext cx="534377" cy="259045"/>
    <xdr:sp macro="" textlink="">
      <xdr:nvSpPr>
        <xdr:cNvPr id="426" name="テキスト ボックス 425"/>
        <xdr:cNvSpPr txBox="1"/>
      </xdr:nvSpPr>
      <xdr:spPr>
        <a:xfrm>
          <a:off x="8483111" y="1327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27,714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28,624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2" name="テキスト ボックス 44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4" name="テキスト ボックス 44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87337</xdr:rowOff>
    </xdr:from>
    <xdr:to>
      <xdr:col>15</xdr:col>
      <xdr:colOff>180340</xdr:colOff>
      <xdr:row>98</xdr:row>
      <xdr:rowOff>165875</xdr:rowOff>
    </xdr:to>
    <xdr:cxnSp macro="">
      <xdr:nvCxnSpPr>
        <xdr:cNvPr id="450" name="直線コネクタ 449"/>
        <xdr:cNvCxnSpPr/>
      </xdr:nvCxnSpPr>
      <xdr:spPr>
        <a:xfrm flipV="1">
          <a:off x="10475595" y="15689287"/>
          <a:ext cx="1270" cy="127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169702</xdr:rowOff>
    </xdr:from>
    <xdr:ext cx="469744" cy="259045"/>
    <xdr:sp macro="" textlink="">
      <xdr:nvSpPr>
        <xdr:cNvPr id="451" name="普通建設事業費 （ うち更新整備　）最小値テキスト"/>
        <xdr:cNvSpPr txBox="1"/>
      </xdr:nvSpPr>
      <xdr:spPr>
        <a:xfrm>
          <a:off x="10528300" y="1697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3,939</a:t>
          </a:r>
          <a:endParaRPr kumimoji="1" lang="ja-JP" altLang="en-US" sz="1000" b="1">
            <a:latin typeface="ＭＳ Ｐゴシック"/>
          </a:endParaRPr>
        </a:p>
      </xdr:txBody>
    </xdr:sp>
    <xdr:clientData/>
  </xdr:oneCellAnchor>
  <xdr:twoCellAnchor>
    <xdr:from>
      <xdr:col>15</xdr:col>
      <xdr:colOff>92075</xdr:colOff>
      <xdr:row>98</xdr:row>
      <xdr:rowOff>165875</xdr:rowOff>
    </xdr:from>
    <xdr:to>
      <xdr:col>15</xdr:col>
      <xdr:colOff>269875</xdr:colOff>
      <xdr:row>98</xdr:row>
      <xdr:rowOff>165875</xdr:rowOff>
    </xdr:to>
    <xdr:cxnSp macro="">
      <xdr:nvCxnSpPr>
        <xdr:cNvPr id="452" name="直線コネクタ 451"/>
        <xdr:cNvCxnSpPr/>
      </xdr:nvCxnSpPr>
      <xdr:spPr>
        <a:xfrm>
          <a:off x="10388600" y="16967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34014</xdr:rowOff>
    </xdr:from>
    <xdr:ext cx="599010" cy="259045"/>
    <xdr:sp macro="" textlink="">
      <xdr:nvSpPr>
        <xdr:cNvPr id="453" name="普通建設事業費 （ うち更新整備　）最大値テキスト"/>
        <xdr:cNvSpPr txBox="1"/>
      </xdr:nvSpPr>
      <xdr:spPr>
        <a:xfrm>
          <a:off x="10528300" y="15464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104,623</a:t>
          </a:r>
          <a:endParaRPr kumimoji="1" lang="ja-JP" altLang="en-US" sz="1000" b="1">
            <a:latin typeface="ＭＳ Ｐゴシック"/>
          </a:endParaRPr>
        </a:p>
      </xdr:txBody>
    </xdr:sp>
    <xdr:clientData/>
  </xdr:oneCellAnchor>
  <xdr:twoCellAnchor>
    <xdr:from>
      <xdr:col>15</xdr:col>
      <xdr:colOff>92075</xdr:colOff>
      <xdr:row>91</xdr:row>
      <xdr:rowOff>87337</xdr:rowOff>
    </xdr:from>
    <xdr:to>
      <xdr:col>15</xdr:col>
      <xdr:colOff>269875</xdr:colOff>
      <xdr:row>91</xdr:row>
      <xdr:rowOff>87337</xdr:rowOff>
    </xdr:to>
    <xdr:cxnSp macro="">
      <xdr:nvCxnSpPr>
        <xdr:cNvPr id="454" name="直線コネクタ 453"/>
        <xdr:cNvCxnSpPr/>
      </xdr:nvCxnSpPr>
      <xdr:spPr>
        <a:xfrm>
          <a:off x="10388600" y="15689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116548</xdr:rowOff>
    </xdr:from>
    <xdr:to>
      <xdr:col>15</xdr:col>
      <xdr:colOff>180975</xdr:colOff>
      <xdr:row>97</xdr:row>
      <xdr:rowOff>154736</xdr:rowOff>
    </xdr:to>
    <xdr:cxnSp macro="">
      <xdr:nvCxnSpPr>
        <xdr:cNvPr id="455" name="直線コネクタ 454"/>
        <xdr:cNvCxnSpPr/>
      </xdr:nvCxnSpPr>
      <xdr:spPr>
        <a:xfrm>
          <a:off x="9639300" y="16747198"/>
          <a:ext cx="838200" cy="38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168622</xdr:rowOff>
    </xdr:from>
    <xdr:ext cx="534377" cy="259045"/>
    <xdr:sp macro="" textlink="">
      <xdr:nvSpPr>
        <xdr:cNvPr id="456" name="普通建設事業費 （ うち更新整備　）平均値テキスト"/>
        <xdr:cNvSpPr txBox="1"/>
      </xdr:nvSpPr>
      <xdr:spPr>
        <a:xfrm>
          <a:off x="10528300" y="16456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28,524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145745</xdr:rowOff>
    </xdr:from>
    <xdr:to>
      <xdr:col>15</xdr:col>
      <xdr:colOff>231775</xdr:colOff>
      <xdr:row>97</xdr:row>
      <xdr:rowOff>75895</xdr:rowOff>
    </xdr:to>
    <xdr:sp macro="" textlink="">
      <xdr:nvSpPr>
        <xdr:cNvPr id="457" name="フローチャート : 判断 456"/>
        <xdr:cNvSpPr/>
      </xdr:nvSpPr>
      <xdr:spPr>
        <a:xfrm>
          <a:off x="10426700" y="1660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73685</xdr:rowOff>
    </xdr:from>
    <xdr:to>
      <xdr:col>14</xdr:col>
      <xdr:colOff>28575</xdr:colOff>
      <xdr:row>97</xdr:row>
      <xdr:rowOff>116548</xdr:rowOff>
    </xdr:to>
    <xdr:cxnSp macro="">
      <xdr:nvCxnSpPr>
        <xdr:cNvPr id="458" name="直線コネクタ 457"/>
        <xdr:cNvCxnSpPr/>
      </xdr:nvCxnSpPr>
      <xdr:spPr>
        <a:xfrm>
          <a:off x="8750300" y="16532885"/>
          <a:ext cx="889000" cy="21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32398</xdr:rowOff>
    </xdr:from>
    <xdr:to>
      <xdr:col>14</xdr:col>
      <xdr:colOff>79375</xdr:colOff>
      <xdr:row>97</xdr:row>
      <xdr:rowOff>133998</xdr:rowOff>
    </xdr:to>
    <xdr:sp macro="" textlink="">
      <xdr:nvSpPr>
        <xdr:cNvPr id="459" name="フローチャート : 判断 458"/>
        <xdr:cNvSpPr/>
      </xdr:nvSpPr>
      <xdr:spPr>
        <a:xfrm>
          <a:off x="9588500" y="166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150525</xdr:rowOff>
    </xdr:from>
    <xdr:ext cx="534377" cy="259045"/>
    <xdr:sp macro="" textlink="">
      <xdr:nvSpPr>
        <xdr:cNvPr id="460" name="テキスト ボックス 459"/>
        <xdr:cNvSpPr txBox="1"/>
      </xdr:nvSpPr>
      <xdr:spPr>
        <a:xfrm>
          <a:off x="9372111" y="1643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23,949</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141720</xdr:rowOff>
    </xdr:from>
    <xdr:to>
      <xdr:col>12</xdr:col>
      <xdr:colOff>561975</xdr:colOff>
      <xdr:row>97</xdr:row>
      <xdr:rowOff>71870</xdr:rowOff>
    </xdr:to>
    <xdr:sp macro="" textlink="">
      <xdr:nvSpPr>
        <xdr:cNvPr id="461" name="フローチャート : 判断 460"/>
        <xdr:cNvSpPr/>
      </xdr:nvSpPr>
      <xdr:spPr>
        <a:xfrm>
          <a:off x="8699500" y="166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62997</xdr:rowOff>
    </xdr:from>
    <xdr:ext cx="534377" cy="259045"/>
    <xdr:sp macro="" textlink="">
      <xdr:nvSpPr>
        <xdr:cNvPr id="462" name="テキスト ボックス 461"/>
        <xdr:cNvSpPr txBox="1"/>
      </xdr:nvSpPr>
      <xdr:spPr>
        <a:xfrm>
          <a:off x="8483111" y="1669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28,841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103936</xdr:rowOff>
    </xdr:from>
    <xdr:to>
      <xdr:col>15</xdr:col>
      <xdr:colOff>231775</xdr:colOff>
      <xdr:row>98</xdr:row>
      <xdr:rowOff>34086</xdr:rowOff>
    </xdr:to>
    <xdr:sp macro="" textlink="">
      <xdr:nvSpPr>
        <xdr:cNvPr id="468" name="円/楕円 467"/>
        <xdr:cNvSpPr/>
      </xdr:nvSpPr>
      <xdr:spPr>
        <a:xfrm>
          <a:off x="10426700" y="1673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82363</xdr:rowOff>
    </xdr:from>
    <xdr:ext cx="534377" cy="259045"/>
    <xdr:sp macro="" textlink="">
      <xdr:nvSpPr>
        <xdr:cNvPr id="469" name="普通建設事業費 （ うち更新整備　）該当値テキスト"/>
        <xdr:cNvSpPr txBox="1"/>
      </xdr:nvSpPr>
      <xdr:spPr>
        <a:xfrm>
          <a:off x="10528300" y="1671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18,316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65748</xdr:rowOff>
    </xdr:from>
    <xdr:to>
      <xdr:col>14</xdr:col>
      <xdr:colOff>79375</xdr:colOff>
      <xdr:row>97</xdr:row>
      <xdr:rowOff>167348</xdr:rowOff>
    </xdr:to>
    <xdr:sp macro="" textlink="">
      <xdr:nvSpPr>
        <xdr:cNvPr id="470" name="円/楕円 469"/>
        <xdr:cNvSpPr/>
      </xdr:nvSpPr>
      <xdr:spPr>
        <a:xfrm>
          <a:off x="9588500" y="1669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158475</xdr:rowOff>
    </xdr:from>
    <xdr:ext cx="534377" cy="259045"/>
    <xdr:sp macro="" textlink="">
      <xdr:nvSpPr>
        <xdr:cNvPr id="471" name="テキスト ボックス 470"/>
        <xdr:cNvSpPr txBox="1"/>
      </xdr:nvSpPr>
      <xdr:spPr>
        <a:xfrm>
          <a:off x="9372111" y="167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21,323</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22885</xdr:rowOff>
    </xdr:from>
    <xdr:to>
      <xdr:col>12</xdr:col>
      <xdr:colOff>561975</xdr:colOff>
      <xdr:row>96</xdr:row>
      <xdr:rowOff>124485</xdr:rowOff>
    </xdr:to>
    <xdr:sp macro="" textlink="">
      <xdr:nvSpPr>
        <xdr:cNvPr id="472" name="円/楕円 471"/>
        <xdr:cNvSpPr/>
      </xdr:nvSpPr>
      <xdr:spPr>
        <a:xfrm>
          <a:off x="8699500" y="1648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141012</xdr:rowOff>
    </xdr:from>
    <xdr:ext cx="534377" cy="259045"/>
    <xdr:sp macro="" textlink="">
      <xdr:nvSpPr>
        <xdr:cNvPr id="473" name="テキスト ボックス 472"/>
        <xdr:cNvSpPr txBox="1"/>
      </xdr:nvSpPr>
      <xdr:spPr>
        <a:xfrm>
          <a:off x="8483111" y="1625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38,198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33/93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4" name="直線コネクタ 48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5" name="テキスト ボックス 48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6" name="直線コネクタ 48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7" name="テキスト ボックス 48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8" name="直線コネクタ 48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9" name="テキスト ボックス 48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0" name="直線コネクタ 48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1" name="テキスト ボックス 49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2" name="直線コネクタ 49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3" name="テキスト ボックス 49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4" name="直線コネクタ 49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5" name="テキスト ボックス 49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51092</xdr:rowOff>
    </xdr:from>
    <xdr:to>
      <xdr:col>23</xdr:col>
      <xdr:colOff>516889</xdr:colOff>
      <xdr:row>39</xdr:row>
      <xdr:rowOff>44450</xdr:rowOff>
    </xdr:to>
    <xdr:cxnSp macro="">
      <xdr:nvCxnSpPr>
        <xdr:cNvPr id="497" name="直線コネクタ 496"/>
        <xdr:cNvCxnSpPr/>
      </xdr:nvCxnSpPr>
      <xdr:spPr>
        <a:xfrm flipV="1">
          <a:off x="16317595" y="5194592"/>
          <a:ext cx="1269" cy="1536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69702</xdr:rowOff>
    </xdr:from>
    <xdr:ext cx="249299" cy="259045"/>
    <xdr:sp macro="" textlink="">
      <xdr:nvSpPr>
        <xdr:cNvPr id="498" name="災害復旧事業費最小値テキスト"/>
        <xdr:cNvSpPr txBox="1"/>
      </xdr:nvSpPr>
      <xdr:spPr>
        <a:xfrm>
          <a:off x="16370300" y="67562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9" name="直線コネクタ 49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169219</xdr:rowOff>
    </xdr:from>
    <xdr:ext cx="599010" cy="259045"/>
    <xdr:sp macro="" textlink="">
      <xdr:nvSpPr>
        <xdr:cNvPr id="500" name="災害復旧事業費最大値テキスト"/>
        <xdr:cNvSpPr txBox="1"/>
      </xdr:nvSpPr>
      <xdr:spPr>
        <a:xfrm>
          <a:off x="16370300" y="49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120,977</a:t>
          </a:r>
          <a:endParaRPr kumimoji="1" lang="ja-JP" altLang="en-US" sz="1000" b="1">
            <a:latin typeface="ＭＳ Ｐゴシック"/>
          </a:endParaRPr>
        </a:p>
      </xdr:txBody>
    </xdr:sp>
    <xdr:clientData/>
  </xdr:oneCellAnchor>
  <xdr:twoCellAnchor>
    <xdr:from>
      <xdr:col>23</xdr:col>
      <xdr:colOff>428625</xdr:colOff>
      <xdr:row>30</xdr:row>
      <xdr:rowOff>51092</xdr:rowOff>
    </xdr:from>
    <xdr:to>
      <xdr:col>23</xdr:col>
      <xdr:colOff>606425</xdr:colOff>
      <xdr:row>30</xdr:row>
      <xdr:rowOff>51092</xdr:rowOff>
    </xdr:to>
    <xdr:cxnSp macro="">
      <xdr:nvCxnSpPr>
        <xdr:cNvPr id="501" name="直線コネクタ 500"/>
        <xdr:cNvCxnSpPr/>
      </xdr:nvCxnSpPr>
      <xdr:spPr>
        <a:xfrm>
          <a:off x="16230600" y="51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33592</xdr:rowOff>
    </xdr:from>
    <xdr:to>
      <xdr:col>23</xdr:col>
      <xdr:colOff>517525</xdr:colOff>
      <xdr:row>39</xdr:row>
      <xdr:rowOff>42151</xdr:rowOff>
    </xdr:to>
    <xdr:cxnSp macro="">
      <xdr:nvCxnSpPr>
        <xdr:cNvPr id="502" name="直線コネクタ 501"/>
        <xdr:cNvCxnSpPr/>
      </xdr:nvCxnSpPr>
      <xdr:spPr>
        <a:xfrm>
          <a:off x="15481300" y="6720142"/>
          <a:ext cx="838200" cy="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158602</xdr:rowOff>
    </xdr:from>
    <xdr:ext cx="469744" cy="259045"/>
    <xdr:sp macro="" textlink="">
      <xdr:nvSpPr>
        <xdr:cNvPr id="503" name="災害復旧事業費平均値テキスト"/>
        <xdr:cNvSpPr txBox="1"/>
      </xdr:nvSpPr>
      <xdr:spPr>
        <a:xfrm>
          <a:off x="16370300" y="65022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135725</xdr:rowOff>
    </xdr:from>
    <xdr:to>
      <xdr:col>23</xdr:col>
      <xdr:colOff>568325</xdr:colOff>
      <xdr:row>39</xdr:row>
      <xdr:rowOff>65875</xdr:rowOff>
    </xdr:to>
    <xdr:sp macro="" textlink="">
      <xdr:nvSpPr>
        <xdr:cNvPr id="504" name="フローチャート : 判断 503"/>
        <xdr:cNvSpPr/>
      </xdr:nvSpPr>
      <xdr:spPr>
        <a:xfrm>
          <a:off x="162687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30874</xdr:rowOff>
    </xdr:from>
    <xdr:to>
      <xdr:col>22</xdr:col>
      <xdr:colOff>365125</xdr:colOff>
      <xdr:row>39</xdr:row>
      <xdr:rowOff>33592</xdr:rowOff>
    </xdr:to>
    <xdr:cxnSp macro="">
      <xdr:nvCxnSpPr>
        <xdr:cNvPr id="505" name="直線コネクタ 504"/>
        <xdr:cNvCxnSpPr/>
      </xdr:nvCxnSpPr>
      <xdr:spPr>
        <a:xfrm>
          <a:off x="14592300" y="6717424"/>
          <a:ext cx="889000" cy="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146774</xdr:rowOff>
    </xdr:from>
    <xdr:to>
      <xdr:col>22</xdr:col>
      <xdr:colOff>415925</xdr:colOff>
      <xdr:row>39</xdr:row>
      <xdr:rowOff>76924</xdr:rowOff>
    </xdr:to>
    <xdr:sp macro="" textlink="">
      <xdr:nvSpPr>
        <xdr:cNvPr id="506" name="フローチャート : 判断 505"/>
        <xdr:cNvSpPr/>
      </xdr:nvSpPr>
      <xdr:spPr>
        <a:xfrm>
          <a:off x="15430500" y="666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93451</xdr:rowOff>
    </xdr:from>
    <xdr:ext cx="469744" cy="259045"/>
    <xdr:sp macro="" textlink="">
      <xdr:nvSpPr>
        <xdr:cNvPr id="507" name="テキスト ボックス 506"/>
        <xdr:cNvSpPr txBox="1"/>
      </xdr:nvSpPr>
      <xdr:spPr>
        <a:xfrm>
          <a:off x="15246427" y="643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24752</xdr:rowOff>
    </xdr:from>
    <xdr:to>
      <xdr:col>21</xdr:col>
      <xdr:colOff>161925</xdr:colOff>
      <xdr:row>39</xdr:row>
      <xdr:rowOff>30874</xdr:rowOff>
    </xdr:to>
    <xdr:cxnSp macro="">
      <xdr:nvCxnSpPr>
        <xdr:cNvPr id="508" name="直線コネクタ 507"/>
        <xdr:cNvCxnSpPr/>
      </xdr:nvCxnSpPr>
      <xdr:spPr>
        <a:xfrm>
          <a:off x="13703300" y="6711302"/>
          <a:ext cx="889000" cy="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162446</xdr:rowOff>
    </xdr:from>
    <xdr:to>
      <xdr:col>21</xdr:col>
      <xdr:colOff>212725</xdr:colOff>
      <xdr:row>39</xdr:row>
      <xdr:rowOff>92596</xdr:rowOff>
    </xdr:to>
    <xdr:sp macro="" textlink="">
      <xdr:nvSpPr>
        <xdr:cNvPr id="509" name="フローチャート : 判断 508"/>
        <xdr:cNvSpPr/>
      </xdr:nvSpPr>
      <xdr:spPr>
        <a:xfrm>
          <a:off x="14541500" y="667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83723</xdr:rowOff>
    </xdr:from>
    <xdr:ext cx="378565" cy="259045"/>
    <xdr:sp macro="" textlink="">
      <xdr:nvSpPr>
        <xdr:cNvPr id="510" name="テキスト ボックス 509"/>
        <xdr:cNvSpPr txBox="1"/>
      </xdr:nvSpPr>
      <xdr:spPr>
        <a:xfrm>
          <a:off x="14403017" y="6770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18618</xdr:rowOff>
    </xdr:from>
    <xdr:to>
      <xdr:col>19</xdr:col>
      <xdr:colOff>644525</xdr:colOff>
      <xdr:row>39</xdr:row>
      <xdr:rowOff>24752</xdr:rowOff>
    </xdr:to>
    <xdr:cxnSp macro="">
      <xdr:nvCxnSpPr>
        <xdr:cNvPr id="511" name="直線コネクタ 510"/>
        <xdr:cNvCxnSpPr/>
      </xdr:nvCxnSpPr>
      <xdr:spPr>
        <a:xfrm>
          <a:off x="12814300" y="6705168"/>
          <a:ext cx="889000" cy="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160375</xdr:rowOff>
    </xdr:from>
    <xdr:to>
      <xdr:col>20</xdr:col>
      <xdr:colOff>9525</xdr:colOff>
      <xdr:row>39</xdr:row>
      <xdr:rowOff>90525</xdr:rowOff>
    </xdr:to>
    <xdr:sp macro="" textlink="">
      <xdr:nvSpPr>
        <xdr:cNvPr id="512" name="フローチャート : 判断 511"/>
        <xdr:cNvSpPr/>
      </xdr:nvSpPr>
      <xdr:spPr>
        <a:xfrm>
          <a:off x="13652500" y="667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81652</xdr:rowOff>
    </xdr:from>
    <xdr:ext cx="378565" cy="259045"/>
    <xdr:sp macro="" textlink="">
      <xdr:nvSpPr>
        <xdr:cNvPr id="513" name="テキスト ボックス 512"/>
        <xdr:cNvSpPr txBox="1"/>
      </xdr:nvSpPr>
      <xdr:spPr>
        <a:xfrm>
          <a:off x="13514017" y="6768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372</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155270</xdr:rowOff>
    </xdr:from>
    <xdr:to>
      <xdr:col>18</xdr:col>
      <xdr:colOff>492125</xdr:colOff>
      <xdr:row>39</xdr:row>
      <xdr:rowOff>85420</xdr:rowOff>
    </xdr:to>
    <xdr:sp macro="" textlink="">
      <xdr:nvSpPr>
        <xdr:cNvPr id="514" name="フローチャート : 判断 513"/>
        <xdr:cNvSpPr/>
      </xdr:nvSpPr>
      <xdr:spPr>
        <a:xfrm>
          <a:off x="12763500" y="667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76547</xdr:rowOff>
    </xdr:from>
    <xdr:ext cx="378565" cy="259045"/>
    <xdr:sp macro="" textlink="">
      <xdr:nvSpPr>
        <xdr:cNvPr id="515" name="テキスト ボックス 514"/>
        <xdr:cNvSpPr txBox="1"/>
      </xdr:nvSpPr>
      <xdr:spPr>
        <a:xfrm>
          <a:off x="12625017" y="6763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6" name="テキスト ボックス 51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7" name="テキスト ボックス 51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8" name="テキスト ボックス 51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9" name="テキスト ボックス 51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0" name="テキスト ボックス 51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162801</xdr:rowOff>
    </xdr:from>
    <xdr:to>
      <xdr:col>23</xdr:col>
      <xdr:colOff>568325</xdr:colOff>
      <xdr:row>39</xdr:row>
      <xdr:rowOff>92951</xdr:rowOff>
    </xdr:to>
    <xdr:sp macro="" textlink="">
      <xdr:nvSpPr>
        <xdr:cNvPr id="521" name="円/楕円 520"/>
        <xdr:cNvSpPr/>
      </xdr:nvSpPr>
      <xdr:spPr>
        <a:xfrm>
          <a:off x="16268700" y="667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114152</xdr:rowOff>
    </xdr:from>
    <xdr:ext cx="378565" cy="259045"/>
    <xdr:sp macro="" textlink="">
      <xdr:nvSpPr>
        <xdr:cNvPr id="522" name="災害復旧事業費該当値テキスト"/>
        <xdr:cNvSpPr txBox="1"/>
      </xdr:nvSpPr>
      <xdr:spPr>
        <a:xfrm>
          <a:off x="16370300" y="6629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154242</xdr:rowOff>
    </xdr:from>
    <xdr:to>
      <xdr:col>22</xdr:col>
      <xdr:colOff>415925</xdr:colOff>
      <xdr:row>39</xdr:row>
      <xdr:rowOff>84392</xdr:rowOff>
    </xdr:to>
    <xdr:sp macro="" textlink="">
      <xdr:nvSpPr>
        <xdr:cNvPr id="523" name="円/楕円 522"/>
        <xdr:cNvSpPr/>
      </xdr:nvSpPr>
      <xdr:spPr>
        <a:xfrm>
          <a:off x="15430500" y="666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75519</xdr:rowOff>
    </xdr:from>
    <xdr:ext cx="378565" cy="259045"/>
    <xdr:sp macro="" textlink="">
      <xdr:nvSpPr>
        <xdr:cNvPr id="524" name="テキスト ボックス 523"/>
        <xdr:cNvSpPr txBox="1"/>
      </xdr:nvSpPr>
      <xdr:spPr>
        <a:xfrm>
          <a:off x="15292017" y="6762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151524</xdr:rowOff>
    </xdr:from>
    <xdr:to>
      <xdr:col>21</xdr:col>
      <xdr:colOff>212725</xdr:colOff>
      <xdr:row>39</xdr:row>
      <xdr:rowOff>81674</xdr:rowOff>
    </xdr:to>
    <xdr:sp macro="" textlink="">
      <xdr:nvSpPr>
        <xdr:cNvPr id="525" name="円/楕円 524"/>
        <xdr:cNvSpPr/>
      </xdr:nvSpPr>
      <xdr:spPr>
        <a:xfrm>
          <a:off x="14541500" y="666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98201</xdr:rowOff>
    </xdr:from>
    <xdr:ext cx="469744" cy="259045"/>
    <xdr:sp macro="" textlink="">
      <xdr:nvSpPr>
        <xdr:cNvPr id="526" name="テキスト ボックス 525"/>
        <xdr:cNvSpPr txBox="1"/>
      </xdr:nvSpPr>
      <xdr:spPr>
        <a:xfrm>
          <a:off x="14357427" y="644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1,069</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145402</xdr:rowOff>
    </xdr:from>
    <xdr:to>
      <xdr:col>20</xdr:col>
      <xdr:colOff>9525</xdr:colOff>
      <xdr:row>39</xdr:row>
      <xdr:rowOff>75552</xdr:rowOff>
    </xdr:to>
    <xdr:sp macro="" textlink="">
      <xdr:nvSpPr>
        <xdr:cNvPr id="527" name="円/楕円 526"/>
        <xdr:cNvSpPr/>
      </xdr:nvSpPr>
      <xdr:spPr>
        <a:xfrm>
          <a:off x="13652500" y="666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92079</xdr:rowOff>
    </xdr:from>
    <xdr:ext cx="469744" cy="259045"/>
    <xdr:sp macro="" textlink="">
      <xdr:nvSpPr>
        <xdr:cNvPr id="528" name="テキスト ボックス 527"/>
        <xdr:cNvSpPr txBox="1"/>
      </xdr:nvSpPr>
      <xdr:spPr>
        <a:xfrm>
          <a:off x="13468427" y="6435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139268</xdr:rowOff>
    </xdr:from>
    <xdr:to>
      <xdr:col>18</xdr:col>
      <xdr:colOff>492125</xdr:colOff>
      <xdr:row>39</xdr:row>
      <xdr:rowOff>69418</xdr:rowOff>
    </xdr:to>
    <xdr:sp macro="" textlink="">
      <xdr:nvSpPr>
        <xdr:cNvPr id="529" name="円/楕円 528"/>
        <xdr:cNvSpPr/>
      </xdr:nvSpPr>
      <xdr:spPr>
        <a:xfrm>
          <a:off x="12763500" y="665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85945</xdr:rowOff>
    </xdr:from>
    <xdr:ext cx="469744" cy="259045"/>
    <xdr:sp macro="" textlink="">
      <xdr:nvSpPr>
        <xdr:cNvPr id="530" name="テキスト ボックス 529"/>
        <xdr:cNvSpPr txBox="1"/>
      </xdr:nvSpPr>
      <xdr:spPr>
        <a:xfrm>
          <a:off x="12579427" y="6429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1" name="正方形/長方形 53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2" name="正方形/長方形 53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3" name="正方形/長方形 53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4" name="正方形/長方形 53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5" name="正方形/長方形 53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6" name="正方形/長方形 53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7" name="正方形/長方形 53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8" name="正方形/長方形 53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9" name="テキスト ボックス 53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0" name="直線コネクタ 53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1" name="直線コネクタ 54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2" name="テキスト ボックス 54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3" name="直線コネクタ 54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4" name="テキスト ボックス 54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6" name="直線コネクタ 54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1" name="直線コネクタ 55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3" name="フローチャート : 判断 55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4" name="直線コネクタ 55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5" name="フローチャート : 判断 55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6" name="テキスト ボックス 55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7" name="直線コネクタ 55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8" name="フローチャート : 判断 55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9" name="テキスト ボックス 55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0" name="直線コネクタ 55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1" name="フローチャート : 判断 56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2" name="テキスト ボックス 56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フローチャート : 判断 56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4" name="テキスト ボックス 56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5" name="テキスト ボックス 56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6" name="テキスト ボックス 56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7" name="テキスト ボックス 56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8" name="テキスト ボックス 56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9" name="テキスト ボックス 56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0" name="円/楕円 56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2" name="円/楕円 57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3" name="テキスト ボックス 57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4" name="円/楕円 57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5" name="テキスト ボックス 57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6" name="円/楕円 57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7" name="テキスト ボックス 57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8" name="円/楕円 57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9" name="テキスト ボックス 57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0" name="正方形/長方形 57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1" name="正方形/長方形 58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2" name="正方形/長方形 58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3" name="正方形/長方形 58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4" name="正方形/長方形 58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5" name="正方形/長方形 58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6" name="正方形/長方形 58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40,641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7" name="正方形/長方形 58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8" name="テキスト ボックス 58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9" name="直線コネクタ 58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0" name="直線コネクタ 58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1" name="テキスト ボックス 59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2" name="直線コネクタ 59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3" name="テキスト ボックス 59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4" name="直線コネクタ 59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5" name="テキスト ボックス 59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6" name="直線コネクタ 59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7" name="テキスト ボックス 59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8" name="直線コネクタ 59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9" name="テキスト ボックス 59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0" name="直線コネクタ 59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01" name="テキスト ボックス 60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3" name="テキスト ボックス 60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164111</xdr:rowOff>
    </xdr:from>
    <xdr:to>
      <xdr:col>23</xdr:col>
      <xdr:colOff>516889</xdr:colOff>
      <xdr:row>78</xdr:row>
      <xdr:rowOff>94405</xdr:rowOff>
    </xdr:to>
    <xdr:cxnSp macro="">
      <xdr:nvCxnSpPr>
        <xdr:cNvPr id="605" name="直線コネクタ 604"/>
        <xdr:cNvCxnSpPr/>
      </xdr:nvCxnSpPr>
      <xdr:spPr>
        <a:xfrm flipV="1">
          <a:off x="16317595" y="11994161"/>
          <a:ext cx="1269" cy="1473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98232</xdr:rowOff>
    </xdr:from>
    <xdr:ext cx="534377" cy="259045"/>
    <xdr:sp macro="" textlink="">
      <xdr:nvSpPr>
        <xdr:cNvPr id="606" name="公債費最小値テキスト"/>
        <xdr:cNvSpPr txBox="1"/>
      </xdr:nvSpPr>
      <xdr:spPr>
        <a:xfrm>
          <a:off x="16370300" y="1347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10,774</a:t>
          </a:r>
          <a:endParaRPr kumimoji="1" lang="ja-JP" altLang="en-US" sz="1000" b="1">
            <a:latin typeface="ＭＳ Ｐゴシック"/>
          </a:endParaRPr>
        </a:p>
      </xdr:txBody>
    </xdr:sp>
    <xdr:clientData/>
  </xdr:oneCellAnchor>
  <xdr:twoCellAnchor>
    <xdr:from>
      <xdr:col>23</xdr:col>
      <xdr:colOff>428625</xdr:colOff>
      <xdr:row>78</xdr:row>
      <xdr:rowOff>94405</xdr:rowOff>
    </xdr:from>
    <xdr:to>
      <xdr:col>23</xdr:col>
      <xdr:colOff>606425</xdr:colOff>
      <xdr:row>78</xdr:row>
      <xdr:rowOff>94405</xdr:rowOff>
    </xdr:to>
    <xdr:cxnSp macro="">
      <xdr:nvCxnSpPr>
        <xdr:cNvPr id="607" name="直線コネクタ 606"/>
        <xdr:cNvCxnSpPr/>
      </xdr:nvCxnSpPr>
      <xdr:spPr>
        <a:xfrm>
          <a:off x="16230600" y="1346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110788</xdr:rowOff>
    </xdr:from>
    <xdr:ext cx="599010" cy="259045"/>
    <xdr:sp macro="" textlink="">
      <xdr:nvSpPr>
        <xdr:cNvPr id="608" name="公債費最大値テキスト"/>
        <xdr:cNvSpPr txBox="1"/>
      </xdr:nvSpPr>
      <xdr:spPr>
        <a:xfrm>
          <a:off x="16370300" y="11769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101,005</a:t>
          </a:r>
          <a:endParaRPr kumimoji="1" lang="ja-JP" altLang="en-US" sz="1000" b="1">
            <a:latin typeface="ＭＳ Ｐゴシック"/>
          </a:endParaRPr>
        </a:p>
      </xdr:txBody>
    </xdr:sp>
    <xdr:clientData/>
  </xdr:oneCellAnchor>
  <xdr:twoCellAnchor>
    <xdr:from>
      <xdr:col>23</xdr:col>
      <xdr:colOff>428625</xdr:colOff>
      <xdr:row>69</xdr:row>
      <xdr:rowOff>164111</xdr:rowOff>
    </xdr:from>
    <xdr:to>
      <xdr:col>23</xdr:col>
      <xdr:colOff>606425</xdr:colOff>
      <xdr:row>69</xdr:row>
      <xdr:rowOff>164111</xdr:rowOff>
    </xdr:to>
    <xdr:cxnSp macro="">
      <xdr:nvCxnSpPr>
        <xdr:cNvPr id="609" name="直線コネクタ 608"/>
        <xdr:cNvCxnSpPr/>
      </xdr:nvCxnSpPr>
      <xdr:spPr>
        <a:xfrm>
          <a:off x="16230600" y="1199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141774</xdr:rowOff>
    </xdr:from>
    <xdr:to>
      <xdr:col>23</xdr:col>
      <xdr:colOff>517525</xdr:colOff>
      <xdr:row>74</xdr:row>
      <xdr:rowOff>154771</xdr:rowOff>
    </xdr:to>
    <xdr:cxnSp macro="">
      <xdr:nvCxnSpPr>
        <xdr:cNvPr id="610" name="直線コネクタ 609"/>
        <xdr:cNvCxnSpPr/>
      </xdr:nvCxnSpPr>
      <xdr:spPr>
        <a:xfrm flipV="1">
          <a:off x="15481300" y="12829074"/>
          <a:ext cx="838200" cy="1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46492</xdr:rowOff>
    </xdr:from>
    <xdr:ext cx="534377" cy="259045"/>
    <xdr:sp macro="" textlink="">
      <xdr:nvSpPr>
        <xdr:cNvPr id="611" name="公債費平均値テキスト"/>
        <xdr:cNvSpPr txBox="1"/>
      </xdr:nvSpPr>
      <xdr:spPr>
        <a:xfrm>
          <a:off x="16370300" y="12905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40,776</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68065</xdr:rowOff>
    </xdr:from>
    <xdr:to>
      <xdr:col>23</xdr:col>
      <xdr:colOff>568325</xdr:colOff>
      <xdr:row>75</xdr:row>
      <xdr:rowOff>169664</xdr:rowOff>
    </xdr:to>
    <xdr:sp macro="" textlink="">
      <xdr:nvSpPr>
        <xdr:cNvPr id="612" name="フローチャート : 判断 611"/>
        <xdr:cNvSpPr/>
      </xdr:nvSpPr>
      <xdr:spPr>
        <a:xfrm>
          <a:off x="162687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154771</xdr:rowOff>
    </xdr:from>
    <xdr:to>
      <xdr:col>22</xdr:col>
      <xdr:colOff>365125</xdr:colOff>
      <xdr:row>75</xdr:row>
      <xdr:rowOff>6181</xdr:rowOff>
    </xdr:to>
    <xdr:cxnSp macro="">
      <xdr:nvCxnSpPr>
        <xdr:cNvPr id="613" name="直線コネクタ 612"/>
        <xdr:cNvCxnSpPr/>
      </xdr:nvCxnSpPr>
      <xdr:spPr>
        <a:xfrm flipV="1">
          <a:off x="14592300" y="1284207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62268</xdr:rowOff>
    </xdr:from>
    <xdr:to>
      <xdr:col>22</xdr:col>
      <xdr:colOff>415925</xdr:colOff>
      <xdr:row>75</xdr:row>
      <xdr:rowOff>163869</xdr:rowOff>
    </xdr:to>
    <xdr:sp macro="" textlink="">
      <xdr:nvSpPr>
        <xdr:cNvPr id="614" name="フローチャート : 判断 613"/>
        <xdr:cNvSpPr/>
      </xdr:nvSpPr>
      <xdr:spPr>
        <a:xfrm>
          <a:off x="15430500" y="129210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154995</xdr:rowOff>
    </xdr:from>
    <xdr:ext cx="534377" cy="259045"/>
    <xdr:sp macro="" textlink="">
      <xdr:nvSpPr>
        <xdr:cNvPr id="615" name="テキスト ボックス 614"/>
        <xdr:cNvSpPr txBox="1"/>
      </xdr:nvSpPr>
      <xdr:spPr>
        <a:xfrm>
          <a:off x="15214111" y="1301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41,131</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6181</xdr:rowOff>
    </xdr:from>
    <xdr:to>
      <xdr:col>21</xdr:col>
      <xdr:colOff>161925</xdr:colOff>
      <xdr:row>75</xdr:row>
      <xdr:rowOff>33907</xdr:rowOff>
    </xdr:to>
    <xdr:cxnSp macro="">
      <xdr:nvCxnSpPr>
        <xdr:cNvPr id="616" name="直線コネクタ 615"/>
        <xdr:cNvCxnSpPr/>
      </xdr:nvCxnSpPr>
      <xdr:spPr>
        <a:xfrm flipV="1">
          <a:off x="13703300" y="12864931"/>
          <a:ext cx="889000" cy="2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32926</xdr:rowOff>
    </xdr:from>
    <xdr:to>
      <xdr:col>21</xdr:col>
      <xdr:colOff>212725</xdr:colOff>
      <xdr:row>75</xdr:row>
      <xdr:rowOff>134526</xdr:rowOff>
    </xdr:to>
    <xdr:sp macro="" textlink="">
      <xdr:nvSpPr>
        <xdr:cNvPr id="617" name="フローチャート : 判断 616"/>
        <xdr:cNvSpPr/>
      </xdr:nvSpPr>
      <xdr:spPr>
        <a:xfrm>
          <a:off x="14541500" y="1289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125652</xdr:rowOff>
    </xdr:from>
    <xdr:ext cx="534377" cy="259045"/>
    <xdr:sp macro="" textlink="">
      <xdr:nvSpPr>
        <xdr:cNvPr id="618" name="テキスト ボックス 617"/>
        <xdr:cNvSpPr txBox="1"/>
      </xdr:nvSpPr>
      <xdr:spPr>
        <a:xfrm>
          <a:off x="14325111" y="1298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42,928</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75626</xdr:rowOff>
    </xdr:from>
    <xdr:to>
      <xdr:col>19</xdr:col>
      <xdr:colOff>644525</xdr:colOff>
      <xdr:row>75</xdr:row>
      <xdr:rowOff>33907</xdr:rowOff>
    </xdr:to>
    <xdr:cxnSp macro="">
      <xdr:nvCxnSpPr>
        <xdr:cNvPr id="619" name="直線コネクタ 618"/>
        <xdr:cNvCxnSpPr/>
      </xdr:nvCxnSpPr>
      <xdr:spPr>
        <a:xfrm>
          <a:off x="12814300" y="12762926"/>
          <a:ext cx="889000" cy="12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32191</xdr:rowOff>
    </xdr:from>
    <xdr:to>
      <xdr:col>20</xdr:col>
      <xdr:colOff>9525</xdr:colOff>
      <xdr:row>75</xdr:row>
      <xdr:rowOff>133791</xdr:rowOff>
    </xdr:to>
    <xdr:sp macro="" textlink="">
      <xdr:nvSpPr>
        <xdr:cNvPr id="620" name="フローチャート : 判断 619"/>
        <xdr:cNvSpPr/>
      </xdr:nvSpPr>
      <xdr:spPr>
        <a:xfrm>
          <a:off x="13652500" y="1289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124917</xdr:rowOff>
    </xdr:from>
    <xdr:ext cx="534377" cy="259045"/>
    <xdr:sp macro="" textlink="">
      <xdr:nvSpPr>
        <xdr:cNvPr id="621" name="テキスト ボックス 620"/>
        <xdr:cNvSpPr txBox="1"/>
      </xdr:nvSpPr>
      <xdr:spPr>
        <a:xfrm>
          <a:off x="13436111" y="1298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42,973</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10310</xdr:rowOff>
    </xdr:from>
    <xdr:to>
      <xdr:col>18</xdr:col>
      <xdr:colOff>492125</xdr:colOff>
      <xdr:row>75</xdr:row>
      <xdr:rowOff>111910</xdr:rowOff>
    </xdr:to>
    <xdr:sp macro="" textlink="">
      <xdr:nvSpPr>
        <xdr:cNvPr id="622" name="フローチャート : 判断 621"/>
        <xdr:cNvSpPr/>
      </xdr:nvSpPr>
      <xdr:spPr>
        <a:xfrm>
          <a:off x="12763500" y="128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103037</xdr:rowOff>
    </xdr:from>
    <xdr:ext cx="534377" cy="259045"/>
    <xdr:sp macro="" textlink="">
      <xdr:nvSpPr>
        <xdr:cNvPr id="623" name="テキスト ボックス 622"/>
        <xdr:cNvSpPr txBox="1"/>
      </xdr:nvSpPr>
      <xdr:spPr>
        <a:xfrm>
          <a:off x="12547111" y="1296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44,313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74</xdr:row>
      <xdr:rowOff>90974</xdr:rowOff>
    </xdr:from>
    <xdr:to>
      <xdr:col>23</xdr:col>
      <xdr:colOff>568325</xdr:colOff>
      <xdr:row>75</xdr:row>
      <xdr:rowOff>21124</xdr:rowOff>
    </xdr:to>
    <xdr:sp macro="" textlink="">
      <xdr:nvSpPr>
        <xdr:cNvPr id="629" name="円/楕円 628"/>
        <xdr:cNvSpPr/>
      </xdr:nvSpPr>
      <xdr:spPr>
        <a:xfrm>
          <a:off x="16268700" y="1277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113851</xdr:rowOff>
    </xdr:from>
    <xdr:ext cx="534377" cy="259045"/>
    <xdr:sp macro="" textlink="">
      <xdr:nvSpPr>
        <xdr:cNvPr id="630" name="公債費該当値テキスト"/>
        <xdr:cNvSpPr txBox="1"/>
      </xdr:nvSpPr>
      <xdr:spPr>
        <a:xfrm>
          <a:off x="16370300" y="1262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49,873</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103971</xdr:rowOff>
    </xdr:from>
    <xdr:to>
      <xdr:col>22</xdr:col>
      <xdr:colOff>415925</xdr:colOff>
      <xdr:row>75</xdr:row>
      <xdr:rowOff>34121</xdr:rowOff>
    </xdr:to>
    <xdr:sp macro="" textlink="">
      <xdr:nvSpPr>
        <xdr:cNvPr id="631" name="円/楕円 630"/>
        <xdr:cNvSpPr/>
      </xdr:nvSpPr>
      <xdr:spPr>
        <a:xfrm>
          <a:off x="15430500" y="1279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50648</xdr:rowOff>
    </xdr:from>
    <xdr:ext cx="534377" cy="259045"/>
    <xdr:sp macro="" textlink="">
      <xdr:nvSpPr>
        <xdr:cNvPr id="632" name="テキスト ボックス 631"/>
        <xdr:cNvSpPr txBox="1"/>
      </xdr:nvSpPr>
      <xdr:spPr>
        <a:xfrm>
          <a:off x="15214111" y="1256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49,077</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126831</xdr:rowOff>
    </xdr:from>
    <xdr:to>
      <xdr:col>21</xdr:col>
      <xdr:colOff>212725</xdr:colOff>
      <xdr:row>75</xdr:row>
      <xdr:rowOff>56981</xdr:rowOff>
    </xdr:to>
    <xdr:sp macro="" textlink="">
      <xdr:nvSpPr>
        <xdr:cNvPr id="633" name="円/楕円 632"/>
        <xdr:cNvSpPr/>
      </xdr:nvSpPr>
      <xdr:spPr>
        <a:xfrm>
          <a:off x="14541500" y="1281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73508</xdr:rowOff>
    </xdr:from>
    <xdr:ext cx="534377" cy="259045"/>
    <xdr:sp macro="" textlink="">
      <xdr:nvSpPr>
        <xdr:cNvPr id="634" name="テキスト ボックス 633"/>
        <xdr:cNvSpPr txBox="1"/>
      </xdr:nvSpPr>
      <xdr:spPr>
        <a:xfrm>
          <a:off x="14325111" y="1258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47,677</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154557</xdr:rowOff>
    </xdr:from>
    <xdr:to>
      <xdr:col>20</xdr:col>
      <xdr:colOff>9525</xdr:colOff>
      <xdr:row>75</xdr:row>
      <xdr:rowOff>84707</xdr:rowOff>
    </xdr:to>
    <xdr:sp macro="" textlink="">
      <xdr:nvSpPr>
        <xdr:cNvPr id="635" name="円/楕円 634"/>
        <xdr:cNvSpPr/>
      </xdr:nvSpPr>
      <xdr:spPr>
        <a:xfrm>
          <a:off x="13652500" y="1284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101234</xdr:rowOff>
    </xdr:from>
    <xdr:ext cx="534377" cy="259045"/>
    <xdr:sp macro="" textlink="">
      <xdr:nvSpPr>
        <xdr:cNvPr id="636" name="テキスト ボックス 635"/>
        <xdr:cNvSpPr txBox="1"/>
      </xdr:nvSpPr>
      <xdr:spPr>
        <a:xfrm>
          <a:off x="13436111" y="1261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45,979</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24826</xdr:rowOff>
    </xdr:from>
    <xdr:to>
      <xdr:col>18</xdr:col>
      <xdr:colOff>492125</xdr:colOff>
      <xdr:row>74</xdr:row>
      <xdr:rowOff>126426</xdr:rowOff>
    </xdr:to>
    <xdr:sp macro="" textlink="">
      <xdr:nvSpPr>
        <xdr:cNvPr id="637" name="円/楕円 636"/>
        <xdr:cNvSpPr/>
      </xdr:nvSpPr>
      <xdr:spPr>
        <a:xfrm>
          <a:off x="12763500" y="1271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142953</xdr:rowOff>
    </xdr:from>
    <xdr:ext cx="534377" cy="259045"/>
    <xdr:sp macro="" textlink="">
      <xdr:nvSpPr>
        <xdr:cNvPr id="638" name="テキスト ボックス 637"/>
        <xdr:cNvSpPr txBox="1"/>
      </xdr:nvSpPr>
      <xdr:spPr>
        <a:xfrm>
          <a:off x="12547111" y="1248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53,924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11,909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9" name="直線コネクタ 64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0" name="テキスト ボックス 64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1" name="直線コネクタ 65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2" name="テキスト ボックス 65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3" name="直線コネクタ 65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4" name="テキスト ボックス 65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5" name="直線コネクタ 65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6" name="テキスト ボックス 65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7" name="直線コネクタ 65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8" name="テキスト ボックス 65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0" name="テキスト ボックス 65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66639</xdr:rowOff>
    </xdr:from>
    <xdr:to>
      <xdr:col>23</xdr:col>
      <xdr:colOff>516889</xdr:colOff>
      <xdr:row>99</xdr:row>
      <xdr:rowOff>44236</xdr:rowOff>
    </xdr:to>
    <xdr:cxnSp macro="">
      <xdr:nvCxnSpPr>
        <xdr:cNvPr id="662" name="直線コネクタ 661"/>
        <xdr:cNvCxnSpPr/>
      </xdr:nvCxnSpPr>
      <xdr:spPr>
        <a:xfrm flipV="1">
          <a:off x="16317595" y="15497139"/>
          <a:ext cx="1269" cy="1520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48063</xdr:rowOff>
    </xdr:from>
    <xdr:ext cx="313932" cy="259045"/>
    <xdr:sp macro="" textlink="">
      <xdr:nvSpPr>
        <xdr:cNvPr id="663" name="積立金最小値テキスト"/>
        <xdr:cNvSpPr txBox="1"/>
      </xdr:nvSpPr>
      <xdr:spPr>
        <a:xfrm>
          <a:off x="16370300" y="170216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a:t>
          </a:r>
          <a:endParaRPr kumimoji="1" lang="ja-JP" altLang="en-US" sz="1000" b="1">
            <a:latin typeface="ＭＳ Ｐゴシック"/>
          </a:endParaRPr>
        </a:p>
      </xdr:txBody>
    </xdr:sp>
    <xdr:clientData/>
  </xdr:oneCellAnchor>
  <xdr:twoCellAnchor>
    <xdr:from>
      <xdr:col>23</xdr:col>
      <xdr:colOff>428625</xdr:colOff>
      <xdr:row>99</xdr:row>
      <xdr:rowOff>44236</xdr:rowOff>
    </xdr:from>
    <xdr:to>
      <xdr:col>23</xdr:col>
      <xdr:colOff>606425</xdr:colOff>
      <xdr:row>99</xdr:row>
      <xdr:rowOff>44236</xdr:rowOff>
    </xdr:to>
    <xdr:cxnSp macro="">
      <xdr:nvCxnSpPr>
        <xdr:cNvPr id="664" name="直線コネクタ 663"/>
        <xdr:cNvCxnSpPr/>
      </xdr:nvCxnSpPr>
      <xdr:spPr>
        <a:xfrm>
          <a:off x="16230600" y="1701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13316</xdr:rowOff>
    </xdr:from>
    <xdr:ext cx="599010" cy="259045"/>
    <xdr:sp macro="" textlink="">
      <xdr:nvSpPr>
        <xdr:cNvPr id="665" name="積立金最大値テキスト"/>
        <xdr:cNvSpPr txBox="1"/>
      </xdr:nvSpPr>
      <xdr:spPr>
        <a:xfrm>
          <a:off x="16370300" y="15272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399,176</a:t>
          </a:r>
          <a:endParaRPr kumimoji="1" lang="ja-JP" altLang="en-US" sz="1000" b="1">
            <a:latin typeface="ＭＳ Ｐゴシック"/>
          </a:endParaRPr>
        </a:p>
      </xdr:txBody>
    </xdr:sp>
    <xdr:clientData/>
  </xdr:oneCellAnchor>
  <xdr:twoCellAnchor>
    <xdr:from>
      <xdr:col>23</xdr:col>
      <xdr:colOff>428625</xdr:colOff>
      <xdr:row>90</xdr:row>
      <xdr:rowOff>66639</xdr:rowOff>
    </xdr:from>
    <xdr:to>
      <xdr:col>23</xdr:col>
      <xdr:colOff>606425</xdr:colOff>
      <xdr:row>90</xdr:row>
      <xdr:rowOff>66639</xdr:rowOff>
    </xdr:to>
    <xdr:cxnSp macro="">
      <xdr:nvCxnSpPr>
        <xdr:cNvPr id="666" name="直線コネクタ 665"/>
        <xdr:cNvCxnSpPr/>
      </xdr:nvCxnSpPr>
      <xdr:spPr>
        <a:xfrm>
          <a:off x="16230600" y="15497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131150</xdr:rowOff>
    </xdr:from>
    <xdr:to>
      <xdr:col>23</xdr:col>
      <xdr:colOff>517525</xdr:colOff>
      <xdr:row>98</xdr:row>
      <xdr:rowOff>148836</xdr:rowOff>
    </xdr:to>
    <xdr:cxnSp macro="">
      <xdr:nvCxnSpPr>
        <xdr:cNvPr id="667" name="直線コネクタ 666"/>
        <xdr:cNvCxnSpPr/>
      </xdr:nvCxnSpPr>
      <xdr:spPr>
        <a:xfrm>
          <a:off x="15481300" y="16933250"/>
          <a:ext cx="838200" cy="1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87287</xdr:rowOff>
    </xdr:from>
    <xdr:ext cx="534377" cy="259045"/>
    <xdr:sp macro="" textlink="">
      <xdr:nvSpPr>
        <xdr:cNvPr id="668" name="積立金平均値テキスト"/>
        <xdr:cNvSpPr txBox="1"/>
      </xdr:nvSpPr>
      <xdr:spPr>
        <a:xfrm>
          <a:off x="16370300" y="16889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14,761</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108860</xdr:rowOff>
    </xdr:from>
    <xdr:to>
      <xdr:col>23</xdr:col>
      <xdr:colOff>568325</xdr:colOff>
      <xdr:row>99</xdr:row>
      <xdr:rowOff>39010</xdr:rowOff>
    </xdr:to>
    <xdr:sp macro="" textlink="">
      <xdr:nvSpPr>
        <xdr:cNvPr id="669" name="フローチャート : 判断 668"/>
        <xdr:cNvSpPr/>
      </xdr:nvSpPr>
      <xdr:spPr>
        <a:xfrm>
          <a:off x="16268700" y="169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131150</xdr:rowOff>
    </xdr:from>
    <xdr:to>
      <xdr:col>22</xdr:col>
      <xdr:colOff>365125</xdr:colOff>
      <xdr:row>98</xdr:row>
      <xdr:rowOff>151164</xdr:rowOff>
    </xdr:to>
    <xdr:cxnSp macro="">
      <xdr:nvCxnSpPr>
        <xdr:cNvPr id="670" name="直線コネクタ 669"/>
        <xdr:cNvCxnSpPr/>
      </xdr:nvCxnSpPr>
      <xdr:spPr>
        <a:xfrm flipV="1">
          <a:off x="14592300" y="16933250"/>
          <a:ext cx="889000" cy="2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115174</xdr:rowOff>
    </xdr:from>
    <xdr:to>
      <xdr:col>22</xdr:col>
      <xdr:colOff>415925</xdr:colOff>
      <xdr:row>99</xdr:row>
      <xdr:rowOff>45324</xdr:rowOff>
    </xdr:to>
    <xdr:sp macro="" textlink="">
      <xdr:nvSpPr>
        <xdr:cNvPr id="671" name="フローチャート : 判断 670"/>
        <xdr:cNvSpPr/>
      </xdr:nvSpPr>
      <xdr:spPr>
        <a:xfrm>
          <a:off x="15430500" y="1691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36451</xdr:rowOff>
    </xdr:from>
    <xdr:ext cx="534377" cy="259045"/>
    <xdr:sp macro="" textlink="">
      <xdr:nvSpPr>
        <xdr:cNvPr id="672" name="テキスト ボックス 671"/>
        <xdr:cNvSpPr txBox="1"/>
      </xdr:nvSpPr>
      <xdr:spPr>
        <a:xfrm>
          <a:off x="15214111" y="1701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13,104</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119304</xdr:rowOff>
    </xdr:from>
    <xdr:to>
      <xdr:col>21</xdr:col>
      <xdr:colOff>161925</xdr:colOff>
      <xdr:row>98</xdr:row>
      <xdr:rowOff>151164</xdr:rowOff>
    </xdr:to>
    <xdr:cxnSp macro="">
      <xdr:nvCxnSpPr>
        <xdr:cNvPr id="673" name="直線コネクタ 672"/>
        <xdr:cNvCxnSpPr/>
      </xdr:nvCxnSpPr>
      <xdr:spPr>
        <a:xfrm>
          <a:off x="13703300" y="16921404"/>
          <a:ext cx="889000" cy="3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126608</xdr:rowOff>
    </xdr:from>
    <xdr:to>
      <xdr:col>21</xdr:col>
      <xdr:colOff>212725</xdr:colOff>
      <xdr:row>99</xdr:row>
      <xdr:rowOff>56758</xdr:rowOff>
    </xdr:to>
    <xdr:sp macro="" textlink="">
      <xdr:nvSpPr>
        <xdr:cNvPr id="674" name="フローチャート : 判断 673"/>
        <xdr:cNvSpPr/>
      </xdr:nvSpPr>
      <xdr:spPr>
        <a:xfrm>
          <a:off x="14541500" y="16928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47885</xdr:rowOff>
    </xdr:from>
    <xdr:ext cx="534377" cy="259045"/>
    <xdr:sp macro="" textlink="">
      <xdr:nvSpPr>
        <xdr:cNvPr id="675" name="テキスト ボックス 674"/>
        <xdr:cNvSpPr txBox="1"/>
      </xdr:nvSpPr>
      <xdr:spPr>
        <a:xfrm>
          <a:off x="14325111" y="1702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10,103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119304</xdr:rowOff>
    </xdr:from>
    <xdr:to>
      <xdr:col>19</xdr:col>
      <xdr:colOff>644525</xdr:colOff>
      <xdr:row>98</xdr:row>
      <xdr:rowOff>132004</xdr:rowOff>
    </xdr:to>
    <xdr:cxnSp macro="">
      <xdr:nvCxnSpPr>
        <xdr:cNvPr id="676" name="直線コネクタ 675"/>
        <xdr:cNvCxnSpPr/>
      </xdr:nvCxnSpPr>
      <xdr:spPr>
        <a:xfrm flipV="1">
          <a:off x="12814300" y="16921404"/>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116900</xdr:rowOff>
    </xdr:from>
    <xdr:to>
      <xdr:col>20</xdr:col>
      <xdr:colOff>9525</xdr:colOff>
      <xdr:row>99</xdr:row>
      <xdr:rowOff>47050</xdr:rowOff>
    </xdr:to>
    <xdr:sp macro="" textlink="">
      <xdr:nvSpPr>
        <xdr:cNvPr id="677" name="フローチャート : 判断 676"/>
        <xdr:cNvSpPr/>
      </xdr:nvSpPr>
      <xdr:spPr>
        <a:xfrm>
          <a:off x="13652500" y="1691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38177</xdr:rowOff>
    </xdr:from>
    <xdr:ext cx="534377" cy="259045"/>
    <xdr:sp macro="" textlink="">
      <xdr:nvSpPr>
        <xdr:cNvPr id="678" name="テキスト ボックス 677"/>
        <xdr:cNvSpPr txBox="1"/>
      </xdr:nvSpPr>
      <xdr:spPr>
        <a:xfrm>
          <a:off x="13436111" y="1701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12,651</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118351</xdr:rowOff>
    </xdr:from>
    <xdr:to>
      <xdr:col>18</xdr:col>
      <xdr:colOff>492125</xdr:colOff>
      <xdr:row>99</xdr:row>
      <xdr:rowOff>48501</xdr:rowOff>
    </xdr:to>
    <xdr:sp macro="" textlink="">
      <xdr:nvSpPr>
        <xdr:cNvPr id="679" name="フローチャート : 判断 678"/>
        <xdr:cNvSpPr/>
      </xdr:nvSpPr>
      <xdr:spPr>
        <a:xfrm>
          <a:off x="12763500" y="1692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39628</xdr:rowOff>
    </xdr:from>
    <xdr:ext cx="534377" cy="259045"/>
    <xdr:sp macro="" textlink="">
      <xdr:nvSpPr>
        <xdr:cNvPr id="680" name="テキスト ボックス 679"/>
        <xdr:cNvSpPr txBox="1"/>
      </xdr:nvSpPr>
      <xdr:spPr>
        <a:xfrm>
          <a:off x="12547111" y="1701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98036</xdr:rowOff>
    </xdr:from>
    <xdr:to>
      <xdr:col>23</xdr:col>
      <xdr:colOff>568325</xdr:colOff>
      <xdr:row>99</xdr:row>
      <xdr:rowOff>28186</xdr:rowOff>
    </xdr:to>
    <xdr:sp macro="" textlink="">
      <xdr:nvSpPr>
        <xdr:cNvPr id="686" name="円/楕円 685"/>
        <xdr:cNvSpPr/>
      </xdr:nvSpPr>
      <xdr:spPr>
        <a:xfrm>
          <a:off x="16268700" y="1690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57413</xdr:rowOff>
    </xdr:from>
    <xdr:ext cx="534377" cy="259045"/>
    <xdr:sp macro="" textlink="">
      <xdr:nvSpPr>
        <xdr:cNvPr id="687" name="積立金該当値テキスト"/>
        <xdr:cNvSpPr txBox="1"/>
      </xdr:nvSpPr>
      <xdr:spPr>
        <a:xfrm>
          <a:off x="16370300" y="1668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17,602</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80350</xdr:rowOff>
    </xdr:from>
    <xdr:to>
      <xdr:col>22</xdr:col>
      <xdr:colOff>415925</xdr:colOff>
      <xdr:row>99</xdr:row>
      <xdr:rowOff>10500</xdr:rowOff>
    </xdr:to>
    <xdr:sp macro="" textlink="">
      <xdr:nvSpPr>
        <xdr:cNvPr id="688" name="円/楕円 687"/>
        <xdr:cNvSpPr/>
      </xdr:nvSpPr>
      <xdr:spPr>
        <a:xfrm>
          <a:off x="15430500" y="1688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27027</xdr:rowOff>
    </xdr:from>
    <xdr:ext cx="534377" cy="259045"/>
    <xdr:sp macro="" textlink="">
      <xdr:nvSpPr>
        <xdr:cNvPr id="689" name="テキスト ボックス 688"/>
        <xdr:cNvSpPr txBox="1"/>
      </xdr:nvSpPr>
      <xdr:spPr>
        <a:xfrm>
          <a:off x="15214111" y="1665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22,244</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100364</xdr:rowOff>
    </xdr:from>
    <xdr:to>
      <xdr:col>21</xdr:col>
      <xdr:colOff>212725</xdr:colOff>
      <xdr:row>99</xdr:row>
      <xdr:rowOff>30514</xdr:rowOff>
    </xdr:to>
    <xdr:sp macro="" textlink="">
      <xdr:nvSpPr>
        <xdr:cNvPr id="690" name="円/楕円 689"/>
        <xdr:cNvSpPr/>
      </xdr:nvSpPr>
      <xdr:spPr>
        <a:xfrm>
          <a:off x="14541500" y="1690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47041</xdr:rowOff>
    </xdr:from>
    <xdr:ext cx="534377" cy="259045"/>
    <xdr:sp macro="" textlink="">
      <xdr:nvSpPr>
        <xdr:cNvPr id="691" name="テキスト ボックス 690"/>
        <xdr:cNvSpPr txBox="1"/>
      </xdr:nvSpPr>
      <xdr:spPr>
        <a:xfrm>
          <a:off x="14325111" y="1667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16,991</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68504</xdr:rowOff>
    </xdr:from>
    <xdr:to>
      <xdr:col>20</xdr:col>
      <xdr:colOff>9525</xdr:colOff>
      <xdr:row>98</xdr:row>
      <xdr:rowOff>170104</xdr:rowOff>
    </xdr:to>
    <xdr:sp macro="" textlink="">
      <xdr:nvSpPr>
        <xdr:cNvPr id="692" name="円/楕円 691"/>
        <xdr:cNvSpPr/>
      </xdr:nvSpPr>
      <xdr:spPr>
        <a:xfrm>
          <a:off x="13652500" y="1687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15181</xdr:rowOff>
    </xdr:from>
    <xdr:ext cx="534377" cy="259045"/>
    <xdr:sp macro="" textlink="">
      <xdr:nvSpPr>
        <xdr:cNvPr id="693" name="テキスト ボックス 692"/>
        <xdr:cNvSpPr txBox="1"/>
      </xdr:nvSpPr>
      <xdr:spPr>
        <a:xfrm>
          <a:off x="13436111" y="1664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25,353</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81204</xdr:rowOff>
    </xdr:from>
    <xdr:to>
      <xdr:col>18</xdr:col>
      <xdr:colOff>492125</xdr:colOff>
      <xdr:row>99</xdr:row>
      <xdr:rowOff>11354</xdr:rowOff>
    </xdr:to>
    <xdr:sp macro="" textlink="">
      <xdr:nvSpPr>
        <xdr:cNvPr id="694" name="円/楕円 693"/>
        <xdr:cNvSpPr/>
      </xdr:nvSpPr>
      <xdr:spPr>
        <a:xfrm>
          <a:off x="12763500" y="1688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27881</xdr:rowOff>
    </xdr:from>
    <xdr:ext cx="534377" cy="259045"/>
    <xdr:sp macro="" textlink="">
      <xdr:nvSpPr>
        <xdr:cNvPr id="695" name="テキスト ボックス 694"/>
        <xdr:cNvSpPr txBox="1"/>
      </xdr:nvSpPr>
      <xdr:spPr>
        <a:xfrm>
          <a:off x="12547111" y="1665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22,020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6" name="直線コネクタ 70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7" name="テキスト ボックス 70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8" name="直線コネクタ 70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709" name="テキスト ボックス 70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10" name="直線コネクタ 70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711" name="テキスト ボックス 71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12" name="直線コネクタ 71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13" name="テキスト ボックス 71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4" name="直線コネクタ 71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15" name="テキスト ボックス 71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6" name="直線コネクタ 71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7" name="テキスト ボックス 71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113052</xdr:rowOff>
    </xdr:from>
    <xdr:to>
      <xdr:col>32</xdr:col>
      <xdr:colOff>186689</xdr:colOff>
      <xdr:row>39</xdr:row>
      <xdr:rowOff>98878</xdr:rowOff>
    </xdr:to>
    <xdr:cxnSp macro="">
      <xdr:nvCxnSpPr>
        <xdr:cNvPr id="721" name="直線コネクタ 720"/>
        <xdr:cNvCxnSpPr/>
      </xdr:nvCxnSpPr>
      <xdr:spPr>
        <a:xfrm flipV="1">
          <a:off x="22159595" y="5256552"/>
          <a:ext cx="1269" cy="1528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2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3" name="直線コネクタ 72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59729</xdr:rowOff>
    </xdr:from>
    <xdr:ext cx="534377" cy="259045"/>
    <xdr:sp macro="" textlink="">
      <xdr:nvSpPr>
        <xdr:cNvPr id="724" name="投資及び出資金最大値テキスト"/>
        <xdr:cNvSpPr txBox="1"/>
      </xdr:nvSpPr>
      <xdr:spPr>
        <a:xfrm>
          <a:off x="22212300" y="503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46,816</a:t>
          </a:r>
          <a:endParaRPr kumimoji="1" lang="ja-JP" altLang="en-US" sz="1000" b="1">
            <a:latin typeface="ＭＳ Ｐゴシック"/>
          </a:endParaRPr>
        </a:p>
      </xdr:txBody>
    </xdr:sp>
    <xdr:clientData/>
  </xdr:oneCellAnchor>
  <xdr:twoCellAnchor>
    <xdr:from>
      <xdr:col>32</xdr:col>
      <xdr:colOff>98425</xdr:colOff>
      <xdr:row>30</xdr:row>
      <xdr:rowOff>113052</xdr:rowOff>
    </xdr:from>
    <xdr:to>
      <xdr:col>32</xdr:col>
      <xdr:colOff>276225</xdr:colOff>
      <xdr:row>30</xdr:row>
      <xdr:rowOff>113052</xdr:rowOff>
    </xdr:to>
    <xdr:cxnSp macro="">
      <xdr:nvCxnSpPr>
        <xdr:cNvPr id="725" name="直線コネクタ 724"/>
        <xdr:cNvCxnSpPr/>
      </xdr:nvCxnSpPr>
      <xdr:spPr>
        <a:xfrm>
          <a:off x="22072600" y="5256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98846</xdr:rowOff>
    </xdr:from>
    <xdr:to>
      <xdr:col>32</xdr:col>
      <xdr:colOff>187325</xdr:colOff>
      <xdr:row>39</xdr:row>
      <xdr:rowOff>98846</xdr:rowOff>
    </xdr:to>
    <xdr:cxnSp macro="">
      <xdr:nvCxnSpPr>
        <xdr:cNvPr id="726" name="直線コネクタ 725"/>
        <xdr:cNvCxnSpPr/>
      </xdr:nvCxnSpPr>
      <xdr:spPr>
        <a:xfrm>
          <a:off x="21323300" y="67853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2081</xdr:rowOff>
    </xdr:from>
    <xdr:ext cx="469744" cy="259045"/>
    <xdr:sp macro="" textlink="">
      <xdr:nvSpPr>
        <xdr:cNvPr id="727" name="投資及び出資金平均値テキスト"/>
        <xdr:cNvSpPr txBox="1"/>
      </xdr:nvSpPr>
      <xdr:spPr>
        <a:xfrm>
          <a:off x="22212300" y="6517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2,109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150654</xdr:rowOff>
    </xdr:from>
    <xdr:to>
      <xdr:col>32</xdr:col>
      <xdr:colOff>238125</xdr:colOff>
      <xdr:row>39</xdr:row>
      <xdr:rowOff>80804</xdr:rowOff>
    </xdr:to>
    <xdr:sp macro="" textlink="">
      <xdr:nvSpPr>
        <xdr:cNvPr id="728" name="フローチャート : 判断 727"/>
        <xdr:cNvSpPr/>
      </xdr:nvSpPr>
      <xdr:spPr>
        <a:xfrm>
          <a:off x="22110700" y="666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98846</xdr:rowOff>
    </xdr:from>
    <xdr:to>
      <xdr:col>31</xdr:col>
      <xdr:colOff>34925</xdr:colOff>
      <xdr:row>39</xdr:row>
      <xdr:rowOff>98846</xdr:rowOff>
    </xdr:to>
    <xdr:cxnSp macro="">
      <xdr:nvCxnSpPr>
        <xdr:cNvPr id="729" name="直線コネクタ 728"/>
        <xdr:cNvCxnSpPr/>
      </xdr:nvCxnSpPr>
      <xdr:spPr>
        <a:xfrm>
          <a:off x="20434300" y="67853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157611</xdr:rowOff>
    </xdr:from>
    <xdr:to>
      <xdr:col>31</xdr:col>
      <xdr:colOff>85725</xdr:colOff>
      <xdr:row>39</xdr:row>
      <xdr:rowOff>87761</xdr:rowOff>
    </xdr:to>
    <xdr:sp macro="" textlink="">
      <xdr:nvSpPr>
        <xdr:cNvPr id="730" name="フローチャート : 判断 729"/>
        <xdr:cNvSpPr/>
      </xdr:nvSpPr>
      <xdr:spPr>
        <a:xfrm>
          <a:off x="21272500" y="667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104288</xdr:rowOff>
    </xdr:from>
    <xdr:ext cx="469744" cy="259045"/>
    <xdr:sp macro="" textlink="">
      <xdr:nvSpPr>
        <xdr:cNvPr id="731" name="テキスト ボックス 730"/>
        <xdr:cNvSpPr txBox="1"/>
      </xdr:nvSpPr>
      <xdr:spPr>
        <a:xfrm>
          <a:off x="21088427" y="6447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98846</xdr:rowOff>
    </xdr:from>
    <xdr:to>
      <xdr:col>29</xdr:col>
      <xdr:colOff>517525</xdr:colOff>
      <xdr:row>39</xdr:row>
      <xdr:rowOff>98846</xdr:rowOff>
    </xdr:to>
    <xdr:cxnSp macro="">
      <xdr:nvCxnSpPr>
        <xdr:cNvPr id="732" name="直線コネクタ 731"/>
        <xdr:cNvCxnSpPr/>
      </xdr:nvCxnSpPr>
      <xdr:spPr>
        <a:xfrm>
          <a:off x="19545300" y="67853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95170</xdr:rowOff>
    </xdr:from>
    <xdr:to>
      <xdr:col>29</xdr:col>
      <xdr:colOff>568325</xdr:colOff>
      <xdr:row>39</xdr:row>
      <xdr:rowOff>25320</xdr:rowOff>
    </xdr:to>
    <xdr:sp macro="" textlink="">
      <xdr:nvSpPr>
        <xdr:cNvPr id="733" name="フローチャート : 判断 732"/>
        <xdr:cNvSpPr/>
      </xdr:nvSpPr>
      <xdr:spPr>
        <a:xfrm>
          <a:off x="20383500" y="66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41847</xdr:rowOff>
    </xdr:from>
    <xdr:ext cx="469744" cy="259045"/>
    <xdr:sp macro="" textlink="">
      <xdr:nvSpPr>
        <xdr:cNvPr id="734" name="テキスト ボックス 733"/>
        <xdr:cNvSpPr txBox="1"/>
      </xdr:nvSpPr>
      <xdr:spPr>
        <a:xfrm>
          <a:off x="20199427" y="638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98846</xdr:rowOff>
    </xdr:from>
    <xdr:to>
      <xdr:col>28</xdr:col>
      <xdr:colOff>314325</xdr:colOff>
      <xdr:row>39</xdr:row>
      <xdr:rowOff>98846</xdr:rowOff>
    </xdr:to>
    <xdr:cxnSp macro="">
      <xdr:nvCxnSpPr>
        <xdr:cNvPr id="735" name="直線コネクタ 734"/>
        <xdr:cNvCxnSpPr/>
      </xdr:nvCxnSpPr>
      <xdr:spPr>
        <a:xfrm>
          <a:off x="18656300" y="67853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107874</xdr:rowOff>
    </xdr:from>
    <xdr:to>
      <xdr:col>28</xdr:col>
      <xdr:colOff>365125</xdr:colOff>
      <xdr:row>39</xdr:row>
      <xdr:rowOff>38024</xdr:rowOff>
    </xdr:to>
    <xdr:sp macro="" textlink="">
      <xdr:nvSpPr>
        <xdr:cNvPr id="736" name="フローチャート : 判断 735"/>
        <xdr:cNvSpPr/>
      </xdr:nvSpPr>
      <xdr:spPr>
        <a:xfrm>
          <a:off x="19494500" y="662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54551</xdr:rowOff>
    </xdr:from>
    <xdr:ext cx="469744" cy="259045"/>
    <xdr:sp macro="" textlink="">
      <xdr:nvSpPr>
        <xdr:cNvPr id="737" name="テキスト ボックス 736"/>
        <xdr:cNvSpPr txBox="1"/>
      </xdr:nvSpPr>
      <xdr:spPr>
        <a:xfrm>
          <a:off x="19310427" y="639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119990</xdr:rowOff>
    </xdr:from>
    <xdr:to>
      <xdr:col>27</xdr:col>
      <xdr:colOff>161925</xdr:colOff>
      <xdr:row>39</xdr:row>
      <xdr:rowOff>50140</xdr:rowOff>
    </xdr:to>
    <xdr:sp macro="" textlink="">
      <xdr:nvSpPr>
        <xdr:cNvPr id="738" name="フローチャート : 判断 737"/>
        <xdr:cNvSpPr/>
      </xdr:nvSpPr>
      <xdr:spPr>
        <a:xfrm>
          <a:off x="18605500" y="66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66667</xdr:rowOff>
    </xdr:from>
    <xdr:ext cx="469744" cy="259045"/>
    <xdr:sp macro="" textlink="">
      <xdr:nvSpPr>
        <xdr:cNvPr id="739" name="テキスト ボックス 738"/>
        <xdr:cNvSpPr txBox="1"/>
      </xdr:nvSpPr>
      <xdr:spPr>
        <a:xfrm>
          <a:off x="18421427" y="641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48046</xdr:rowOff>
    </xdr:from>
    <xdr:to>
      <xdr:col>32</xdr:col>
      <xdr:colOff>238125</xdr:colOff>
      <xdr:row>39</xdr:row>
      <xdr:rowOff>149646</xdr:rowOff>
    </xdr:to>
    <xdr:sp macro="" textlink="">
      <xdr:nvSpPr>
        <xdr:cNvPr id="745" name="円/楕円 744"/>
        <xdr:cNvSpPr/>
      </xdr:nvSpPr>
      <xdr:spPr>
        <a:xfrm>
          <a:off x="22110700" y="673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134423</xdr:rowOff>
    </xdr:from>
    <xdr:ext cx="249299" cy="259045"/>
    <xdr:sp macro="" textlink="">
      <xdr:nvSpPr>
        <xdr:cNvPr id="746" name="投資及び出資金該当値テキスト"/>
        <xdr:cNvSpPr txBox="1"/>
      </xdr:nvSpPr>
      <xdr:spPr>
        <a:xfrm>
          <a:off x="22212300" y="66495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48046</xdr:rowOff>
    </xdr:from>
    <xdr:to>
      <xdr:col>31</xdr:col>
      <xdr:colOff>85725</xdr:colOff>
      <xdr:row>39</xdr:row>
      <xdr:rowOff>149646</xdr:rowOff>
    </xdr:to>
    <xdr:sp macro="" textlink="">
      <xdr:nvSpPr>
        <xdr:cNvPr id="747" name="円/楕円 746"/>
        <xdr:cNvSpPr/>
      </xdr:nvSpPr>
      <xdr:spPr>
        <a:xfrm>
          <a:off x="21272500" y="673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140773</xdr:rowOff>
    </xdr:from>
    <xdr:ext cx="249299" cy="259045"/>
    <xdr:sp macro="" textlink="">
      <xdr:nvSpPr>
        <xdr:cNvPr id="748" name="テキスト ボックス 747"/>
        <xdr:cNvSpPr txBox="1"/>
      </xdr:nvSpPr>
      <xdr:spPr>
        <a:xfrm>
          <a:off x="21198649" y="68273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48046</xdr:rowOff>
    </xdr:from>
    <xdr:to>
      <xdr:col>29</xdr:col>
      <xdr:colOff>568325</xdr:colOff>
      <xdr:row>39</xdr:row>
      <xdr:rowOff>149646</xdr:rowOff>
    </xdr:to>
    <xdr:sp macro="" textlink="">
      <xdr:nvSpPr>
        <xdr:cNvPr id="749" name="円/楕円 748"/>
        <xdr:cNvSpPr/>
      </xdr:nvSpPr>
      <xdr:spPr>
        <a:xfrm>
          <a:off x="20383500" y="673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140773</xdr:rowOff>
    </xdr:from>
    <xdr:ext cx="249299" cy="259045"/>
    <xdr:sp macro="" textlink="">
      <xdr:nvSpPr>
        <xdr:cNvPr id="750" name="テキスト ボックス 749"/>
        <xdr:cNvSpPr txBox="1"/>
      </xdr:nvSpPr>
      <xdr:spPr>
        <a:xfrm>
          <a:off x="20309649" y="68273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48046</xdr:rowOff>
    </xdr:from>
    <xdr:to>
      <xdr:col>28</xdr:col>
      <xdr:colOff>365125</xdr:colOff>
      <xdr:row>39</xdr:row>
      <xdr:rowOff>149646</xdr:rowOff>
    </xdr:to>
    <xdr:sp macro="" textlink="">
      <xdr:nvSpPr>
        <xdr:cNvPr id="751" name="円/楕円 750"/>
        <xdr:cNvSpPr/>
      </xdr:nvSpPr>
      <xdr:spPr>
        <a:xfrm>
          <a:off x="19494500" y="673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140773</xdr:rowOff>
    </xdr:from>
    <xdr:ext cx="249299" cy="259045"/>
    <xdr:sp macro="" textlink="">
      <xdr:nvSpPr>
        <xdr:cNvPr id="752" name="テキスト ボックス 751"/>
        <xdr:cNvSpPr txBox="1"/>
      </xdr:nvSpPr>
      <xdr:spPr>
        <a:xfrm>
          <a:off x="19420649" y="68273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48046</xdr:rowOff>
    </xdr:from>
    <xdr:to>
      <xdr:col>27</xdr:col>
      <xdr:colOff>161925</xdr:colOff>
      <xdr:row>39</xdr:row>
      <xdr:rowOff>149646</xdr:rowOff>
    </xdr:to>
    <xdr:sp macro="" textlink="">
      <xdr:nvSpPr>
        <xdr:cNvPr id="753" name="円/楕円 752"/>
        <xdr:cNvSpPr/>
      </xdr:nvSpPr>
      <xdr:spPr>
        <a:xfrm>
          <a:off x="18605500" y="673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140773</xdr:rowOff>
    </xdr:from>
    <xdr:ext cx="249299" cy="259045"/>
    <xdr:sp macro="" textlink="">
      <xdr:nvSpPr>
        <xdr:cNvPr id="754" name="テキスト ボックス 753"/>
        <xdr:cNvSpPr txBox="1"/>
      </xdr:nvSpPr>
      <xdr:spPr>
        <a:xfrm>
          <a:off x="18531649" y="68273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75/93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7,452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5" name="直線コネクタ 76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6" name="テキスト ボックス 76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7" name="直線コネクタ 76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8" name="テキスト ボックス 76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9" name="直線コネクタ 76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70" name="テキスト ボックス 76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1" name="直線コネクタ 77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2" name="テキスト ボックス 77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3" name="直線コネクタ 77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4" name="テキスト ボックス 77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5" name="直線コネクタ 77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6" name="テキスト ボックス 77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89016</xdr:rowOff>
    </xdr:from>
    <xdr:to>
      <xdr:col>32</xdr:col>
      <xdr:colOff>186689</xdr:colOff>
      <xdr:row>59</xdr:row>
      <xdr:rowOff>98878</xdr:rowOff>
    </xdr:to>
    <xdr:cxnSp macro="">
      <xdr:nvCxnSpPr>
        <xdr:cNvPr id="780" name="直線コネクタ 779"/>
        <xdr:cNvCxnSpPr/>
      </xdr:nvCxnSpPr>
      <xdr:spPr>
        <a:xfrm flipV="1">
          <a:off x="22159595" y="8661516"/>
          <a:ext cx="1269" cy="1552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2" name="直線コネクタ 78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35693</xdr:rowOff>
    </xdr:from>
    <xdr:ext cx="534377" cy="259045"/>
    <xdr:sp macro="" textlink="">
      <xdr:nvSpPr>
        <xdr:cNvPr id="783" name="貸付金最大値テキスト"/>
        <xdr:cNvSpPr txBox="1"/>
      </xdr:nvSpPr>
      <xdr:spPr>
        <a:xfrm>
          <a:off x="22212300" y="843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47,552</a:t>
          </a:r>
          <a:endParaRPr kumimoji="1" lang="ja-JP" altLang="en-US" sz="1000" b="1">
            <a:latin typeface="ＭＳ Ｐゴシック"/>
          </a:endParaRPr>
        </a:p>
      </xdr:txBody>
    </xdr:sp>
    <xdr:clientData/>
  </xdr:oneCellAnchor>
  <xdr:twoCellAnchor>
    <xdr:from>
      <xdr:col>32</xdr:col>
      <xdr:colOff>98425</xdr:colOff>
      <xdr:row>50</xdr:row>
      <xdr:rowOff>89016</xdr:rowOff>
    </xdr:from>
    <xdr:to>
      <xdr:col>32</xdr:col>
      <xdr:colOff>276225</xdr:colOff>
      <xdr:row>50</xdr:row>
      <xdr:rowOff>89016</xdr:rowOff>
    </xdr:to>
    <xdr:cxnSp macro="">
      <xdr:nvCxnSpPr>
        <xdr:cNvPr id="784" name="直線コネクタ 783"/>
        <xdr:cNvCxnSpPr/>
      </xdr:nvCxnSpPr>
      <xdr:spPr>
        <a:xfrm>
          <a:off x="22072600" y="866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73504</xdr:rowOff>
    </xdr:from>
    <xdr:to>
      <xdr:col>32</xdr:col>
      <xdr:colOff>187325</xdr:colOff>
      <xdr:row>59</xdr:row>
      <xdr:rowOff>77195</xdr:rowOff>
    </xdr:to>
    <xdr:cxnSp macro="">
      <xdr:nvCxnSpPr>
        <xdr:cNvPr id="785" name="直線コネクタ 784"/>
        <xdr:cNvCxnSpPr/>
      </xdr:nvCxnSpPr>
      <xdr:spPr>
        <a:xfrm>
          <a:off x="21323300" y="10189054"/>
          <a:ext cx="838200" cy="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36306</xdr:rowOff>
    </xdr:from>
    <xdr:ext cx="469744" cy="259045"/>
    <xdr:sp macro="" textlink="">
      <xdr:nvSpPr>
        <xdr:cNvPr id="786" name="貸付金平均値テキスト"/>
        <xdr:cNvSpPr txBox="1"/>
      </xdr:nvSpPr>
      <xdr:spPr>
        <a:xfrm>
          <a:off x="22212300" y="9808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6,311</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13429</xdr:rowOff>
    </xdr:from>
    <xdr:to>
      <xdr:col>32</xdr:col>
      <xdr:colOff>238125</xdr:colOff>
      <xdr:row>58</xdr:row>
      <xdr:rowOff>115029</xdr:rowOff>
    </xdr:to>
    <xdr:sp macro="" textlink="">
      <xdr:nvSpPr>
        <xdr:cNvPr id="787" name="フローチャート : 判断 786"/>
        <xdr:cNvSpPr/>
      </xdr:nvSpPr>
      <xdr:spPr>
        <a:xfrm>
          <a:off x="22110700" y="995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72883</xdr:rowOff>
    </xdr:from>
    <xdr:to>
      <xdr:col>31</xdr:col>
      <xdr:colOff>34925</xdr:colOff>
      <xdr:row>59</xdr:row>
      <xdr:rowOff>73504</xdr:rowOff>
    </xdr:to>
    <xdr:cxnSp macro="">
      <xdr:nvCxnSpPr>
        <xdr:cNvPr id="788" name="直線コネクタ 787"/>
        <xdr:cNvCxnSpPr/>
      </xdr:nvCxnSpPr>
      <xdr:spPr>
        <a:xfrm>
          <a:off x="20434300" y="10188433"/>
          <a:ext cx="889000" cy="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4612</xdr:rowOff>
    </xdr:from>
    <xdr:to>
      <xdr:col>31</xdr:col>
      <xdr:colOff>85725</xdr:colOff>
      <xdr:row>58</xdr:row>
      <xdr:rowOff>106212</xdr:rowOff>
    </xdr:to>
    <xdr:sp macro="" textlink="">
      <xdr:nvSpPr>
        <xdr:cNvPr id="789" name="フローチャート : 判断 788"/>
        <xdr:cNvSpPr/>
      </xdr:nvSpPr>
      <xdr:spPr>
        <a:xfrm>
          <a:off x="21272500" y="994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122739</xdr:rowOff>
    </xdr:from>
    <xdr:ext cx="469744" cy="259045"/>
    <xdr:sp macro="" textlink="">
      <xdr:nvSpPr>
        <xdr:cNvPr id="790" name="テキスト ボックス 789"/>
        <xdr:cNvSpPr txBox="1"/>
      </xdr:nvSpPr>
      <xdr:spPr>
        <a:xfrm>
          <a:off x="21088427" y="972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6,581</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67560</xdr:rowOff>
    </xdr:from>
    <xdr:to>
      <xdr:col>29</xdr:col>
      <xdr:colOff>517525</xdr:colOff>
      <xdr:row>59</xdr:row>
      <xdr:rowOff>72883</xdr:rowOff>
    </xdr:to>
    <xdr:cxnSp macro="">
      <xdr:nvCxnSpPr>
        <xdr:cNvPr id="791" name="直線コネクタ 790"/>
        <xdr:cNvCxnSpPr/>
      </xdr:nvCxnSpPr>
      <xdr:spPr>
        <a:xfrm>
          <a:off x="19545300" y="10183110"/>
          <a:ext cx="889000" cy="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66432</xdr:rowOff>
    </xdr:from>
    <xdr:to>
      <xdr:col>29</xdr:col>
      <xdr:colOff>568325</xdr:colOff>
      <xdr:row>57</xdr:row>
      <xdr:rowOff>168032</xdr:rowOff>
    </xdr:to>
    <xdr:sp macro="" textlink="">
      <xdr:nvSpPr>
        <xdr:cNvPr id="792" name="フローチャート : 判断 791"/>
        <xdr:cNvSpPr/>
      </xdr:nvSpPr>
      <xdr:spPr>
        <a:xfrm>
          <a:off x="20383500" y="9839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13109</xdr:rowOff>
    </xdr:from>
    <xdr:ext cx="469744" cy="259045"/>
    <xdr:sp macro="" textlink="">
      <xdr:nvSpPr>
        <xdr:cNvPr id="793" name="テキスト ボックス 792"/>
        <xdr:cNvSpPr txBox="1"/>
      </xdr:nvSpPr>
      <xdr:spPr>
        <a:xfrm>
          <a:off x="20199427" y="961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9,938</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63903</xdr:rowOff>
    </xdr:from>
    <xdr:to>
      <xdr:col>28</xdr:col>
      <xdr:colOff>314325</xdr:colOff>
      <xdr:row>59</xdr:row>
      <xdr:rowOff>67560</xdr:rowOff>
    </xdr:to>
    <xdr:cxnSp macro="">
      <xdr:nvCxnSpPr>
        <xdr:cNvPr id="794" name="直線コネクタ 793"/>
        <xdr:cNvCxnSpPr/>
      </xdr:nvCxnSpPr>
      <xdr:spPr>
        <a:xfrm>
          <a:off x="18656300" y="10179453"/>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48568</xdr:rowOff>
    </xdr:from>
    <xdr:to>
      <xdr:col>28</xdr:col>
      <xdr:colOff>365125</xdr:colOff>
      <xdr:row>57</xdr:row>
      <xdr:rowOff>150168</xdr:rowOff>
    </xdr:to>
    <xdr:sp macro="" textlink="">
      <xdr:nvSpPr>
        <xdr:cNvPr id="795" name="フローチャート : 判断 794"/>
        <xdr:cNvSpPr/>
      </xdr:nvSpPr>
      <xdr:spPr>
        <a:xfrm>
          <a:off x="19494500" y="982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55</xdr:row>
      <xdr:rowOff>166695</xdr:rowOff>
    </xdr:from>
    <xdr:ext cx="534377" cy="259045"/>
    <xdr:sp macro="" textlink="">
      <xdr:nvSpPr>
        <xdr:cNvPr id="796" name="テキスト ボックス 795"/>
        <xdr:cNvSpPr txBox="1"/>
      </xdr:nvSpPr>
      <xdr:spPr>
        <a:xfrm>
          <a:off x="19278111" y="959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10,485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36714</xdr:rowOff>
    </xdr:from>
    <xdr:to>
      <xdr:col>27</xdr:col>
      <xdr:colOff>161925</xdr:colOff>
      <xdr:row>57</xdr:row>
      <xdr:rowOff>138314</xdr:rowOff>
    </xdr:to>
    <xdr:sp macro="" textlink="">
      <xdr:nvSpPr>
        <xdr:cNvPr id="797" name="フローチャート : 判断 796"/>
        <xdr:cNvSpPr/>
      </xdr:nvSpPr>
      <xdr:spPr>
        <a:xfrm>
          <a:off x="18605500" y="9809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55</xdr:row>
      <xdr:rowOff>154841</xdr:rowOff>
    </xdr:from>
    <xdr:ext cx="534377" cy="259045"/>
    <xdr:sp macro="" textlink="">
      <xdr:nvSpPr>
        <xdr:cNvPr id="798" name="テキスト ボックス 797"/>
        <xdr:cNvSpPr txBox="1"/>
      </xdr:nvSpPr>
      <xdr:spPr>
        <a:xfrm>
          <a:off x="18389111" y="958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26395</xdr:rowOff>
    </xdr:from>
    <xdr:to>
      <xdr:col>32</xdr:col>
      <xdr:colOff>238125</xdr:colOff>
      <xdr:row>59</xdr:row>
      <xdr:rowOff>127995</xdr:rowOff>
    </xdr:to>
    <xdr:sp macro="" textlink="">
      <xdr:nvSpPr>
        <xdr:cNvPr id="804" name="円/楕円 803"/>
        <xdr:cNvSpPr/>
      </xdr:nvSpPr>
      <xdr:spPr>
        <a:xfrm>
          <a:off x="22110700" y="1014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112772</xdr:rowOff>
    </xdr:from>
    <xdr:ext cx="378565" cy="259045"/>
    <xdr:sp macro="" textlink="">
      <xdr:nvSpPr>
        <xdr:cNvPr id="805" name="貸付金該当値テキスト"/>
        <xdr:cNvSpPr txBox="1"/>
      </xdr:nvSpPr>
      <xdr:spPr>
        <a:xfrm>
          <a:off x="22212300" y="10056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664</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22704</xdr:rowOff>
    </xdr:from>
    <xdr:to>
      <xdr:col>31</xdr:col>
      <xdr:colOff>85725</xdr:colOff>
      <xdr:row>59</xdr:row>
      <xdr:rowOff>124304</xdr:rowOff>
    </xdr:to>
    <xdr:sp macro="" textlink="">
      <xdr:nvSpPr>
        <xdr:cNvPr id="806" name="円/楕円 805"/>
        <xdr:cNvSpPr/>
      </xdr:nvSpPr>
      <xdr:spPr>
        <a:xfrm>
          <a:off x="21272500" y="1013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115431</xdr:rowOff>
    </xdr:from>
    <xdr:ext cx="378565" cy="259045"/>
    <xdr:sp macro="" textlink="">
      <xdr:nvSpPr>
        <xdr:cNvPr id="807" name="テキスト ボックス 806"/>
        <xdr:cNvSpPr txBox="1"/>
      </xdr:nvSpPr>
      <xdr:spPr>
        <a:xfrm>
          <a:off x="21134017" y="10230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22083</xdr:rowOff>
    </xdr:from>
    <xdr:to>
      <xdr:col>29</xdr:col>
      <xdr:colOff>568325</xdr:colOff>
      <xdr:row>59</xdr:row>
      <xdr:rowOff>123683</xdr:rowOff>
    </xdr:to>
    <xdr:sp macro="" textlink="">
      <xdr:nvSpPr>
        <xdr:cNvPr id="808" name="円/楕円 807"/>
        <xdr:cNvSpPr/>
      </xdr:nvSpPr>
      <xdr:spPr>
        <a:xfrm>
          <a:off x="20383500" y="1013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114810</xdr:rowOff>
    </xdr:from>
    <xdr:ext cx="378565" cy="259045"/>
    <xdr:sp macro="" textlink="">
      <xdr:nvSpPr>
        <xdr:cNvPr id="809" name="テキスト ボックス 808"/>
        <xdr:cNvSpPr txBox="1"/>
      </xdr:nvSpPr>
      <xdr:spPr>
        <a:xfrm>
          <a:off x="20245017" y="102303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16760</xdr:rowOff>
    </xdr:from>
    <xdr:to>
      <xdr:col>28</xdr:col>
      <xdr:colOff>365125</xdr:colOff>
      <xdr:row>59</xdr:row>
      <xdr:rowOff>118360</xdr:rowOff>
    </xdr:to>
    <xdr:sp macro="" textlink="">
      <xdr:nvSpPr>
        <xdr:cNvPr id="810" name="円/楕円 809"/>
        <xdr:cNvSpPr/>
      </xdr:nvSpPr>
      <xdr:spPr>
        <a:xfrm>
          <a:off x="19494500" y="1013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109487</xdr:rowOff>
    </xdr:from>
    <xdr:ext cx="378565" cy="259045"/>
    <xdr:sp macro="" textlink="">
      <xdr:nvSpPr>
        <xdr:cNvPr id="811" name="テキスト ボックス 810"/>
        <xdr:cNvSpPr txBox="1"/>
      </xdr:nvSpPr>
      <xdr:spPr>
        <a:xfrm>
          <a:off x="19356017" y="10225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13103</xdr:rowOff>
    </xdr:from>
    <xdr:to>
      <xdr:col>27</xdr:col>
      <xdr:colOff>161925</xdr:colOff>
      <xdr:row>59</xdr:row>
      <xdr:rowOff>114703</xdr:rowOff>
    </xdr:to>
    <xdr:sp macro="" textlink="">
      <xdr:nvSpPr>
        <xdr:cNvPr id="812" name="円/楕円 811"/>
        <xdr:cNvSpPr/>
      </xdr:nvSpPr>
      <xdr:spPr>
        <a:xfrm>
          <a:off x="18605500" y="1012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105830</xdr:rowOff>
    </xdr:from>
    <xdr:ext cx="469744" cy="259045"/>
    <xdr:sp macro="" textlink="">
      <xdr:nvSpPr>
        <xdr:cNvPr id="813" name="テキスト ボックス 812"/>
        <xdr:cNvSpPr txBox="1"/>
      </xdr:nvSpPr>
      <xdr:spPr>
        <a:xfrm>
          <a:off x="18421427" y="10221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21/93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5" name="直線コネクタ 82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6" name="テキスト ボックス 82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7" name="直線コネクタ 82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8" name="テキスト ボックス 82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9" name="直線コネクタ 82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30" name="テキスト ボックス 82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31" name="直線コネクタ 83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32" name="テキスト ボックス 83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3" name="直線コネクタ 83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4" name="テキスト ボックス 83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6" name="テキスト ボックス 83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146329</xdr:rowOff>
    </xdr:from>
    <xdr:to>
      <xdr:col>32</xdr:col>
      <xdr:colOff>186689</xdr:colOff>
      <xdr:row>79</xdr:row>
      <xdr:rowOff>64281</xdr:rowOff>
    </xdr:to>
    <xdr:cxnSp macro="">
      <xdr:nvCxnSpPr>
        <xdr:cNvPr id="838" name="直線コネクタ 837"/>
        <xdr:cNvCxnSpPr/>
      </xdr:nvCxnSpPr>
      <xdr:spPr>
        <a:xfrm flipV="1">
          <a:off x="22159595" y="12147829"/>
          <a:ext cx="1269" cy="146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68108</xdr:rowOff>
    </xdr:from>
    <xdr:ext cx="534377" cy="259045"/>
    <xdr:sp macro="" textlink="">
      <xdr:nvSpPr>
        <xdr:cNvPr id="839" name="繰出金最小値テキスト"/>
        <xdr:cNvSpPr txBox="1"/>
      </xdr:nvSpPr>
      <xdr:spPr>
        <a:xfrm>
          <a:off x="22212300" y="1361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18,959</a:t>
          </a:r>
          <a:endParaRPr kumimoji="1" lang="ja-JP" altLang="en-US" sz="1000" b="1">
            <a:latin typeface="ＭＳ Ｐゴシック"/>
          </a:endParaRPr>
        </a:p>
      </xdr:txBody>
    </xdr:sp>
    <xdr:clientData/>
  </xdr:oneCellAnchor>
  <xdr:twoCellAnchor>
    <xdr:from>
      <xdr:col>32</xdr:col>
      <xdr:colOff>98425</xdr:colOff>
      <xdr:row>79</xdr:row>
      <xdr:rowOff>64281</xdr:rowOff>
    </xdr:from>
    <xdr:to>
      <xdr:col>32</xdr:col>
      <xdr:colOff>276225</xdr:colOff>
      <xdr:row>79</xdr:row>
      <xdr:rowOff>64281</xdr:rowOff>
    </xdr:to>
    <xdr:cxnSp macro="">
      <xdr:nvCxnSpPr>
        <xdr:cNvPr id="840" name="直線コネクタ 839"/>
        <xdr:cNvCxnSpPr/>
      </xdr:nvCxnSpPr>
      <xdr:spPr>
        <a:xfrm>
          <a:off x="22072600" y="13608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93006</xdr:rowOff>
    </xdr:from>
    <xdr:ext cx="534377" cy="259045"/>
    <xdr:sp macro="" textlink="">
      <xdr:nvSpPr>
        <xdr:cNvPr id="841" name="繰出金最大値テキスト"/>
        <xdr:cNvSpPr txBox="1"/>
      </xdr:nvSpPr>
      <xdr:spPr>
        <a:xfrm>
          <a:off x="22212300" y="1192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95,652</a:t>
          </a:r>
          <a:endParaRPr kumimoji="1" lang="ja-JP" altLang="en-US" sz="1000" b="1">
            <a:latin typeface="ＭＳ Ｐゴシック"/>
          </a:endParaRPr>
        </a:p>
      </xdr:txBody>
    </xdr:sp>
    <xdr:clientData/>
  </xdr:oneCellAnchor>
  <xdr:twoCellAnchor>
    <xdr:from>
      <xdr:col>32</xdr:col>
      <xdr:colOff>98425</xdr:colOff>
      <xdr:row>70</xdr:row>
      <xdr:rowOff>146329</xdr:rowOff>
    </xdr:from>
    <xdr:to>
      <xdr:col>32</xdr:col>
      <xdr:colOff>276225</xdr:colOff>
      <xdr:row>70</xdr:row>
      <xdr:rowOff>146329</xdr:rowOff>
    </xdr:to>
    <xdr:cxnSp macro="">
      <xdr:nvCxnSpPr>
        <xdr:cNvPr id="842" name="直線コネクタ 841"/>
        <xdr:cNvCxnSpPr/>
      </xdr:nvCxnSpPr>
      <xdr:spPr>
        <a:xfrm>
          <a:off x="22072600" y="12147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78911</xdr:rowOff>
    </xdr:from>
    <xdr:to>
      <xdr:col>32</xdr:col>
      <xdr:colOff>187325</xdr:colOff>
      <xdr:row>75</xdr:row>
      <xdr:rowOff>90380</xdr:rowOff>
    </xdr:to>
    <xdr:cxnSp macro="">
      <xdr:nvCxnSpPr>
        <xdr:cNvPr id="843" name="直線コネクタ 842"/>
        <xdr:cNvCxnSpPr/>
      </xdr:nvCxnSpPr>
      <xdr:spPr>
        <a:xfrm>
          <a:off x="21323300" y="12937661"/>
          <a:ext cx="838200" cy="1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49744</xdr:rowOff>
    </xdr:from>
    <xdr:ext cx="534377" cy="259045"/>
    <xdr:sp macro="" textlink="">
      <xdr:nvSpPr>
        <xdr:cNvPr id="844" name="繰出金平均値テキスト"/>
        <xdr:cNvSpPr txBox="1"/>
      </xdr:nvSpPr>
      <xdr:spPr>
        <a:xfrm>
          <a:off x="22212300" y="130799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42,923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71317</xdr:rowOff>
    </xdr:from>
    <xdr:to>
      <xdr:col>32</xdr:col>
      <xdr:colOff>238125</xdr:colOff>
      <xdr:row>77</xdr:row>
      <xdr:rowOff>1467</xdr:rowOff>
    </xdr:to>
    <xdr:sp macro="" textlink="">
      <xdr:nvSpPr>
        <xdr:cNvPr id="845" name="フローチャート : 判断 844"/>
        <xdr:cNvSpPr/>
      </xdr:nvSpPr>
      <xdr:spPr>
        <a:xfrm>
          <a:off x="22110700" y="1310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78911</xdr:rowOff>
    </xdr:from>
    <xdr:to>
      <xdr:col>31</xdr:col>
      <xdr:colOff>34925</xdr:colOff>
      <xdr:row>75</xdr:row>
      <xdr:rowOff>82436</xdr:rowOff>
    </xdr:to>
    <xdr:cxnSp macro="">
      <xdr:nvCxnSpPr>
        <xdr:cNvPr id="846" name="直線コネクタ 845"/>
        <xdr:cNvCxnSpPr/>
      </xdr:nvCxnSpPr>
      <xdr:spPr>
        <a:xfrm flipV="1">
          <a:off x="20434300" y="12937661"/>
          <a:ext cx="889000" cy="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94444</xdr:rowOff>
    </xdr:from>
    <xdr:to>
      <xdr:col>31</xdr:col>
      <xdr:colOff>85725</xdr:colOff>
      <xdr:row>77</xdr:row>
      <xdr:rowOff>24594</xdr:rowOff>
    </xdr:to>
    <xdr:sp macro="" textlink="">
      <xdr:nvSpPr>
        <xdr:cNvPr id="847" name="フローチャート : 判断 846"/>
        <xdr:cNvSpPr/>
      </xdr:nvSpPr>
      <xdr:spPr>
        <a:xfrm>
          <a:off x="21272500" y="1312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15721</xdr:rowOff>
    </xdr:from>
    <xdr:ext cx="534377" cy="259045"/>
    <xdr:sp macro="" textlink="">
      <xdr:nvSpPr>
        <xdr:cNvPr id="848" name="テキスト ボックス 847"/>
        <xdr:cNvSpPr txBox="1"/>
      </xdr:nvSpPr>
      <xdr:spPr>
        <a:xfrm>
          <a:off x="21056111" y="1321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41,709</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82436</xdr:rowOff>
    </xdr:from>
    <xdr:to>
      <xdr:col>29</xdr:col>
      <xdr:colOff>517525</xdr:colOff>
      <xdr:row>75</xdr:row>
      <xdr:rowOff>114306</xdr:rowOff>
    </xdr:to>
    <xdr:cxnSp macro="">
      <xdr:nvCxnSpPr>
        <xdr:cNvPr id="849" name="直線コネクタ 848"/>
        <xdr:cNvCxnSpPr/>
      </xdr:nvCxnSpPr>
      <xdr:spPr>
        <a:xfrm flipV="1">
          <a:off x="19545300" y="12941186"/>
          <a:ext cx="889000" cy="3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44017</xdr:rowOff>
    </xdr:from>
    <xdr:to>
      <xdr:col>29</xdr:col>
      <xdr:colOff>568325</xdr:colOff>
      <xdr:row>76</xdr:row>
      <xdr:rowOff>145617</xdr:rowOff>
    </xdr:to>
    <xdr:sp macro="" textlink="">
      <xdr:nvSpPr>
        <xdr:cNvPr id="850" name="フローチャート : 判断 849"/>
        <xdr:cNvSpPr/>
      </xdr:nvSpPr>
      <xdr:spPr>
        <a:xfrm>
          <a:off x="20383500" y="1307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136744</xdr:rowOff>
    </xdr:from>
    <xdr:ext cx="534377" cy="259045"/>
    <xdr:sp macro="" textlink="">
      <xdr:nvSpPr>
        <xdr:cNvPr id="851" name="テキスト ボックス 850"/>
        <xdr:cNvSpPr txBox="1"/>
      </xdr:nvSpPr>
      <xdr:spPr>
        <a:xfrm>
          <a:off x="20167111" y="1316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44,356</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112402</xdr:rowOff>
    </xdr:from>
    <xdr:to>
      <xdr:col>28</xdr:col>
      <xdr:colOff>314325</xdr:colOff>
      <xdr:row>75</xdr:row>
      <xdr:rowOff>114306</xdr:rowOff>
    </xdr:to>
    <xdr:cxnSp macro="">
      <xdr:nvCxnSpPr>
        <xdr:cNvPr id="852" name="直線コネクタ 851"/>
        <xdr:cNvCxnSpPr/>
      </xdr:nvCxnSpPr>
      <xdr:spPr>
        <a:xfrm>
          <a:off x="18656300" y="12971152"/>
          <a:ext cx="8890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71202</xdr:rowOff>
    </xdr:from>
    <xdr:to>
      <xdr:col>28</xdr:col>
      <xdr:colOff>365125</xdr:colOff>
      <xdr:row>77</xdr:row>
      <xdr:rowOff>1352</xdr:rowOff>
    </xdr:to>
    <xdr:sp macro="" textlink="">
      <xdr:nvSpPr>
        <xdr:cNvPr id="853" name="フローチャート : 判断 852"/>
        <xdr:cNvSpPr/>
      </xdr:nvSpPr>
      <xdr:spPr>
        <a:xfrm>
          <a:off x="19494500" y="1310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163929</xdr:rowOff>
    </xdr:from>
    <xdr:ext cx="534377" cy="259045"/>
    <xdr:sp macro="" textlink="">
      <xdr:nvSpPr>
        <xdr:cNvPr id="854" name="テキスト ボックス 853"/>
        <xdr:cNvSpPr txBox="1"/>
      </xdr:nvSpPr>
      <xdr:spPr>
        <a:xfrm>
          <a:off x="19278111" y="1319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42,929</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83204</xdr:rowOff>
    </xdr:from>
    <xdr:to>
      <xdr:col>27</xdr:col>
      <xdr:colOff>161925</xdr:colOff>
      <xdr:row>77</xdr:row>
      <xdr:rowOff>13354</xdr:rowOff>
    </xdr:to>
    <xdr:sp macro="" textlink="">
      <xdr:nvSpPr>
        <xdr:cNvPr id="855" name="フローチャート : 判断 854"/>
        <xdr:cNvSpPr/>
      </xdr:nvSpPr>
      <xdr:spPr>
        <a:xfrm>
          <a:off x="18605500" y="13113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4481</xdr:rowOff>
    </xdr:from>
    <xdr:ext cx="534377" cy="259045"/>
    <xdr:sp macro="" textlink="">
      <xdr:nvSpPr>
        <xdr:cNvPr id="856" name="テキスト ボックス 855"/>
        <xdr:cNvSpPr txBox="1"/>
      </xdr:nvSpPr>
      <xdr:spPr>
        <a:xfrm>
          <a:off x="18389111" y="1320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42,299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39580</xdr:rowOff>
    </xdr:from>
    <xdr:to>
      <xdr:col>32</xdr:col>
      <xdr:colOff>238125</xdr:colOff>
      <xdr:row>75</xdr:row>
      <xdr:rowOff>141180</xdr:rowOff>
    </xdr:to>
    <xdr:sp macro="" textlink="">
      <xdr:nvSpPr>
        <xdr:cNvPr id="862" name="円/楕円 861"/>
        <xdr:cNvSpPr/>
      </xdr:nvSpPr>
      <xdr:spPr>
        <a:xfrm>
          <a:off x="22110700" y="1289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62457</xdr:rowOff>
    </xdr:from>
    <xdr:ext cx="534377" cy="259045"/>
    <xdr:sp macro="" textlink="">
      <xdr:nvSpPr>
        <xdr:cNvPr id="863" name="繰出金該当値テキスト"/>
        <xdr:cNvSpPr txBox="1"/>
      </xdr:nvSpPr>
      <xdr:spPr>
        <a:xfrm>
          <a:off x="22212300" y="1274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53,589</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28111</xdr:rowOff>
    </xdr:from>
    <xdr:to>
      <xdr:col>31</xdr:col>
      <xdr:colOff>85725</xdr:colOff>
      <xdr:row>75</xdr:row>
      <xdr:rowOff>129711</xdr:rowOff>
    </xdr:to>
    <xdr:sp macro="" textlink="">
      <xdr:nvSpPr>
        <xdr:cNvPr id="864" name="円/楕円 863"/>
        <xdr:cNvSpPr/>
      </xdr:nvSpPr>
      <xdr:spPr>
        <a:xfrm>
          <a:off x="21272500" y="1288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146238</xdr:rowOff>
    </xdr:from>
    <xdr:ext cx="534377" cy="259045"/>
    <xdr:sp macro="" textlink="">
      <xdr:nvSpPr>
        <xdr:cNvPr id="865" name="テキスト ボックス 864"/>
        <xdr:cNvSpPr txBox="1"/>
      </xdr:nvSpPr>
      <xdr:spPr>
        <a:xfrm>
          <a:off x="21056111" y="1266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54,191</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31636</xdr:rowOff>
    </xdr:from>
    <xdr:to>
      <xdr:col>29</xdr:col>
      <xdr:colOff>568325</xdr:colOff>
      <xdr:row>75</xdr:row>
      <xdr:rowOff>133236</xdr:rowOff>
    </xdr:to>
    <xdr:sp macro="" textlink="">
      <xdr:nvSpPr>
        <xdr:cNvPr id="866" name="円/楕円 865"/>
        <xdr:cNvSpPr/>
      </xdr:nvSpPr>
      <xdr:spPr>
        <a:xfrm>
          <a:off x="20383500" y="1289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149763</xdr:rowOff>
    </xdr:from>
    <xdr:ext cx="534377" cy="259045"/>
    <xdr:sp macro="" textlink="">
      <xdr:nvSpPr>
        <xdr:cNvPr id="867" name="テキスト ボックス 866"/>
        <xdr:cNvSpPr txBox="1"/>
      </xdr:nvSpPr>
      <xdr:spPr>
        <a:xfrm>
          <a:off x="20167111" y="1266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54,006</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63506</xdr:rowOff>
    </xdr:from>
    <xdr:to>
      <xdr:col>28</xdr:col>
      <xdr:colOff>365125</xdr:colOff>
      <xdr:row>75</xdr:row>
      <xdr:rowOff>165106</xdr:rowOff>
    </xdr:to>
    <xdr:sp macro="" textlink="">
      <xdr:nvSpPr>
        <xdr:cNvPr id="868" name="円/楕円 867"/>
        <xdr:cNvSpPr/>
      </xdr:nvSpPr>
      <xdr:spPr>
        <a:xfrm>
          <a:off x="19494500" y="1292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10183</xdr:rowOff>
    </xdr:from>
    <xdr:ext cx="534377" cy="259045"/>
    <xdr:sp macro="" textlink="">
      <xdr:nvSpPr>
        <xdr:cNvPr id="869" name="テキスト ボックス 868"/>
        <xdr:cNvSpPr txBox="1"/>
      </xdr:nvSpPr>
      <xdr:spPr>
        <a:xfrm>
          <a:off x="19278111" y="1269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52,333</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61602</xdr:rowOff>
    </xdr:from>
    <xdr:to>
      <xdr:col>27</xdr:col>
      <xdr:colOff>161925</xdr:colOff>
      <xdr:row>75</xdr:row>
      <xdr:rowOff>163202</xdr:rowOff>
    </xdr:to>
    <xdr:sp macro="" textlink="">
      <xdr:nvSpPr>
        <xdr:cNvPr id="870" name="円/楕円 869"/>
        <xdr:cNvSpPr/>
      </xdr:nvSpPr>
      <xdr:spPr>
        <a:xfrm>
          <a:off x="18605500" y="1292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8279</xdr:rowOff>
    </xdr:from>
    <xdr:ext cx="534377" cy="259045"/>
    <xdr:sp macro="" textlink="">
      <xdr:nvSpPr>
        <xdr:cNvPr id="871" name="テキスト ボックス 870"/>
        <xdr:cNvSpPr txBox="1"/>
      </xdr:nvSpPr>
      <xdr:spPr>
        <a:xfrm>
          <a:off x="18389111" y="1269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52,433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2" name="直線コネクタ 88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3" name="テキスト ボックス 88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4" name="直線コネクタ 88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5" name="テキスト ボックス 88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7" name="直線コネクタ 88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2" name="直線コネクタ 89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4" name="フローチャート : 判断 89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5" name="直線コネクタ 89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6" name="フローチャート : 判断 89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7" name="テキスト ボックス 896"/>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8" name="直線コネクタ 89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9" name="フローチャート : 判断 89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0" name="テキスト ボックス 899"/>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1" name="直線コネクタ 90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2" name="フローチャート : 判断 90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3" name="テキスト ボックス 902"/>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4" name="フローチャート : 判断 90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5" name="テキスト ボックス 904"/>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6" name="テキスト ボックス 90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7" name="テキスト ボックス 90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8" name="テキスト ボックス 90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9" name="テキスト ボックス 90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0" name="テキスト ボックス 90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1" name="円/楕円 91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3" name="円/楕円 91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4" name="テキスト ボックス 913"/>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5" name="円/楕円 91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6" name="テキスト ボックス 915"/>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7" name="円/楕円 91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8" name="テキスト ボックス 917"/>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9" name="円/楕円 91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0" name="テキスト ボックス 919"/>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400">
              <a:effectLst/>
            </a:rPr>
            <a:t>歳出決算総額は、住民一人当たり４０６，１８６円となった。</a:t>
          </a:r>
          <a:endParaRPr lang="en-US" altLang="ja-JP" sz="1400">
            <a:effectLst/>
          </a:endParaRPr>
        </a:p>
        <a:p>
          <a:pPr eaLnBrk="1" fontAlgn="auto" latinLnBrk="0" hangingPunct="1"/>
          <a:r>
            <a:rPr lang="ja-JP" altLang="en-US" sz="1400">
              <a:effectLst/>
            </a:rPr>
            <a:t>主な構成項目である人件費は、住民一人当たり５７，２１０円に減少した。定員適正化計画に基づく退職者補充の抑制、計画的な新規採用などによるものである。</a:t>
          </a:r>
          <a:endParaRPr lang="en-US" altLang="ja-JP" sz="1400">
            <a:effectLst/>
          </a:endParaRPr>
        </a:p>
        <a:p>
          <a:pPr eaLnBrk="1" fontAlgn="auto" latinLnBrk="0" hangingPunct="1"/>
          <a:r>
            <a:rPr lang="ja-JP" altLang="en-US" sz="1400">
              <a:effectLst/>
            </a:rPr>
            <a:t>災害復旧事業費が大幅に減になり、普通建設事業費は、住民一人当たり４４，２６０円となった。</a:t>
          </a:r>
          <a:endParaRPr lang="en-US" altLang="ja-JP" sz="1400">
            <a:effectLst/>
          </a:endParaRPr>
        </a:p>
        <a:p>
          <a:pPr eaLnBrk="1" fontAlgn="auto" latinLnBrk="0" hangingPunct="1"/>
          <a:r>
            <a:rPr lang="ja-JP" altLang="en-US" sz="1400">
              <a:effectLst/>
            </a:rPr>
            <a:t>繰出金は、住民一人当たり５３，５８９円となった。下水道特別会計をはじめ、その他特別会計については、一般会計からの繰入金で財政運営されており、繰出金は上昇の一途をたどっているため、類似団体を大きく上回る結果となっている。</a:t>
          </a:r>
          <a:endParaRPr lang="en-US" altLang="ja-JP" sz="1400">
            <a:effectLst/>
          </a:endParaRPr>
        </a:p>
        <a:p>
          <a:pPr eaLnBrk="1" fontAlgn="auto" latinLnBrk="0" hangingPunct="1"/>
          <a:r>
            <a:rPr lang="ja-JP" altLang="en-US" sz="1400">
              <a:effectLst/>
            </a:rPr>
            <a:t>扶助費は、住民一人当たり６９，４１６円となっており、少子高齢化の影響から社会保障経費の増加は避けられず上昇傾向にあり、今後も生活保護費や自立支援事業費などは増加が見込まれることから、資格等の適正化を図るなど、扶助費の抑制に努めていく必要がある。</a:t>
          </a:r>
          <a:endParaRPr lang="en-US" altLang="ja-JP" sz="1400">
            <a:effectLst/>
          </a:endParaRPr>
        </a:p>
        <a:p>
          <a:pPr eaLnBrk="1" fontAlgn="auto" latinLnBrk="0" hangingPunct="1"/>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岐阜県関市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90,156
88,422
472.33
38,726,062
36,620,178
1,914,364
23,723,597
32,190,097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64752</xdr:rowOff>
    </xdr:from>
    <xdr:to>
      <xdr:col>6</xdr:col>
      <xdr:colOff>510540</xdr:colOff>
      <xdr:row>39</xdr:row>
      <xdr:rowOff>84510</xdr:rowOff>
    </xdr:to>
    <xdr:cxnSp macro="">
      <xdr:nvCxnSpPr>
        <xdr:cNvPr id="58" name="直線コネクタ 57"/>
        <xdr:cNvCxnSpPr/>
      </xdr:nvCxnSpPr>
      <xdr:spPr>
        <a:xfrm flipV="1">
          <a:off x="4633595" y="5208252"/>
          <a:ext cx="1270" cy="1562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88337</xdr:rowOff>
    </xdr:from>
    <xdr:ext cx="469744" cy="259045"/>
    <xdr:sp macro="" textlink="">
      <xdr:nvSpPr>
        <xdr:cNvPr id="59" name="議会費最小値テキスト"/>
        <xdr:cNvSpPr txBox="1"/>
      </xdr:nvSpPr>
      <xdr:spPr>
        <a:xfrm>
          <a:off x="4686300" y="677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2,088</a:t>
          </a:r>
          <a:endParaRPr kumimoji="1" lang="ja-JP" altLang="en-US" sz="1000" b="1">
            <a:latin typeface="ＭＳ Ｐゴシック"/>
          </a:endParaRPr>
        </a:p>
      </xdr:txBody>
    </xdr:sp>
    <xdr:clientData/>
  </xdr:oneCellAnchor>
  <xdr:twoCellAnchor>
    <xdr:from>
      <xdr:col>6</xdr:col>
      <xdr:colOff>422275</xdr:colOff>
      <xdr:row>39</xdr:row>
      <xdr:rowOff>84510</xdr:rowOff>
    </xdr:from>
    <xdr:to>
      <xdr:col>6</xdr:col>
      <xdr:colOff>600075</xdr:colOff>
      <xdr:row>39</xdr:row>
      <xdr:rowOff>84510</xdr:rowOff>
    </xdr:to>
    <xdr:cxnSp macro="">
      <xdr:nvCxnSpPr>
        <xdr:cNvPr id="60" name="直線コネクタ 59"/>
        <xdr:cNvCxnSpPr/>
      </xdr:nvCxnSpPr>
      <xdr:spPr>
        <a:xfrm>
          <a:off x="4546600" y="677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11429</xdr:rowOff>
    </xdr:from>
    <xdr:ext cx="534377" cy="259045"/>
    <xdr:sp macro="" textlink="">
      <xdr:nvSpPr>
        <xdr:cNvPr id="61" name="議会費最大値テキスト"/>
        <xdr:cNvSpPr txBox="1"/>
      </xdr:nvSpPr>
      <xdr:spPr>
        <a:xfrm>
          <a:off x="4686300" y="498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11,659</a:t>
          </a:r>
          <a:endParaRPr kumimoji="1" lang="ja-JP" altLang="en-US" sz="1000" b="1">
            <a:latin typeface="ＭＳ Ｐゴシック"/>
          </a:endParaRPr>
        </a:p>
      </xdr:txBody>
    </xdr:sp>
    <xdr:clientData/>
  </xdr:oneCellAnchor>
  <xdr:twoCellAnchor>
    <xdr:from>
      <xdr:col>6</xdr:col>
      <xdr:colOff>422275</xdr:colOff>
      <xdr:row>30</xdr:row>
      <xdr:rowOff>64752</xdr:rowOff>
    </xdr:from>
    <xdr:to>
      <xdr:col>6</xdr:col>
      <xdr:colOff>600075</xdr:colOff>
      <xdr:row>30</xdr:row>
      <xdr:rowOff>64752</xdr:rowOff>
    </xdr:to>
    <xdr:cxnSp macro="">
      <xdr:nvCxnSpPr>
        <xdr:cNvPr id="62" name="直線コネクタ 61"/>
        <xdr:cNvCxnSpPr/>
      </xdr:nvCxnSpPr>
      <xdr:spPr>
        <a:xfrm>
          <a:off x="4546600" y="5208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52669</xdr:rowOff>
    </xdr:from>
    <xdr:to>
      <xdr:col>6</xdr:col>
      <xdr:colOff>511175</xdr:colOff>
      <xdr:row>38</xdr:row>
      <xdr:rowOff>104267</xdr:rowOff>
    </xdr:to>
    <xdr:cxnSp macro="">
      <xdr:nvCxnSpPr>
        <xdr:cNvPr id="63" name="直線コネクタ 62"/>
        <xdr:cNvCxnSpPr/>
      </xdr:nvCxnSpPr>
      <xdr:spPr>
        <a:xfrm>
          <a:off x="3797300" y="6567769"/>
          <a:ext cx="838200" cy="5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6294</xdr:rowOff>
    </xdr:from>
    <xdr:ext cx="469744" cy="259045"/>
    <xdr:sp macro="" textlink="">
      <xdr:nvSpPr>
        <xdr:cNvPr id="64" name="議会費平均値テキスト"/>
        <xdr:cNvSpPr txBox="1"/>
      </xdr:nvSpPr>
      <xdr:spPr>
        <a:xfrm>
          <a:off x="4686300" y="6349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3,446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154867</xdr:rowOff>
    </xdr:from>
    <xdr:to>
      <xdr:col>6</xdr:col>
      <xdr:colOff>561975</xdr:colOff>
      <xdr:row>38</xdr:row>
      <xdr:rowOff>85017</xdr:rowOff>
    </xdr:to>
    <xdr:sp macro="" textlink="">
      <xdr:nvSpPr>
        <xdr:cNvPr id="65" name="フローチャート : 判断 64"/>
        <xdr:cNvSpPr/>
      </xdr:nvSpPr>
      <xdr:spPr>
        <a:xfrm>
          <a:off x="4584700" y="649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52669</xdr:rowOff>
    </xdr:from>
    <xdr:to>
      <xdr:col>5</xdr:col>
      <xdr:colOff>358775</xdr:colOff>
      <xdr:row>38</xdr:row>
      <xdr:rowOff>67038</xdr:rowOff>
    </xdr:to>
    <xdr:cxnSp macro="">
      <xdr:nvCxnSpPr>
        <xdr:cNvPr id="66" name="直線コネクタ 65"/>
        <xdr:cNvCxnSpPr/>
      </xdr:nvCxnSpPr>
      <xdr:spPr>
        <a:xfrm flipV="1">
          <a:off x="2908300" y="6567769"/>
          <a:ext cx="889000" cy="1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136906</xdr:rowOff>
    </xdr:from>
    <xdr:to>
      <xdr:col>5</xdr:col>
      <xdr:colOff>409575</xdr:colOff>
      <xdr:row>38</xdr:row>
      <xdr:rowOff>67056</xdr:rowOff>
    </xdr:to>
    <xdr:sp macro="" textlink="">
      <xdr:nvSpPr>
        <xdr:cNvPr id="67" name="フローチャート : 判断 66"/>
        <xdr:cNvSpPr/>
      </xdr:nvSpPr>
      <xdr:spPr>
        <a:xfrm>
          <a:off x="3746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83583</xdr:rowOff>
    </xdr:from>
    <xdr:ext cx="469744" cy="259045"/>
    <xdr:sp macro="" textlink="">
      <xdr:nvSpPr>
        <xdr:cNvPr id="68" name="テキスト ボックス 67"/>
        <xdr:cNvSpPr txBox="1"/>
      </xdr:nvSpPr>
      <xdr:spPr>
        <a:xfrm>
          <a:off x="3562427" y="6255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3,556</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67038</xdr:rowOff>
    </xdr:from>
    <xdr:to>
      <xdr:col>4</xdr:col>
      <xdr:colOff>155575</xdr:colOff>
      <xdr:row>38</xdr:row>
      <xdr:rowOff>86795</xdr:rowOff>
    </xdr:to>
    <xdr:cxnSp macro="">
      <xdr:nvCxnSpPr>
        <xdr:cNvPr id="69" name="直線コネクタ 68"/>
        <xdr:cNvCxnSpPr/>
      </xdr:nvCxnSpPr>
      <xdr:spPr>
        <a:xfrm flipV="1">
          <a:off x="2019300" y="6582138"/>
          <a:ext cx="889000" cy="1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148826</xdr:rowOff>
    </xdr:from>
    <xdr:to>
      <xdr:col>4</xdr:col>
      <xdr:colOff>206375</xdr:colOff>
      <xdr:row>38</xdr:row>
      <xdr:rowOff>78976</xdr:rowOff>
    </xdr:to>
    <xdr:sp macro="" textlink="">
      <xdr:nvSpPr>
        <xdr:cNvPr id="70" name="フローチャート : 判断 69"/>
        <xdr:cNvSpPr/>
      </xdr:nvSpPr>
      <xdr:spPr>
        <a:xfrm>
          <a:off x="2857500" y="649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95503</xdr:rowOff>
    </xdr:from>
    <xdr:ext cx="469744" cy="259045"/>
    <xdr:sp macro="" textlink="">
      <xdr:nvSpPr>
        <xdr:cNvPr id="71" name="テキスト ボックス 70"/>
        <xdr:cNvSpPr txBox="1"/>
      </xdr:nvSpPr>
      <xdr:spPr>
        <a:xfrm>
          <a:off x="2673427" y="6267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3,483</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67038</xdr:rowOff>
    </xdr:from>
    <xdr:to>
      <xdr:col>2</xdr:col>
      <xdr:colOff>638175</xdr:colOff>
      <xdr:row>38</xdr:row>
      <xdr:rowOff>86795</xdr:rowOff>
    </xdr:to>
    <xdr:cxnSp macro="">
      <xdr:nvCxnSpPr>
        <xdr:cNvPr id="72" name="直線コネクタ 71"/>
        <xdr:cNvCxnSpPr/>
      </xdr:nvCxnSpPr>
      <xdr:spPr>
        <a:xfrm>
          <a:off x="1130300" y="6582138"/>
          <a:ext cx="889000" cy="1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153398</xdr:rowOff>
    </xdr:from>
    <xdr:to>
      <xdr:col>3</xdr:col>
      <xdr:colOff>3175</xdr:colOff>
      <xdr:row>38</xdr:row>
      <xdr:rowOff>83548</xdr:rowOff>
    </xdr:to>
    <xdr:sp macro="" textlink="">
      <xdr:nvSpPr>
        <xdr:cNvPr id="73" name="フローチャート : 判断 72"/>
        <xdr:cNvSpPr/>
      </xdr:nvSpPr>
      <xdr:spPr>
        <a:xfrm>
          <a:off x="1968500" y="6497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100075</xdr:rowOff>
    </xdr:from>
    <xdr:ext cx="469744" cy="259045"/>
    <xdr:sp macro="" textlink="">
      <xdr:nvSpPr>
        <xdr:cNvPr id="74" name="テキスト ボックス 73"/>
        <xdr:cNvSpPr txBox="1"/>
      </xdr:nvSpPr>
      <xdr:spPr>
        <a:xfrm>
          <a:off x="1784427" y="6272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3,455</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130375</xdr:rowOff>
    </xdr:from>
    <xdr:to>
      <xdr:col>1</xdr:col>
      <xdr:colOff>485775</xdr:colOff>
      <xdr:row>38</xdr:row>
      <xdr:rowOff>60525</xdr:rowOff>
    </xdr:to>
    <xdr:sp macro="" textlink="">
      <xdr:nvSpPr>
        <xdr:cNvPr id="75" name="フローチャート : 判断 74"/>
        <xdr:cNvSpPr/>
      </xdr:nvSpPr>
      <xdr:spPr>
        <a:xfrm>
          <a:off x="1079500" y="647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77052</xdr:rowOff>
    </xdr:from>
    <xdr:ext cx="469744" cy="259045"/>
    <xdr:sp macro="" textlink="">
      <xdr:nvSpPr>
        <xdr:cNvPr id="76" name="テキスト ボックス 75"/>
        <xdr:cNvSpPr txBox="1"/>
      </xdr:nvSpPr>
      <xdr:spPr>
        <a:xfrm>
          <a:off x="895427" y="624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53467</xdr:rowOff>
    </xdr:from>
    <xdr:to>
      <xdr:col>6</xdr:col>
      <xdr:colOff>561975</xdr:colOff>
      <xdr:row>38</xdr:row>
      <xdr:rowOff>155067</xdr:rowOff>
    </xdr:to>
    <xdr:sp macro="" textlink="">
      <xdr:nvSpPr>
        <xdr:cNvPr id="82" name="円/楕円 81"/>
        <xdr:cNvSpPr/>
      </xdr:nvSpPr>
      <xdr:spPr>
        <a:xfrm>
          <a:off x="4584700" y="656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31894</xdr:rowOff>
    </xdr:from>
    <xdr:ext cx="469744" cy="259045"/>
    <xdr:sp macro="" textlink="">
      <xdr:nvSpPr>
        <xdr:cNvPr id="83" name="議会費該当値テキスト"/>
        <xdr:cNvSpPr txBox="1"/>
      </xdr:nvSpPr>
      <xdr:spPr>
        <a:xfrm>
          <a:off x="4686300" y="6546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3,017</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1869</xdr:rowOff>
    </xdr:from>
    <xdr:to>
      <xdr:col>5</xdr:col>
      <xdr:colOff>409575</xdr:colOff>
      <xdr:row>38</xdr:row>
      <xdr:rowOff>103469</xdr:rowOff>
    </xdr:to>
    <xdr:sp macro="" textlink="">
      <xdr:nvSpPr>
        <xdr:cNvPr id="84" name="円/楕円 83"/>
        <xdr:cNvSpPr/>
      </xdr:nvSpPr>
      <xdr:spPr>
        <a:xfrm>
          <a:off x="3746500" y="651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38</xdr:row>
      <xdr:rowOff>94596</xdr:rowOff>
    </xdr:from>
    <xdr:ext cx="469744" cy="259045"/>
    <xdr:sp macro="" textlink="">
      <xdr:nvSpPr>
        <xdr:cNvPr id="85" name="テキスト ボックス 84"/>
        <xdr:cNvSpPr txBox="1"/>
      </xdr:nvSpPr>
      <xdr:spPr>
        <a:xfrm>
          <a:off x="3562427" y="6609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3,333</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16238</xdr:rowOff>
    </xdr:from>
    <xdr:to>
      <xdr:col>4</xdr:col>
      <xdr:colOff>206375</xdr:colOff>
      <xdr:row>38</xdr:row>
      <xdr:rowOff>117838</xdr:rowOff>
    </xdr:to>
    <xdr:sp macro="" textlink="">
      <xdr:nvSpPr>
        <xdr:cNvPr id="86" name="円/楕円 85"/>
        <xdr:cNvSpPr/>
      </xdr:nvSpPr>
      <xdr:spPr>
        <a:xfrm>
          <a:off x="2857500" y="653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108965</xdr:rowOff>
    </xdr:from>
    <xdr:ext cx="469744" cy="259045"/>
    <xdr:sp macro="" textlink="">
      <xdr:nvSpPr>
        <xdr:cNvPr id="87" name="テキスト ボックス 86"/>
        <xdr:cNvSpPr txBox="1"/>
      </xdr:nvSpPr>
      <xdr:spPr>
        <a:xfrm>
          <a:off x="2673427" y="6624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3,245</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35995</xdr:rowOff>
    </xdr:from>
    <xdr:to>
      <xdr:col>3</xdr:col>
      <xdr:colOff>3175</xdr:colOff>
      <xdr:row>38</xdr:row>
      <xdr:rowOff>137595</xdr:rowOff>
    </xdr:to>
    <xdr:sp macro="" textlink="">
      <xdr:nvSpPr>
        <xdr:cNvPr id="88" name="円/楕円 87"/>
        <xdr:cNvSpPr/>
      </xdr:nvSpPr>
      <xdr:spPr>
        <a:xfrm>
          <a:off x="1968500" y="655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128722</xdr:rowOff>
    </xdr:from>
    <xdr:ext cx="469744" cy="259045"/>
    <xdr:sp macro="" textlink="">
      <xdr:nvSpPr>
        <xdr:cNvPr id="89" name="テキスト ボックス 88"/>
        <xdr:cNvSpPr txBox="1"/>
      </xdr:nvSpPr>
      <xdr:spPr>
        <a:xfrm>
          <a:off x="1784427" y="664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3,124</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16238</xdr:rowOff>
    </xdr:from>
    <xdr:to>
      <xdr:col>1</xdr:col>
      <xdr:colOff>485775</xdr:colOff>
      <xdr:row>38</xdr:row>
      <xdr:rowOff>117838</xdr:rowOff>
    </xdr:to>
    <xdr:sp macro="" textlink="">
      <xdr:nvSpPr>
        <xdr:cNvPr id="90" name="円/楕円 89"/>
        <xdr:cNvSpPr/>
      </xdr:nvSpPr>
      <xdr:spPr>
        <a:xfrm>
          <a:off x="1079500" y="653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38</xdr:row>
      <xdr:rowOff>108965</xdr:rowOff>
    </xdr:from>
    <xdr:ext cx="469744" cy="259045"/>
    <xdr:sp macro="" textlink="">
      <xdr:nvSpPr>
        <xdr:cNvPr id="91" name="テキスト ボックス 90"/>
        <xdr:cNvSpPr txBox="1"/>
      </xdr:nvSpPr>
      <xdr:spPr>
        <a:xfrm>
          <a:off x="895427" y="6624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51,835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61326</xdr:rowOff>
    </xdr:from>
    <xdr:to>
      <xdr:col>6</xdr:col>
      <xdr:colOff>510540</xdr:colOff>
      <xdr:row>58</xdr:row>
      <xdr:rowOff>166779</xdr:rowOff>
    </xdr:to>
    <xdr:cxnSp macro="">
      <xdr:nvCxnSpPr>
        <xdr:cNvPr id="117" name="直線コネクタ 116"/>
        <xdr:cNvCxnSpPr/>
      </xdr:nvCxnSpPr>
      <xdr:spPr>
        <a:xfrm flipV="1">
          <a:off x="4633595" y="8805276"/>
          <a:ext cx="1270" cy="1305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170606</xdr:rowOff>
    </xdr:from>
    <xdr:ext cx="534377" cy="259045"/>
    <xdr:sp macro="" textlink="">
      <xdr:nvSpPr>
        <xdr:cNvPr id="118" name="総務費最小値テキスト"/>
        <xdr:cNvSpPr txBox="1"/>
      </xdr:nvSpPr>
      <xdr:spPr>
        <a:xfrm>
          <a:off x="4686300" y="1011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31,708</a:t>
          </a:r>
          <a:endParaRPr kumimoji="1" lang="ja-JP" altLang="en-US" sz="1000" b="1">
            <a:latin typeface="ＭＳ Ｐゴシック"/>
          </a:endParaRPr>
        </a:p>
      </xdr:txBody>
    </xdr:sp>
    <xdr:clientData/>
  </xdr:oneCellAnchor>
  <xdr:twoCellAnchor>
    <xdr:from>
      <xdr:col>6</xdr:col>
      <xdr:colOff>422275</xdr:colOff>
      <xdr:row>58</xdr:row>
      <xdr:rowOff>166779</xdr:rowOff>
    </xdr:from>
    <xdr:to>
      <xdr:col>6</xdr:col>
      <xdr:colOff>600075</xdr:colOff>
      <xdr:row>58</xdr:row>
      <xdr:rowOff>166779</xdr:rowOff>
    </xdr:to>
    <xdr:cxnSp macro="">
      <xdr:nvCxnSpPr>
        <xdr:cNvPr id="119" name="直線コネクタ 118"/>
        <xdr:cNvCxnSpPr/>
      </xdr:nvCxnSpPr>
      <xdr:spPr>
        <a:xfrm>
          <a:off x="4546600" y="10110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8003</xdr:rowOff>
    </xdr:from>
    <xdr:ext cx="599010" cy="259045"/>
    <xdr:sp macro="" textlink="">
      <xdr:nvSpPr>
        <xdr:cNvPr id="120" name="総務費最大値テキスト"/>
        <xdr:cNvSpPr txBox="1"/>
      </xdr:nvSpPr>
      <xdr:spPr>
        <a:xfrm>
          <a:off x="4686300" y="8580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431,499</a:t>
          </a:r>
          <a:endParaRPr kumimoji="1" lang="ja-JP" altLang="en-US" sz="1000" b="1">
            <a:latin typeface="ＭＳ Ｐゴシック"/>
          </a:endParaRPr>
        </a:p>
      </xdr:txBody>
    </xdr:sp>
    <xdr:clientData/>
  </xdr:oneCellAnchor>
  <xdr:twoCellAnchor>
    <xdr:from>
      <xdr:col>6</xdr:col>
      <xdr:colOff>422275</xdr:colOff>
      <xdr:row>51</xdr:row>
      <xdr:rowOff>61326</xdr:rowOff>
    </xdr:from>
    <xdr:to>
      <xdr:col>6</xdr:col>
      <xdr:colOff>600075</xdr:colOff>
      <xdr:row>51</xdr:row>
      <xdr:rowOff>61326</xdr:rowOff>
    </xdr:to>
    <xdr:cxnSp macro="">
      <xdr:nvCxnSpPr>
        <xdr:cNvPr id="121" name="直線コネクタ 120"/>
        <xdr:cNvCxnSpPr/>
      </xdr:nvCxnSpPr>
      <xdr:spPr>
        <a:xfrm>
          <a:off x="4546600" y="880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55637</xdr:rowOff>
    </xdr:from>
    <xdr:to>
      <xdr:col>6</xdr:col>
      <xdr:colOff>511175</xdr:colOff>
      <xdr:row>58</xdr:row>
      <xdr:rowOff>70069</xdr:rowOff>
    </xdr:to>
    <xdr:cxnSp macro="">
      <xdr:nvCxnSpPr>
        <xdr:cNvPr id="122" name="直線コネクタ 121"/>
        <xdr:cNvCxnSpPr/>
      </xdr:nvCxnSpPr>
      <xdr:spPr>
        <a:xfrm>
          <a:off x="3797300" y="9999737"/>
          <a:ext cx="838200" cy="1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971</xdr:rowOff>
    </xdr:from>
    <xdr:ext cx="534377" cy="259045"/>
    <xdr:sp macro="" textlink="">
      <xdr:nvSpPr>
        <xdr:cNvPr id="123" name="総務費平均値テキスト"/>
        <xdr:cNvSpPr txBox="1"/>
      </xdr:nvSpPr>
      <xdr:spPr>
        <a:xfrm>
          <a:off x="4686300" y="9945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60,319</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22544</xdr:rowOff>
    </xdr:from>
    <xdr:to>
      <xdr:col>6</xdr:col>
      <xdr:colOff>561975</xdr:colOff>
      <xdr:row>58</xdr:row>
      <xdr:rowOff>124144</xdr:rowOff>
    </xdr:to>
    <xdr:sp macro="" textlink="">
      <xdr:nvSpPr>
        <xdr:cNvPr id="124" name="フローチャート : 判断 123"/>
        <xdr:cNvSpPr/>
      </xdr:nvSpPr>
      <xdr:spPr>
        <a:xfrm>
          <a:off x="4584700" y="996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54201</xdr:rowOff>
    </xdr:from>
    <xdr:to>
      <xdr:col>5</xdr:col>
      <xdr:colOff>358775</xdr:colOff>
      <xdr:row>58</xdr:row>
      <xdr:rowOff>55637</xdr:rowOff>
    </xdr:to>
    <xdr:cxnSp macro="">
      <xdr:nvCxnSpPr>
        <xdr:cNvPr id="125" name="直線コネクタ 124"/>
        <xdr:cNvCxnSpPr/>
      </xdr:nvCxnSpPr>
      <xdr:spPr>
        <a:xfrm>
          <a:off x="2908300" y="9998301"/>
          <a:ext cx="889000" cy="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42511</xdr:rowOff>
    </xdr:from>
    <xdr:to>
      <xdr:col>5</xdr:col>
      <xdr:colOff>409575</xdr:colOff>
      <xdr:row>58</xdr:row>
      <xdr:rowOff>144111</xdr:rowOff>
    </xdr:to>
    <xdr:sp macro="" textlink="">
      <xdr:nvSpPr>
        <xdr:cNvPr id="126" name="フローチャート : 判断 125"/>
        <xdr:cNvSpPr/>
      </xdr:nvSpPr>
      <xdr:spPr>
        <a:xfrm>
          <a:off x="3746500" y="998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135238</xdr:rowOff>
    </xdr:from>
    <xdr:ext cx="534377" cy="259045"/>
    <xdr:sp macro="" textlink="">
      <xdr:nvSpPr>
        <xdr:cNvPr id="127" name="テキスト ボックス 126"/>
        <xdr:cNvSpPr txBox="1"/>
      </xdr:nvSpPr>
      <xdr:spPr>
        <a:xfrm>
          <a:off x="3530111" y="1007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54,205</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54201</xdr:rowOff>
    </xdr:from>
    <xdr:to>
      <xdr:col>4</xdr:col>
      <xdr:colOff>155575</xdr:colOff>
      <xdr:row>58</xdr:row>
      <xdr:rowOff>55477</xdr:rowOff>
    </xdr:to>
    <xdr:cxnSp macro="">
      <xdr:nvCxnSpPr>
        <xdr:cNvPr id="128" name="直線コネクタ 127"/>
        <xdr:cNvCxnSpPr/>
      </xdr:nvCxnSpPr>
      <xdr:spPr>
        <a:xfrm flipV="1">
          <a:off x="2019300" y="9998301"/>
          <a:ext cx="889000" cy="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59420</xdr:rowOff>
    </xdr:from>
    <xdr:to>
      <xdr:col>4</xdr:col>
      <xdr:colOff>206375</xdr:colOff>
      <xdr:row>58</xdr:row>
      <xdr:rowOff>161020</xdr:rowOff>
    </xdr:to>
    <xdr:sp macro="" textlink="">
      <xdr:nvSpPr>
        <xdr:cNvPr id="129" name="フローチャート : 判断 128"/>
        <xdr:cNvSpPr/>
      </xdr:nvSpPr>
      <xdr:spPr>
        <a:xfrm>
          <a:off x="2857500" y="1000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152147</xdr:rowOff>
    </xdr:from>
    <xdr:ext cx="534377" cy="259045"/>
    <xdr:sp macro="" textlink="">
      <xdr:nvSpPr>
        <xdr:cNvPr id="130" name="テキスト ボックス 129"/>
        <xdr:cNvSpPr txBox="1"/>
      </xdr:nvSpPr>
      <xdr:spPr>
        <a:xfrm>
          <a:off x="2641111" y="1009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49,027</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55477</xdr:rowOff>
    </xdr:from>
    <xdr:to>
      <xdr:col>2</xdr:col>
      <xdr:colOff>638175</xdr:colOff>
      <xdr:row>58</xdr:row>
      <xdr:rowOff>74686</xdr:rowOff>
    </xdr:to>
    <xdr:cxnSp macro="">
      <xdr:nvCxnSpPr>
        <xdr:cNvPr id="131" name="直線コネクタ 130"/>
        <xdr:cNvCxnSpPr/>
      </xdr:nvCxnSpPr>
      <xdr:spPr>
        <a:xfrm flipV="1">
          <a:off x="1130300" y="9999577"/>
          <a:ext cx="889000" cy="1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25013</xdr:rowOff>
    </xdr:from>
    <xdr:to>
      <xdr:col>3</xdr:col>
      <xdr:colOff>3175</xdr:colOff>
      <xdr:row>58</xdr:row>
      <xdr:rowOff>126613</xdr:rowOff>
    </xdr:to>
    <xdr:sp macro="" textlink="">
      <xdr:nvSpPr>
        <xdr:cNvPr id="132" name="フローチャート : 判断 131"/>
        <xdr:cNvSpPr/>
      </xdr:nvSpPr>
      <xdr:spPr>
        <a:xfrm>
          <a:off x="1968500" y="996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117740</xdr:rowOff>
    </xdr:from>
    <xdr:ext cx="534377" cy="259045"/>
    <xdr:sp macro="" textlink="">
      <xdr:nvSpPr>
        <xdr:cNvPr id="133" name="テキスト ボックス 132"/>
        <xdr:cNvSpPr txBox="1"/>
      </xdr:nvSpPr>
      <xdr:spPr>
        <a:xfrm>
          <a:off x="1752111" y="1006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59,563</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53323</xdr:rowOff>
    </xdr:from>
    <xdr:to>
      <xdr:col>1</xdr:col>
      <xdr:colOff>485775</xdr:colOff>
      <xdr:row>58</xdr:row>
      <xdr:rowOff>154923</xdr:rowOff>
    </xdr:to>
    <xdr:sp macro="" textlink="">
      <xdr:nvSpPr>
        <xdr:cNvPr id="134" name="フローチャート : 判断 133"/>
        <xdr:cNvSpPr/>
      </xdr:nvSpPr>
      <xdr:spPr>
        <a:xfrm>
          <a:off x="1079500" y="999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146050</xdr:rowOff>
    </xdr:from>
    <xdr:ext cx="534377" cy="259045"/>
    <xdr:sp macro="" textlink="">
      <xdr:nvSpPr>
        <xdr:cNvPr id="135" name="テキスト ボックス 134"/>
        <xdr:cNvSpPr txBox="1"/>
      </xdr:nvSpPr>
      <xdr:spPr>
        <a:xfrm>
          <a:off x="863111" y="1009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50,894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19269</xdr:rowOff>
    </xdr:from>
    <xdr:to>
      <xdr:col>6</xdr:col>
      <xdr:colOff>561975</xdr:colOff>
      <xdr:row>58</xdr:row>
      <xdr:rowOff>120869</xdr:rowOff>
    </xdr:to>
    <xdr:sp macro="" textlink="">
      <xdr:nvSpPr>
        <xdr:cNvPr id="141" name="円/楕円 140"/>
        <xdr:cNvSpPr/>
      </xdr:nvSpPr>
      <xdr:spPr>
        <a:xfrm>
          <a:off x="4584700" y="996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150096</xdr:rowOff>
    </xdr:from>
    <xdr:ext cx="534377" cy="259045"/>
    <xdr:sp macro="" textlink="">
      <xdr:nvSpPr>
        <xdr:cNvPr id="142" name="総務費該当値テキスト"/>
        <xdr:cNvSpPr txBox="1"/>
      </xdr:nvSpPr>
      <xdr:spPr>
        <a:xfrm>
          <a:off x="4686300" y="975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61,322</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4837</xdr:rowOff>
    </xdr:from>
    <xdr:to>
      <xdr:col>5</xdr:col>
      <xdr:colOff>409575</xdr:colOff>
      <xdr:row>58</xdr:row>
      <xdr:rowOff>106437</xdr:rowOff>
    </xdr:to>
    <xdr:sp macro="" textlink="">
      <xdr:nvSpPr>
        <xdr:cNvPr id="143" name="円/楕円 142"/>
        <xdr:cNvSpPr/>
      </xdr:nvSpPr>
      <xdr:spPr>
        <a:xfrm>
          <a:off x="3746500" y="994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122964</xdr:rowOff>
    </xdr:from>
    <xdr:ext cx="534377" cy="259045"/>
    <xdr:sp macro="" textlink="">
      <xdr:nvSpPr>
        <xdr:cNvPr id="144" name="テキスト ボックス 143"/>
        <xdr:cNvSpPr txBox="1"/>
      </xdr:nvSpPr>
      <xdr:spPr>
        <a:xfrm>
          <a:off x="3530111" y="972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65,741</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3401</xdr:rowOff>
    </xdr:from>
    <xdr:to>
      <xdr:col>4</xdr:col>
      <xdr:colOff>206375</xdr:colOff>
      <xdr:row>58</xdr:row>
      <xdr:rowOff>105001</xdr:rowOff>
    </xdr:to>
    <xdr:sp macro="" textlink="">
      <xdr:nvSpPr>
        <xdr:cNvPr id="145" name="円/楕円 144"/>
        <xdr:cNvSpPr/>
      </xdr:nvSpPr>
      <xdr:spPr>
        <a:xfrm>
          <a:off x="2857500" y="994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121528</xdr:rowOff>
    </xdr:from>
    <xdr:ext cx="534377" cy="259045"/>
    <xdr:sp macro="" textlink="">
      <xdr:nvSpPr>
        <xdr:cNvPr id="146" name="テキスト ボックス 145"/>
        <xdr:cNvSpPr txBox="1"/>
      </xdr:nvSpPr>
      <xdr:spPr>
        <a:xfrm>
          <a:off x="2641111" y="972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66,181</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4677</xdr:rowOff>
    </xdr:from>
    <xdr:to>
      <xdr:col>3</xdr:col>
      <xdr:colOff>3175</xdr:colOff>
      <xdr:row>58</xdr:row>
      <xdr:rowOff>106277</xdr:rowOff>
    </xdr:to>
    <xdr:sp macro="" textlink="">
      <xdr:nvSpPr>
        <xdr:cNvPr id="147" name="円/楕円 146"/>
        <xdr:cNvSpPr/>
      </xdr:nvSpPr>
      <xdr:spPr>
        <a:xfrm>
          <a:off x="1968500" y="994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122804</xdr:rowOff>
    </xdr:from>
    <xdr:ext cx="534377" cy="259045"/>
    <xdr:sp macro="" textlink="">
      <xdr:nvSpPr>
        <xdr:cNvPr id="148" name="テキスト ボックス 147"/>
        <xdr:cNvSpPr txBox="1"/>
      </xdr:nvSpPr>
      <xdr:spPr>
        <a:xfrm>
          <a:off x="1752111" y="972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65,790</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23886</xdr:rowOff>
    </xdr:from>
    <xdr:to>
      <xdr:col>1</xdr:col>
      <xdr:colOff>485775</xdr:colOff>
      <xdr:row>58</xdr:row>
      <xdr:rowOff>125486</xdr:rowOff>
    </xdr:to>
    <xdr:sp macro="" textlink="">
      <xdr:nvSpPr>
        <xdr:cNvPr id="149" name="円/楕円 148"/>
        <xdr:cNvSpPr/>
      </xdr:nvSpPr>
      <xdr:spPr>
        <a:xfrm>
          <a:off x="1079500" y="996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142013</xdr:rowOff>
    </xdr:from>
    <xdr:ext cx="534377" cy="259045"/>
    <xdr:sp macro="" textlink="">
      <xdr:nvSpPr>
        <xdr:cNvPr id="150" name="テキスト ボックス 149"/>
        <xdr:cNvSpPr txBox="1"/>
      </xdr:nvSpPr>
      <xdr:spPr>
        <a:xfrm>
          <a:off x="863111" y="974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59,908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128,888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2" name="テキスト ボックス 161"/>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72" name="テキスト ボックス 171"/>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4" name="テキスト ボックス 173"/>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78218</xdr:rowOff>
    </xdr:from>
    <xdr:to>
      <xdr:col>6</xdr:col>
      <xdr:colOff>510540</xdr:colOff>
      <xdr:row>78</xdr:row>
      <xdr:rowOff>104911</xdr:rowOff>
    </xdr:to>
    <xdr:cxnSp macro="">
      <xdr:nvCxnSpPr>
        <xdr:cNvPr id="176" name="直線コネクタ 175"/>
        <xdr:cNvCxnSpPr/>
      </xdr:nvCxnSpPr>
      <xdr:spPr>
        <a:xfrm flipV="1">
          <a:off x="4633595" y="12079718"/>
          <a:ext cx="1270" cy="1398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108738</xdr:rowOff>
    </xdr:from>
    <xdr:ext cx="599010" cy="259045"/>
    <xdr:sp macro="" textlink="">
      <xdr:nvSpPr>
        <xdr:cNvPr id="177" name="民生費最小値テキスト"/>
        <xdr:cNvSpPr txBox="1"/>
      </xdr:nvSpPr>
      <xdr:spPr>
        <a:xfrm>
          <a:off x="4686300" y="13481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101,305</a:t>
          </a:r>
          <a:endParaRPr kumimoji="1" lang="ja-JP" altLang="en-US" sz="1000" b="1">
            <a:latin typeface="ＭＳ Ｐゴシック"/>
          </a:endParaRPr>
        </a:p>
      </xdr:txBody>
    </xdr:sp>
    <xdr:clientData/>
  </xdr:oneCellAnchor>
  <xdr:twoCellAnchor>
    <xdr:from>
      <xdr:col>6</xdr:col>
      <xdr:colOff>422275</xdr:colOff>
      <xdr:row>78</xdr:row>
      <xdr:rowOff>104911</xdr:rowOff>
    </xdr:from>
    <xdr:to>
      <xdr:col>6</xdr:col>
      <xdr:colOff>600075</xdr:colOff>
      <xdr:row>78</xdr:row>
      <xdr:rowOff>104911</xdr:rowOff>
    </xdr:to>
    <xdr:cxnSp macro="">
      <xdr:nvCxnSpPr>
        <xdr:cNvPr id="178" name="直線コネクタ 177"/>
        <xdr:cNvCxnSpPr/>
      </xdr:nvCxnSpPr>
      <xdr:spPr>
        <a:xfrm>
          <a:off x="4546600" y="13478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24895</xdr:rowOff>
    </xdr:from>
    <xdr:ext cx="599010" cy="259045"/>
    <xdr:sp macro="" textlink="">
      <xdr:nvSpPr>
        <xdr:cNvPr id="179" name="民生費最大値テキスト"/>
        <xdr:cNvSpPr txBox="1"/>
      </xdr:nvSpPr>
      <xdr:spPr>
        <a:xfrm>
          <a:off x="4686300" y="11854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957,653</a:t>
          </a:r>
          <a:endParaRPr kumimoji="1" lang="ja-JP" altLang="en-US" sz="1000" b="1">
            <a:latin typeface="ＭＳ Ｐゴシック"/>
          </a:endParaRPr>
        </a:p>
      </xdr:txBody>
    </xdr:sp>
    <xdr:clientData/>
  </xdr:oneCellAnchor>
  <xdr:twoCellAnchor>
    <xdr:from>
      <xdr:col>6</xdr:col>
      <xdr:colOff>422275</xdr:colOff>
      <xdr:row>70</xdr:row>
      <xdr:rowOff>78218</xdr:rowOff>
    </xdr:from>
    <xdr:to>
      <xdr:col>6</xdr:col>
      <xdr:colOff>600075</xdr:colOff>
      <xdr:row>70</xdr:row>
      <xdr:rowOff>78218</xdr:rowOff>
    </xdr:to>
    <xdr:cxnSp macro="">
      <xdr:nvCxnSpPr>
        <xdr:cNvPr id="180" name="直線コネクタ 179"/>
        <xdr:cNvCxnSpPr/>
      </xdr:nvCxnSpPr>
      <xdr:spPr>
        <a:xfrm>
          <a:off x="4546600" y="1207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62680</xdr:rowOff>
    </xdr:from>
    <xdr:to>
      <xdr:col>6</xdr:col>
      <xdr:colOff>511175</xdr:colOff>
      <xdr:row>78</xdr:row>
      <xdr:rowOff>68456</xdr:rowOff>
    </xdr:to>
    <xdr:cxnSp macro="">
      <xdr:nvCxnSpPr>
        <xdr:cNvPr id="181" name="直線コネクタ 180"/>
        <xdr:cNvCxnSpPr/>
      </xdr:nvCxnSpPr>
      <xdr:spPr>
        <a:xfrm flipV="1">
          <a:off x="3797300" y="13435780"/>
          <a:ext cx="838200" cy="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3453</xdr:rowOff>
    </xdr:from>
    <xdr:ext cx="599010" cy="259045"/>
    <xdr:sp macro="" textlink="">
      <xdr:nvSpPr>
        <xdr:cNvPr id="182" name="民生費平均値テキスト"/>
        <xdr:cNvSpPr txBox="1"/>
      </xdr:nvSpPr>
      <xdr:spPr>
        <a:xfrm>
          <a:off x="4686300" y="13205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146,340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152026</xdr:rowOff>
    </xdr:from>
    <xdr:to>
      <xdr:col>6</xdr:col>
      <xdr:colOff>561975</xdr:colOff>
      <xdr:row>78</xdr:row>
      <xdr:rowOff>82176</xdr:rowOff>
    </xdr:to>
    <xdr:sp macro="" textlink="">
      <xdr:nvSpPr>
        <xdr:cNvPr id="183" name="フローチャート : 判断 182"/>
        <xdr:cNvSpPr/>
      </xdr:nvSpPr>
      <xdr:spPr>
        <a:xfrm>
          <a:off x="4584700" y="1335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68456</xdr:rowOff>
    </xdr:from>
    <xdr:to>
      <xdr:col>5</xdr:col>
      <xdr:colOff>358775</xdr:colOff>
      <xdr:row>78</xdr:row>
      <xdr:rowOff>75533</xdr:rowOff>
    </xdr:to>
    <xdr:cxnSp macro="">
      <xdr:nvCxnSpPr>
        <xdr:cNvPr id="184" name="直線コネクタ 183"/>
        <xdr:cNvCxnSpPr/>
      </xdr:nvCxnSpPr>
      <xdr:spPr>
        <a:xfrm flipV="1">
          <a:off x="2908300" y="13441556"/>
          <a:ext cx="889000" cy="7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6569</xdr:rowOff>
    </xdr:from>
    <xdr:to>
      <xdr:col>5</xdr:col>
      <xdr:colOff>409575</xdr:colOff>
      <xdr:row>78</xdr:row>
      <xdr:rowOff>108169</xdr:rowOff>
    </xdr:to>
    <xdr:sp macro="" textlink="">
      <xdr:nvSpPr>
        <xdr:cNvPr id="185" name="フローチャート : 判断 184"/>
        <xdr:cNvSpPr/>
      </xdr:nvSpPr>
      <xdr:spPr>
        <a:xfrm>
          <a:off x="3746500" y="1337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124696</xdr:rowOff>
    </xdr:from>
    <xdr:ext cx="599010" cy="259045"/>
    <xdr:sp macro="" textlink="">
      <xdr:nvSpPr>
        <xdr:cNvPr id="186" name="テキスト ボックス 185"/>
        <xdr:cNvSpPr txBox="1"/>
      </xdr:nvSpPr>
      <xdr:spPr>
        <a:xfrm>
          <a:off x="3497794" y="1315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75533</xdr:rowOff>
    </xdr:from>
    <xdr:to>
      <xdr:col>4</xdr:col>
      <xdr:colOff>155575</xdr:colOff>
      <xdr:row>78</xdr:row>
      <xdr:rowOff>85607</xdr:rowOff>
    </xdr:to>
    <xdr:cxnSp macro="">
      <xdr:nvCxnSpPr>
        <xdr:cNvPr id="187" name="直線コネクタ 186"/>
        <xdr:cNvCxnSpPr/>
      </xdr:nvCxnSpPr>
      <xdr:spPr>
        <a:xfrm flipV="1">
          <a:off x="2019300" y="13448633"/>
          <a:ext cx="889000" cy="1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13407</xdr:rowOff>
    </xdr:from>
    <xdr:to>
      <xdr:col>4</xdr:col>
      <xdr:colOff>206375</xdr:colOff>
      <xdr:row>78</xdr:row>
      <xdr:rowOff>115007</xdr:rowOff>
    </xdr:to>
    <xdr:sp macro="" textlink="">
      <xdr:nvSpPr>
        <xdr:cNvPr id="188" name="フローチャート : 判断 187"/>
        <xdr:cNvSpPr/>
      </xdr:nvSpPr>
      <xdr:spPr>
        <a:xfrm>
          <a:off x="2857500" y="1338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131534</xdr:rowOff>
    </xdr:from>
    <xdr:ext cx="599010" cy="259045"/>
    <xdr:sp macro="" textlink="">
      <xdr:nvSpPr>
        <xdr:cNvPr id="189" name="テキスト ボックス 188"/>
        <xdr:cNvSpPr txBox="1"/>
      </xdr:nvSpPr>
      <xdr:spPr>
        <a:xfrm>
          <a:off x="2608794" y="13161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126,234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85607</xdr:rowOff>
    </xdr:from>
    <xdr:to>
      <xdr:col>2</xdr:col>
      <xdr:colOff>638175</xdr:colOff>
      <xdr:row>78</xdr:row>
      <xdr:rowOff>86449</xdr:rowOff>
    </xdr:to>
    <xdr:cxnSp macro="">
      <xdr:nvCxnSpPr>
        <xdr:cNvPr id="190" name="直線コネクタ 189"/>
        <xdr:cNvCxnSpPr/>
      </xdr:nvCxnSpPr>
      <xdr:spPr>
        <a:xfrm flipV="1">
          <a:off x="1130300" y="13458707"/>
          <a:ext cx="889000" cy="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25577</xdr:rowOff>
    </xdr:from>
    <xdr:to>
      <xdr:col>3</xdr:col>
      <xdr:colOff>3175</xdr:colOff>
      <xdr:row>78</xdr:row>
      <xdr:rowOff>127177</xdr:rowOff>
    </xdr:to>
    <xdr:sp macro="" textlink="">
      <xdr:nvSpPr>
        <xdr:cNvPr id="191" name="フローチャート : 判断 190"/>
        <xdr:cNvSpPr/>
      </xdr:nvSpPr>
      <xdr:spPr>
        <a:xfrm>
          <a:off x="1968500" y="13398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143704</xdr:rowOff>
    </xdr:from>
    <xdr:ext cx="599010" cy="259045"/>
    <xdr:sp macro="" textlink="">
      <xdr:nvSpPr>
        <xdr:cNvPr id="192" name="テキスト ボックス 191"/>
        <xdr:cNvSpPr txBox="1"/>
      </xdr:nvSpPr>
      <xdr:spPr>
        <a:xfrm>
          <a:off x="1719794" y="13173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118,781</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29108</xdr:rowOff>
    </xdr:from>
    <xdr:to>
      <xdr:col>1</xdr:col>
      <xdr:colOff>485775</xdr:colOff>
      <xdr:row>78</xdr:row>
      <xdr:rowOff>130708</xdr:rowOff>
    </xdr:to>
    <xdr:sp macro="" textlink="">
      <xdr:nvSpPr>
        <xdr:cNvPr id="193" name="フローチャート : 判断 192"/>
        <xdr:cNvSpPr/>
      </xdr:nvSpPr>
      <xdr:spPr>
        <a:xfrm>
          <a:off x="1079500" y="1340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147235</xdr:rowOff>
    </xdr:from>
    <xdr:ext cx="599010" cy="259045"/>
    <xdr:sp macro="" textlink="">
      <xdr:nvSpPr>
        <xdr:cNvPr id="194" name="テキスト ボックス 193"/>
        <xdr:cNvSpPr txBox="1"/>
      </xdr:nvSpPr>
      <xdr:spPr>
        <a:xfrm>
          <a:off x="830794" y="13177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116,618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11880</xdr:rowOff>
    </xdr:from>
    <xdr:to>
      <xdr:col>6</xdr:col>
      <xdr:colOff>561975</xdr:colOff>
      <xdr:row>78</xdr:row>
      <xdr:rowOff>113480</xdr:rowOff>
    </xdr:to>
    <xdr:sp macro="" textlink="">
      <xdr:nvSpPr>
        <xdr:cNvPr id="200" name="円/楕円 199"/>
        <xdr:cNvSpPr/>
      </xdr:nvSpPr>
      <xdr:spPr>
        <a:xfrm>
          <a:off x="4584700" y="1338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130453</xdr:rowOff>
    </xdr:from>
    <xdr:ext cx="599010" cy="259045"/>
    <xdr:sp macro="" textlink="">
      <xdr:nvSpPr>
        <xdr:cNvPr id="201" name="民生費該当値テキスト"/>
        <xdr:cNvSpPr txBox="1"/>
      </xdr:nvSpPr>
      <xdr:spPr>
        <a:xfrm>
          <a:off x="4686300" y="1333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127,169</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17656</xdr:rowOff>
    </xdr:from>
    <xdr:to>
      <xdr:col>5</xdr:col>
      <xdr:colOff>409575</xdr:colOff>
      <xdr:row>78</xdr:row>
      <xdr:rowOff>119256</xdr:rowOff>
    </xdr:to>
    <xdr:sp macro="" textlink="">
      <xdr:nvSpPr>
        <xdr:cNvPr id="202" name="円/楕円 201"/>
        <xdr:cNvSpPr/>
      </xdr:nvSpPr>
      <xdr:spPr>
        <a:xfrm>
          <a:off x="3746500" y="1339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110383</xdr:rowOff>
    </xdr:from>
    <xdr:ext cx="599010" cy="259045"/>
    <xdr:sp macro="" textlink="">
      <xdr:nvSpPr>
        <xdr:cNvPr id="203" name="テキスト ボックス 202"/>
        <xdr:cNvSpPr txBox="1"/>
      </xdr:nvSpPr>
      <xdr:spPr>
        <a:xfrm>
          <a:off x="3497794" y="13483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123,631</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24733</xdr:rowOff>
    </xdr:from>
    <xdr:to>
      <xdr:col>4</xdr:col>
      <xdr:colOff>206375</xdr:colOff>
      <xdr:row>78</xdr:row>
      <xdr:rowOff>126333</xdr:rowOff>
    </xdr:to>
    <xdr:sp macro="" textlink="">
      <xdr:nvSpPr>
        <xdr:cNvPr id="204" name="円/楕円 203"/>
        <xdr:cNvSpPr/>
      </xdr:nvSpPr>
      <xdr:spPr>
        <a:xfrm>
          <a:off x="2857500" y="1339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117460</xdr:rowOff>
    </xdr:from>
    <xdr:ext cx="599010" cy="259045"/>
    <xdr:sp macro="" textlink="">
      <xdr:nvSpPr>
        <xdr:cNvPr id="205" name="テキスト ボックス 204"/>
        <xdr:cNvSpPr txBox="1"/>
      </xdr:nvSpPr>
      <xdr:spPr>
        <a:xfrm>
          <a:off x="2608794" y="1349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119,297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34807</xdr:rowOff>
    </xdr:from>
    <xdr:to>
      <xdr:col>3</xdr:col>
      <xdr:colOff>3175</xdr:colOff>
      <xdr:row>78</xdr:row>
      <xdr:rowOff>136407</xdr:rowOff>
    </xdr:to>
    <xdr:sp macro="" textlink="">
      <xdr:nvSpPr>
        <xdr:cNvPr id="206" name="円/楕円 205"/>
        <xdr:cNvSpPr/>
      </xdr:nvSpPr>
      <xdr:spPr>
        <a:xfrm>
          <a:off x="1968500" y="1340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127534</xdr:rowOff>
    </xdr:from>
    <xdr:ext cx="599010" cy="259045"/>
    <xdr:sp macro="" textlink="">
      <xdr:nvSpPr>
        <xdr:cNvPr id="207" name="テキスト ボックス 206"/>
        <xdr:cNvSpPr txBox="1"/>
      </xdr:nvSpPr>
      <xdr:spPr>
        <a:xfrm>
          <a:off x="1719794" y="1350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113,128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35649</xdr:rowOff>
    </xdr:from>
    <xdr:to>
      <xdr:col>1</xdr:col>
      <xdr:colOff>485775</xdr:colOff>
      <xdr:row>78</xdr:row>
      <xdr:rowOff>137249</xdr:rowOff>
    </xdr:to>
    <xdr:sp macro="" textlink="">
      <xdr:nvSpPr>
        <xdr:cNvPr id="208" name="円/楕円 207"/>
        <xdr:cNvSpPr/>
      </xdr:nvSpPr>
      <xdr:spPr>
        <a:xfrm>
          <a:off x="1079500" y="1340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128376</xdr:rowOff>
    </xdr:from>
    <xdr:ext cx="599010" cy="259045"/>
    <xdr:sp macro="" textlink="">
      <xdr:nvSpPr>
        <xdr:cNvPr id="209" name="テキスト ボックス 208"/>
        <xdr:cNvSpPr txBox="1"/>
      </xdr:nvSpPr>
      <xdr:spPr>
        <a:xfrm>
          <a:off x="830794" y="13501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112,612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36,490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1" name="直線コネクタ 22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2" name="テキスト ボックス 22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3" name="直線コネクタ 22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4" name="テキスト ボックス 22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6" name="テキスト ボックス 22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7" name="直線コネクタ 22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8" name="テキスト ボックス 227"/>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9" name="直線コネクタ 22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3417</xdr:rowOff>
    </xdr:from>
    <xdr:to>
      <xdr:col>6</xdr:col>
      <xdr:colOff>510540</xdr:colOff>
      <xdr:row>99</xdr:row>
      <xdr:rowOff>47250</xdr:rowOff>
    </xdr:to>
    <xdr:cxnSp macro="">
      <xdr:nvCxnSpPr>
        <xdr:cNvPr id="234" name="直線コネクタ 233"/>
        <xdr:cNvCxnSpPr/>
      </xdr:nvCxnSpPr>
      <xdr:spPr>
        <a:xfrm flipV="1">
          <a:off x="4633595" y="15605367"/>
          <a:ext cx="1270" cy="1415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51077</xdr:rowOff>
    </xdr:from>
    <xdr:ext cx="534377" cy="259045"/>
    <xdr:sp macro="" textlink="">
      <xdr:nvSpPr>
        <xdr:cNvPr id="235" name="衛生費最小値テキスト"/>
        <xdr:cNvSpPr txBox="1"/>
      </xdr:nvSpPr>
      <xdr:spPr>
        <a:xfrm>
          <a:off x="4686300" y="1702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19,853</a:t>
          </a:r>
          <a:endParaRPr kumimoji="1" lang="ja-JP" altLang="en-US" sz="1000" b="1">
            <a:latin typeface="ＭＳ Ｐゴシック"/>
          </a:endParaRPr>
        </a:p>
      </xdr:txBody>
    </xdr:sp>
    <xdr:clientData/>
  </xdr:oneCellAnchor>
  <xdr:twoCellAnchor>
    <xdr:from>
      <xdr:col>6</xdr:col>
      <xdr:colOff>422275</xdr:colOff>
      <xdr:row>99</xdr:row>
      <xdr:rowOff>47250</xdr:rowOff>
    </xdr:from>
    <xdr:to>
      <xdr:col>6</xdr:col>
      <xdr:colOff>600075</xdr:colOff>
      <xdr:row>99</xdr:row>
      <xdr:rowOff>47250</xdr:rowOff>
    </xdr:to>
    <xdr:cxnSp macro="">
      <xdr:nvCxnSpPr>
        <xdr:cNvPr id="236" name="直線コネクタ 235"/>
        <xdr:cNvCxnSpPr/>
      </xdr:nvCxnSpPr>
      <xdr:spPr>
        <a:xfrm>
          <a:off x="4546600" y="17020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121544</xdr:rowOff>
    </xdr:from>
    <xdr:ext cx="534377" cy="259045"/>
    <xdr:sp macro="" textlink="">
      <xdr:nvSpPr>
        <xdr:cNvPr id="237" name="衛生費最大値テキスト"/>
        <xdr:cNvSpPr txBox="1"/>
      </xdr:nvSpPr>
      <xdr:spPr>
        <a:xfrm>
          <a:off x="4686300" y="1538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94,154</a:t>
          </a:r>
          <a:endParaRPr kumimoji="1" lang="ja-JP" altLang="en-US" sz="1000" b="1">
            <a:latin typeface="ＭＳ Ｐゴシック"/>
          </a:endParaRPr>
        </a:p>
      </xdr:txBody>
    </xdr:sp>
    <xdr:clientData/>
  </xdr:oneCellAnchor>
  <xdr:twoCellAnchor>
    <xdr:from>
      <xdr:col>6</xdr:col>
      <xdr:colOff>422275</xdr:colOff>
      <xdr:row>91</xdr:row>
      <xdr:rowOff>3417</xdr:rowOff>
    </xdr:from>
    <xdr:to>
      <xdr:col>6</xdr:col>
      <xdr:colOff>600075</xdr:colOff>
      <xdr:row>91</xdr:row>
      <xdr:rowOff>3417</xdr:rowOff>
    </xdr:to>
    <xdr:cxnSp macro="">
      <xdr:nvCxnSpPr>
        <xdr:cNvPr id="238" name="直線コネクタ 237"/>
        <xdr:cNvCxnSpPr/>
      </xdr:nvCxnSpPr>
      <xdr:spPr>
        <a:xfrm>
          <a:off x="4546600" y="15605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170314</xdr:rowOff>
    </xdr:from>
    <xdr:to>
      <xdr:col>6</xdr:col>
      <xdr:colOff>511175</xdr:colOff>
      <xdr:row>98</xdr:row>
      <xdr:rowOff>10961</xdr:rowOff>
    </xdr:to>
    <xdr:cxnSp macro="">
      <xdr:nvCxnSpPr>
        <xdr:cNvPr id="239" name="直線コネクタ 238"/>
        <xdr:cNvCxnSpPr/>
      </xdr:nvCxnSpPr>
      <xdr:spPr>
        <a:xfrm flipV="1">
          <a:off x="3797300" y="16800964"/>
          <a:ext cx="838200" cy="1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56360</xdr:rowOff>
    </xdr:from>
    <xdr:ext cx="534377" cy="259045"/>
    <xdr:sp macro="" textlink="">
      <xdr:nvSpPr>
        <xdr:cNvPr id="240" name="衛生費平均値テキスト"/>
        <xdr:cNvSpPr txBox="1"/>
      </xdr:nvSpPr>
      <xdr:spPr>
        <a:xfrm>
          <a:off x="4686300" y="16515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35,909</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33483</xdr:rowOff>
    </xdr:from>
    <xdr:to>
      <xdr:col>6</xdr:col>
      <xdr:colOff>561975</xdr:colOff>
      <xdr:row>97</xdr:row>
      <xdr:rowOff>135083</xdr:rowOff>
    </xdr:to>
    <xdr:sp macro="" textlink="">
      <xdr:nvSpPr>
        <xdr:cNvPr id="241" name="フローチャート : 判断 240"/>
        <xdr:cNvSpPr/>
      </xdr:nvSpPr>
      <xdr:spPr>
        <a:xfrm>
          <a:off x="4584700" y="1666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135110</xdr:rowOff>
    </xdr:from>
    <xdr:to>
      <xdr:col>5</xdr:col>
      <xdr:colOff>358775</xdr:colOff>
      <xdr:row>98</xdr:row>
      <xdr:rowOff>10961</xdr:rowOff>
    </xdr:to>
    <xdr:cxnSp macro="">
      <xdr:nvCxnSpPr>
        <xdr:cNvPr id="242" name="直線コネクタ 241"/>
        <xdr:cNvCxnSpPr/>
      </xdr:nvCxnSpPr>
      <xdr:spPr>
        <a:xfrm>
          <a:off x="2908300" y="16765760"/>
          <a:ext cx="889000" cy="4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1155</xdr:rowOff>
    </xdr:from>
    <xdr:to>
      <xdr:col>5</xdr:col>
      <xdr:colOff>409575</xdr:colOff>
      <xdr:row>97</xdr:row>
      <xdr:rowOff>102755</xdr:rowOff>
    </xdr:to>
    <xdr:sp macro="" textlink="">
      <xdr:nvSpPr>
        <xdr:cNvPr id="243" name="フローチャート : 判断 242"/>
        <xdr:cNvSpPr/>
      </xdr:nvSpPr>
      <xdr:spPr>
        <a:xfrm>
          <a:off x="3746500" y="1663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119282</xdr:rowOff>
    </xdr:from>
    <xdr:ext cx="534377" cy="259045"/>
    <xdr:sp macro="" textlink="">
      <xdr:nvSpPr>
        <xdr:cNvPr id="244" name="テキスト ボックス 243"/>
        <xdr:cNvSpPr txBox="1"/>
      </xdr:nvSpPr>
      <xdr:spPr>
        <a:xfrm>
          <a:off x="3530111" y="1640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37,606</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135110</xdr:rowOff>
    </xdr:from>
    <xdr:to>
      <xdr:col>4</xdr:col>
      <xdr:colOff>155575</xdr:colOff>
      <xdr:row>98</xdr:row>
      <xdr:rowOff>7989</xdr:rowOff>
    </xdr:to>
    <xdr:cxnSp macro="">
      <xdr:nvCxnSpPr>
        <xdr:cNvPr id="245" name="直線コネクタ 244"/>
        <xdr:cNvCxnSpPr/>
      </xdr:nvCxnSpPr>
      <xdr:spPr>
        <a:xfrm flipV="1">
          <a:off x="2019300" y="16765760"/>
          <a:ext cx="889000" cy="4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488</xdr:rowOff>
    </xdr:from>
    <xdr:to>
      <xdr:col>4</xdr:col>
      <xdr:colOff>206375</xdr:colOff>
      <xdr:row>97</xdr:row>
      <xdr:rowOff>102088</xdr:rowOff>
    </xdr:to>
    <xdr:sp macro="" textlink="">
      <xdr:nvSpPr>
        <xdr:cNvPr id="246" name="フローチャート : 判断 245"/>
        <xdr:cNvSpPr/>
      </xdr:nvSpPr>
      <xdr:spPr>
        <a:xfrm>
          <a:off x="2857500" y="1663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118615</xdr:rowOff>
    </xdr:from>
    <xdr:ext cx="534377" cy="259045"/>
    <xdr:sp macro="" textlink="">
      <xdr:nvSpPr>
        <xdr:cNvPr id="247" name="テキスト ボックス 246"/>
        <xdr:cNvSpPr txBox="1"/>
      </xdr:nvSpPr>
      <xdr:spPr>
        <a:xfrm>
          <a:off x="2641111" y="1640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37,641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160198</xdr:rowOff>
    </xdr:from>
    <xdr:to>
      <xdr:col>2</xdr:col>
      <xdr:colOff>638175</xdr:colOff>
      <xdr:row>98</xdr:row>
      <xdr:rowOff>7989</xdr:rowOff>
    </xdr:to>
    <xdr:cxnSp macro="">
      <xdr:nvCxnSpPr>
        <xdr:cNvPr id="248" name="直線コネクタ 247"/>
        <xdr:cNvCxnSpPr/>
      </xdr:nvCxnSpPr>
      <xdr:spPr>
        <a:xfrm>
          <a:off x="1130300" y="16790848"/>
          <a:ext cx="889000" cy="1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46380</xdr:rowOff>
    </xdr:from>
    <xdr:to>
      <xdr:col>3</xdr:col>
      <xdr:colOff>3175</xdr:colOff>
      <xdr:row>97</xdr:row>
      <xdr:rowOff>147980</xdr:rowOff>
    </xdr:to>
    <xdr:sp macro="" textlink="">
      <xdr:nvSpPr>
        <xdr:cNvPr id="249" name="フローチャート : 判断 248"/>
        <xdr:cNvSpPr/>
      </xdr:nvSpPr>
      <xdr:spPr>
        <a:xfrm>
          <a:off x="1968500" y="1667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164507</xdr:rowOff>
    </xdr:from>
    <xdr:ext cx="534377" cy="259045"/>
    <xdr:sp macro="" textlink="">
      <xdr:nvSpPr>
        <xdr:cNvPr id="250" name="テキスト ボックス 249"/>
        <xdr:cNvSpPr txBox="1"/>
      </xdr:nvSpPr>
      <xdr:spPr>
        <a:xfrm>
          <a:off x="1752111" y="1645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35,232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75051</xdr:rowOff>
    </xdr:from>
    <xdr:to>
      <xdr:col>1</xdr:col>
      <xdr:colOff>485775</xdr:colOff>
      <xdr:row>98</xdr:row>
      <xdr:rowOff>5201</xdr:rowOff>
    </xdr:to>
    <xdr:sp macro="" textlink="">
      <xdr:nvSpPr>
        <xdr:cNvPr id="251" name="フローチャート : 判断 250"/>
        <xdr:cNvSpPr/>
      </xdr:nvSpPr>
      <xdr:spPr>
        <a:xfrm>
          <a:off x="1079500" y="16705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21728</xdr:rowOff>
    </xdr:from>
    <xdr:ext cx="534377" cy="259045"/>
    <xdr:sp macro="" textlink="">
      <xdr:nvSpPr>
        <xdr:cNvPr id="252" name="テキスト ボックス 251"/>
        <xdr:cNvSpPr txBox="1"/>
      </xdr:nvSpPr>
      <xdr:spPr>
        <a:xfrm>
          <a:off x="863111" y="1648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119514</xdr:rowOff>
    </xdr:from>
    <xdr:to>
      <xdr:col>6</xdr:col>
      <xdr:colOff>561975</xdr:colOff>
      <xdr:row>98</xdr:row>
      <xdr:rowOff>49664</xdr:rowOff>
    </xdr:to>
    <xdr:sp macro="" textlink="">
      <xdr:nvSpPr>
        <xdr:cNvPr id="258" name="円/楕円 257"/>
        <xdr:cNvSpPr/>
      </xdr:nvSpPr>
      <xdr:spPr>
        <a:xfrm>
          <a:off x="4584700" y="1675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97941</xdr:rowOff>
    </xdr:from>
    <xdr:ext cx="534377" cy="259045"/>
    <xdr:sp macro="" textlink="">
      <xdr:nvSpPr>
        <xdr:cNvPr id="259" name="衛生費該当値テキスト"/>
        <xdr:cNvSpPr txBox="1"/>
      </xdr:nvSpPr>
      <xdr:spPr>
        <a:xfrm>
          <a:off x="4686300" y="1672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31,393</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131611</xdr:rowOff>
    </xdr:from>
    <xdr:to>
      <xdr:col>5</xdr:col>
      <xdr:colOff>409575</xdr:colOff>
      <xdr:row>98</xdr:row>
      <xdr:rowOff>61761</xdr:rowOff>
    </xdr:to>
    <xdr:sp macro="" textlink="">
      <xdr:nvSpPr>
        <xdr:cNvPr id="260" name="円/楕円 259"/>
        <xdr:cNvSpPr/>
      </xdr:nvSpPr>
      <xdr:spPr>
        <a:xfrm>
          <a:off x="3746500" y="1676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52888</xdr:rowOff>
    </xdr:from>
    <xdr:ext cx="534377" cy="259045"/>
    <xdr:sp macro="" textlink="">
      <xdr:nvSpPr>
        <xdr:cNvPr id="261" name="テキスト ボックス 260"/>
        <xdr:cNvSpPr txBox="1"/>
      </xdr:nvSpPr>
      <xdr:spPr>
        <a:xfrm>
          <a:off x="3530111" y="1685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30,758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84310</xdr:rowOff>
    </xdr:from>
    <xdr:to>
      <xdr:col>4</xdr:col>
      <xdr:colOff>206375</xdr:colOff>
      <xdr:row>98</xdr:row>
      <xdr:rowOff>14460</xdr:rowOff>
    </xdr:to>
    <xdr:sp macro="" textlink="">
      <xdr:nvSpPr>
        <xdr:cNvPr id="262" name="円/楕円 261"/>
        <xdr:cNvSpPr/>
      </xdr:nvSpPr>
      <xdr:spPr>
        <a:xfrm>
          <a:off x="2857500" y="1671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5587</xdr:rowOff>
    </xdr:from>
    <xdr:ext cx="534377" cy="259045"/>
    <xdr:sp macro="" textlink="">
      <xdr:nvSpPr>
        <xdr:cNvPr id="263" name="テキスト ボックス 262"/>
        <xdr:cNvSpPr txBox="1"/>
      </xdr:nvSpPr>
      <xdr:spPr>
        <a:xfrm>
          <a:off x="2641111" y="1680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33,241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128639</xdr:rowOff>
    </xdr:from>
    <xdr:to>
      <xdr:col>3</xdr:col>
      <xdr:colOff>3175</xdr:colOff>
      <xdr:row>98</xdr:row>
      <xdr:rowOff>58789</xdr:rowOff>
    </xdr:to>
    <xdr:sp macro="" textlink="">
      <xdr:nvSpPr>
        <xdr:cNvPr id="264" name="円/楕円 263"/>
        <xdr:cNvSpPr/>
      </xdr:nvSpPr>
      <xdr:spPr>
        <a:xfrm>
          <a:off x="1968500" y="1675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49916</xdr:rowOff>
    </xdr:from>
    <xdr:ext cx="534377" cy="259045"/>
    <xdr:sp macro="" textlink="">
      <xdr:nvSpPr>
        <xdr:cNvPr id="265" name="テキスト ボックス 264"/>
        <xdr:cNvSpPr txBox="1"/>
      </xdr:nvSpPr>
      <xdr:spPr>
        <a:xfrm>
          <a:off x="1752111" y="1685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30,914</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109398</xdr:rowOff>
    </xdr:from>
    <xdr:to>
      <xdr:col>1</xdr:col>
      <xdr:colOff>485775</xdr:colOff>
      <xdr:row>98</xdr:row>
      <xdr:rowOff>39548</xdr:rowOff>
    </xdr:to>
    <xdr:sp macro="" textlink="">
      <xdr:nvSpPr>
        <xdr:cNvPr id="266" name="円/楕円 265"/>
        <xdr:cNvSpPr/>
      </xdr:nvSpPr>
      <xdr:spPr>
        <a:xfrm>
          <a:off x="1079500" y="1674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30675</xdr:rowOff>
    </xdr:from>
    <xdr:ext cx="534377" cy="259045"/>
    <xdr:sp macro="" textlink="">
      <xdr:nvSpPr>
        <xdr:cNvPr id="267" name="テキスト ボックス 266"/>
        <xdr:cNvSpPr txBox="1"/>
      </xdr:nvSpPr>
      <xdr:spPr>
        <a:xfrm>
          <a:off x="863111" y="1683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31,924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20/93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8" name="直線コネクタ 27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9" name="テキスト ボックス 27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80" name="直線コネクタ 27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81" name="テキスト ボックス 280"/>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2" name="直線コネクタ 28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83" name="テキスト ボックス 282"/>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4" name="直線コネクタ 28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5" name="テキスト ボックス 284"/>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40076</xdr:rowOff>
    </xdr:from>
    <xdr:to>
      <xdr:col>15</xdr:col>
      <xdr:colOff>180340</xdr:colOff>
      <xdr:row>38</xdr:row>
      <xdr:rowOff>139700</xdr:rowOff>
    </xdr:to>
    <xdr:cxnSp macro="">
      <xdr:nvCxnSpPr>
        <xdr:cNvPr id="289" name="直線コネクタ 288"/>
        <xdr:cNvCxnSpPr/>
      </xdr:nvCxnSpPr>
      <xdr:spPr>
        <a:xfrm flipV="1">
          <a:off x="10475595" y="5355026"/>
          <a:ext cx="1270" cy="129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90"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91" name="直線コネクタ 290"/>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158203</xdr:rowOff>
    </xdr:from>
    <xdr:ext cx="534377" cy="259045"/>
    <xdr:sp macro="" textlink="">
      <xdr:nvSpPr>
        <xdr:cNvPr id="292" name="労働費最大値テキスト"/>
        <xdr:cNvSpPr txBox="1"/>
      </xdr:nvSpPr>
      <xdr:spPr>
        <a:xfrm>
          <a:off x="10528300" y="513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28,429</a:t>
          </a:r>
          <a:endParaRPr kumimoji="1" lang="ja-JP" altLang="en-US" sz="1000" b="1">
            <a:latin typeface="ＭＳ Ｐゴシック"/>
          </a:endParaRPr>
        </a:p>
      </xdr:txBody>
    </xdr:sp>
    <xdr:clientData/>
  </xdr:oneCellAnchor>
  <xdr:twoCellAnchor>
    <xdr:from>
      <xdr:col>15</xdr:col>
      <xdr:colOff>92075</xdr:colOff>
      <xdr:row>31</xdr:row>
      <xdr:rowOff>40076</xdr:rowOff>
    </xdr:from>
    <xdr:to>
      <xdr:col>15</xdr:col>
      <xdr:colOff>269875</xdr:colOff>
      <xdr:row>31</xdr:row>
      <xdr:rowOff>40076</xdr:rowOff>
    </xdr:to>
    <xdr:cxnSp macro="">
      <xdr:nvCxnSpPr>
        <xdr:cNvPr id="293" name="直線コネクタ 292"/>
        <xdr:cNvCxnSpPr/>
      </xdr:nvCxnSpPr>
      <xdr:spPr>
        <a:xfrm>
          <a:off x="10388600" y="535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52832</xdr:rowOff>
    </xdr:from>
    <xdr:to>
      <xdr:col>15</xdr:col>
      <xdr:colOff>180975</xdr:colOff>
      <xdr:row>38</xdr:row>
      <xdr:rowOff>59141</xdr:rowOff>
    </xdr:to>
    <xdr:cxnSp macro="">
      <xdr:nvCxnSpPr>
        <xdr:cNvPr id="294" name="直線コネクタ 293"/>
        <xdr:cNvCxnSpPr/>
      </xdr:nvCxnSpPr>
      <xdr:spPr>
        <a:xfrm>
          <a:off x="9639300" y="6567932"/>
          <a:ext cx="838200" cy="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166174</xdr:rowOff>
    </xdr:from>
    <xdr:ext cx="469744" cy="259045"/>
    <xdr:sp macro="" textlink="">
      <xdr:nvSpPr>
        <xdr:cNvPr id="295" name="労働費平均値テキスト"/>
        <xdr:cNvSpPr txBox="1"/>
      </xdr:nvSpPr>
      <xdr:spPr>
        <a:xfrm>
          <a:off x="10528300" y="6509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1,588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16297</xdr:rowOff>
    </xdr:from>
    <xdr:to>
      <xdr:col>15</xdr:col>
      <xdr:colOff>231775</xdr:colOff>
      <xdr:row>38</xdr:row>
      <xdr:rowOff>117897</xdr:rowOff>
    </xdr:to>
    <xdr:sp macro="" textlink="">
      <xdr:nvSpPr>
        <xdr:cNvPr id="296" name="フローチャート : 判断 295"/>
        <xdr:cNvSpPr/>
      </xdr:nvSpPr>
      <xdr:spPr>
        <a:xfrm>
          <a:off x="10426700" y="65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41539</xdr:rowOff>
    </xdr:from>
    <xdr:to>
      <xdr:col>14</xdr:col>
      <xdr:colOff>28575</xdr:colOff>
      <xdr:row>38</xdr:row>
      <xdr:rowOff>52832</xdr:rowOff>
    </xdr:to>
    <xdr:cxnSp macro="">
      <xdr:nvCxnSpPr>
        <xdr:cNvPr id="297" name="直線コネクタ 296"/>
        <xdr:cNvCxnSpPr/>
      </xdr:nvCxnSpPr>
      <xdr:spPr>
        <a:xfrm>
          <a:off x="8750300" y="6556639"/>
          <a:ext cx="889000" cy="1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15473</xdr:rowOff>
    </xdr:from>
    <xdr:to>
      <xdr:col>14</xdr:col>
      <xdr:colOff>79375</xdr:colOff>
      <xdr:row>38</xdr:row>
      <xdr:rowOff>117073</xdr:rowOff>
    </xdr:to>
    <xdr:sp macro="" textlink="">
      <xdr:nvSpPr>
        <xdr:cNvPr id="298" name="フローチャート : 判断 297"/>
        <xdr:cNvSpPr/>
      </xdr:nvSpPr>
      <xdr:spPr>
        <a:xfrm>
          <a:off x="9588500" y="653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108200</xdr:rowOff>
    </xdr:from>
    <xdr:ext cx="469744" cy="259045"/>
    <xdr:sp macro="" textlink="">
      <xdr:nvSpPr>
        <xdr:cNvPr id="299" name="テキスト ボックス 298"/>
        <xdr:cNvSpPr txBox="1"/>
      </xdr:nvSpPr>
      <xdr:spPr>
        <a:xfrm>
          <a:off x="9404427" y="662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1,606</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41539</xdr:rowOff>
    </xdr:from>
    <xdr:to>
      <xdr:col>12</xdr:col>
      <xdr:colOff>511175</xdr:colOff>
      <xdr:row>38</xdr:row>
      <xdr:rowOff>69886</xdr:rowOff>
    </xdr:to>
    <xdr:cxnSp macro="">
      <xdr:nvCxnSpPr>
        <xdr:cNvPr id="300" name="直線コネクタ 299"/>
        <xdr:cNvCxnSpPr/>
      </xdr:nvCxnSpPr>
      <xdr:spPr>
        <a:xfrm flipV="1">
          <a:off x="7861300" y="6556639"/>
          <a:ext cx="8890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82545</xdr:rowOff>
    </xdr:from>
    <xdr:to>
      <xdr:col>12</xdr:col>
      <xdr:colOff>561975</xdr:colOff>
      <xdr:row>38</xdr:row>
      <xdr:rowOff>12695</xdr:rowOff>
    </xdr:to>
    <xdr:sp macro="" textlink="">
      <xdr:nvSpPr>
        <xdr:cNvPr id="301" name="フローチャート : 判断 300"/>
        <xdr:cNvSpPr/>
      </xdr:nvSpPr>
      <xdr:spPr>
        <a:xfrm>
          <a:off x="8699500" y="642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29222</xdr:rowOff>
    </xdr:from>
    <xdr:ext cx="469744" cy="259045"/>
    <xdr:sp macro="" textlink="">
      <xdr:nvSpPr>
        <xdr:cNvPr id="302" name="テキスト ボックス 301"/>
        <xdr:cNvSpPr txBox="1"/>
      </xdr:nvSpPr>
      <xdr:spPr>
        <a:xfrm>
          <a:off x="8515427" y="620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45242</xdr:rowOff>
    </xdr:from>
    <xdr:to>
      <xdr:col>11</xdr:col>
      <xdr:colOff>307975</xdr:colOff>
      <xdr:row>38</xdr:row>
      <xdr:rowOff>69886</xdr:rowOff>
    </xdr:to>
    <xdr:cxnSp macro="">
      <xdr:nvCxnSpPr>
        <xdr:cNvPr id="303" name="直線コネクタ 302"/>
        <xdr:cNvCxnSpPr/>
      </xdr:nvCxnSpPr>
      <xdr:spPr>
        <a:xfrm>
          <a:off x="6972300" y="6560342"/>
          <a:ext cx="889000" cy="24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68235</xdr:rowOff>
    </xdr:from>
    <xdr:to>
      <xdr:col>11</xdr:col>
      <xdr:colOff>358775</xdr:colOff>
      <xdr:row>37</xdr:row>
      <xdr:rowOff>169835</xdr:rowOff>
    </xdr:to>
    <xdr:sp macro="" textlink="">
      <xdr:nvSpPr>
        <xdr:cNvPr id="304" name="フローチャート : 判断 303"/>
        <xdr:cNvSpPr/>
      </xdr:nvSpPr>
      <xdr:spPr>
        <a:xfrm>
          <a:off x="7810500" y="641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14912</xdr:rowOff>
    </xdr:from>
    <xdr:ext cx="469744" cy="259045"/>
    <xdr:sp macro="" textlink="">
      <xdr:nvSpPr>
        <xdr:cNvPr id="305" name="テキスト ボックス 304"/>
        <xdr:cNvSpPr txBox="1"/>
      </xdr:nvSpPr>
      <xdr:spPr>
        <a:xfrm>
          <a:off x="7626427" y="618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4,202</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68143</xdr:rowOff>
    </xdr:from>
    <xdr:to>
      <xdr:col>10</xdr:col>
      <xdr:colOff>155575</xdr:colOff>
      <xdr:row>37</xdr:row>
      <xdr:rowOff>169743</xdr:rowOff>
    </xdr:to>
    <xdr:sp macro="" textlink="">
      <xdr:nvSpPr>
        <xdr:cNvPr id="306" name="フローチャート : 判断 305"/>
        <xdr:cNvSpPr/>
      </xdr:nvSpPr>
      <xdr:spPr>
        <a:xfrm>
          <a:off x="6921500" y="6411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14820</xdr:rowOff>
    </xdr:from>
    <xdr:ext cx="469744" cy="259045"/>
    <xdr:sp macro="" textlink="">
      <xdr:nvSpPr>
        <xdr:cNvPr id="307" name="テキスト ボックス 306"/>
        <xdr:cNvSpPr txBox="1"/>
      </xdr:nvSpPr>
      <xdr:spPr>
        <a:xfrm>
          <a:off x="6737427" y="6187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4,204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8341</xdr:rowOff>
    </xdr:from>
    <xdr:to>
      <xdr:col>15</xdr:col>
      <xdr:colOff>231775</xdr:colOff>
      <xdr:row>38</xdr:row>
      <xdr:rowOff>109941</xdr:rowOff>
    </xdr:to>
    <xdr:sp macro="" textlink="">
      <xdr:nvSpPr>
        <xdr:cNvPr id="313" name="円/楕円 312"/>
        <xdr:cNvSpPr/>
      </xdr:nvSpPr>
      <xdr:spPr>
        <a:xfrm>
          <a:off x="10426700" y="652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139168</xdr:rowOff>
    </xdr:from>
    <xdr:ext cx="469744" cy="259045"/>
    <xdr:sp macro="" textlink="">
      <xdr:nvSpPr>
        <xdr:cNvPr id="314" name="労働費該当値テキスト"/>
        <xdr:cNvSpPr txBox="1"/>
      </xdr:nvSpPr>
      <xdr:spPr>
        <a:xfrm>
          <a:off x="10528300" y="631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1,762</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2032</xdr:rowOff>
    </xdr:from>
    <xdr:to>
      <xdr:col>14</xdr:col>
      <xdr:colOff>79375</xdr:colOff>
      <xdr:row>38</xdr:row>
      <xdr:rowOff>103632</xdr:rowOff>
    </xdr:to>
    <xdr:sp macro="" textlink="">
      <xdr:nvSpPr>
        <xdr:cNvPr id="315" name="円/楕円 314"/>
        <xdr:cNvSpPr/>
      </xdr:nvSpPr>
      <xdr:spPr>
        <a:xfrm>
          <a:off x="9588500" y="651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120159</xdr:rowOff>
    </xdr:from>
    <xdr:ext cx="469744" cy="259045"/>
    <xdr:sp macro="" textlink="">
      <xdr:nvSpPr>
        <xdr:cNvPr id="316" name="テキスト ボックス 315"/>
        <xdr:cNvSpPr txBox="1"/>
      </xdr:nvSpPr>
      <xdr:spPr>
        <a:xfrm>
          <a:off x="9404427" y="6292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1,900</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162189</xdr:rowOff>
    </xdr:from>
    <xdr:to>
      <xdr:col>12</xdr:col>
      <xdr:colOff>561975</xdr:colOff>
      <xdr:row>38</xdr:row>
      <xdr:rowOff>92339</xdr:rowOff>
    </xdr:to>
    <xdr:sp macro="" textlink="">
      <xdr:nvSpPr>
        <xdr:cNvPr id="317" name="円/楕円 316"/>
        <xdr:cNvSpPr/>
      </xdr:nvSpPr>
      <xdr:spPr>
        <a:xfrm>
          <a:off x="8699500" y="650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83466</xdr:rowOff>
    </xdr:from>
    <xdr:ext cx="469744" cy="259045"/>
    <xdr:sp macro="" textlink="">
      <xdr:nvSpPr>
        <xdr:cNvPr id="318" name="テキスト ボックス 317"/>
        <xdr:cNvSpPr txBox="1"/>
      </xdr:nvSpPr>
      <xdr:spPr>
        <a:xfrm>
          <a:off x="8515427" y="659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2,147</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19086</xdr:rowOff>
    </xdr:from>
    <xdr:to>
      <xdr:col>11</xdr:col>
      <xdr:colOff>358775</xdr:colOff>
      <xdr:row>38</xdr:row>
      <xdr:rowOff>120686</xdr:rowOff>
    </xdr:to>
    <xdr:sp macro="" textlink="">
      <xdr:nvSpPr>
        <xdr:cNvPr id="319" name="円/楕円 318"/>
        <xdr:cNvSpPr/>
      </xdr:nvSpPr>
      <xdr:spPr>
        <a:xfrm>
          <a:off x="7810500" y="653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111813</xdr:rowOff>
    </xdr:from>
    <xdr:ext cx="469744" cy="259045"/>
    <xdr:sp macro="" textlink="">
      <xdr:nvSpPr>
        <xdr:cNvPr id="320" name="テキスト ボックス 319"/>
        <xdr:cNvSpPr txBox="1"/>
      </xdr:nvSpPr>
      <xdr:spPr>
        <a:xfrm>
          <a:off x="7626427" y="662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1,527</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165892</xdr:rowOff>
    </xdr:from>
    <xdr:to>
      <xdr:col>10</xdr:col>
      <xdr:colOff>155575</xdr:colOff>
      <xdr:row>38</xdr:row>
      <xdr:rowOff>96042</xdr:rowOff>
    </xdr:to>
    <xdr:sp macro="" textlink="">
      <xdr:nvSpPr>
        <xdr:cNvPr id="321" name="円/楕円 320"/>
        <xdr:cNvSpPr/>
      </xdr:nvSpPr>
      <xdr:spPr>
        <a:xfrm>
          <a:off x="6921500" y="650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87169</xdr:rowOff>
    </xdr:from>
    <xdr:ext cx="469744" cy="259045"/>
    <xdr:sp macro="" textlink="">
      <xdr:nvSpPr>
        <xdr:cNvPr id="322" name="テキスト ボックス 321"/>
        <xdr:cNvSpPr txBox="1"/>
      </xdr:nvSpPr>
      <xdr:spPr>
        <a:xfrm>
          <a:off x="6737427" y="660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13,391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107801</xdr:rowOff>
    </xdr:from>
    <xdr:to>
      <xdr:col>15</xdr:col>
      <xdr:colOff>180340</xdr:colOff>
      <xdr:row>58</xdr:row>
      <xdr:rowOff>137144</xdr:rowOff>
    </xdr:to>
    <xdr:cxnSp macro="">
      <xdr:nvCxnSpPr>
        <xdr:cNvPr id="344" name="直線コネクタ 343"/>
        <xdr:cNvCxnSpPr/>
      </xdr:nvCxnSpPr>
      <xdr:spPr>
        <a:xfrm flipV="1">
          <a:off x="10475595" y="8680301"/>
          <a:ext cx="1270" cy="1400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140971</xdr:rowOff>
    </xdr:from>
    <xdr:ext cx="378565" cy="259045"/>
    <xdr:sp macro="" textlink="">
      <xdr:nvSpPr>
        <xdr:cNvPr id="345" name="農林水産業費最小値テキスト"/>
        <xdr:cNvSpPr txBox="1"/>
      </xdr:nvSpPr>
      <xdr:spPr>
        <a:xfrm>
          <a:off x="10528300" y="10085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a:t>
          </a:r>
          <a:endParaRPr kumimoji="1" lang="ja-JP" altLang="en-US" sz="1000" b="1">
            <a:latin typeface="ＭＳ Ｐゴシック"/>
          </a:endParaRPr>
        </a:p>
      </xdr:txBody>
    </xdr:sp>
    <xdr:clientData/>
  </xdr:oneCellAnchor>
  <xdr:twoCellAnchor>
    <xdr:from>
      <xdr:col>15</xdr:col>
      <xdr:colOff>92075</xdr:colOff>
      <xdr:row>58</xdr:row>
      <xdr:rowOff>137144</xdr:rowOff>
    </xdr:from>
    <xdr:to>
      <xdr:col>15</xdr:col>
      <xdr:colOff>269875</xdr:colOff>
      <xdr:row>58</xdr:row>
      <xdr:rowOff>137144</xdr:rowOff>
    </xdr:to>
    <xdr:cxnSp macro="">
      <xdr:nvCxnSpPr>
        <xdr:cNvPr id="346" name="直線コネクタ 345"/>
        <xdr:cNvCxnSpPr/>
      </xdr:nvCxnSpPr>
      <xdr:spPr>
        <a:xfrm>
          <a:off x="10388600" y="10081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54478</xdr:rowOff>
    </xdr:from>
    <xdr:ext cx="599010" cy="259045"/>
    <xdr:sp macro="" textlink="">
      <xdr:nvSpPr>
        <xdr:cNvPr id="347" name="農林水産業費最大値テキスト"/>
        <xdr:cNvSpPr txBox="1"/>
      </xdr:nvSpPr>
      <xdr:spPr>
        <a:xfrm>
          <a:off x="10528300" y="8455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306,977</a:t>
          </a:r>
          <a:endParaRPr kumimoji="1" lang="ja-JP" altLang="en-US" sz="1000" b="1">
            <a:latin typeface="ＭＳ Ｐゴシック"/>
          </a:endParaRPr>
        </a:p>
      </xdr:txBody>
    </xdr:sp>
    <xdr:clientData/>
  </xdr:oneCellAnchor>
  <xdr:twoCellAnchor>
    <xdr:from>
      <xdr:col>15</xdr:col>
      <xdr:colOff>92075</xdr:colOff>
      <xdr:row>50</xdr:row>
      <xdr:rowOff>107801</xdr:rowOff>
    </xdr:from>
    <xdr:to>
      <xdr:col>15</xdr:col>
      <xdr:colOff>269875</xdr:colOff>
      <xdr:row>50</xdr:row>
      <xdr:rowOff>107801</xdr:rowOff>
    </xdr:to>
    <xdr:cxnSp macro="">
      <xdr:nvCxnSpPr>
        <xdr:cNvPr id="348" name="直線コネクタ 347"/>
        <xdr:cNvCxnSpPr/>
      </xdr:nvCxnSpPr>
      <xdr:spPr>
        <a:xfrm>
          <a:off x="10388600" y="8680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61326</xdr:rowOff>
    </xdr:from>
    <xdr:to>
      <xdr:col>15</xdr:col>
      <xdr:colOff>180975</xdr:colOff>
      <xdr:row>58</xdr:row>
      <xdr:rowOff>65117</xdr:rowOff>
    </xdr:to>
    <xdr:cxnSp macro="">
      <xdr:nvCxnSpPr>
        <xdr:cNvPr id="349" name="直線コネクタ 348"/>
        <xdr:cNvCxnSpPr/>
      </xdr:nvCxnSpPr>
      <xdr:spPr>
        <a:xfrm flipV="1">
          <a:off x="9639300" y="10005426"/>
          <a:ext cx="838200" cy="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8545</xdr:rowOff>
    </xdr:from>
    <xdr:ext cx="534377" cy="259045"/>
    <xdr:sp macro="" textlink="">
      <xdr:nvSpPr>
        <xdr:cNvPr id="350" name="農林水産業費平均値テキスト"/>
        <xdr:cNvSpPr txBox="1"/>
      </xdr:nvSpPr>
      <xdr:spPr>
        <a:xfrm>
          <a:off x="10528300" y="9952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12,857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30118</xdr:rowOff>
    </xdr:from>
    <xdr:to>
      <xdr:col>15</xdr:col>
      <xdr:colOff>231775</xdr:colOff>
      <xdr:row>58</xdr:row>
      <xdr:rowOff>131718</xdr:rowOff>
    </xdr:to>
    <xdr:sp macro="" textlink="">
      <xdr:nvSpPr>
        <xdr:cNvPr id="351" name="フローチャート : 判断 350"/>
        <xdr:cNvSpPr/>
      </xdr:nvSpPr>
      <xdr:spPr>
        <a:xfrm>
          <a:off x="10426700" y="9974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65117</xdr:rowOff>
    </xdr:from>
    <xdr:to>
      <xdr:col>14</xdr:col>
      <xdr:colOff>28575</xdr:colOff>
      <xdr:row>58</xdr:row>
      <xdr:rowOff>67531</xdr:rowOff>
    </xdr:to>
    <xdr:cxnSp macro="">
      <xdr:nvCxnSpPr>
        <xdr:cNvPr id="352" name="直線コネクタ 351"/>
        <xdr:cNvCxnSpPr/>
      </xdr:nvCxnSpPr>
      <xdr:spPr>
        <a:xfrm flipV="1">
          <a:off x="8750300" y="10009217"/>
          <a:ext cx="889000" cy="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35238</xdr:rowOff>
    </xdr:from>
    <xdr:to>
      <xdr:col>14</xdr:col>
      <xdr:colOff>79375</xdr:colOff>
      <xdr:row>58</xdr:row>
      <xdr:rowOff>136838</xdr:rowOff>
    </xdr:to>
    <xdr:sp macro="" textlink="">
      <xdr:nvSpPr>
        <xdr:cNvPr id="353" name="フローチャート : 判断 352"/>
        <xdr:cNvSpPr/>
      </xdr:nvSpPr>
      <xdr:spPr>
        <a:xfrm>
          <a:off x="9588500" y="997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127965</xdr:rowOff>
    </xdr:from>
    <xdr:ext cx="534377" cy="259045"/>
    <xdr:sp macro="" textlink="">
      <xdr:nvSpPr>
        <xdr:cNvPr id="354" name="テキスト ボックス 353"/>
        <xdr:cNvSpPr txBox="1"/>
      </xdr:nvSpPr>
      <xdr:spPr>
        <a:xfrm>
          <a:off x="9372111" y="1007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11,737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67270</xdr:rowOff>
    </xdr:from>
    <xdr:to>
      <xdr:col>12</xdr:col>
      <xdr:colOff>511175</xdr:colOff>
      <xdr:row>58</xdr:row>
      <xdr:rowOff>67531</xdr:rowOff>
    </xdr:to>
    <xdr:cxnSp macro="">
      <xdr:nvCxnSpPr>
        <xdr:cNvPr id="355" name="直線コネクタ 354"/>
        <xdr:cNvCxnSpPr/>
      </xdr:nvCxnSpPr>
      <xdr:spPr>
        <a:xfrm>
          <a:off x="7861300" y="10011370"/>
          <a:ext cx="889000"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43473</xdr:rowOff>
    </xdr:from>
    <xdr:to>
      <xdr:col>12</xdr:col>
      <xdr:colOff>561975</xdr:colOff>
      <xdr:row>58</xdr:row>
      <xdr:rowOff>145073</xdr:rowOff>
    </xdr:to>
    <xdr:sp macro="" textlink="">
      <xdr:nvSpPr>
        <xdr:cNvPr id="356" name="フローチャート : 判断 355"/>
        <xdr:cNvSpPr/>
      </xdr:nvSpPr>
      <xdr:spPr>
        <a:xfrm>
          <a:off x="8699500" y="998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136200</xdr:rowOff>
    </xdr:from>
    <xdr:ext cx="469744" cy="259045"/>
    <xdr:sp macro="" textlink="">
      <xdr:nvSpPr>
        <xdr:cNvPr id="357" name="テキスト ボックス 356"/>
        <xdr:cNvSpPr txBox="1"/>
      </xdr:nvSpPr>
      <xdr:spPr>
        <a:xfrm>
          <a:off x="8515427" y="1008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67207</xdr:rowOff>
    </xdr:from>
    <xdr:to>
      <xdr:col>11</xdr:col>
      <xdr:colOff>307975</xdr:colOff>
      <xdr:row>58</xdr:row>
      <xdr:rowOff>67270</xdr:rowOff>
    </xdr:to>
    <xdr:cxnSp macro="">
      <xdr:nvCxnSpPr>
        <xdr:cNvPr id="358" name="直線コネクタ 357"/>
        <xdr:cNvCxnSpPr/>
      </xdr:nvCxnSpPr>
      <xdr:spPr>
        <a:xfrm>
          <a:off x="6972300" y="10011307"/>
          <a:ext cx="889000" cy="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40208</xdr:rowOff>
    </xdr:from>
    <xdr:to>
      <xdr:col>11</xdr:col>
      <xdr:colOff>358775</xdr:colOff>
      <xdr:row>58</xdr:row>
      <xdr:rowOff>141808</xdr:rowOff>
    </xdr:to>
    <xdr:sp macro="" textlink="">
      <xdr:nvSpPr>
        <xdr:cNvPr id="359" name="フローチャート : 判断 358"/>
        <xdr:cNvSpPr/>
      </xdr:nvSpPr>
      <xdr:spPr>
        <a:xfrm>
          <a:off x="7810500" y="998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132935</xdr:rowOff>
    </xdr:from>
    <xdr:ext cx="534377" cy="259045"/>
    <xdr:sp macro="" textlink="">
      <xdr:nvSpPr>
        <xdr:cNvPr id="360" name="テキスト ボックス 359"/>
        <xdr:cNvSpPr txBox="1"/>
      </xdr:nvSpPr>
      <xdr:spPr>
        <a:xfrm>
          <a:off x="7594111" y="1007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10,650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44190</xdr:rowOff>
    </xdr:from>
    <xdr:to>
      <xdr:col>10</xdr:col>
      <xdr:colOff>155575</xdr:colOff>
      <xdr:row>58</xdr:row>
      <xdr:rowOff>145790</xdr:rowOff>
    </xdr:to>
    <xdr:sp macro="" textlink="">
      <xdr:nvSpPr>
        <xdr:cNvPr id="361" name="フローチャート : 判断 360"/>
        <xdr:cNvSpPr/>
      </xdr:nvSpPr>
      <xdr:spPr>
        <a:xfrm>
          <a:off x="6921500" y="998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136917</xdr:rowOff>
    </xdr:from>
    <xdr:ext cx="469744" cy="259045"/>
    <xdr:sp macro="" textlink="">
      <xdr:nvSpPr>
        <xdr:cNvPr id="362" name="テキスト ボックス 361"/>
        <xdr:cNvSpPr txBox="1"/>
      </xdr:nvSpPr>
      <xdr:spPr>
        <a:xfrm>
          <a:off x="6737427" y="1008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9,779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10526</xdr:rowOff>
    </xdr:from>
    <xdr:to>
      <xdr:col>15</xdr:col>
      <xdr:colOff>231775</xdr:colOff>
      <xdr:row>58</xdr:row>
      <xdr:rowOff>112126</xdr:rowOff>
    </xdr:to>
    <xdr:sp macro="" textlink="">
      <xdr:nvSpPr>
        <xdr:cNvPr id="368" name="円/楕円 367"/>
        <xdr:cNvSpPr/>
      </xdr:nvSpPr>
      <xdr:spPr>
        <a:xfrm>
          <a:off x="10426700" y="995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141353</xdr:rowOff>
    </xdr:from>
    <xdr:ext cx="534377" cy="259045"/>
    <xdr:sp macro="" textlink="">
      <xdr:nvSpPr>
        <xdr:cNvPr id="369" name="農林水産業費該当値テキスト"/>
        <xdr:cNvSpPr txBox="1"/>
      </xdr:nvSpPr>
      <xdr:spPr>
        <a:xfrm>
          <a:off x="10528300" y="974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17,142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14317</xdr:rowOff>
    </xdr:from>
    <xdr:to>
      <xdr:col>14</xdr:col>
      <xdr:colOff>79375</xdr:colOff>
      <xdr:row>58</xdr:row>
      <xdr:rowOff>115917</xdr:rowOff>
    </xdr:to>
    <xdr:sp macro="" textlink="">
      <xdr:nvSpPr>
        <xdr:cNvPr id="370" name="円/楕円 369"/>
        <xdr:cNvSpPr/>
      </xdr:nvSpPr>
      <xdr:spPr>
        <a:xfrm>
          <a:off x="9588500" y="995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132444</xdr:rowOff>
    </xdr:from>
    <xdr:ext cx="534377" cy="259045"/>
    <xdr:sp macro="" textlink="">
      <xdr:nvSpPr>
        <xdr:cNvPr id="371" name="テキスト ボックス 370"/>
        <xdr:cNvSpPr txBox="1"/>
      </xdr:nvSpPr>
      <xdr:spPr>
        <a:xfrm>
          <a:off x="9372111" y="973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16,313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16731</xdr:rowOff>
    </xdr:from>
    <xdr:to>
      <xdr:col>12</xdr:col>
      <xdr:colOff>561975</xdr:colOff>
      <xdr:row>58</xdr:row>
      <xdr:rowOff>118331</xdr:rowOff>
    </xdr:to>
    <xdr:sp macro="" textlink="">
      <xdr:nvSpPr>
        <xdr:cNvPr id="372" name="円/楕円 371"/>
        <xdr:cNvSpPr/>
      </xdr:nvSpPr>
      <xdr:spPr>
        <a:xfrm>
          <a:off x="8699500" y="996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134858</xdr:rowOff>
    </xdr:from>
    <xdr:ext cx="534377" cy="259045"/>
    <xdr:sp macro="" textlink="">
      <xdr:nvSpPr>
        <xdr:cNvPr id="373" name="テキスト ボックス 372"/>
        <xdr:cNvSpPr txBox="1"/>
      </xdr:nvSpPr>
      <xdr:spPr>
        <a:xfrm>
          <a:off x="8483111" y="973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15,785</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16470</xdr:rowOff>
    </xdr:from>
    <xdr:to>
      <xdr:col>11</xdr:col>
      <xdr:colOff>358775</xdr:colOff>
      <xdr:row>58</xdr:row>
      <xdr:rowOff>118070</xdr:rowOff>
    </xdr:to>
    <xdr:sp macro="" textlink="">
      <xdr:nvSpPr>
        <xdr:cNvPr id="374" name="円/楕円 373"/>
        <xdr:cNvSpPr/>
      </xdr:nvSpPr>
      <xdr:spPr>
        <a:xfrm>
          <a:off x="7810500" y="996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134597</xdr:rowOff>
    </xdr:from>
    <xdr:ext cx="534377" cy="259045"/>
    <xdr:sp macro="" textlink="">
      <xdr:nvSpPr>
        <xdr:cNvPr id="375" name="テキスト ボックス 374"/>
        <xdr:cNvSpPr txBox="1"/>
      </xdr:nvSpPr>
      <xdr:spPr>
        <a:xfrm>
          <a:off x="7594111" y="973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15,842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16407</xdr:rowOff>
    </xdr:from>
    <xdr:to>
      <xdr:col>10</xdr:col>
      <xdr:colOff>155575</xdr:colOff>
      <xdr:row>58</xdr:row>
      <xdr:rowOff>118007</xdr:rowOff>
    </xdr:to>
    <xdr:sp macro="" textlink="">
      <xdr:nvSpPr>
        <xdr:cNvPr id="376" name="円/楕円 375"/>
        <xdr:cNvSpPr/>
      </xdr:nvSpPr>
      <xdr:spPr>
        <a:xfrm>
          <a:off x="6921500" y="996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134534</xdr:rowOff>
    </xdr:from>
    <xdr:ext cx="534377" cy="259045"/>
    <xdr:sp macro="" textlink="">
      <xdr:nvSpPr>
        <xdr:cNvPr id="377" name="テキスト ボックス 376"/>
        <xdr:cNvSpPr txBox="1"/>
      </xdr:nvSpPr>
      <xdr:spPr>
        <a:xfrm>
          <a:off x="6705111" y="973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15,856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30/93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15,372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46934</xdr:rowOff>
    </xdr:from>
    <xdr:to>
      <xdr:col>15</xdr:col>
      <xdr:colOff>180340</xdr:colOff>
      <xdr:row>78</xdr:row>
      <xdr:rowOff>116703</xdr:rowOff>
    </xdr:to>
    <xdr:cxnSp macro="">
      <xdr:nvCxnSpPr>
        <xdr:cNvPr id="399" name="直線コネクタ 398"/>
        <xdr:cNvCxnSpPr/>
      </xdr:nvCxnSpPr>
      <xdr:spPr>
        <a:xfrm flipV="1">
          <a:off x="10475595" y="12048434"/>
          <a:ext cx="1270" cy="144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120530</xdr:rowOff>
    </xdr:from>
    <xdr:ext cx="469744" cy="259045"/>
    <xdr:sp macro="" textlink="">
      <xdr:nvSpPr>
        <xdr:cNvPr id="400" name="商工費最小値テキスト"/>
        <xdr:cNvSpPr txBox="1"/>
      </xdr:nvSpPr>
      <xdr:spPr>
        <a:xfrm>
          <a:off x="10528300" y="1349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a:t>
          </a:r>
          <a:endParaRPr kumimoji="1" lang="ja-JP" altLang="en-US" sz="1000" b="1">
            <a:latin typeface="ＭＳ Ｐゴシック"/>
          </a:endParaRPr>
        </a:p>
      </xdr:txBody>
    </xdr:sp>
    <xdr:clientData/>
  </xdr:oneCellAnchor>
  <xdr:twoCellAnchor>
    <xdr:from>
      <xdr:col>15</xdr:col>
      <xdr:colOff>92075</xdr:colOff>
      <xdr:row>78</xdr:row>
      <xdr:rowOff>116703</xdr:rowOff>
    </xdr:from>
    <xdr:to>
      <xdr:col>15</xdr:col>
      <xdr:colOff>269875</xdr:colOff>
      <xdr:row>78</xdr:row>
      <xdr:rowOff>116703</xdr:rowOff>
    </xdr:to>
    <xdr:cxnSp macro="">
      <xdr:nvCxnSpPr>
        <xdr:cNvPr id="401" name="直線コネクタ 400"/>
        <xdr:cNvCxnSpPr/>
      </xdr:nvCxnSpPr>
      <xdr:spPr>
        <a:xfrm>
          <a:off x="10388600" y="13489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165061</xdr:rowOff>
    </xdr:from>
    <xdr:ext cx="534377" cy="259045"/>
    <xdr:sp macro="" textlink="">
      <xdr:nvSpPr>
        <xdr:cNvPr id="402" name="商工費最大値テキスト"/>
        <xdr:cNvSpPr txBox="1"/>
      </xdr:nvSpPr>
      <xdr:spPr>
        <a:xfrm>
          <a:off x="10528300" y="1182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64,058</a:t>
          </a:r>
          <a:endParaRPr kumimoji="1" lang="ja-JP" altLang="en-US" sz="1000" b="1">
            <a:latin typeface="ＭＳ Ｐゴシック"/>
          </a:endParaRPr>
        </a:p>
      </xdr:txBody>
    </xdr:sp>
    <xdr:clientData/>
  </xdr:oneCellAnchor>
  <xdr:twoCellAnchor>
    <xdr:from>
      <xdr:col>15</xdr:col>
      <xdr:colOff>92075</xdr:colOff>
      <xdr:row>70</xdr:row>
      <xdr:rowOff>46934</xdr:rowOff>
    </xdr:from>
    <xdr:to>
      <xdr:col>15</xdr:col>
      <xdr:colOff>269875</xdr:colOff>
      <xdr:row>70</xdr:row>
      <xdr:rowOff>46934</xdr:rowOff>
    </xdr:to>
    <xdr:cxnSp macro="">
      <xdr:nvCxnSpPr>
        <xdr:cNvPr id="403" name="直線コネクタ 402"/>
        <xdr:cNvCxnSpPr/>
      </xdr:nvCxnSpPr>
      <xdr:spPr>
        <a:xfrm>
          <a:off x="10388600" y="12048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128978</xdr:rowOff>
    </xdr:from>
    <xdr:to>
      <xdr:col>15</xdr:col>
      <xdr:colOff>180975</xdr:colOff>
      <xdr:row>77</xdr:row>
      <xdr:rowOff>101913</xdr:rowOff>
    </xdr:to>
    <xdr:cxnSp macro="">
      <xdr:nvCxnSpPr>
        <xdr:cNvPr id="404" name="直線コネクタ 403"/>
        <xdr:cNvCxnSpPr/>
      </xdr:nvCxnSpPr>
      <xdr:spPr>
        <a:xfrm flipV="1">
          <a:off x="9639300" y="13159178"/>
          <a:ext cx="838200" cy="14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115447</xdr:rowOff>
    </xdr:from>
    <xdr:ext cx="534377" cy="259045"/>
    <xdr:sp macro="" textlink="">
      <xdr:nvSpPr>
        <xdr:cNvPr id="405" name="商工費平均値テキスト"/>
        <xdr:cNvSpPr txBox="1"/>
      </xdr:nvSpPr>
      <xdr:spPr>
        <a:xfrm>
          <a:off x="10528300" y="13145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12,895</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137020</xdr:rowOff>
    </xdr:from>
    <xdr:to>
      <xdr:col>15</xdr:col>
      <xdr:colOff>231775</xdr:colOff>
      <xdr:row>77</xdr:row>
      <xdr:rowOff>67170</xdr:rowOff>
    </xdr:to>
    <xdr:sp macro="" textlink="">
      <xdr:nvSpPr>
        <xdr:cNvPr id="406" name="フローチャート : 判断 405"/>
        <xdr:cNvSpPr/>
      </xdr:nvSpPr>
      <xdr:spPr>
        <a:xfrm>
          <a:off x="10426700" y="131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101913</xdr:rowOff>
    </xdr:from>
    <xdr:to>
      <xdr:col>14</xdr:col>
      <xdr:colOff>28575</xdr:colOff>
      <xdr:row>77</xdr:row>
      <xdr:rowOff>149439</xdr:rowOff>
    </xdr:to>
    <xdr:cxnSp macro="">
      <xdr:nvCxnSpPr>
        <xdr:cNvPr id="407" name="直線コネクタ 406"/>
        <xdr:cNvCxnSpPr/>
      </xdr:nvCxnSpPr>
      <xdr:spPr>
        <a:xfrm flipV="1">
          <a:off x="8750300" y="13303563"/>
          <a:ext cx="889000" cy="4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129454</xdr:rowOff>
    </xdr:from>
    <xdr:to>
      <xdr:col>14</xdr:col>
      <xdr:colOff>79375</xdr:colOff>
      <xdr:row>77</xdr:row>
      <xdr:rowOff>59604</xdr:rowOff>
    </xdr:to>
    <xdr:sp macro="" textlink="">
      <xdr:nvSpPr>
        <xdr:cNvPr id="408" name="フローチャート : 判断 407"/>
        <xdr:cNvSpPr/>
      </xdr:nvSpPr>
      <xdr:spPr>
        <a:xfrm>
          <a:off x="9588500" y="131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76130</xdr:rowOff>
    </xdr:from>
    <xdr:ext cx="534377" cy="259045"/>
    <xdr:sp macro="" textlink="">
      <xdr:nvSpPr>
        <xdr:cNvPr id="409" name="テキスト ボックス 408"/>
        <xdr:cNvSpPr txBox="1"/>
      </xdr:nvSpPr>
      <xdr:spPr>
        <a:xfrm>
          <a:off x="9372111" y="1293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13,226</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149439</xdr:rowOff>
    </xdr:from>
    <xdr:to>
      <xdr:col>12</xdr:col>
      <xdr:colOff>511175</xdr:colOff>
      <xdr:row>77</xdr:row>
      <xdr:rowOff>166698</xdr:rowOff>
    </xdr:to>
    <xdr:cxnSp macro="">
      <xdr:nvCxnSpPr>
        <xdr:cNvPr id="410" name="直線コネクタ 409"/>
        <xdr:cNvCxnSpPr/>
      </xdr:nvCxnSpPr>
      <xdr:spPr>
        <a:xfrm flipV="1">
          <a:off x="7861300" y="13351089"/>
          <a:ext cx="8890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128219</xdr:rowOff>
    </xdr:from>
    <xdr:to>
      <xdr:col>12</xdr:col>
      <xdr:colOff>561975</xdr:colOff>
      <xdr:row>77</xdr:row>
      <xdr:rowOff>58369</xdr:rowOff>
    </xdr:to>
    <xdr:sp macro="" textlink="">
      <xdr:nvSpPr>
        <xdr:cNvPr id="411" name="フローチャート : 判断 410"/>
        <xdr:cNvSpPr/>
      </xdr:nvSpPr>
      <xdr:spPr>
        <a:xfrm>
          <a:off x="8699500" y="1315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74896</xdr:rowOff>
    </xdr:from>
    <xdr:ext cx="534377" cy="259045"/>
    <xdr:sp macro="" textlink="">
      <xdr:nvSpPr>
        <xdr:cNvPr id="412" name="テキスト ボックス 411"/>
        <xdr:cNvSpPr txBox="1"/>
      </xdr:nvSpPr>
      <xdr:spPr>
        <a:xfrm>
          <a:off x="8483111" y="1293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13,280</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165005</xdr:rowOff>
    </xdr:from>
    <xdr:to>
      <xdr:col>11</xdr:col>
      <xdr:colOff>307975</xdr:colOff>
      <xdr:row>77</xdr:row>
      <xdr:rowOff>166698</xdr:rowOff>
    </xdr:to>
    <xdr:cxnSp macro="">
      <xdr:nvCxnSpPr>
        <xdr:cNvPr id="413" name="直線コネクタ 412"/>
        <xdr:cNvCxnSpPr/>
      </xdr:nvCxnSpPr>
      <xdr:spPr>
        <a:xfrm>
          <a:off x="6972300" y="13366655"/>
          <a:ext cx="889000" cy="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145867</xdr:rowOff>
    </xdr:from>
    <xdr:to>
      <xdr:col>11</xdr:col>
      <xdr:colOff>358775</xdr:colOff>
      <xdr:row>77</xdr:row>
      <xdr:rowOff>76017</xdr:rowOff>
    </xdr:to>
    <xdr:sp macro="" textlink="">
      <xdr:nvSpPr>
        <xdr:cNvPr id="414" name="フローチャート : 判断 413"/>
        <xdr:cNvSpPr/>
      </xdr:nvSpPr>
      <xdr:spPr>
        <a:xfrm>
          <a:off x="7810500" y="1317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92544</xdr:rowOff>
    </xdr:from>
    <xdr:ext cx="534377" cy="259045"/>
    <xdr:sp macro="" textlink="">
      <xdr:nvSpPr>
        <xdr:cNvPr id="415" name="テキスト ボックス 414"/>
        <xdr:cNvSpPr txBox="1"/>
      </xdr:nvSpPr>
      <xdr:spPr>
        <a:xfrm>
          <a:off x="7594111" y="1295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12,508</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127739</xdr:rowOff>
    </xdr:from>
    <xdr:to>
      <xdr:col>10</xdr:col>
      <xdr:colOff>155575</xdr:colOff>
      <xdr:row>77</xdr:row>
      <xdr:rowOff>57889</xdr:rowOff>
    </xdr:to>
    <xdr:sp macro="" textlink="">
      <xdr:nvSpPr>
        <xdr:cNvPr id="416" name="フローチャート : 判断 415"/>
        <xdr:cNvSpPr/>
      </xdr:nvSpPr>
      <xdr:spPr>
        <a:xfrm>
          <a:off x="6921500" y="1315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74416</xdr:rowOff>
    </xdr:from>
    <xdr:ext cx="534377" cy="259045"/>
    <xdr:sp macro="" textlink="">
      <xdr:nvSpPr>
        <xdr:cNvPr id="417" name="テキスト ボックス 416"/>
        <xdr:cNvSpPr txBox="1"/>
      </xdr:nvSpPr>
      <xdr:spPr>
        <a:xfrm>
          <a:off x="6705111" y="1293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13,301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78178</xdr:rowOff>
    </xdr:from>
    <xdr:to>
      <xdr:col>15</xdr:col>
      <xdr:colOff>231775</xdr:colOff>
      <xdr:row>77</xdr:row>
      <xdr:rowOff>8328</xdr:rowOff>
    </xdr:to>
    <xdr:sp macro="" textlink="">
      <xdr:nvSpPr>
        <xdr:cNvPr id="423" name="円/楕円 422"/>
        <xdr:cNvSpPr/>
      </xdr:nvSpPr>
      <xdr:spPr>
        <a:xfrm>
          <a:off x="10426700" y="1310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101056</xdr:rowOff>
    </xdr:from>
    <xdr:ext cx="534377" cy="259045"/>
    <xdr:sp macro="" textlink="">
      <xdr:nvSpPr>
        <xdr:cNvPr id="424" name="商工費該当値テキスト"/>
        <xdr:cNvSpPr txBox="1"/>
      </xdr:nvSpPr>
      <xdr:spPr>
        <a:xfrm>
          <a:off x="10528300" y="1295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15,469</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51113</xdr:rowOff>
    </xdr:from>
    <xdr:to>
      <xdr:col>14</xdr:col>
      <xdr:colOff>79375</xdr:colOff>
      <xdr:row>77</xdr:row>
      <xdr:rowOff>152713</xdr:rowOff>
    </xdr:to>
    <xdr:sp macro="" textlink="">
      <xdr:nvSpPr>
        <xdr:cNvPr id="425" name="円/楕円 424"/>
        <xdr:cNvSpPr/>
      </xdr:nvSpPr>
      <xdr:spPr>
        <a:xfrm>
          <a:off x="9588500" y="1325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143840</xdr:rowOff>
    </xdr:from>
    <xdr:ext cx="469744" cy="259045"/>
    <xdr:sp macro="" textlink="">
      <xdr:nvSpPr>
        <xdr:cNvPr id="426" name="テキスト ボックス 425"/>
        <xdr:cNvSpPr txBox="1"/>
      </xdr:nvSpPr>
      <xdr:spPr>
        <a:xfrm>
          <a:off x="9404427" y="1334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9,153</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98639</xdr:rowOff>
    </xdr:from>
    <xdr:to>
      <xdr:col>12</xdr:col>
      <xdr:colOff>561975</xdr:colOff>
      <xdr:row>78</xdr:row>
      <xdr:rowOff>28789</xdr:rowOff>
    </xdr:to>
    <xdr:sp macro="" textlink="">
      <xdr:nvSpPr>
        <xdr:cNvPr id="427" name="円/楕円 426"/>
        <xdr:cNvSpPr/>
      </xdr:nvSpPr>
      <xdr:spPr>
        <a:xfrm>
          <a:off x="8699500" y="1330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19916</xdr:rowOff>
    </xdr:from>
    <xdr:ext cx="469744" cy="259045"/>
    <xdr:sp macro="" textlink="">
      <xdr:nvSpPr>
        <xdr:cNvPr id="428" name="テキスト ボックス 427"/>
        <xdr:cNvSpPr txBox="1"/>
      </xdr:nvSpPr>
      <xdr:spPr>
        <a:xfrm>
          <a:off x="8515427" y="1339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7,074</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115898</xdr:rowOff>
    </xdr:from>
    <xdr:to>
      <xdr:col>11</xdr:col>
      <xdr:colOff>358775</xdr:colOff>
      <xdr:row>78</xdr:row>
      <xdr:rowOff>46048</xdr:rowOff>
    </xdr:to>
    <xdr:sp macro="" textlink="">
      <xdr:nvSpPr>
        <xdr:cNvPr id="429" name="円/楕円 428"/>
        <xdr:cNvSpPr/>
      </xdr:nvSpPr>
      <xdr:spPr>
        <a:xfrm>
          <a:off x="7810500" y="1331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37175</xdr:rowOff>
    </xdr:from>
    <xdr:ext cx="469744" cy="259045"/>
    <xdr:sp macro="" textlink="">
      <xdr:nvSpPr>
        <xdr:cNvPr id="430" name="テキスト ボックス 429"/>
        <xdr:cNvSpPr txBox="1"/>
      </xdr:nvSpPr>
      <xdr:spPr>
        <a:xfrm>
          <a:off x="7626427" y="1341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6,319</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114205</xdr:rowOff>
    </xdr:from>
    <xdr:to>
      <xdr:col>10</xdr:col>
      <xdr:colOff>155575</xdr:colOff>
      <xdr:row>78</xdr:row>
      <xdr:rowOff>44355</xdr:rowOff>
    </xdr:to>
    <xdr:sp macro="" textlink="">
      <xdr:nvSpPr>
        <xdr:cNvPr id="431" name="円/楕円 430"/>
        <xdr:cNvSpPr/>
      </xdr:nvSpPr>
      <xdr:spPr>
        <a:xfrm>
          <a:off x="6921500" y="1331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35482</xdr:rowOff>
    </xdr:from>
    <xdr:ext cx="469744" cy="259045"/>
    <xdr:sp macro="" textlink="">
      <xdr:nvSpPr>
        <xdr:cNvPr id="432" name="テキスト ボックス 431"/>
        <xdr:cNvSpPr txBox="1"/>
      </xdr:nvSpPr>
      <xdr:spPr>
        <a:xfrm>
          <a:off x="6737427" y="1340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46,333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6" name="テキスト ボックス 44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2" name="テキスト ボックス 451"/>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18430</xdr:rowOff>
    </xdr:from>
    <xdr:to>
      <xdr:col>15</xdr:col>
      <xdr:colOff>180340</xdr:colOff>
      <xdr:row>99</xdr:row>
      <xdr:rowOff>18062</xdr:rowOff>
    </xdr:to>
    <xdr:cxnSp macro="">
      <xdr:nvCxnSpPr>
        <xdr:cNvPr id="456" name="直線コネクタ 455"/>
        <xdr:cNvCxnSpPr/>
      </xdr:nvCxnSpPr>
      <xdr:spPr>
        <a:xfrm flipV="1">
          <a:off x="10475595" y="15448930"/>
          <a:ext cx="1270" cy="1542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42337</xdr:rowOff>
    </xdr:from>
    <xdr:ext cx="534377" cy="259045"/>
    <xdr:sp macro="" textlink="">
      <xdr:nvSpPr>
        <xdr:cNvPr id="457" name="土木費最小値テキスト"/>
        <xdr:cNvSpPr txBox="1"/>
      </xdr:nvSpPr>
      <xdr:spPr>
        <a:xfrm>
          <a:off x="10528300" y="1701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20,777</a:t>
          </a:r>
          <a:endParaRPr kumimoji="1" lang="ja-JP" altLang="en-US" sz="1000" b="1">
            <a:latin typeface="ＭＳ Ｐゴシック"/>
          </a:endParaRPr>
        </a:p>
      </xdr:txBody>
    </xdr:sp>
    <xdr:clientData/>
  </xdr:oneCellAnchor>
  <xdr:twoCellAnchor>
    <xdr:from>
      <xdr:col>15</xdr:col>
      <xdr:colOff>92075</xdr:colOff>
      <xdr:row>99</xdr:row>
      <xdr:rowOff>18062</xdr:rowOff>
    </xdr:from>
    <xdr:to>
      <xdr:col>15</xdr:col>
      <xdr:colOff>269875</xdr:colOff>
      <xdr:row>99</xdr:row>
      <xdr:rowOff>18062</xdr:rowOff>
    </xdr:to>
    <xdr:cxnSp macro="">
      <xdr:nvCxnSpPr>
        <xdr:cNvPr id="458" name="直線コネクタ 457"/>
        <xdr:cNvCxnSpPr/>
      </xdr:nvCxnSpPr>
      <xdr:spPr>
        <a:xfrm>
          <a:off x="10388600" y="16991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136557</xdr:rowOff>
    </xdr:from>
    <xdr:ext cx="690189" cy="259045"/>
    <xdr:sp macro="" textlink="">
      <xdr:nvSpPr>
        <xdr:cNvPr id="459" name="土木費最大値テキスト"/>
        <xdr:cNvSpPr txBox="1"/>
      </xdr:nvSpPr>
      <xdr:spPr>
        <a:xfrm>
          <a:off x="10528300" y="152241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1,235,488</a:t>
          </a:r>
          <a:endParaRPr kumimoji="1" lang="ja-JP" altLang="en-US" sz="1000" b="1">
            <a:latin typeface="ＭＳ Ｐゴシック"/>
          </a:endParaRPr>
        </a:p>
      </xdr:txBody>
    </xdr:sp>
    <xdr:clientData/>
  </xdr:oneCellAnchor>
  <xdr:twoCellAnchor>
    <xdr:from>
      <xdr:col>15</xdr:col>
      <xdr:colOff>92075</xdr:colOff>
      <xdr:row>90</xdr:row>
      <xdr:rowOff>18430</xdr:rowOff>
    </xdr:from>
    <xdr:to>
      <xdr:col>15</xdr:col>
      <xdr:colOff>269875</xdr:colOff>
      <xdr:row>90</xdr:row>
      <xdr:rowOff>18430</xdr:rowOff>
    </xdr:to>
    <xdr:cxnSp macro="">
      <xdr:nvCxnSpPr>
        <xdr:cNvPr id="460" name="直線コネクタ 459"/>
        <xdr:cNvCxnSpPr/>
      </xdr:nvCxnSpPr>
      <xdr:spPr>
        <a:xfrm>
          <a:off x="10388600" y="15448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778</xdr:rowOff>
    </xdr:from>
    <xdr:to>
      <xdr:col>15</xdr:col>
      <xdr:colOff>180975</xdr:colOff>
      <xdr:row>99</xdr:row>
      <xdr:rowOff>4704</xdr:rowOff>
    </xdr:to>
    <xdr:cxnSp macro="">
      <xdr:nvCxnSpPr>
        <xdr:cNvPr id="461" name="直線コネクタ 460"/>
        <xdr:cNvCxnSpPr/>
      </xdr:nvCxnSpPr>
      <xdr:spPr>
        <a:xfrm>
          <a:off x="9639300" y="16974328"/>
          <a:ext cx="838200" cy="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131238</xdr:rowOff>
    </xdr:from>
    <xdr:ext cx="534377" cy="259045"/>
    <xdr:sp macro="" textlink="">
      <xdr:nvSpPr>
        <xdr:cNvPr id="462" name="土木費平均値テキスト"/>
        <xdr:cNvSpPr txBox="1"/>
      </xdr:nvSpPr>
      <xdr:spPr>
        <a:xfrm>
          <a:off x="10528300" y="1676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44,676</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108361</xdr:rowOff>
    </xdr:from>
    <xdr:to>
      <xdr:col>15</xdr:col>
      <xdr:colOff>231775</xdr:colOff>
      <xdr:row>99</xdr:row>
      <xdr:rowOff>38511</xdr:rowOff>
    </xdr:to>
    <xdr:sp macro="" textlink="">
      <xdr:nvSpPr>
        <xdr:cNvPr id="463" name="フローチャート : 判断 462"/>
        <xdr:cNvSpPr/>
      </xdr:nvSpPr>
      <xdr:spPr>
        <a:xfrm>
          <a:off x="10426700" y="1691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166336</xdr:rowOff>
    </xdr:from>
    <xdr:to>
      <xdr:col>14</xdr:col>
      <xdr:colOff>28575</xdr:colOff>
      <xdr:row>99</xdr:row>
      <xdr:rowOff>778</xdr:rowOff>
    </xdr:to>
    <xdr:cxnSp macro="">
      <xdr:nvCxnSpPr>
        <xdr:cNvPr id="464" name="直線コネクタ 463"/>
        <xdr:cNvCxnSpPr/>
      </xdr:nvCxnSpPr>
      <xdr:spPr>
        <a:xfrm>
          <a:off x="8750300" y="16968436"/>
          <a:ext cx="889000" cy="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110460</xdr:rowOff>
    </xdr:from>
    <xdr:to>
      <xdr:col>14</xdr:col>
      <xdr:colOff>79375</xdr:colOff>
      <xdr:row>99</xdr:row>
      <xdr:rowOff>40610</xdr:rowOff>
    </xdr:to>
    <xdr:sp macro="" textlink="">
      <xdr:nvSpPr>
        <xdr:cNvPr id="465" name="フローチャート : 判断 464"/>
        <xdr:cNvSpPr/>
      </xdr:nvSpPr>
      <xdr:spPr>
        <a:xfrm>
          <a:off x="9588500" y="169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57137</xdr:rowOff>
    </xdr:from>
    <xdr:ext cx="534377" cy="259045"/>
    <xdr:sp macro="" textlink="">
      <xdr:nvSpPr>
        <xdr:cNvPr id="466" name="テキスト ボックス 465"/>
        <xdr:cNvSpPr txBox="1"/>
      </xdr:nvSpPr>
      <xdr:spPr>
        <a:xfrm>
          <a:off x="9372111" y="1668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43,024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153949</xdr:rowOff>
    </xdr:from>
    <xdr:to>
      <xdr:col>12</xdr:col>
      <xdr:colOff>511175</xdr:colOff>
      <xdr:row>98</xdr:row>
      <xdr:rowOff>166336</xdr:rowOff>
    </xdr:to>
    <xdr:cxnSp macro="">
      <xdr:nvCxnSpPr>
        <xdr:cNvPr id="467" name="直線コネクタ 466"/>
        <xdr:cNvCxnSpPr/>
      </xdr:nvCxnSpPr>
      <xdr:spPr>
        <a:xfrm>
          <a:off x="7861300" y="16956049"/>
          <a:ext cx="889000" cy="1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107361</xdr:rowOff>
    </xdr:from>
    <xdr:to>
      <xdr:col>12</xdr:col>
      <xdr:colOff>561975</xdr:colOff>
      <xdr:row>99</xdr:row>
      <xdr:rowOff>37511</xdr:rowOff>
    </xdr:to>
    <xdr:sp macro="" textlink="">
      <xdr:nvSpPr>
        <xdr:cNvPr id="468" name="フローチャート : 判断 467"/>
        <xdr:cNvSpPr/>
      </xdr:nvSpPr>
      <xdr:spPr>
        <a:xfrm>
          <a:off x="8699500" y="1690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54038</xdr:rowOff>
    </xdr:from>
    <xdr:ext cx="534377" cy="259045"/>
    <xdr:sp macro="" textlink="">
      <xdr:nvSpPr>
        <xdr:cNvPr id="469" name="テキスト ボックス 468"/>
        <xdr:cNvSpPr txBox="1"/>
      </xdr:nvSpPr>
      <xdr:spPr>
        <a:xfrm>
          <a:off x="8483111" y="1668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45,464</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153949</xdr:rowOff>
    </xdr:from>
    <xdr:to>
      <xdr:col>11</xdr:col>
      <xdr:colOff>307975</xdr:colOff>
      <xdr:row>99</xdr:row>
      <xdr:rowOff>2820</xdr:rowOff>
    </xdr:to>
    <xdr:cxnSp macro="">
      <xdr:nvCxnSpPr>
        <xdr:cNvPr id="470" name="直線コネクタ 469"/>
        <xdr:cNvCxnSpPr/>
      </xdr:nvCxnSpPr>
      <xdr:spPr>
        <a:xfrm flipV="1">
          <a:off x="6972300" y="16956049"/>
          <a:ext cx="889000" cy="2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103003</xdr:rowOff>
    </xdr:from>
    <xdr:to>
      <xdr:col>11</xdr:col>
      <xdr:colOff>358775</xdr:colOff>
      <xdr:row>99</xdr:row>
      <xdr:rowOff>33153</xdr:rowOff>
    </xdr:to>
    <xdr:sp macro="" textlink="">
      <xdr:nvSpPr>
        <xdr:cNvPr id="471" name="フローチャート : 判断 470"/>
        <xdr:cNvSpPr/>
      </xdr:nvSpPr>
      <xdr:spPr>
        <a:xfrm>
          <a:off x="7810500" y="1690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49680</xdr:rowOff>
    </xdr:from>
    <xdr:ext cx="534377" cy="259045"/>
    <xdr:sp macro="" textlink="">
      <xdr:nvSpPr>
        <xdr:cNvPr id="472" name="テキスト ボックス 471"/>
        <xdr:cNvSpPr txBox="1"/>
      </xdr:nvSpPr>
      <xdr:spPr>
        <a:xfrm>
          <a:off x="7594111" y="1668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48,895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109057</xdr:rowOff>
    </xdr:from>
    <xdr:to>
      <xdr:col>10</xdr:col>
      <xdr:colOff>155575</xdr:colOff>
      <xdr:row>99</xdr:row>
      <xdr:rowOff>39207</xdr:rowOff>
    </xdr:to>
    <xdr:sp macro="" textlink="">
      <xdr:nvSpPr>
        <xdr:cNvPr id="473" name="フローチャート : 判断 472"/>
        <xdr:cNvSpPr/>
      </xdr:nvSpPr>
      <xdr:spPr>
        <a:xfrm>
          <a:off x="6921500" y="1691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55734</xdr:rowOff>
    </xdr:from>
    <xdr:ext cx="534377" cy="259045"/>
    <xdr:sp macro="" textlink="">
      <xdr:nvSpPr>
        <xdr:cNvPr id="474" name="テキスト ボックス 473"/>
        <xdr:cNvSpPr txBox="1"/>
      </xdr:nvSpPr>
      <xdr:spPr>
        <a:xfrm>
          <a:off x="6705111" y="1668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44,128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125354</xdr:rowOff>
    </xdr:from>
    <xdr:to>
      <xdr:col>15</xdr:col>
      <xdr:colOff>231775</xdr:colOff>
      <xdr:row>99</xdr:row>
      <xdr:rowOff>55504</xdr:rowOff>
    </xdr:to>
    <xdr:sp macro="" textlink="">
      <xdr:nvSpPr>
        <xdr:cNvPr id="480" name="円/楕円 479"/>
        <xdr:cNvSpPr/>
      </xdr:nvSpPr>
      <xdr:spPr>
        <a:xfrm>
          <a:off x="10426700" y="1692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86788</xdr:rowOff>
    </xdr:from>
    <xdr:ext cx="534377" cy="259045"/>
    <xdr:sp macro="" textlink="">
      <xdr:nvSpPr>
        <xdr:cNvPr id="481" name="土木費該当値テキスト"/>
        <xdr:cNvSpPr txBox="1"/>
      </xdr:nvSpPr>
      <xdr:spPr>
        <a:xfrm>
          <a:off x="10528300" y="1688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31,296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121428</xdr:rowOff>
    </xdr:from>
    <xdr:to>
      <xdr:col>14</xdr:col>
      <xdr:colOff>79375</xdr:colOff>
      <xdr:row>99</xdr:row>
      <xdr:rowOff>51578</xdr:rowOff>
    </xdr:to>
    <xdr:sp macro="" textlink="">
      <xdr:nvSpPr>
        <xdr:cNvPr id="482" name="円/楕円 481"/>
        <xdr:cNvSpPr/>
      </xdr:nvSpPr>
      <xdr:spPr>
        <a:xfrm>
          <a:off x="9588500" y="1692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42705</xdr:rowOff>
    </xdr:from>
    <xdr:ext cx="534377" cy="259045"/>
    <xdr:sp macro="" textlink="">
      <xdr:nvSpPr>
        <xdr:cNvPr id="483" name="テキスト ボックス 482"/>
        <xdr:cNvSpPr txBox="1"/>
      </xdr:nvSpPr>
      <xdr:spPr>
        <a:xfrm>
          <a:off x="9372111" y="1701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34,387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115536</xdr:rowOff>
    </xdr:from>
    <xdr:to>
      <xdr:col>12</xdr:col>
      <xdr:colOff>561975</xdr:colOff>
      <xdr:row>99</xdr:row>
      <xdr:rowOff>45686</xdr:rowOff>
    </xdr:to>
    <xdr:sp macro="" textlink="">
      <xdr:nvSpPr>
        <xdr:cNvPr id="484" name="円/楕円 483"/>
        <xdr:cNvSpPr/>
      </xdr:nvSpPr>
      <xdr:spPr>
        <a:xfrm>
          <a:off x="8699500" y="1691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36813</xdr:rowOff>
    </xdr:from>
    <xdr:ext cx="534377" cy="259045"/>
    <xdr:sp macro="" textlink="">
      <xdr:nvSpPr>
        <xdr:cNvPr id="485" name="テキスト ボックス 484"/>
        <xdr:cNvSpPr txBox="1"/>
      </xdr:nvSpPr>
      <xdr:spPr>
        <a:xfrm>
          <a:off x="8483111" y="1701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39,027</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103149</xdr:rowOff>
    </xdr:from>
    <xdr:to>
      <xdr:col>11</xdr:col>
      <xdr:colOff>358775</xdr:colOff>
      <xdr:row>99</xdr:row>
      <xdr:rowOff>33299</xdr:rowOff>
    </xdr:to>
    <xdr:sp macro="" textlink="">
      <xdr:nvSpPr>
        <xdr:cNvPr id="486" name="円/楕円 485"/>
        <xdr:cNvSpPr/>
      </xdr:nvSpPr>
      <xdr:spPr>
        <a:xfrm>
          <a:off x="7810500" y="1690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24426</xdr:rowOff>
    </xdr:from>
    <xdr:ext cx="534377" cy="259045"/>
    <xdr:sp macro="" textlink="">
      <xdr:nvSpPr>
        <xdr:cNvPr id="487" name="テキスト ボックス 486"/>
        <xdr:cNvSpPr txBox="1"/>
      </xdr:nvSpPr>
      <xdr:spPr>
        <a:xfrm>
          <a:off x="7594111" y="1699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48,780</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123470</xdr:rowOff>
    </xdr:from>
    <xdr:to>
      <xdr:col>10</xdr:col>
      <xdr:colOff>155575</xdr:colOff>
      <xdr:row>99</xdr:row>
      <xdr:rowOff>53620</xdr:rowOff>
    </xdr:to>
    <xdr:sp macro="" textlink="">
      <xdr:nvSpPr>
        <xdr:cNvPr id="488" name="円/楕円 487"/>
        <xdr:cNvSpPr/>
      </xdr:nvSpPr>
      <xdr:spPr>
        <a:xfrm>
          <a:off x="6921500" y="1692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44747</xdr:rowOff>
    </xdr:from>
    <xdr:ext cx="534377" cy="259045"/>
    <xdr:sp macro="" textlink="">
      <xdr:nvSpPr>
        <xdr:cNvPr id="489" name="テキスト ボックス 488"/>
        <xdr:cNvSpPr txBox="1"/>
      </xdr:nvSpPr>
      <xdr:spPr>
        <a:xfrm>
          <a:off x="6705111" y="1701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32,779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2" name="テキスト ボックス 501"/>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4" name="テキスト ボックス 50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6" name="テキスト ボックス 50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8" name="テキスト ボックス 50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167041</xdr:rowOff>
    </xdr:from>
    <xdr:to>
      <xdr:col>23</xdr:col>
      <xdr:colOff>516889</xdr:colOff>
      <xdr:row>38</xdr:row>
      <xdr:rowOff>163840</xdr:rowOff>
    </xdr:to>
    <xdr:cxnSp macro="">
      <xdr:nvCxnSpPr>
        <xdr:cNvPr id="512" name="直線コネクタ 511"/>
        <xdr:cNvCxnSpPr/>
      </xdr:nvCxnSpPr>
      <xdr:spPr>
        <a:xfrm flipV="1">
          <a:off x="16317595" y="5310541"/>
          <a:ext cx="1269" cy="1368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167667</xdr:rowOff>
    </xdr:from>
    <xdr:ext cx="469744" cy="259045"/>
    <xdr:sp macro="" textlink="">
      <xdr:nvSpPr>
        <xdr:cNvPr id="513" name="消防費最小値テキスト"/>
        <xdr:cNvSpPr txBox="1"/>
      </xdr:nvSpPr>
      <xdr:spPr>
        <a:xfrm>
          <a:off x="16370300" y="668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9,472</a:t>
          </a:r>
          <a:endParaRPr kumimoji="1" lang="ja-JP" altLang="en-US" sz="1000" b="1">
            <a:latin typeface="ＭＳ Ｐゴシック"/>
          </a:endParaRPr>
        </a:p>
      </xdr:txBody>
    </xdr:sp>
    <xdr:clientData/>
  </xdr:oneCellAnchor>
  <xdr:twoCellAnchor>
    <xdr:from>
      <xdr:col>23</xdr:col>
      <xdr:colOff>428625</xdr:colOff>
      <xdr:row>38</xdr:row>
      <xdr:rowOff>163840</xdr:rowOff>
    </xdr:from>
    <xdr:to>
      <xdr:col>23</xdr:col>
      <xdr:colOff>606425</xdr:colOff>
      <xdr:row>38</xdr:row>
      <xdr:rowOff>163840</xdr:rowOff>
    </xdr:to>
    <xdr:cxnSp macro="">
      <xdr:nvCxnSpPr>
        <xdr:cNvPr id="514" name="直線コネクタ 513"/>
        <xdr:cNvCxnSpPr/>
      </xdr:nvCxnSpPr>
      <xdr:spPr>
        <a:xfrm>
          <a:off x="16230600" y="6678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113718</xdr:rowOff>
    </xdr:from>
    <xdr:ext cx="534377" cy="259045"/>
    <xdr:sp macro="" textlink="">
      <xdr:nvSpPr>
        <xdr:cNvPr id="515" name="消防費最大値テキスト"/>
        <xdr:cNvSpPr txBox="1"/>
      </xdr:nvSpPr>
      <xdr:spPr>
        <a:xfrm>
          <a:off x="16370300" y="50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39,402</a:t>
          </a:r>
          <a:endParaRPr kumimoji="1" lang="ja-JP" altLang="en-US" sz="1000" b="1">
            <a:latin typeface="ＭＳ Ｐゴシック"/>
          </a:endParaRPr>
        </a:p>
      </xdr:txBody>
    </xdr:sp>
    <xdr:clientData/>
  </xdr:oneCellAnchor>
  <xdr:twoCellAnchor>
    <xdr:from>
      <xdr:col>23</xdr:col>
      <xdr:colOff>428625</xdr:colOff>
      <xdr:row>30</xdr:row>
      <xdr:rowOff>167041</xdr:rowOff>
    </xdr:from>
    <xdr:to>
      <xdr:col>23</xdr:col>
      <xdr:colOff>606425</xdr:colOff>
      <xdr:row>30</xdr:row>
      <xdr:rowOff>167041</xdr:rowOff>
    </xdr:to>
    <xdr:cxnSp macro="">
      <xdr:nvCxnSpPr>
        <xdr:cNvPr id="516" name="直線コネクタ 515"/>
        <xdr:cNvCxnSpPr/>
      </xdr:nvCxnSpPr>
      <xdr:spPr>
        <a:xfrm>
          <a:off x="16230600" y="5310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138420</xdr:rowOff>
    </xdr:from>
    <xdr:to>
      <xdr:col>23</xdr:col>
      <xdr:colOff>517525</xdr:colOff>
      <xdr:row>36</xdr:row>
      <xdr:rowOff>152593</xdr:rowOff>
    </xdr:to>
    <xdr:cxnSp macro="">
      <xdr:nvCxnSpPr>
        <xdr:cNvPr id="517" name="直線コネクタ 516"/>
        <xdr:cNvCxnSpPr/>
      </xdr:nvCxnSpPr>
      <xdr:spPr>
        <a:xfrm>
          <a:off x="15481300" y="6310620"/>
          <a:ext cx="8382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145325</xdr:rowOff>
    </xdr:from>
    <xdr:ext cx="534377" cy="259045"/>
    <xdr:sp macro="" textlink="">
      <xdr:nvSpPr>
        <xdr:cNvPr id="518" name="消防費平均値テキスト"/>
        <xdr:cNvSpPr txBox="1"/>
      </xdr:nvSpPr>
      <xdr:spPr>
        <a:xfrm>
          <a:off x="16370300" y="6317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15,794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166898</xdr:rowOff>
    </xdr:from>
    <xdr:to>
      <xdr:col>23</xdr:col>
      <xdr:colOff>568325</xdr:colOff>
      <xdr:row>37</xdr:row>
      <xdr:rowOff>97048</xdr:rowOff>
    </xdr:to>
    <xdr:sp macro="" textlink="">
      <xdr:nvSpPr>
        <xdr:cNvPr id="519" name="フローチャート : 判断 518"/>
        <xdr:cNvSpPr/>
      </xdr:nvSpPr>
      <xdr:spPr>
        <a:xfrm>
          <a:off x="162687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130556</xdr:rowOff>
    </xdr:from>
    <xdr:to>
      <xdr:col>22</xdr:col>
      <xdr:colOff>365125</xdr:colOff>
      <xdr:row>36</xdr:row>
      <xdr:rowOff>138420</xdr:rowOff>
    </xdr:to>
    <xdr:cxnSp macro="">
      <xdr:nvCxnSpPr>
        <xdr:cNvPr id="520" name="直線コネクタ 519"/>
        <xdr:cNvCxnSpPr/>
      </xdr:nvCxnSpPr>
      <xdr:spPr>
        <a:xfrm>
          <a:off x="14592300" y="6302756"/>
          <a:ext cx="889000" cy="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149525</xdr:rowOff>
    </xdr:from>
    <xdr:to>
      <xdr:col>22</xdr:col>
      <xdr:colOff>415925</xdr:colOff>
      <xdr:row>37</xdr:row>
      <xdr:rowOff>79675</xdr:rowOff>
    </xdr:to>
    <xdr:sp macro="" textlink="">
      <xdr:nvSpPr>
        <xdr:cNvPr id="521" name="フローチャート : 判断 520"/>
        <xdr:cNvSpPr/>
      </xdr:nvSpPr>
      <xdr:spPr>
        <a:xfrm>
          <a:off x="15430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70802</xdr:rowOff>
    </xdr:from>
    <xdr:ext cx="534377" cy="259045"/>
    <xdr:sp macro="" textlink="">
      <xdr:nvSpPr>
        <xdr:cNvPr id="522" name="テキスト ボックス 521"/>
        <xdr:cNvSpPr txBox="1"/>
      </xdr:nvSpPr>
      <xdr:spPr>
        <a:xfrm>
          <a:off x="15214111" y="641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16,174</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32989</xdr:rowOff>
    </xdr:from>
    <xdr:to>
      <xdr:col>21</xdr:col>
      <xdr:colOff>161925</xdr:colOff>
      <xdr:row>36</xdr:row>
      <xdr:rowOff>130556</xdr:rowOff>
    </xdr:to>
    <xdr:cxnSp macro="">
      <xdr:nvCxnSpPr>
        <xdr:cNvPr id="523" name="直線コネクタ 522"/>
        <xdr:cNvCxnSpPr/>
      </xdr:nvCxnSpPr>
      <xdr:spPr>
        <a:xfrm>
          <a:off x="13703300" y="6205189"/>
          <a:ext cx="889000" cy="9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97632</xdr:rowOff>
    </xdr:from>
    <xdr:to>
      <xdr:col>21</xdr:col>
      <xdr:colOff>212725</xdr:colOff>
      <xdr:row>37</xdr:row>
      <xdr:rowOff>27782</xdr:rowOff>
    </xdr:to>
    <xdr:sp macro="" textlink="">
      <xdr:nvSpPr>
        <xdr:cNvPr id="524" name="フローチャート : 判断 523"/>
        <xdr:cNvSpPr/>
      </xdr:nvSpPr>
      <xdr:spPr>
        <a:xfrm>
          <a:off x="14541500" y="626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18909</xdr:rowOff>
    </xdr:from>
    <xdr:ext cx="534377" cy="259045"/>
    <xdr:sp macro="" textlink="">
      <xdr:nvSpPr>
        <xdr:cNvPr id="525" name="テキスト ボックス 524"/>
        <xdr:cNvSpPr txBox="1"/>
      </xdr:nvSpPr>
      <xdr:spPr>
        <a:xfrm>
          <a:off x="14325111" y="636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17,309</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32989</xdr:rowOff>
    </xdr:from>
    <xdr:to>
      <xdr:col>19</xdr:col>
      <xdr:colOff>644525</xdr:colOff>
      <xdr:row>36</xdr:row>
      <xdr:rowOff>115925</xdr:rowOff>
    </xdr:to>
    <xdr:cxnSp macro="">
      <xdr:nvCxnSpPr>
        <xdr:cNvPr id="526" name="直線コネクタ 525"/>
        <xdr:cNvCxnSpPr/>
      </xdr:nvCxnSpPr>
      <xdr:spPr>
        <a:xfrm flipV="1">
          <a:off x="12814300" y="6205189"/>
          <a:ext cx="889000" cy="8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164018</xdr:rowOff>
    </xdr:from>
    <xdr:to>
      <xdr:col>20</xdr:col>
      <xdr:colOff>9525</xdr:colOff>
      <xdr:row>37</xdr:row>
      <xdr:rowOff>94168</xdr:rowOff>
    </xdr:to>
    <xdr:sp macro="" textlink="">
      <xdr:nvSpPr>
        <xdr:cNvPr id="527" name="フローチャート : 判断 526"/>
        <xdr:cNvSpPr/>
      </xdr:nvSpPr>
      <xdr:spPr>
        <a:xfrm>
          <a:off x="13652500" y="633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85295</xdr:rowOff>
    </xdr:from>
    <xdr:ext cx="534377" cy="259045"/>
    <xdr:sp macro="" textlink="">
      <xdr:nvSpPr>
        <xdr:cNvPr id="528" name="テキスト ボックス 527"/>
        <xdr:cNvSpPr txBox="1"/>
      </xdr:nvSpPr>
      <xdr:spPr>
        <a:xfrm>
          <a:off x="13436111" y="642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15,857</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36094</xdr:rowOff>
    </xdr:from>
    <xdr:to>
      <xdr:col>18</xdr:col>
      <xdr:colOff>492125</xdr:colOff>
      <xdr:row>37</xdr:row>
      <xdr:rowOff>137694</xdr:rowOff>
    </xdr:to>
    <xdr:sp macro="" textlink="">
      <xdr:nvSpPr>
        <xdr:cNvPr id="529" name="フローチャート : 判断 528"/>
        <xdr:cNvSpPr/>
      </xdr:nvSpPr>
      <xdr:spPr>
        <a:xfrm>
          <a:off x="12763500" y="637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128820</xdr:rowOff>
    </xdr:from>
    <xdr:ext cx="534377" cy="259045"/>
    <xdr:sp macro="" textlink="">
      <xdr:nvSpPr>
        <xdr:cNvPr id="530" name="テキスト ボックス 529"/>
        <xdr:cNvSpPr txBox="1"/>
      </xdr:nvSpPr>
      <xdr:spPr>
        <a:xfrm>
          <a:off x="12547111" y="647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101793</xdr:rowOff>
    </xdr:from>
    <xdr:to>
      <xdr:col>23</xdr:col>
      <xdr:colOff>568325</xdr:colOff>
      <xdr:row>37</xdr:row>
      <xdr:rowOff>31943</xdr:rowOff>
    </xdr:to>
    <xdr:sp macro="" textlink="">
      <xdr:nvSpPr>
        <xdr:cNvPr id="536" name="円/楕円 535"/>
        <xdr:cNvSpPr/>
      </xdr:nvSpPr>
      <xdr:spPr>
        <a:xfrm>
          <a:off x="16268700" y="627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124670</xdr:rowOff>
    </xdr:from>
    <xdr:ext cx="534377" cy="259045"/>
    <xdr:sp macro="" textlink="">
      <xdr:nvSpPr>
        <xdr:cNvPr id="537" name="消防費該当値テキスト"/>
        <xdr:cNvSpPr txBox="1"/>
      </xdr:nvSpPr>
      <xdr:spPr>
        <a:xfrm>
          <a:off x="16370300" y="612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17,218</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87620</xdr:rowOff>
    </xdr:from>
    <xdr:to>
      <xdr:col>22</xdr:col>
      <xdr:colOff>415925</xdr:colOff>
      <xdr:row>37</xdr:row>
      <xdr:rowOff>17770</xdr:rowOff>
    </xdr:to>
    <xdr:sp macro="" textlink="">
      <xdr:nvSpPr>
        <xdr:cNvPr id="538" name="円/楕円 537"/>
        <xdr:cNvSpPr/>
      </xdr:nvSpPr>
      <xdr:spPr>
        <a:xfrm>
          <a:off x="15430500" y="625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34297</xdr:rowOff>
    </xdr:from>
    <xdr:ext cx="534377" cy="259045"/>
    <xdr:sp macro="" textlink="">
      <xdr:nvSpPr>
        <xdr:cNvPr id="539" name="テキスト ボックス 538"/>
        <xdr:cNvSpPr txBox="1"/>
      </xdr:nvSpPr>
      <xdr:spPr>
        <a:xfrm>
          <a:off x="15214111" y="603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17,528</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79756</xdr:rowOff>
    </xdr:from>
    <xdr:to>
      <xdr:col>21</xdr:col>
      <xdr:colOff>212725</xdr:colOff>
      <xdr:row>37</xdr:row>
      <xdr:rowOff>9906</xdr:rowOff>
    </xdr:to>
    <xdr:sp macro="" textlink="">
      <xdr:nvSpPr>
        <xdr:cNvPr id="540" name="円/楕円 539"/>
        <xdr:cNvSpPr/>
      </xdr:nvSpPr>
      <xdr:spPr>
        <a:xfrm>
          <a:off x="14541500" y="62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26433</xdr:rowOff>
    </xdr:from>
    <xdr:ext cx="534377" cy="259045"/>
    <xdr:sp macro="" textlink="">
      <xdr:nvSpPr>
        <xdr:cNvPr id="541" name="テキスト ボックス 540"/>
        <xdr:cNvSpPr txBox="1"/>
      </xdr:nvSpPr>
      <xdr:spPr>
        <a:xfrm>
          <a:off x="14325111" y="602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17,700</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153639</xdr:rowOff>
    </xdr:from>
    <xdr:to>
      <xdr:col>20</xdr:col>
      <xdr:colOff>9525</xdr:colOff>
      <xdr:row>36</xdr:row>
      <xdr:rowOff>83789</xdr:rowOff>
    </xdr:to>
    <xdr:sp macro="" textlink="">
      <xdr:nvSpPr>
        <xdr:cNvPr id="542" name="円/楕円 541"/>
        <xdr:cNvSpPr/>
      </xdr:nvSpPr>
      <xdr:spPr>
        <a:xfrm>
          <a:off x="13652500" y="615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100316</xdr:rowOff>
    </xdr:from>
    <xdr:ext cx="534377" cy="259045"/>
    <xdr:sp macro="" textlink="">
      <xdr:nvSpPr>
        <xdr:cNvPr id="543" name="テキスト ボックス 542"/>
        <xdr:cNvSpPr txBox="1"/>
      </xdr:nvSpPr>
      <xdr:spPr>
        <a:xfrm>
          <a:off x="13436111" y="592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19,834</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65125</xdr:rowOff>
    </xdr:from>
    <xdr:to>
      <xdr:col>18</xdr:col>
      <xdr:colOff>492125</xdr:colOff>
      <xdr:row>36</xdr:row>
      <xdr:rowOff>166725</xdr:rowOff>
    </xdr:to>
    <xdr:sp macro="" textlink="">
      <xdr:nvSpPr>
        <xdr:cNvPr id="544" name="円/楕円 543"/>
        <xdr:cNvSpPr/>
      </xdr:nvSpPr>
      <xdr:spPr>
        <a:xfrm>
          <a:off x="12763500" y="623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11802</xdr:rowOff>
    </xdr:from>
    <xdr:ext cx="534377" cy="259045"/>
    <xdr:sp macro="" textlink="">
      <xdr:nvSpPr>
        <xdr:cNvPr id="545" name="テキスト ボックス 544"/>
        <xdr:cNvSpPr txBox="1"/>
      </xdr:nvSpPr>
      <xdr:spPr>
        <a:xfrm>
          <a:off x="12547111" y="601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18,020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47,318</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6" name="テキスト ボックス 55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58" name="テキスト ボックス 557"/>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0" name="テキスト ボックス 559"/>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2" name="テキスト ボックス 561"/>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4" name="テキスト ボックス 563"/>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15570</xdr:rowOff>
    </xdr:from>
    <xdr:to>
      <xdr:col>23</xdr:col>
      <xdr:colOff>516889</xdr:colOff>
      <xdr:row>59</xdr:row>
      <xdr:rowOff>62845</xdr:rowOff>
    </xdr:to>
    <xdr:cxnSp macro="">
      <xdr:nvCxnSpPr>
        <xdr:cNvPr id="568" name="直線コネクタ 567"/>
        <xdr:cNvCxnSpPr/>
      </xdr:nvCxnSpPr>
      <xdr:spPr>
        <a:xfrm flipV="1">
          <a:off x="16317595" y="8588070"/>
          <a:ext cx="1269" cy="1590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66672</xdr:rowOff>
    </xdr:from>
    <xdr:ext cx="534377" cy="259045"/>
    <xdr:sp macro="" textlink="">
      <xdr:nvSpPr>
        <xdr:cNvPr id="569" name="教育費最小値テキスト"/>
        <xdr:cNvSpPr txBox="1"/>
      </xdr:nvSpPr>
      <xdr:spPr>
        <a:xfrm>
          <a:off x="16370300" y="1018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23,793</a:t>
          </a:r>
          <a:endParaRPr kumimoji="1" lang="ja-JP" altLang="en-US" sz="1000" b="1">
            <a:latin typeface="ＭＳ Ｐゴシック"/>
          </a:endParaRPr>
        </a:p>
      </xdr:txBody>
    </xdr:sp>
    <xdr:clientData/>
  </xdr:oneCellAnchor>
  <xdr:twoCellAnchor>
    <xdr:from>
      <xdr:col>23</xdr:col>
      <xdr:colOff>428625</xdr:colOff>
      <xdr:row>59</xdr:row>
      <xdr:rowOff>62845</xdr:rowOff>
    </xdr:from>
    <xdr:to>
      <xdr:col>23</xdr:col>
      <xdr:colOff>606425</xdr:colOff>
      <xdr:row>59</xdr:row>
      <xdr:rowOff>62845</xdr:rowOff>
    </xdr:to>
    <xdr:cxnSp macro="">
      <xdr:nvCxnSpPr>
        <xdr:cNvPr id="570" name="直線コネクタ 569"/>
        <xdr:cNvCxnSpPr/>
      </xdr:nvCxnSpPr>
      <xdr:spPr>
        <a:xfrm>
          <a:off x="16230600" y="1017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133697</xdr:rowOff>
    </xdr:from>
    <xdr:ext cx="599010" cy="259045"/>
    <xdr:sp macro="" textlink="">
      <xdr:nvSpPr>
        <xdr:cNvPr id="571" name="教育費最大値テキスト"/>
        <xdr:cNvSpPr txBox="1"/>
      </xdr:nvSpPr>
      <xdr:spPr>
        <a:xfrm>
          <a:off x="16370300" y="8363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128,145</a:t>
          </a:r>
          <a:endParaRPr kumimoji="1" lang="ja-JP" altLang="en-US" sz="1000" b="1">
            <a:latin typeface="ＭＳ Ｐゴシック"/>
          </a:endParaRPr>
        </a:p>
      </xdr:txBody>
    </xdr:sp>
    <xdr:clientData/>
  </xdr:oneCellAnchor>
  <xdr:twoCellAnchor>
    <xdr:from>
      <xdr:col>23</xdr:col>
      <xdr:colOff>428625</xdr:colOff>
      <xdr:row>50</xdr:row>
      <xdr:rowOff>15570</xdr:rowOff>
    </xdr:from>
    <xdr:to>
      <xdr:col>23</xdr:col>
      <xdr:colOff>606425</xdr:colOff>
      <xdr:row>50</xdr:row>
      <xdr:rowOff>15570</xdr:rowOff>
    </xdr:to>
    <xdr:cxnSp macro="">
      <xdr:nvCxnSpPr>
        <xdr:cNvPr id="572" name="直線コネクタ 571"/>
        <xdr:cNvCxnSpPr/>
      </xdr:nvCxnSpPr>
      <xdr:spPr>
        <a:xfrm>
          <a:off x="16230600" y="8588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86467</xdr:rowOff>
    </xdr:from>
    <xdr:to>
      <xdr:col>23</xdr:col>
      <xdr:colOff>517525</xdr:colOff>
      <xdr:row>57</xdr:row>
      <xdr:rowOff>1108</xdr:rowOff>
    </xdr:to>
    <xdr:cxnSp macro="">
      <xdr:nvCxnSpPr>
        <xdr:cNvPr id="573" name="直線コネクタ 572"/>
        <xdr:cNvCxnSpPr/>
      </xdr:nvCxnSpPr>
      <xdr:spPr>
        <a:xfrm>
          <a:off x="15481300" y="9687667"/>
          <a:ext cx="838200" cy="8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3304</xdr:rowOff>
    </xdr:from>
    <xdr:ext cx="534377" cy="259045"/>
    <xdr:sp macro="" textlink="">
      <xdr:nvSpPr>
        <xdr:cNvPr id="574" name="教育費平均値テキスト"/>
        <xdr:cNvSpPr txBox="1"/>
      </xdr:nvSpPr>
      <xdr:spPr>
        <a:xfrm>
          <a:off x="16370300" y="9775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45,451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24877</xdr:rowOff>
    </xdr:from>
    <xdr:to>
      <xdr:col>23</xdr:col>
      <xdr:colOff>568325</xdr:colOff>
      <xdr:row>57</xdr:row>
      <xdr:rowOff>126477</xdr:rowOff>
    </xdr:to>
    <xdr:sp macro="" textlink="">
      <xdr:nvSpPr>
        <xdr:cNvPr id="575" name="フローチャート : 判断 574"/>
        <xdr:cNvSpPr/>
      </xdr:nvSpPr>
      <xdr:spPr>
        <a:xfrm>
          <a:off x="16268700" y="979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78786</xdr:rowOff>
    </xdr:from>
    <xdr:to>
      <xdr:col>22</xdr:col>
      <xdr:colOff>365125</xdr:colOff>
      <xdr:row>56</xdr:row>
      <xdr:rowOff>86467</xdr:rowOff>
    </xdr:to>
    <xdr:cxnSp macro="">
      <xdr:nvCxnSpPr>
        <xdr:cNvPr id="576" name="直線コネクタ 575"/>
        <xdr:cNvCxnSpPr/>
      </xdr:nvCxnSpPr>
      <xdr:spPr>
        <a:xfrm>
          <a:off x="14592300" y="9508536"/>
          <a:ext cx="889000" cy="17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523</xdr:rowOff>
    </xdr:from>
    <xdr:to>
      <xdr:col>22</xdr:col>
      <xdr:colOff>415925</xdr:colOff>
      <xdr:row>57</xdr:row>
      <xdr:rowOff>102123</xdr:rowOff>
    </xdr:to>
    <xdr:sp macro="" textlink="">
      <xdr:nvSpPr>
        <xdr:cNvPr id="577" name="フローチャート : 判断 576"/>
        <xdr:cNvSpPr/>
      </xdr:nvSpPr>
      <xdr:spPr>
        <a:xfrm>
          <a:off x="15430500" y="9773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93250</xdr:rowOff>
    </xdr:from>
    <xdr:ext cx="534377" cy="259045"/>
    <xdr:sp macro="" textlink="">
      <xdr:nvSpPr>
        <xdr:cNvPr id="578" name="テキスト ボックス 577"/>
        <xdr:cNvSpPr txBox="1"/>
      </xdr:nvSpPr>
      <xdr:spPr>
        <a:xfrm>
          <a:off x="15214111" y="986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47,049</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76942</xdr:rowOff>
    </xdr:from>
    <xdr:to>
      <xdr:col>21</xdr:col>
      <xdr:colOff>161925</xdr:colOff>
      <xdr:row>55</xdr:row>
      <xdr:rowOff>78786</xdr:rowOff>
    </xdr:to>
    <xdr:cxnSp macro="">
      <xdr:nvCxnSpPr>
        <xdr:cNvPr id="579" name="直線コネクタ 578"/>
        <xdr:cNvCxnSpPr/>
      </xdr:nvCxnSpPr>
      <xdr:spPr>
        <a:xfrm>
          <a:off x="13703300" y="9506692"/>
          <a:ext cx="889000" cy="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131800</xdr:rowOff>
    </xdr:from>
    <xdr:to>
      <xdr:col>21</xdr:col>
      <xdr:colOff>212725</xdr:colOff>
      <xdr:row>57</xdr:row>
      <xdr:rowOff>61950</xdr:rowOff>
    </xdr:to>
    <xdr:sp macro="" textlink="">
      <xdr:nvSpPr>
        <xdr:cNvPr id="580" name="フローチャート : 判断 579"/>
        <xdr:cNvSpPr/>
      </xdr:nvSpPr>
      <xdr:spPr>
        <a:xfrm>
          <a:off x="14541500" y="97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53077</xdr:rowOff>
    </xdr:from>
    <xdr:ext cx="534377" cy="259045"/>
    <xdr:sp macro="" textlink="">
      <xdr:nvSpPr>
        <xdr:cNvPr id="581" name="テキスト ボックス 580"/>
        <xdr:cNvSpPr txBox="1"/>
      </xdr:nvSpPr>
      <xdr:spPr>
        <a:xfrm>
          <a:off x="14325111" y="982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32303</xdr:rowOff>
    </xdr:from>
    <xdr:to>
      <xdr:col>19</xdr:col>
      <xdr:colOff>644525</xdr:colOff>
      <xdr:row>55</xdr:row>
      <xdr:rowOff>76942</xdr:rowOff>
    </xdr:to>
    <xdr:cxnSp macro="">
      <xdr:nvCxnSpPr>
        <xdr:cNvPr id="582" name="直線コネクタ 581"/>
        <xdr:cNvCxnSpPr/>
      </xdr:nvCxnSpPr>
      <xdr:spPr>
        <a:xfrm>
          <a:off x="12814300" y="9462053"/>
          <a:ext cx="889000" cy="44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14894</xdr:rowOff>
    </xdr:from>
    <xdr:to>
      <xdr:col>20</xdr:col>
      <xdr:colOff>9525</xdr:colOff>
      <xdr:row>57</xdr:row>
      <xdr:rowOff>116494</xdr:rowOff>
    </xdr:to>
    <xdr:sp macro="" textlink="">
      <xdr:nvSpPr>
        <xdr:cNvPr id="583" name="フローチャート : 判断 582"/>
        <xdr:cNvSpPr/>
      </xdr:nvSpPr>
      <xdr:spPr>
        <a:xfrm>
          <a:off x="13652500" y="978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107621</xdr:rowOff>
    </xdr:from>
    <xdr:ext cx="534377" cy="259045"/>
    <xdr:sp macro="" textlink="">
      <xdr:nvSpPr>
        <xdr:cNvPr id="584" name="テキスト ボックス 583"/>
        <xdr:cNvSpPr txBox="1"/>
      </xdr:nvSpPr>
      <xdr:spPr>
        <a:xfrm>
          <a:off x="13436111" y="988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46,106</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46121</xdr:rowOff>
    </xdr:from>
    <xdr:to>
      <xdr:col>18</xdr:col>
      <xdr:colOff>492125</xdr:colOff>
      <xdr:row>57</xdr:row>
      <xdr:rowOff>147721</xdr:rowOff>
    </xdr:to>
    <xdr:sp macro="" textlink="">
      <xdr:nvSpPr>
        <xdr:cNvPr id="585" name="フローチャート : 判断 584"/>
        <xdr:cNvSpPr/>
      </xdr:nvSpPr>
      <xdr:spPr>
        <a:xfrm>
          <a:off x="12763500" y="98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138848</xdr:rowOff>
    </xdr:from>
    <xdr:ext cx="534377" cy="259045"/>
    <xdr:sp macro="" textlink="">
      <xdr:nvSpPr>
        <xdr:cNvPr id="586" name="テキスト ボックス 585"/>
        <xdr:cNvSpPr txBox="1"/>
      </xdr:nvSpPr>
      <xdr:spPr>
        <a:xfrm>
          <a:off x="12547111" y="991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44,057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121758</xdr:rowOff>
    </xdr:from>
    <xdr:to>
      <xdr:col>23</xdr:col>
      <xdr:colOff>568325</xdr:colOff>
      <xdr:row>57</xdr:row>
      <xdr:rowOff>51908</xdr:rowOff>
    </xdr:to>
    <xdr:sp macro="" textlink="">
      <xdr:nvSpPr>
        <xdr:cNvPr id="592" name="円/楕円 591"/>
        <xdr:cNvSpPr/>
      </xdr:nvSpPr>
      <xdr:spPr>
        <a:xfrm>
          <a:off x="16268700" y="972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144635</xdr:rowOff>
    </xdr:from>
    <xdr:ext cx="534377" cy="259045"/>
    <xdr:sp macro="" textlink="">
      <xdr:nvSpPr>
        <xdr:cNvPr id="593" name="教育費該当値テキスト"/>
        <xdr:cNvSpPr txBox="1"/>
      </xdr:nvSpPr>
      <xdr:spPr>
        <a:xfrm>
          <a:off x="16370300" y="957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50,344</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35667</xdr:rowOff>
    </xdr:from>
    <xdr:to>
      <xdr:col>22</xdr:col>
      <xdr:colOff>415925</xdr:colOff>
      <xdr:row>56</xdr:row>
      <xdr:rowOff>137267</xdr:rowOff>
    </xdr:to>
    <xdr:sp macro="" textlink="">
      <xdr:nvSpPr>
        <xdr:cNvPr id="594" name="円/楕円 593"/>
        <xdr:cNvSpPr/>
      </xdr:nvSpPr>
      <xdr:spPr>
        <a:xfrm>
          <a:off x="15430500" y="963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153794</xdr:rowOff>
    </xdr:from>
    <xdr:ext cx="534377" cy="259045"/>
    <xdr:sp macro="" textlink="">
      <xdr:nvSpPr>
        <xdr:cNvPr id="595" name="テキスト ボックス 594"/>
        <xdr:cNvSpPr txBox="1"/>
      </xdr:nvSpPr>
      <xdr:spPr>
        <a:xfrm>
          <a:off x="15214111" y="941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55,993</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27986</xdr:rowOff>
    </xdr:from>
    <xdr:to>
      <xdr:col>21</xdr:col>
      <xdr:colOff>212725</xdr:colOff>
      <xdr:row>55</xdr:row>
      <xdr:rowOff>129586</xdr:rowOff>
    </xdr:to>
    <xdr:sp macro="" textlink="">
      <xdr:nvSpPr>
        <xdr:cNvPr id="596" name="円/楕円 595"/>
        <xdr:cNvSpPr/>
      </xdr:nvSpPr>
      <xdr:spPr>
        <a:xfrm>
          <a:off x="14541500" y="945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146113</xdr:rowOff>
    </xdr:from>
    <xdr:ext cx="534377" cy="259045"/>
    <xdr:sp macro="" textlink="">
      <xdr:nvSpPr>
        <xdr:cNvPr id="597" name="テキスト ボックス 596"/>
        <xdr:cNvSpPr txBox="1"/>
      </xdr:nvSpPr>
      <xdr:spPr>
        <a:xfrm>
          <a:off x="14325111" y="923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67,747</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26142</xdr:rowOff>
    </xdr:from>
    <xdr:to>
      <xdr:col>20</xdr:col>
      <xdr:colOff>9525</xdr:colOff>
      <xdr:row>55</xdr:row>
      <xdr:rowOff>127742</xdr:rowOff>
    </xdr:to>
    <xdr:sp macro="" textlink="">
      <xdr:nvSpPr>
        <xdr:cNvPr id="598" name="円/楕円 597"/>
        <xdr:cNvSpPr/>
      </xdr:nvSpPr>
      <xdr:spPr>
        <a:xfrm>
          <a:off x="13652500" y="94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144269</xdr:rowOff>
    </xdr:from>
    <xdr:ext cx="534377" cy="259045"/>
    <xdr:sp macro="" textlink="">
      <xdr:nvSpPr>
        <xdr:cNvPr id="599" name="テキスト ボックス 598"/>
        <xdr:cNvSpPr txBox="1"/>
      </xdr:nvSpPr>
      <xdr:spPr>
        <a:xfrm>
          <a:off x="13436111" y="923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67,868</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152953</xdr:rowOff>
    </xdr:from>
    <xdr:to>
      <xdr:col>18</xdr:col>
      <xdr:colOff>492125</xdr:colOff>
      <xdr:row>55</xdr:row>
      <xdr:rowOff>83103</xdr:rowOff>
    </xdr:to>
    <xdr:sp macro="" textlink="">
      <xdr:nvSpPr>
        <xdr:cNvPr id="600" name="円/楕円 599"/>
        <xdr:cNvSpPr/>
      </xdr:nvSpPr>
      <xdr:spPr>
        <a:xfrm>
          <a:off x="12763500" y="941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53</xdr:row>
      <xdr:rowOff>99630</xdr:rowOff>
    </xdr:from>
    <xdr:ext cx="534377" cy="259045"/>
    <xdr:sp macro="" textlink="">
      <xdr:nvSpPr>
        <xdr:cNvPr id="601" name="テキスト ボックス 600"/>
        <xdr:cNvSpPr txBox="1"/>
      </xdr:nvSpPr>
      <xdr:spPr>
        <a:xfrm>
          <a:off x="12547111" y="918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70,797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33/93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9" name="テキスト ボックス 61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21" name="テキスト ボックス 62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51092</xdr:rowOff>
    </xdr:from>
    <xdr:to>
      <xdr:col>23</xdr:col>
      <xdr:colOff>516889</xdr:colOff>
      <xdr:row>79</xdr:row>
      <xdr:rowOff>44450</xdr:rowOff>
    </xdr:to>
    <xdr:cxnSp macro="">
      <xdr:nvCxnSpPr>
        <xdr:cNvPr id="625" name="直線コネクタ 624"/>
        <xdr:cNvCxnSpPr/>
      </xdr:nvCxnSpPr>
      <xdr:spPr>
        <a:xfrm flipV="1">
          <a:off x="16317595" y="12052592"/>
          <a:ext cx="1269" cy="1536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69702</xdr:rowOff>
    </xdr:from>
    <xdr:ext cx="249299" cy="259045"/>
    <xdr:sp macro="" textlink="">
      <xdr:nvSpPr>
        <xdr:cNvPr id="626" name="災害復旧費最小値テキスト"/>
        <xdr:cNvSpPr txBox="1"/>
      </xdr:nvSpPr>
      <xdr:spPr>
        <a:xfrm>
          <a:off x="16370300" y="136142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7" name="直線コネクタ 62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169219</xdr:rowOff>
    </xdr:from>
    <xdr:ext cx="599010" cy="259045"/>
    <xdr:sp macro="" textlink="">
      <xdr:nvSpPr>
        <xdr:cNvPr id="628" name="災害復旧費最大値テキスト"/>
        <xdr:cNvSpPr txBox="1"/>
      </xdr:nvSpPr>
      <xdr:spPr>
        <a:xfrm>
          <a:off x="16370300" y="1182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120,977</a:t>
          </a:r>
          <a:endParaRPr kumimoji="1" lang="ja-JP" altLang="en-US" sz="1000" b="1">
            <a:latin typeface="ＭＳ Ｐゴシック"/>
          </a:endParaRPr>
        </a:p>
      </xdr:txBody>
    </xdr:sp>
    <xdr:clientData/>
  </xdr:oneCellAnchor>
  <xdr:twoCellAnchor>
    <xdr:from>
      <xdr:col>23</xdr:col>
      <xdr:colOff>428625</xdr:colOff>
      <xdr:row>70</xdr:row>
      <xdr:rowOff>51092</xdr:rowOff>
    </xdr:from>
    <xdr:to>
      <xdr:col>23</xdr:col>
      <xdr:colOff>606425</xdr:colOff>
      <xdr:row>70</xdr:row>
      <xdr:rowOff>51092</xdr:rowOff>
    </xdr:to>
    <xdr:cxnSp macro="">
      <xdr:nvCxnSpPr>
        <xdr:cNvPr id="629" name="直線コネクタ 628"/>
        <xdr:cNvCxnSpPr/>
      </xdr:nvCxnSpPr>
      <xdr:spPr>
        <a:xfrm>
          <a:off x="16230600" y="12052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33592</xdr:rowOff>
    </xdr:from>
    <xdr:to>
      <xdr:col>23</xdr:col>
      <xdr:colOff>517525</xdr:colOff>
      <xdr:row>79</xdr:row>
      <xdr:rowOff>42151</xdr:rowOff>
    </xdr:to>
    <xdr:cxnSp macro="">
      <xdr:nvCxnSpPr>
        <xdr:cNvPr id="630" name="直線コネクタ 629"/>
        <xdr:cNvCxnSpPr/>
      </xdr:nvCxnSpPr>
      <xdr:spPr>
        <a:xfrm>
          <a:off x="15481300" y="13578142"/>
          <a:ext cx="838200" cy="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158602</xdr:rowOff>
    </xdr:from>
    <xdr:ext cx="469744" cy="259045"/>
    <xdr:sp macro="" textlink="">
      <xdr:nvSpPr>
        <xdr:cNvPr id="631" name="災害復旧費平均値テキスト"/>
        <xdr:cNvSpPr txBox="1"/>
      </xdr:nvSpPr>
      <xdr:spPr>
        <a:xfrm>
          <a:off x="16370300" y="133602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2,313</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135725</xdr:rowOff>
    </xdr:from>
    <xdr:to>
      <xdr:col>23</xdr:col>
      <xdr:colOff>568325</xdr:colOff>
      <xdr:row>79</xdr:row>
      <xdr:rowOff>65875</xdr:rowOff>
    </xdr:to>
    <xdr:sp macro="" textlink="">
      <xdr:nvSpPr>
        <xdr:cNvPr id="632" name="フローチャート : 判断 631"/>
        <xdr:cNvSpPr/>
      </xdr:nvSpPr>
      <xdr:spPr>
        <a:xfrm>
          <a:off x="162687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30874</xdr:rowOff>
    </xdr:from>
    <xdr:to>
      <xdr:col>22</xdr:col>
      <xdr:colOff>365125</xdr:colOff>
      <xdr:row>79</xdr:row>
      <xdr:rowOff>33592</xdr:rowOff>
    </xdr:to>
    <xdr:cxnSp macro="">
      <xdr:nvCxnSpPr>
        <xdr:cNvPr id="633" name="直線コネクタ 632"/>
        <xdr:cNvCxnSpPr/>
      </xdr:nvCxnSpPr>
      <xdr:spPr>
        <a:xfrm>
          <a:off x="14592300" y="13575424"/>
          <a:ext cx="889000" cy="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146774</xdr:rowOff>
    </xdr:from>
    <xdr:to>
      <xdr:col>22</xdr:col>
      <xdr:colOff>415925</xdr:colOff>
      <xdr:row>79</xdr:row>
      <xdr:rowOff>76924</xdr:rowOff>
    </xdr:to>
    <xdr:sp macro="" textlink="">
      <xdr:nvSpPr>
        <xdr:cNvPr id="634" name="フローチャート : 判断 633"/>
        <xdr:cNvSpPr/>
      </xdr:nvSpPr>
      <xdr:spPr>
        <a:xfrm>
          <a:off x="15430500" y="1351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93451</xdr:rowOff>
    </xdr:from>
    <xdr:ext cx="469744" cy="259045"/>
    <xdr:sp macro="" textlink="">
      <xdr:nvSpPr>
        <xdr:cNvPr id="635" name="テキスト ボックス 634"/>
        <xdr:cNvSpPr txBox="1"/>
      </xdr:nvSpPr>
      <xdr:spPr>
        <a:xfrm>
          <a:off x="15246427" y="1329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24752</xdr:rowOff>
    </xdr:from>
    <xdr:to>
      <xdr:col>21</xdr:col>
      <xdr:colOff>161925</xdr:colOff>
      <xdr:row>79</xdr:row>
      <xdr:rowOff>30874</xdr:rowOff>
    </xdr:to>
    <xdr:cxnSp macro="">
      <xdr:nvCxnSpPr>
        <xdr:cNvPr id="636" name="直線コネクタ 635"/>
        <xdr:cNvCxnSpPr/>
      </xdr:nvCxnSpPr>
      <xdr:spPr>
        <a:xfrm>
          <a:off x="13703300" y="13569302"/>
          <a:ext cx="889000" cy="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162446</xdr:rowOff>
    </xdr:from>
    <xdr:to>
      <xdr:col>21</xdr:col>
      <xdr:colOff>212725</xdr:colOff>
      <xdr:row>79</xdr:row>
      <xdr:rowOff>92596</xdr:rowOff>
    </xdr:to>
    <xdr:sp macro="" textlink="">
      <xdr:nvSpPr>
        <xdr:cNvPr id="637" name="フローチャート : 判断 636"/>
        <xdr:cNvSpPr/>
      </xdr:nvSpPr>
      <xdr:spPr>
        <a:xfrm>
          <a:off x="14541500" y="135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83723</xdr:rowOff>
    </xdr:from>
    <xdr:ext cx="378565" cy="259045"/>
    <xdr:sp macro="" textlink="">
      <xdr:nvSpPr>
        <xdr:cNvPr id="638" name="テキスト ボックス 637"/>
        <xdr:cNvSpPr txBox="1"/>
      </xdr:nvSpPr>
      <xdr:spPr>
        <a:xfrm>
          <a:off x="14403017" y="1362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18617</xdr:rowOff>
    </xdr:from>
    <xdr:to>
      <xdr:col>19</xdr:col>
      <xdr:colOff>644525</xdr:colOff>
      <xdr:row>79</xdr:row>
      <xdr:rowOff>24752</xdr:rowOff>
    </xdr:to>
    <xdr:cxnSp macro="">
      <xdr:nvCxnSpPr>
        <xdr:cNvPr id="639" name="直線コネクタ 638"/>
        <xdr:cNvCxnSpPr/>
      </xdr:nvCxnSpPr>
      <xdr:spPr>
        <a:xfrm>
          <a:off x="12814300" y="13563167"/>
          <a:ext cx="889000" cy="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160376</xdr:rowOff>
    </xdr:from>
    <xdr:to>
      <xdr:col>20</xdr:col>
      <xdr:colOff>9525</xdr:colOff>
      <xdr:row>79</xdr:row>
      <xdr:rowOff>90526</xdr:rowOff>
    </xdr:to>
    <xdr:sp macro="" textlink="">
      <xdr:nvSpPr>
        <xdr:cNvPr id="640" name="フローチャート : 判断 639"/>
        <xdr:cNvSpPr/>
      </xdr:nvSpPr>
      <xdr:spPr>
        <a:xfrm>
          <a:off x="13652500" y="13533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81653</xdr:rowOff>
    </xdr:from>
    <xdr:ext cx="378565" cy="259045"/>
    <xdr:sp macro="" textlink="">
      <xdr:nvSpPr>
        <xdr:cNvPr id="641" name="テキスト ボックス 640"/>
        <xdr:cNvSpPr txBox="1"/>
      </xdr:nvSpPr>
      <xdr:spPr>
        <a:xfrm>
          <a:off x="13514017" y="13626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155270</xdr:rowOff>
    </xdr:from>
    <xdr:to>
      <xdr:col>18</xdr:col>
      <xdr:colOff>492125</xdr:colOff>
      <xdr:row>79</xdr:row>
      <xdr:rowOff>85420</xdr:rowOff>
    </xdr:to>
    <xdr:sp macro="" textlink="">
      <xdr:nvSpPr>
        <xdr:cNvPr id="642" name="フローチャート : 判断 641"/>
        <xdr:cNvSpPr/>
      </xdr:nvSpPr>
      <xdr:spPr>
        <a:xfrm>
          <a:off x="12763500" y="1352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76547</xdr:rowOff>
    </xdr:from>
    <xdr:ext cx="378565" cy="259045"/>
    <xdr:sp macro="" textlink="">
      <xdr:nvSpPr>
        <xdr:cNvPr id="643" name="テキスト ボックス 642"/>
        <xdr:cNvSpPr txBox="1"/>
      </xdr:nvSpPr>
      <xdr:spPr>
        <a:xfrm>
          <a:off x="12625017" y="1362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162801</xdr:rowOff>
    </xdr:from>
    <xdr:to>
      <xdr:col>23</xdr:col>
      <xdr:colOff>568325</xdr:colOff>
      <xdr:row>79</xdr:row>
      <xdr:rowOff>92951</xdr:rowOff>
    </xdr:to>
    <xdr:sp macro="" textlink="">
      <xdr:nvSpPr>
        <xdr:cNvPr id="649" name="円/楕円 648"/>
        <xdr:cNvSpPr/>
      </xdr:nvSpPr>
      <xdr:spPr>
        <a:xfrm>
          <a:off x="16268700" y="1353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114152</xdr:rowOff>
    </xdr:from>
    <xdr:ext cx="378565" cy="259045"/>
    <xdr:sp macro="" textlink="">
      <xdr:nvSpPr>
        <xdr:cNvPr id="650" name="災害復旧費該当値テキスト"/>
        <xdr:cNvSpPr txBox="1"/>
      </xdr:nvSpPr>
      <xdr:spPr>
        <a:xfrm>
          <a:off x="16370300" y="13487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154242</xdr:rowOff>
    </xdr:from>
    <xdr:to>
      <xdr:col>22</xdr:col>
      <xdr:colOff>415925</xdr:colOff>
      <xdr:row>79</xdr:row>
      <xdr:rowOff>84392</xdr:rowOff>
    </xdr:to>
    <xdr:sp macro="" textlink="">
      <xdr:nvSpPr>
        <xdr:cNvPr id="651" name="円/楕円 650"/>
        <xdr:cNvSpPr/>
      </xdr:nvSpPr>
      <xdr:spPr>
        <a:xfrm>
          <a:off x="15430500" y="1352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75519</xdr:rowOff>
    </xdr:from>
    <xdr:ext cx="378565" cy="259045"/>
    <xdr:sp macro="" textlink="">
      <xdr:nvSpPr>
        <xdr:cNvPr id="652" name="テキスト ボックス 651"/>
        <xdr:cNvSpPr txBox="1"/>
      </xdr:nvSpPr>
      <xdr:spPr>
        <a:xfrm>
          <a:off x="15292017" y="13620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855</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151524</xdr:rowOff>
    </xdr:from>
    <xdr:to>
      <xdr:col>21</xdr:col>
      <xdr:colOff>212725</xdr:colOff>
      <xdr:row>79</xdr:row>
      <xdr:rowOff>81674</xdr:rowOff>
    </xdr:to>
    <xdr:sp macro="" textlink="">
      <xdr:nvSpPr>
        <xdr:cNvPr id="653" name="円/楕円 652"/>
        <xdr:cNvSpPr/>
      </xdr:nvSpPr>
      <xdr:spPr>
        <a:xfrm>
          <a:off x="14541500" y="1352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98201</xdr:rowOff>
    </xdr:from>
    <xdr:ext cx="469744" cy="259045"/>
    <xdr:sp macro="" textlink="">
      <xdr:nvSpPr>
        <xdr:cNvPr id="654" name="テキスト ボックス 653"/>
        <xdr:cNvSpPr txBox="1"/>
      </xdr:nvSpPr>
      <xdr:spPr>
        <a:xfrm>
          <a:off x="14357427" y="1329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1,069</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145402</xdr:rowOff>
    </xdr:from>
    <xdr:to>
      <xdr:col>20</xdr:col>
      <xdr:colOff>9525</xdr:colOff>
      <xdr:row>79</xdr:row>
      <xdr:rowOff>75552</xdr:rowOff>
    </xdr:to>
    <xdr:sp macro="" textlink="">
      <xdr:nvSpPr>
        <xdr:cNvPr id="655" name="円/楕円 654"/>
        <xdr:cNvSpPr/>
      </xdr:nvSpPr>
      <xdr:spPr>
        <a:xfrm>
          <a:off x="13652500" y="1351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92079</xdr:rowOff>
    </xdr:from>
    <xdr:ext cx="469744" cy="259045"/>
    <xdr:sp macro="" textlink="">
      <xdr:nvSpPr>
        <xdr:cNvPr id="656" name="テキスト ボックス 655"/>
        <xdr:cNvSpPr txBox="1"/>
      </xdr:nvSpPr>
      <xdr:spPr>
        <a:xfrm>
          <a:off x="13468427" y="1329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1,551</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139267</xdr:rowOff>
    </xdr:from>
    <xdr:to>
      <xdr:col>18</xdr:col>
      <xdr:colOff>492125</xdr:colOff>
      <xdr:row>79</xdr:row>
      <xdr:rowOff>69417</xdr:rowOff>
    </xdr:to>
    <xdr:sp macro="" textlink="">
      <xdr:nvSpPr>
        <xdr:cNvPr id="657" name="円/楕円 656"/>
        <xdr:cNvSpPr/>
      </xdr:nvSpPr>
      <xdr:spPr>
        <a:xfrm>
          <a:off x="12763500" y="1351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85944</xdr:rowOff>
    </xdr:from>
    <xdr:ext cx="469744" cy="259045"/>
    <xdr:sp macro="" textlink="">
      <xdr:nvSpPr>
        <xdr:cNvPr id="658" name="テキスト ボックス 657"/>
        <xdr:cNvSpPr txBox="1"/>
      </xdr:nvSpPr>
      <xdr:spPr>
        <a:xfrm>
          <a:off x="12579427" y="13287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40,641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0" name="テキスト ボックス 66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2" name="テキスト ボックス 67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74" name="テキスト ボックス 67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76" name="テキスト ボックス 67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78" name="テキスト ボックス 67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0" name="テキスト ボックス 67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164111</xdr:rowOff>
    </xdr:from>
    <xdr:to>
      <xdr:col>23</xdr:col>
      <xdr:colOff>516889</xdr:colOff>
      <xdr:row>98</xdr:row>
      <xdr:rowOff>94405</xdr:rowOff>
    </xdr:to>
    <xdr:cxnSp macro="">
      <xdr:nvCxnSpPr>
        <xdr:cNvPr id="684" name="直線コネクタ 683"/>
        <xdr:cNvCxnSpPr/>
      </xdr:nvCxnSpPr>
      <xdr:spPr>
        <a:xfrm flipV="1">
          <a:off x="16317595" y="15423161"/>
          <a:ext cx="1269" cy="1473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98232</xdr:rowOff>
    </xdr:from>
    <xdr:ext cx="534377" cy="259045"/>
    <xdr:sp macro="" textlink="">
      <xdr:nvSpPr>
        <xdr:cNvPr id="685" name="公債費最小値テキスト"/>
        <xdr:cNvSpPr txBox="1"/>
      </xdr:nvSpPr>
      <xdr:spPr>
        <a:xfrm>
          <a:off x="16370300" y="1690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10,774</a:t>
          </a:r>
          <a:endParaRPr kumimoji="1" lang="ja-JP" altLang="en-US" sz="1000" b="1">
            <a:latin typeface="ＭＳ Ｐゴシック"/>
          </a:endParaRPr>
        </a:p>
      </xdr:txBody>
    </xdr:sp>
    <xdr:clientData/>
  </xdr:oneCellAnchor>
  <xdr:twoCellAnchor>
    <xdr:from>
      <xdr:col>23</xdr:col>
      <xdr:colOff>428625</xdr:colOff>
      <xdr:row>98</xdr:row>
      <xdr:rowOff>94405</xdr:rowOff>
    </xdr:from>
    <xdr:to>
      <xdr:col>23</xdr:col>
      <xdr:colOff>606425</xdr:colOff>
      <xdr:row>98</xdr:row>
      <xdr:rowOff>94405</xdr:rowOff>
    </xdr:to>
    <xdr:cxnSp macro="">
      <xdr:nvCxnSpPr>
        <xdr:cNvPr id="686" name="直線コネクタ 685"/>
        <xdr:cNvCxnSpPr/>
      </xdr:nvCxnSpPr>
      <xdr:spPr>
        <a:xfrm>
          <a:off x="16230600" y="1689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110788</xdr:rowOff>
    </xdr:from>
    <xdr:ext cx="599010" cy="259045"/>
    <xdr:sp macro="" textlink="">
      <xdr:nvSpPr>
        <xdr:cNvPr id="687" name="公債費最大値テキスト"/>
        <xdr:cNvSpPr txBox="1"/>
      </xdr:nvSpPr>
      <xdr:spPr>
        <a:xfrm>
          <a:off x="16370300" y="15198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101,005</a:t>
          </a:r>
          <a:endParaRPr kumimoji="1" lang="ja-JP" altLang="en-US" sz="1000" b="1">
            <a:latin typeface="ＭＳ Ｐゴシック"/>
          </a:endParaRPr>
        </a:p>
      </xdr:txBody>
    </xdr:sp>
    <xdr:clientData/>
  </xdr:oneCellAnchor>
  <xdr:twoCellAnchor>
    <xdr:from>
      <xdr:col>23</xdr:col>
      <xdr:colOff>428625</xdr:colOff>
      <xdr:row>89</xdr:row>
      <xdr:rowOff>164111</xdr:rowOff>
    </xdr:from>
    <xdr:to>
      <xdr:col>23</xdr:col>
      <xdr:colOff>606425</xdr:colOff>
      <xdr:row>89</xdr:row>
      <xdr:rowOff>164111</xdr:rowOff>
    </xdr:to>
    <xdr:cxnSp macro="">
      <xdr:nvCxnSpPr>
        <xdr:cNvPr id="688" name="直線コネクタ 687"/>
        <xdr:cNvCxnSpPr/>
      </xdr:nvCxnSpPr>
      <xdr:spPr>
        <a:xfrm>
          <a:off x="16230600" y="15423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141774</xdr:rowOff>
    </xdr:from>
    <xdr:to>
      <xdr:col>23</xdr:col>
      <xdr:colOff>517525</xdr:colOff>
      <xdr:row>94</xdr:row>
      <xdr:rowOff>154772</xdr:rowOff>
    </xdr:to>
    <xdr:cxnSp macro="">
      <xdr:nvCxnSpPr>
        <xdr:cNvPr id="689" name="直線コネクタ 688"/>
        <xdr:cNvCxnSpPr/>
      </xdr:nvCxnSpPr>
      <xdr:spPr>
        <a:xfrm flipV="1">
          <a:off x="15481300" y="16258074"/>
          <a:ext cx="838200" cy="1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46476</xdr:rowOff>
    </xdr:from>
    <xdr:ext cx="534377" cy="259045"/>
    <xdr:sp macro="" textlink="">
      <xdr:nvSpPr>
        <xdr:cNvPr id="690" name="公債費平均値テキスト"/>
        <xdr:cNvSpPr txBox="1"/>
      </xdr:nvSpPr>
      <xdr:spPr>
        <a:xfrm>
          <a:off x="16370300" y="16334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40,777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68049</xdr:rowOff>
    </xdr:from>
    <xdr:to>
      <xdr:col>23</xdr:col>
      <xdr:colOff>568325</xdr:colOff>
      <xdr:row>95</xdr:row>
      <xdr:rowOff>169649</xdr:rowOff>
    </xdr:to>
    <xdr:sp macro="" textlink="">
      <xdr:nvSpPr>
        <xdr:cNvPr id="691" name="フローチャート : 判断 690"/>
        <xdr:cNvSpPr/>
      </xdr:nvSpPr>
      <xdr:spPr>
        <a:xfrm>
          <a:off x="162687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154772</xdr:rowOff>
    </xdr:from>
    <xdr:to>
      <xdr:col>22</xdr:col>
      <xdr:colOff>365125</xdr:colOff>
      <xdr:row>95</xdr:row>
      <xdr:rowOff>6181</xdr:rowOff>
    </xdr:to>
    <xdr:cxnSp macro="">
      <xdr:nvCxnSpPr>
        <xdr:cNvPr id="692" name="直線コネクタ 691"/>
        <xdr:cNvCxnSpPr/>
      </xdr:nvCxnSpPr>
      <xdr:spPr>
        <a:xfrm flipV="1">
          <a:off x="14592300" y="16271072"/>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62202</xdr:rowOff>
    </xdr:from>
    <xdr:to>
      <xdr:col>22</xdr:col>
      <xdr:colOff>415925</xdr:colOff>
      <xdr:row>95</xdr:row>
      <xdr:rowOff>163802</xdr:rowOff>
    </xdr:to>
    <xdr:sp macro="" textlink="">
      <xdr:nvSpPr>
        <xdr:cNvPr id="693" name="フローチャート : 判断 692"/>
        <xdr:cNvSpPr/>
      </xdr:nvSpPr>
      <xdr:spPr>
        <a:xfrm>
          <a:off x="15430500" y="163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154929</xdr:rowOff>
    </xdr:from>
    <xdr:ext cx="534377" cy="259045"/>
    <xdr:sp macro="" textlink="">
      <xdr:nvSpPr>
        <xdr:cNvPr id="694" name="テキスト ボックス 693"/>
        <xdr:cNvSpPr txBox="1"/>
      </xdr:nvSpPr>
      <xdr:spPr>
        <a:xfrm>
          <a:off x="15214111" y="1644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41,135</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6181</xdr:rowOff>
    </xdr:from>
    <xdr:to>
      <xdr:col>21</xdr:col>
      <xdr:colOff>161925</xdr:colOff>
      <xdr:row>95</xdr:row>
      <xdr:rowOff>33906</xdr:rowOff>
    </xdr:to>
    <xdr:cxnSp macro="">
      <xdr:nvCxnSpPr>
        <xdr:cNvPr id="695" name="直線コネクタ 694"/>
        <xdr:cNvCxnSpPr/>
      </xdr:nvCxnSpPr>
      <xdr:spPr>
        <a:xfrm flipV="1">
          <a:off x="13703300" y="16293931"/>
          <a:ext cx="889000" cy="27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32910</xdr:rowOff>
    </xdr:from>
    <xdr:to>
      <xdr:col>21</xdr:col>
      <xdr:colOff>212725</xdr:colOff>
      <xdr:row>95</xdr:row>
      <xdr:rowOff>134510</xdr:rowOff>
    </xdr:to>
    <xdr:sp macro="" textlink="">
      <xdr:nvSpPr>
        <xdr:cNvPr id="696" name="フローチャート : 判断 695"/>
        <xdr:cNvSpPr/>
      </xdr:nvSpPr>
      <xdr:spPr>
        <a:xfrm>
          <a:off x="14541500" y="16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125637</xdr:rowOff>
    </xdr:from>
    <xdr:ext cx="534377" cy="259045"/>
    <xdr:sp macro="" textlink="">
      <xdr:nvSpPr>
        <xdr:cNvPr id="697" name="テキスト ボックス 696"/>
        <xdr:cNvSpPr txBox="1"/>
      </xdr:nvSpPr>
      <xdr:spPr>
        <a:xfrm>
          <a:off x="14325111" y="1641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42,929</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75626</xdr:rowOff>
    </xdr:from>
    <xdr:to>
      <xdr:col>19</xdr:col>
      <xdr:colOff>644525</xdr:colOff>
      <xdr:row>95</xdr:row>
      <xdr:rowOff>33906</xdr:rowOff>
    </xdr:to>
    <xdr:cxnSp macro="">
      <xdr:nvCxnSpPr>
        <xdr:cNvPr id="698" name="直線コネクタ 697"/>
        <xdr:cNvCxnSpPr/>
      </xdr:nvCxnSpPr>
      <xdr:spPr>
        <a:xfrm>
          <a:off x="12814300" y="16191926"/>
          <a:ext cx="889000" cy="129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32190</xdr:rowOff>
    </xdr:from>
    <xdr:to>
      <xdr:col>20</xdr:col>
      <xdr:colOff>9525</xdr:colOff>
      <xdr:row>95</xdr:row>
      <xdr:rowOff>133790</xdr:rowOff>
    </xdr:to>
    <xdr:sp macro="" textlink="">
      <xdr:nvSpPr>
        <xdr:cNvPr id="699" name="フローチャート : 判断 698"/>
        <xdr:cNvSpPr/>
      </xdr:nvSpPr>
      <xdr:spPr>
        <a:xfrm>
          <a:off x="13652500" y="1631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124917</xdr:rowOff>
    </xdr:from>
    <xdr:ext cx="534377" cy="259045"/>
    <xdr:sp macro="" textlink="">
      <xdr:nvSpPr>
        <xdr:cNvPr id="700" name="テキスト ボックス 699"/>
        <xdr:cNvSpPr txBox="1"/>
      </xdr:nvSpPr>
      <xdr:spPr>
        <a:xfrm>
          <a:off x="13436111" y="1641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42,973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10294</xdr:rowOff>
    </xdr:from>
    <xdr:to>
      <xdr:col>18</xdr:col>
      <xdr:colOff>492125</xdr:colOff>
      <xdr:row>95</xdr:row>
      <xdr:rowOff>111894</xdr:rowOff>
    </xdr:to>
    <xdr:sp macro="" textlink="">
      <xdr:nvSpPr>
        <xdr:cNvPr id="701" name="フローチャート : 判断 700"/>
        <xdr:cNvSpPr/>
      </xdr:nvSpPr>
      <xdr:spPr>
        <a:xfrm>
          <a:off x="12763500" y="1629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103021</xdr:rowOff>
    </xdr:from>
    <xdr:ext cx="534377" cy="259045"/>
    <xdr:sp macro="" textlink="">
      <xdr:nvSpPr>
        <xdr:cNvPr id="702" name="テキスト ボックス 701"/>
        <xdr:cNvSpPr txBox="1"/>
      </xdr:nvSpPr>
      <xdr:spPr>
        <a:xfrm>
          <a:off x="12547111" y="1639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44,314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94</xdr:row>
      <xdr:rowOff>90974</xdr:rowOff>
    </xdr:from>
    <xdr:to>
      <xdr:col>23</xdr:col>
      <xdr:colOff>568325</xdr:colOff>
      <xdr:row>95</xdr:row>
      <xdr:rowOff>21124</xdr:rowOff>
    </xdr:to>
    <xdr:sp macro="" textlink="">
      <xdr:nvSpPr>
        <xdr:cNvPr id="708" name="円/楕円 707"/>
        <xdr:cNvSpPr/>
      </xdr:nvSpPr>
      <xdr:spPr>
        <a:xfrm>
          <a:off x="16268700" y="1620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113851</xdr:rowOff>
    </xdr:from>
    <xdr:ext cx="534377" cy="259045"/>
    <xdr:sp macro="" textlink="">
      <xdr:nvSpPr>
        <xdr:cNvPr id="709" name="公債費該当値テキスト"/>
        <xdr:cNvSpPr txBox="1"/>
      </xdr:nvSpPr>
      <xdr:spPr>
        <a:xfrm>
          <a:off x="16370300" y="1605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49,873</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103972</xdr:rowOff>
    </xdr:from>
    <xdr:to>
      <xdr:col>22</xdr:col>
      <xdr:colOff>415925</xdr:colOff>
      <xdr:row>95</xdr:row>
      <xdr:rowOff>34122</xdr:rowOff>
    </xdr:to>
    <xdr:sp macro="" textlink="">
      <xdr:nvSpPr>
        <xdr:cNvPr id="710" name="円/楕円 709"/>
        <xdr:cNvSpPr/>
      </xdr:nvSpPr>
      <xdr:spPr>
        <a:xfrm>
          <a:off x="15430500" y="1622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50649</xdr:rowOff>
    </xdr:from>
    <xdr:ext cx="534377" cy="259045"/>
    <xdr:sp macro="" textlink="">
      <xdr:nvSpPr>
        <xdr:cNvPr id="711" name="テキスト ボックス 710"/>
        <xdr:cNvSpPr txBox="1"/>
      </xdr:nvSpPr>
      <xdr:spPr>
        <a:xfrm>
          <a:off x="15214111" y="1599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49,077</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126831</xdr:rowOff>
    </xdr:from>
    <xdr:to>
      <xdr:col>21</xdr:col>
      <xdr:colOff>212725</xdr:colOff>
      <xdr:row>95</xdr:row>
      <xdr:rowOff>56981</xdr:rowOff>
    </xdr:to>
    <xdr:sp macro="" textlink="">
      <xdr:nvSpPr>
        <xdr:cNvPr id="712" name="円/楕円 711"/>
        <xdr:cNvSpPr/>
      </xdr:nvSpPr>
      <xdr:spPr>
        <a:xfrm>
          <a:off x="14541500" y="1624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73508</xdr:rowOff>
    </xdr:from>
    <xdr:ext cx="534377" cy="259045"/>
    <xdr:sp macro="" textlink="">
      <xdr:nvSpPr>
        <xdr:cNvPr id="713" name="テキスト ボックス 712"/>
        <xdr:cNvSpPr txBox="1"/>
      </xdr:nvSpPr>
      <xdr:spPr>
        <a:xfrm>
          <a:off x="14325111" y="1601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47,677</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154556</xdr:rowOff>
    </xdr:from>
    <xdr:to>
      <xdr:col>20</xdr:col>
      <xdr:colOff>9525</xdr:colOff>
      <xdr:row>95</xdr:row>
      <xdr:rowOff>84706</xdr:rowOff>
    </xdr:to>
    <xdr:sp macro="" textlink="">
      <xdr:nvSpPr>
        <xdr:cNvPr id="714" name="円/楕円 713"/>
        <xdr:cNvSpPr/>
      </xdr:nvSpPr>
      <xdr:spPr>
        <a:xfrm>
          <a:off x="13652500" y="1627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101233</xdr:rowOff>
    </xdr:from>
    <xdr:ext cx="534377" cy="259045"/>
    <xdr:sp macro="" textlink="">
      <xdr:nvSpPr>
        <xdr:cNvPr id="715" name="テキスト ボックス 714"/>
        <xdr:cNvSpPr txBox="1"/>
      </xdr:nvSpPr>
      <xdr:spPr>
        <a:xfrm>
          <a:off x="13436111" y="1604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45,979</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24826</xdr:rowOff>
    </xdr:from>
    <xdr:to>
      <xdr:col>18</xdr:col>
      <xdr:colOff>492125</xdr:colOff>
      <xdr:row>94</xdr:row>
      <xdr:rowOff>126426</xdr:rowOff>
    </xdr:to>
    <xdr:sp macro="" textlink="">
      <xdr:nvSpPr>
        <xdr:cNvPr id="716" name="円/楕円 715"/>
        <xdr:cNvSpPr/>
      </xdr:nvSpPr>
      <xdr:spPr>
        <a:xfrm>
          <a:off x="12763500" y="1614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142953</xdr:rowOff>
    </xdr:from>
    <xdr:ext cx="534377" cy="259045"/>
    <xdr:sp macro="" textlink="">
      <xdr:nvSpPr>
        <xdr:cNvPr id="717" name="テキスト ボックス 716"/>
        <xdr:cNvSpPr txBox="1"/>
      </xdr:nvSpPr>
      <xdr:spPr>
        <a:xfrm>
          <a:off x="12547111" y="1591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53,924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1" name="テキスト ボックス 73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3" name="テキスト ボックス 73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5" name="テキスト ボックス 73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7" name="テキスト ボックス 73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162941</xdr:rowOff>
    </xdr:from>
    <xdr:to>
      <xdr:col>32</xdr:col>
      <xdr:colOff>186689</xdr:colOff>
      <xdr:row>39</xdr:row>
      <xdr:rowOff>44450</xdr:rowOff>
    </xdr:to>
    <xdr:cxnSp macro="">
      <xdr:nvCxnSpPr>
        <xdr:cNvPr id="741" name="直線コネクタ 740"/>
        <xdr:cNvCxnSpPr/>
      </xdr:nvCxnSpPr>
      <xdr:spPr>
        <a:xfrm flipV="1">
          <a:off x="22159595" y="5134991"/>
          <a:ext cx="1269" cy="1596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2"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109618</xdr:rowOff>
    </xdr:from>
    <xdr:ext cx="469744" cy="259045"/>
    <xdr:sp macro="" textlink="">
      <xdr:nvSpPr>
        <xdr:cNvPr id="744" name="諸支出金最大値テキスト"/>
        <xdr:cNvSpPr txBox="1"/>
      </xdr:nvSpPr>
      <xdr:spPr>
        <a:xfrm>
          <a:off x="22212300" y="4910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8,378</a:t>
          </a:r>
          <a:endParaRPr kumimoji="1" lang="ja-JP" altLang="en-US" sz="1000" b="1">
            <a:latin typeface="ＭＳ Ｐゴシック"/>
          </a:endParaRPr>
        </a:p>
      </xdr:txBody>
    </xdr:sp>
    <xdr:clientData/>
  </xdr:oneCellAnchor>
  <xdr:twoCellAnchor>
    <xdr:from>
      <xdr:col>32</xdr:col>
      <xdr:colOff>98425</xdr:colOff>
      <xdr:row>29</xdr:row>
      <xdr:rowOff>162941</xdr:rowOff>
    </xdr:from>
    <xdr:to>
      <xdr:col>32</xdr:col>
      <xdr:colOff>276225</xdr:colOff>
      <xdr:row>29</xdr:row>
      <xdr:rowOff>162941</xdr:rowOff>
    </xdr:to>
    <xdr:cxnSp macro="">
      <xdr:nvCxnSpPr>
        <xdr:cNvPr id="745" name="直線コネクタ 744"/>
        <xdr:cNvCxnSpPr/>
      </xdr:nvCxnSpPr>
      <xdr:spPr>
        <a:xfrm>
          <a:off x="22072600" y="5134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6" name="直線コネクタ 74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136542</xdr:rowOff>
    </xdr:from>
    <xdr:ext cx="378565" cy="259045"/>
    <xdr:sp macro="" textlink="">
      <xdr:nvSpPr>
        <xdr:cNvPr id="747" name="諸支出金平均値テキスト"/>
        <xdr:cNvSpPr txBox="1"/>
      </xdr:nvSpPr>
      <xdr:spPr>
        <a:xfrm>
          <a:off x="22212300" y="64801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113665</xdr:rowOff>
    </xdr:from>
    <xdr:to>
      <xdr:col>32</xdr:col>
      <xdr:colOff>238125</xdr:colOff>
      <xdr:row>39</xdr:row>
      <xdr:rowOff>43815</xdr:rowOff>
    </xdr:to>
    <xdr:sp macro="" textlink="">
      <xdr:nvSpPr>
        <xdr:cNvPr id="748" name="フローチャート : 判断 747"/>
        <xdr:cNvSpPr/>
      </xdr:nvSpPr>
      <xdr:spPr>
        <a:xfrm>
          <a:off x="221107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9" name="直線コネクタ 74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121856</xdr:rowOff>
    </xdr:from>
    <xdr:to>
      <xdr:col>31</xdr:col>
      <xdr:colOff>85725</xdr:colOff>
      <xdr:row>39</xdr:row>
      <xdr:rowOff>52006</xdr:rowOff>
    </xdr:to>
    <xdr:sp macro="" textlink="">
      <xdr:nvSpPr>
        <xdr:cNvPr id="750" name="フローチャート : 判断 749"/>
        <xdr:cNvSpPr/>
      </xdr:nvSpPr>
      <xdr:spPr>
        <a:xfrm>
          <a:off x="21272500" y="663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68534</xdr:rowOff>
    </xdr:from>
    <xdr:ext cx="378565" cy="259045"/>
    <xdr:sp macro="" textlink="">
      <xdr:nvSpPr>
        <xdr:cNvPr id="751" name="テキスト ボックス 750"/>
        <xdr:cNvSpPr txBox="1"/>
      </xdr:nvSpPr>
      <xdr:spPr>
        <a:xfrm>
          <a:off x="21134017" y="6412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2" name="直線コネクタ 75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14605</xdr:rowOff>
    </xdr:from>
    <xdr:to>
      <xdr:col>29</xdr:col>
      <xdr:colOff>568325</xdr:colOff>
      <xdr:row>38</xdr:row>
      <xdr:rowOff>116205</xdr:rowOff>
    </xdr:to>
    <xdr:sp macro="" textlink="">
      <xdr:nvSpPr>
        <xdr:cNvPr id="753" name="フローチャート : 判断 752"/>
        <xdr:cNvSpPr/>
      </xdr:nvSpPr>
      <xdr:spPr>
        <a:xfrm>
          <a:off x="20383500" y="652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132732</xdr:rowOff>
    </xdr:from>
    <xdr:ext cx="378565" cy="259045"/>
    <xdr:sp macro="" textlink="">
      <xdr:nvSpPr>
        <xdr:cNvPr id="754" name="テキスト ボックス 753"/>
        <xdr:cNvSpPr txBox="1"/>
      </xdr:nvSpPr>
      <xdr:spPr>
        <a:xfrm>
          <a:off x="20245017" y="6304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166433</xdr:rowOff>
    </xdr:from>
    <xdr:to>
      <xdr:col>28</xdr:col>
      <xdr:colOff>365125</xdr:colOff>
      <xdr:row>38</xdr:row>
      <xdr:rowOff>96583</xdr:rowOff>
    </xdr:to>
    <xdr:sp macro="" textlink="">
      <xdr:nvSpPr>
        <xdr:cNvPr id="756" name="フローチャート : 判断 755"/>
        <xdr:cNvSpPr/>
      </xdr:nvSpPr>
      <xdr:spPr>
        <a:xfrm>
          <a:off x="19494500" y="651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113111</xdr:rowOff>
    </xdr:from>
    <xdr:ext cx="378565" cy="259045"/>
    <xdr:sp macro="" textlink="">
      <xdr:nvSpPr>
        <xdr:cNvPr id="757" name="テキスト ボックス 756"/>
        <xdr:cNvSpPr txBox="1"/>
      </xdr:nvSpPr>
      <xdr:spPr>
        <a:xfrm>
          <a:off x="19356017" y="6285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166624</xdr:rowOff>
    </xdr:from>
    <xdr:to>
      <xdr:col>27</xdr:col>
      <xdr:colOff>161925</xdr:colOff>
      <xdr:row>38</xdr:row>
      <xdr:rowOff>96774</xdr:rowOff>
    </xdr:to>
    <xdr:sp macro="" textlink="">
      <xdr:nvSpPr>
        <xdr:cNvPr id="758" name="フローチャート : 判断 757"/>
        <xdr:cNvSpPr/>
      </xdr:nvSpPr>
      <xdr:spPr>
        <a:xfrm>
          <a:off x="18605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113301</xdr:rowOff>
    </xdr:from>
    <xdr:ext cx="378565" cy="259045"/>
    <xdr:sp macro="" textlink="">
      <xdr:nvSpPr>
        <xdr:cNvPr id="759" name="テキスト ボックス 758"/>
        <xdr:cNvSpPr txBox="1"/>
      </xdr:nvSpPr>
      <xdr:spPr>
        <a:xfrm>
          <a:off x="18467017" y="6285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5" name="円/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92092</xdr:rowOff>
    </xdr:from>
    <xdr:ext cx="249299" cy="259045"/>
    <xdr:sp macro="" textlink="">
      <xdr:nvSpPr>
        <xdr:cNvPr id="766" name="諸支出金該当値テキスト"/>
        <xdr:cNvSpPr txBox="1"/>
      </xdr:nvSpPr>
      <xdr:spPr>
        <a:xfrm>
          <a:off x="22212300" y="66071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7" name="円/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8" name="テキスト ボックス 767"/>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9" name="円/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0" name="テキスト ボックス 769"/>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1" name="円/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2" name="テキスト ボックス 771"/>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3" name="円/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4" name="テキスト ボックス 773"/>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7" name="フローチャート :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9" name="フローチャート :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0" name="テキスト ボックス 799"/>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2" name="フローチャート :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3" name="テキスト ボックス 802"/>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5" name="フローチャート :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6" name="テキスト ボックス 805"/>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7" name="フローチャート :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8" name="テキスト ボックス 807"/>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4" name="円/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6" name="円/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7" name="テキスト ボックス 816"/>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8" name="円/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9" name="テキスト ボックス 818"/>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0" name="円/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1" name="テキスト ボックス 820"/>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2" name="円/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3" name="テキスト ボックス 822"/>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ビジネスサポートセンター設置、ミュージアム回廊整備事業や武芸川温泉リニューアルの実施などにより、商工費は、住民一人当たり６，３１６円と大幅に増加した。</a:t>
          </a:r>
        </a:p>
        <a:p>
          <a:r>
            <a:rPr kumimoji="1" lang="ja-JP" altLang="en-US" sz="1300">
              <a:latin typeface="ＭＳ Ｐゴシック"/>
            </a:rPr>
            <a:t>教育費は、小中学校の耐震化・改築工事や、高等学校整備など大型事業が縮小したことにより、住民一人当たり５，６４９円と大幅に減少した。</a:t>
          </a:r>
        </a:p>
        <a:p>
          <a:r>
            <a:rPr kumimoji="1" lang="ja-JP" altLang="en-US" sz="1300">
              <a:latin typeface="ＭＳ Ｐゴシック"/>
            </a:rPr>
            <a:t>類似団体を下回る民生費は、少子高齢化の影響から社会保障経費の増加は避けられず上昇傾向にある。</a:t>
          </a:r>
        </a:p>
        <a:p>
          <a:r>
            <a:rPr kumimoji="1" lang="ja-JP" altLang="en-US" sz="1300">
              <a:latin typeface="ＭＳ Ｐゴシック"/>
            </a:rPr>
            <a:t>また、衛生費は、市営墓地管理補修事業などにより増加した。土木費は、事業の減少などにより減少し、自然災害などによる大きな被害がなかったため、災害復旧費も減少した。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財政調整基金残高については、平成２７年度からの合併特例期間終了後の財源不足に備えるため、計画的な財政調整基金への積立てを行っている。平成２８年度は、１８億９，７３３万円積み立て、６億５，７８７万円取り崩しを行い、平成２８年度末残高は９０億４，１４３万円となり、標準財政規模比で５．４ポイント増加した。</a:t>
          </a:r>
        </a:p>
        <a:p>
          <a:r>
            <a:rPr kumimoji="1" lang="ja-JP" altLang="en-US" sz="1100">
              <a:solidFill>
                <a:schemeClr val="dk1"/>
              </a:solidFill>
              <a:effectLst/>
              <a:latin typeface="+mn-lt"/>
              <a:ea typeface="+mn-ea"/>
              <a:cs typeface="+mn-cs"/>
            </a:rPr>
            <a:t>実質収支額、実質単年度収支については、法人市民税などの減による歳入の減少が要因であり、今後も自主財源を確保しつつ、行財政改革による必要経費の精査を継続していく。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一般会計については、今年度は歳入の</a:t>
          </a:r>
          <a:r>
            <a:rPr kumimoji="1" lang="ja-JP" altLang="en-US" sz="1300">
              <a:solidFill>
                <a:schemeClr val="dk1"/>
              </a:solidFill>
              <a:effectLst/>
              <a:latin typeface="+mn-lt"/>
              <a:ea typeface="+mn-ea"/>
              <a:cs typeface="+mn-cs"/>
            </a:rPr>
            <a:t>減少などにより黒字幅が減少した</a:t>
          </a:r>
          <a:r>
            <a:rPr kumimoji="1" lang="ja-JP" altLang="ja-JP" sz="1300">
              <a:solidFill>
                <a:schemeClr val="dk1"/>
              </a:solidFill>
              <a:effectLst/>
              <a:latin typeface="+mn-lt"/>
              <a:ea typeface="+mn-ea"/>
              <a:cs typeface="+mn-cs"/>
            </a:rPr>
            <a:t>。水道事業会計については、３～４％台を推移している。国民健康保険特別会計（事業勘定）</a:t>
          </a:r>
          <a:r>
            <a:rPr kumimoji="1" lang="ja-JP" altLang="en-US" sz="1300">
              <a:solidFill>
                <a:schemeClr val="dk1"/>
              </a:solidFill>
              <a:effectLst/>
              <a:latin typeface="+mn-lt"/>
              <a:ea typeface="+mn-ea"/>
              <a:cs typeface="+mn-cs"/>
            </a:rPr>
            <a:t>は、薬価改定による歳出の減少などにより上昇している。</a:t>
          </a:r>
          <a:r>
            <a:rPr kumimoji="1" lang="ja-JP" altLang="ja-JP" sz="1300">
              <a:solidFill>
                <a:schemeClr val="dk1"/>
              </a:solidFill>
              <a:effectLst/>
              <a:latin typeface="+mn-lt"/>
              <a:ea typeface="+mn-ea"/>
              <a:cs typeface="+mn-cs"/>
            </a:rPr>
            <a:t>その他特別会計については、概ね同水準で推移しているが、一般会計からの繰入金で財政運営されており、繰入金は上昇の一途をたどっているため、歳入面では料金収入や負担金を、歳出面では経常的経費を含めた必要経費の見直しを進め、健全な事業運営を行うことが必要である。</a:t>
          </a:r>
          <a:endParaRPr lang="ja-JP" altLang="ja-JP" sz="1300">
            <a:effectLst/>
          </a:endParaRPr>
        </a:p>
        <a:p>
          <a:r>
            <a:rPr kumimoji="1" lang="ja-JP" altLang="ja-JP" sz="1300">
              <a:solidFill>
                <a:schemeClr val="dk1"/>
              </a:solidFill>
              <a:effectLst/>
              <a:latin typeface="+mn-lt"/>
              <a:ea typeface="+mn-ea"/>
              <a:cs typeface="+mn-cs"/>
            </a:rPr>
            <a:t>各会計ともに黒字を維持しているが、今後も健全な財政運営に努めていく。</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80" zoomScaleNormal="80" workbookViewId="0">
      <selection activeCell="W36" sqref="W36:AK36"/>
    </sheetView>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38726062</v>
      </c>
      <c r="BO4" s="381"/>
      <c r="BP4" s="381"/>
      <c r="BQ4" s="381"/>
      <c r="BR4" s="381"/>
      <c r="BS4" s="381"/>
      <c r="BT4" s="381"/>
      <c r="BU4" s="382"/>
      <c r="BV4" s="380">
        <v>39813866</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8.1</v>
      </c>
      <c r="CU4" s="387"/>
      <c r="CV4" s="387"/>
      <c r="CW4" s="387"/>
      <c r="CX4" s="387"/>
      <c r="CY4" s="387"/>
      <c r="CZ4" s="387"/>
      <c r="DA4" s="388"/>
      <c r="DB4" s="386">
        <v>10.9</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36620178</v>
      </c>
      <c r="BO5" s="418"/>
      <c r="BP5" s="418"/>
      <c r="BQ5" s="418"/>
      <c r="BR5" s="418"/>
      <c r="BS5" s="418"/>
      <c r="BT5" s="418"/>
      <c r="BU5" s="419"/>
      <c r="BV5" s="417">
        <v>37139228</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90.3</v>
      </c>
      <c r="CU5" s="415"/>
      <c r="CV5" s="415"/>
      <c r="CW5" s="415"/>
      <c r="CX5" s="415"/>
      <c r="CY5" s="415"/>
      <c r="CZ5" s="415"/>
      <c r="DA5" s="416"/>
      <c r="DB5" s="414">
        <v>88.7</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2105884</v>
      </c>
      <c r="BO6" s="418"/>
      <c r="BP6" s="418"/>
      <c r="BQ6" s="418"/>
      <c r="BR6" s="418"/>
      <c r="BS6" s="418"/>
      <c r="BT6" s="418"/>
      <c r="BU6" s="419"/>
      <c r="BV6" s="417">
        <v>2674638</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92.3</v>
      </c>
      <c r="CU6" s="455"/>
      <c r="CV6" s="455"/>
      <c r="CW6" s="455"/>
      <c r="CX6" s="455"/>
      <c r="CY6" s="455"/>
      <c r="CZ6" s="455"/>
      <c r="DA6" s="456"/>
      <c r="DB6" s="454">
        <v>90.5</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191520</v>
      </c>
      <c r="BO7" s="418"/>
      <c r="BP7" s="418"/>
      <c r="BQ7" s="418"/>
      <c r="BR7" s="418"/>
      <c r="BS7" s="418"/>
      <c r="BT7" s="418"/>
      <c r="BU7" s="419"/>
      <c r="BV7" s="417">
        <v>79843</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23723597</v>
      </c>
      <c r="CU7" s="418"/>
      <c r="CV7" s="418"/>
      <c r="CW7" s="418"/>
      <c r="CX7" s="418"/>
      <c r="CY7" s="418"/>
      <c r="CZ7" s="418"/>
      <c r="DA7" s="419"/>
      <c r="DB7" s="417">
        <v>23854001</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1914364</v>
      </c>
      <c r="BO8" s="418"/>
      <c r="BP8" s="418"/>
      <c r="BQ8" s="418"/>
      <c r="BR8" s="418"/>
      <c r="BS8" s="418"/>
      <c r="BT8" s="418"/>
      <c r="BU8" s="419"/>
      <c r="BV8" s="417">
        <v>2594795</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0.64</v>
      </c>
      <c r="CU8" s="458"/>
      <c r="CV8" s="458"/>
      <c r="CW8" s="458"/>
      <c r="CX8" s="458"/>
      <c r="CY8" s="458"/>
      <c r="CZ8" s="458"/>
      <c r="DA8" s="459"/>
      <c r="DB8" s="457">
        <v>0.64</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89153</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100</v>
      </c>
      <c r="AV9" s="450"/>
      <c r="AW9" s="450"/>
      <c r="AX9" s="450"/>
      <c r="AY9" s="451" t="s">
        <v>101</v>
      </c>
      <c r="AZ9" s="452"/>
      <c r="BA9" s="452"/>
      <c r="BB9" s="452"/>
      <c r="BC9" s="452"/>
      <c r="BD9" s="452"/>
      <c r="BE9" s="452"/>
      <c r="BF9" s="452"/>
      <c r="BG9" s="452"/>
      <c r="BH9" s="452"/>
      <c r="BI9" s="452"/>
      <c r="BJ9" s="452"/>
      <c r="BK9" s="452"/>
      <c r="BL9" s="452"/>
      <c r="BM9" s="453"/>
      <c r="BN9" s="417">
        <v>-680431</v>
      </c>
      <c r="BO9" s="418"/>
      <c r="BP9" s="418"/>
      <c r="BQ9" s="418"/>
      <c r="BR9" s="418"/>
      <c r="BS9" s="418"/>
      <c r="BT9" s="418"/>
      <c r="BU9" s="419"/>
      <c r="BV9" s="417">
        <v>773188</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15.9</v>
      </c>
      <c r="CU9" s="415"/>
      <c r="CV9" s="415"/>
      <c r="CW9" s="415"/>
      <c r="CX9" s="415"/>
      <c r="CY9" s="415"/>
      <c r="CZ9" s="415"/>
      <c r="DA9" s="416"/>
      <c r="DB9" s="414">
        <v>14.9</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103</v>
      </c>
      <c r="M10" s="447"/>
      <c r="N10" s="447"/>
      <c r="O10" s="447"/>
      <c r="P10" s="447"/>
      <c r="Q10" s="448"/>
      <c r="R10" s="468">
        <v>91418</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897329</v>
      </c>
      <c r="BO10" s="418"/>
      <c r="BP10" s="418"/>
      <c r="BQ10" s="418"/>
      <c r="BR10" s="418"/>
      <c r="BS10" s="418"/>
      <c r="BT10" s="418"/>
      <c r="BU10" s="419"/>
      <c r="BV10" s="417">
        <v>1276372</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100</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x14ac:dyDescent="0.15">
      <c r="A12" s="140"/>
      <c r="B12" s="477" t="s">
        <v>114</v>
      </c>
      <c r="C12" s="478"/>
      <c r="D12" s="478"/>
      <c r="E12" s="478"/>
      <c r="F12" s="478"/>
      <c r="G12" s="478"/>
      <c r="H12" s="478"/>
      <c r="I12" s="478"/>
      <c r="J12" s="478"/>
      <c r="K12" s="479"/>
      <c r="L12" s="486" t="s">
        <v>115</v>
      </c>
      <c r="M12" s="487"/>
      <c r="N12" s="487"/>
      <c r="O12" s="487"/>
      <c r="P12" s="487"/>
      <c r="Q12" s="488"/>
      <c r="R12" s="489">
        <v>90156</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v>657875</v>
      </c>
      <c r="BO12" s="418"/>
      <c r="BP12" s="418"/>
      <c r="BQ12" s="418"/>
      <c r="BR12" s="418"/>
      <c r="BS12" s="418"/>
      <c r="BT12" s="418"/>
      <c r="BU12" s="419"/>
      <c r="BV12" s="417">
        <v>531756</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122</v>
      </c>
      <c r="CU12" s="458"/>
      <c r="CV12" s="458"/>
      <c r="CW12" s="458"/>
      <c r="CX12" s="458"/>
      <c r="CY12" s="458"/>
      <c r="CZ12" s="458"/>
      <c r="DA12" s="459"/>
      <c r="DB12" s="457" t="s">
        <v>122</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123</v>
      </c>
      <c r="N13" s="506"/>
      <c r="O13" s="506"/>
      <c r="P13" s="506"/>
      <c r="Q13" s="507"/>
      <c r="R13" s="498">
        <v>88422</v>
      </c>
      <c r="S13" s="499"/>
      <c r="T13" s="499"/>
      <c r="U13" s="499"/>
      <c r="V13" s="500"/>
      <c r="W13" s="433" t="s">
        <v>124</v>
      </c>
      <c r="X13" s="434"/>
      <c r="Y13" s="434"/>
      <c r="Z13" s="434"/>
      <c r="AA13" s="434"/>
      <c r="AB13" s="424"/>
      <c r="AC13" s="468">
        <v>902</v>
      </c>
      <c r="AD13" s="469"/>
      <c r="AE13" s="469"/>
      <c r="AF13" s="469"/>
      <c r="AG13" s="508"/>
      <c r="AH13" s="468">
        <v>991</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-440977</v>
      </c>
      <c r="BO13" s="418"/>
      <c r="BP13" s="418"/>
      <c r="BQ13" s="418"/>
      <c r="BR13" s="418"/>
      <c r="BS13" s="418"/>
      <c r="BT13" s="418"/>
      <c r="BU13" s="419"/>
      <c r="BV13" s="417">
        <v>1517804</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4.8</v>
      </c>
      <c r="CU13" s="415"/>
      <c r="CV13" s="415"/>
      <c r="CW13" s="415"/>
      <c r="CX13" s="415"/>
      <c r="CY13" s="415"/>
      <c r="CZ13" s="415"/>
      <c r="DA13" s="416"/>
      <c r="DB13" s="414">
        <v>5.4</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129</v>
      </c>
      <c r="M14" s="496"/>
      <c r="N14" s="496"/>
      <c r="O14" s="496"/>
      <c r="P14" s="496"/>
      <c r="Q14" s="497"/>
      <c r="R14" s="498">
        <v>90879</v>
      </c>
      <c r="S14" s="499"/>
      <c r="T14" s="499"/>
      <c r="U14" s="499"/>
      <c r="V14" s="500"/>
      <c r="W14" s="407"/>
      <c r="X14" s="408"/>
      <c r="Y14" s="408"/>
      <c r="Z14" s="408"/>
      <c r="AA14" s="408"/>
      <c r="AB14" s="397"/>
      <c r="AC14" s="501">
        <v>2</v>
      </c>
      <c r="AD14" s="502"/>
      <c r="AE14" s="502"/>
      <c r="AF14" s="502"/>
      <c r="AG14" s="503"/>
      <c r="AH14" s="501">
        <v>2.2000000000000002</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t="s">
        <v>122</v>
      </c>
      <c r="CU14" s="513"/>
      <c r="CV14" s="513"/>
      <c r="CW14" s="513"/>
      <c r="CX14" s="513"/>
      <c r="CY14" s="513"/>
      <c r="CZ14" s="513"/>
      <c r="DA14" s="514"/>
      <c r="DB14" s="512" t="s">
        <v>122</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123</v>
      </c>
      <c r="N15" s="506"/>
      <c r="O15" s="506"/>
      <c r="P15" s="506"/>
      <c r="Q15" s="507"/>
      <c r="R15" s="498">
        <v>89232</v>
      </c>
      <c r="S15" s="499"/>
      <c r="T15" s="499"/>
      <c r="U15" s="499"/>
      <c r="V15" s="500"/>
      <c r="W15" s="433" t="s">
        <v>131</v>
      </c>
      <c r="X15" s="434"/>
      <c r="Y15" s="434"/>
      <c r="Z15" s="434"/>
      <c r="AA15" s="434"/>
      <c r="AB15" s="424"/>
      <c r="AC15" s="468">
        <v>19379</v>
      </c>
      <c r="AD15" s="469"/>
      <c r="AE15" s="469"/>
      <c r="AF15" s="469"/>
      <c r="AG15" s="508"/>
      <c r="AH15" s="468">
        <v>19761</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11714372</v>
      </c>
      <c r="BO15" s="381"/>
      <c r="BP15" s="381"/>
      <c r="BQ15" s="381"/>
      <c r="BR15" s="381"/>
      <c r="BS15" s="381"/>
      <c r="BT15" s="381"/>
      <c r="BU15" s="382"/>
      <c r="BV15" s="380">
        <v>10809339</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42.7</v>
      </c>
      <c r="AD16" s="502"/>
      <c r="AE16" s="502"/>
      <c r="AF16" s="502"/>
      <c r="AG16" s="503"/>
      <c r="AH16" s="501">
        <v>43.8</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18035560</v>
      </c>
      <c r="BO16" s="418"/>
      <c r="BP16" s="418"/>
      <c r="BQ16" s="418"/>
      <c r="BR16" s="418"/>
      <c r="BS16" s="418"/>
      <c r="BT16" s="418"/>
      <c r="BU16" s="419"/>
      <c r="BV16" s="417">
        <v>17321392</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137</v>
      </c>
      <c r="N17" s="522"/>
      <c r="O17" s="522"/>
      <c r="P17" s="522"/>
      <c r="Q17" s="523"/>
      <c r="R17" s="518" t="s">
        <v>138</v>
      </c>
      <c r="S17" s="519"/>
      <c r="T17" s="519"/>
      <c r="U17" s="519"/>
      <c r="V17" s="520"/>
      <c r="W17" s="433" t="s">
        <v>139</v>
      </c>
      <c r="X17" s="434"/>
      <c r="Y17" s="434"/>
      <c r="Z17" s="434"/>
      <c r="AA17" s="434"/>
      <c r="AB17" s="424"/>
      <c r="AC17" s="468">
        <v>25063</v>
      </c>
      <c r="AD17" s="469"/>
      <c r="AE17" s="469"/>
      <c r="AF17" s="469"/>
      <c r="AG17" s="508"/>
      <c r="AH17" s="468">
        <v>24340</v>
      </c>
      <c r="AI17" s="469"/>
      <c r="AJ17" s="469"/>
      <c r="AK17" s="469"/>
      <c r="AL17" s="470"/>
      <c r="AM17" s="446"/>
      <c r="AN17" s="447"/>
      <c r="AO17" s="447"/>
      <c r="AP17" s="447"/>
      <c r="AQ17" s="447"/>
      <c r="AR17" s="447"/>
      <c r="AS17" s="447"/>
      <c r="AT17" s="448"/>
      <c r="AU17" s="449"/>
      <c r="AV17" s="450"/>
      <c r="AW17" s="450"/>
      <c r="AX17" s="450"/>
      <c r="AY17" s="451" t="s">
        <v>140</v>
      </c>
      <c r="AZ17" s="452"/>
      <c r="BA17" s="452"/>
      <c r="BB17" s="452"/>
      <c r="BC17" s="452"/>
      <c r="BD17" s="452"/>
      <c r="BE17" s="452"/>
      <c r="BF17" s="452"/>
      <c r="BG17" s="452"/>
      <c r="BH17" s="452"/>
      <c r="BI17" s="452"/>
      <c r="BJ17" s="452"/>
      <c r="BK17" s="452"/>
      <c r="BL17" s="452"/>
      <c r="BM17" s="453"/>
      <c r="BN17" s="417">
        <v>14977453</v>
      </c>
      <c r="BO17" s="418"/>
      <c r="BP17" s="418"/>
      <c r="BQ17" s="418"/>
      <c r="BR17" s="418"/>
      <c r="BS17" s="418"/>
      <c r="BT17" s="418"/>
      <c r="BU17" s="419"/>
      <c r="BV17" s="417">
        <v>13764344</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141</v>
      </c>
      <c r="C18" s="460"/>
      <c r="D18" s="460"/>
      <c r="E18" s="529"/>
      <c r="F18" s="529"/>
      <c r="G18" s="529"/>
      <c r="H18" s="529"/>
      <c r="I18" s="529"/>
      <c r="J18" s="529"/>
      <c r="K18" s="529"/>
      <c r="L18" s="530">
        <v>472.33</v>
      </c>
      <c r="M18" s="530"/>
      <c r="N18" s="530"/>
      <c r="O18" s="530"/>
      <c r="P18" s="530"/>
      <c r="Q18" s="530"/>
      <c r="R18" s="531"/>
      <c r="S18" s="531"/>
      <c r="T18" s="531"/>
      <c r="U18" s="531"/>
      <c r="V18" s="532"/>
      <c r="W18" s="435"/>
      <c r="X18" s="436"/>
      <c r="Y18" s="436"/>
      <c r="Z18" s="436"/>
      <c r="AA18" s="436"/>
      <c r="AB18" s="427"/>
      <c r="AC18" s="533">
        <v>55.3</v>
      </c>
      <c r="AD18" s="534"/>
      <c r="AE18" s="534"/>
      <c r="AF18" s="534"/>
      <c r="AG18" s="535"/>
      <c r="AH18" s="533">
        <v>54</v>
      </c>
      <c r="AI18" s="534"/>
      <c r="AJ18" s="534"/>
      <c r="AK18" s="534"/>
      <c r="AL18" s="536"/>
      <c r="AM18" s="446"/>
      <c r="AN18" s="447"/>
      <c r="AO18" s="447"/>
      <c r="AP18" s="447"/>
      <c r="AQ18" s="447"/>
      <c r="AR18" s="447"/>
      <c r="AS18" s="447"/>
      <c r="AT18" s="448"/>
      <c r="AU18" s="449"/>
      <c r="AV18" s="450"/>
      <c r="AW18" s="450"/>
      <c r="AX18" s="450"/>
      <c r="AY18" s="451" t="s">
        <v>142</v>
      </c>
      <c r="AZ18" s="452"/>
      <c r="BA18" s="452"/>
      <c r="BB18" s="452"/>
      <c r="BC18" s="452"/>
      <c r="BD18" s="452"/>
      <c r="BE18" s="452"/>
      <c r="BF18" s="452"/>
      <c r="BG18" s="452"/>
      <c r="BH18" s="452"/>
      <c r="BI18" s="452"/>
      <c r="BJ18" s="452"/>
      <c r="BK18" s="452"/>
      <c r="BL18" s="452"/>
      <c r="BM18" s="453"/>
      <c r="BN18" s="417">
        <v>20490399</v>
      </c>
      <c r="BO18" s="418"/>
      <c r="BP18" s="418"/>
      <c r="BQ18" s="418"/>
      <c r="BR18" s="418"/>
      <c r="BS18" s="418"/>
      <c r="BT18" s="418"/>
      <c r="BU18" s="419"/>
      <c r="BV18" s="417">
        <v>21514234</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143</v>
      </c>
      <c r="C19" s="460"/>
      <c r="D19" s="460"/>
      <c r="E19" s="529"/>
      <c r="F19" s="529"/>
      <c r="G19" s="529"/>
      <c r="H19" s="529"/>
      <c r="I19" s="529"/>
      <c r="J19" s="529"/>
      <c r="K19" s="529"/>
      <c r="L19" s="537">
        <v>189</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144</v>
      </c>
      <c r="AZ19" s="452"/>
      <c r="BA19" s="452"/>
      <c r="BB19" s="452"/>
      <c r="BC19" s="452"/>
      <c r="BD19" s="452"/>
      <c r="BE19" s="452"/>
      <c r="BF19" s="452"/>
      <c r="BG19" s="452"/>
      <c r="BH19" s="452"/>
      <c r="BI19" s="452"/>
      <c r="BJ19" s="452"/>
      <c r="BK19" s="452"/>
      <c r="BL19" s="452"/>
      <c r="BM19" s="453"/>
      <c r="BN19" s="417">
        <v>27742939</v>
      </c>
      <c r="BO19" s="418"/>
      <c r="BP19" s="418"/>
      <c r="BQ19" s="418"/>
      <c r="BR19" s="418"/>
      <c r="BS19" s="418"/>
      <c r="BT19" s="418"/>
      <c r="BU19" s="419"/>
      <c r="BV19" s="417">
        <v>29358339</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145</v>
      </c>
      <c r="C20" s="460"/>
      <c r="D20" s="460"/>
      <c r="E20" s="529"/>
      <c r="F20" s="529"/>
      <c r="G20" s="529"/>
      <c r="H20" s="529"/>
      <c r="I20" s="529"/>
      <c r="J20" s="529"/>
      <c r="K20" s="529"/>
      <c r="L20" s="537">
        <v>32827</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146</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147</v>
      </c>
      <c r="C22" s="548"/>
      <c r="D22" s="549"/>
      <c r="E22" s="429" t="s">
        <v>1</v>
      </c>
      <c r="F22" s="434"/>
      <c r="G22" s="434"/>
      <c r="H22" s="434"/>
      <c r="I22" s="434"/>
      <c r="J22" s="434"/>
      <c r="K22" s="424"/>
      <c r="L22" s="429" t="s">
        <v>148</v>
      </c>
      <c r="M22" s="434"/>
      <c r="N22" s="434"/>
      <c r="O22" s="434"/>
      <c r="P22" s="424"/>
      <c r="Q22" s="556" t="s">
        <v>149</v>
      </c>
      <c r="R22" s="557"/>
      <c r="S22" s="557"/>
      <c r="T22" s="557"/>
      <c r="U22" s="557"/>
      <c r="V22" s="558"/>
      <c r="W22" s="562" t="s">
        <v>150</v>
      </c>
      <c r="X22" s="548"/>
      <c r="Y22" s="549"/>
      <c r="Z22" s="429" t="s">
        <v>1</v>
      </c>
      <c r="AA22" s="434"/>
      <c r="AB22" s="434"/>
      <c r="AC22" s="434"/>
      <c r="AD22" s="434"/>
      <c r="AE22" s="434"/>
      <c r="AF22" s="434"/>
      <c r="AG22" s="424"/>
      <c r="AH22" s="575" t="s">
        <v>151</v>
      </c>
      <c r="AI22" s="434"/>
      <c r="AJ22" s="434"/>
      <c r="AK22" s="434"/>
      <c r="AL22" s="424"/>
      <c r="AM22" s="575" t="s">
        <v>152</v>
      </c>
      <c r="AN22" s="576"/>
      <c r="AO22" s="576"/>
      <c r="AP22" s="576"/>
      <c r="AQ22" s="576"/>
      <c r="AR22" s="577"/>
      <c r="AS22" s="556" t="s">
        <v>149</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153</v>
      </c>
      <c r="AZ23" s="378"/>
      <c r="BA23" s="378"/>
      <c r="BB23" s="378"/>
      <c r="BC23" s="378"/>
      <c r="BD23" s="378"/>
      <c r="BE23" s="378"/>
      <c r="BF23" s="378"/>
      <c r="BG23" s="378"/>
      <c r="BH23" s="378"/>
      <c r="BI23" s="378"/>
      <c r="BJ23" s="378"/>
      <c r="BK23" s="378"/>
      <c r="BL23" s="378"/>
      <c r="BM23" s="379"/>
      <c r="BN23" s="417">
        <v>32190097</v>
      </c>
      <c r="BO23" s="418"/>
      <c r="BP23" s="418"/>
      <c r="BQ23" s="418"/>
      <c r="BR23" s="418"/>
      <c r="BS23" s="418"/>
      <c r="BT23" s="418"/>
      <c r="BU23" s="419"/>
      <c r="BV23" s="417">
        <v>34128870</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154</v>
      </c>
      <c r="F24" s="447"/>
      <c r="G24" s="447"/>
      <c r="H24" s="447"/>
      <c r="I24" s="447"/>
      <c r="J24" s="447"/>
      <c r="K24" s="448"/>
      <c r="L24" s="468">
        <v>1</v>
      </c>
      <c r="M24" s="469"/>
      <c r="N24" s="469"/>
      <c r="O24" s="469"/>
      <c r="P24" s="508"/>
      <c r="Q24" s="468">
        <v>9470</v>
      </c>
      <c r="R24" s="469"/>
      <c r="S24" s="469"/>
      <c r="T24" s="469"/>
      <c r="U24" s="469"/>
      <c r="V24" s="508"/>
      <c r="W24" s="563"/>
      <c r="X24" s="551"/>
      <c r="Y24" s="552"/>
      <c r="Z24" s="467" t="s">
        <v>155</v>
      </c>
      <c r="AA24" s="447"/>
      <c r="AB24" s="447"/>
      <c r="AC24" s="447"/>
      <c r="AD24" s="447"/>
      <c r="AE24" s="447"/>
      <c r="AF24" s="447"/>
      <c r="AG24" s="448"/>
      <c r="AH24" s="468">
        <v>535</v>
      </c>
      <c r="AI24" s="469"/>
      <c r="AJ24" s="469"/>
      <c r="AK24" s="469"/>
      <c r="AL24" s="508"/>
      <c r="AM24" s="468">
        <v>1631215</v>
      </c>
      <c r="AN24" s="469"/>
      <c r="AO24" s="469"/>
      <c r="AP24" s="469"/>
      <c r="AQ24" s="469"/>
      <c r="AR24" s="508"/>
      <c r="AS24" s="468">
        <v>3049</v>
      </c>
      <c r="AT24" s="469"/>
      <c r="AU24" s="469"/>
      <c r="AV24" s="469"/>
      <c r="AW24" s="469"/>
      <c r="AX24" s="470"/>
      <c r="AY24" s="583" t="s">
        <v>156</v>
      </c>
      <c r="AZ24" s="584"/>
      <c r="BA24" s="584"/>
      <c r="BB24" s="584"/>
      <c r="BC24" s="584"/>
      <c r="BD24" s="584"/>
      <c r="BE24" s="584"/>
      <c r="BF24" s="584"/>
      <c r="BG24" s="584"/>
      <c r="BH24" s="584"/>
      <c r="BI24" s="584"/>
      <c r="BJ24" s="584"/>
      <c r="BK24" s="584"/>
      <c r="BL24" s="584"/>
      <c r="BM24" s="585"/>
      <c r="BN24" s="417">
        <v>16697783</v>
      </c>
      <c r="BO24" s="418"/>
      <c r="BP24" s="418"/>
      <c r="BQ24" s="418"/>
      <c r="BR24" s="418"/>
      <c r="BS24" s="418"/>
      <c r="BT24" s="418"/>
      <c r="BU24" s="419"/>
      <c r="BV24" s="417">
        <v>18600471</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157</v>
      </c>
      <c r="F25" s="447"/>
      <c r="G25" s="447"/>
      <c r="H25" s="447"/>
      <c r="I25" s="447"/>
      <c r="J25" s="447"/>
      <c r="K25" s="448"/>
      <c r="L25" s="468">
        <v>1</v>
      </c>
      <c r="M25" s="469"/>
      <c r="N25" s="469"/>
      <c r="O25" s="469"/>
      <c r="P25" s="508"/>
      <c r="Q25" s="468">
        <v>7600</v>
      </c>
      <c r="R25" s="469"/>
      <c r="S25" s="469"/>
      <c r="T25" s="469"/>
      <c r="U25" s="469"/>
      <c r="V25" s="508"/>
      <c r="W25" s="563"/>
      <c r="X25" s="551"/>
      <c r="Y25" s="552"/>
      <c r="Z25" s="467" t="s">
        <v>158</v>
      </c>
      <c r="AA25" s="447"/>
      <c r="AB25" s="447"/>
      <c r="AC25" s="447"/>
      <c r="AD25" s="447"/>
      <c r="AE25" s="447"/>
      <c r="AF25" s="447"/>
      <c r="AG25" s="448"/>
      <c r="AH25" s="468" t="s">
        <v>122</v>
      </c>
      <c r="AI25" s="469"/>
      <c r="AJ25" s="469"/>
      <c r="AK25" s="469"/>
      <c r="AL25" s="508"/>
      <c r="AM25" s="468" t="s">
        <v>122</v>
      </c>
      <c r="AN25" s="469"/>
      <c r="AO25" s="469"/>
      <c r="AP25" s="469"/>
      <c r="AQ25" s="469"/>
      <c r="AR25" s="508"/>
      <c r="AS25" s="468" t="s">
        <v>122</v>
      </c>
      <c r="AT25" s="469"/>
      <c r="AU25" s="469"/>
      <c r="AV25" s="469"/>
      <c r="AW25" s="469"/>
      <c r="AX25" s="470"/>
      <c r="AY25" s="377" t="s">
        <v>159</v>
      </c>
      <c r="AZ25" s="378"/>
      <c r="BA25" s="378"/>
      <c r="BB25" s="378"/>
      <c r="BC25" s="378"/>
      <c r="BD25" s="378"/>
      <c r="BE25" s="378"/>
      <c r="BF25" s="378"/>
      <c r="BG25" s="378"/>
      <c r="BH25" s="378"/>
      <c r="BI25" s="378"/>
      <c r="BJ25" s="378"/>
      <c r="BK25" s="378"/>
      <c r="BL25" s="378"/>
      <c r="BM25" s="379"/>
      <c r="BN25" s="380">
        <v>4096867</v>
      </c>
      <c r="BO25" s="381"/>
      <c r="BP25" s="381"/>
      <c r="BQ25" s="381"/>
      <c r="BR25" s="381"/>
      <c r="BS25" s="381"/>
      <c r="BT25" s="381"/>
      <c r="BU25" s="382"/>
      <c r="BV25" s="380">
        <v>4325206</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160</v>
      </c>
      <c r="F26" s="447"/>
      <c r="G26" s="447"/>
      <c r="H26" s="447"/>
      <c r="I26" s="447"/>
      <c r="J26" s="447"/>
      <c r="K26" s="448"/>
      <c r="L26" s="468">
        <v>1</v>
      </c>
      <c r="M26" s="469"/>
      <c r="N26" s="469"/>
      <c r="O26" s="469"/>
      <c r="P26" s="508"/>
      <c r="Q26" s="468">
        <v>6630</v>
      </c>
      <c r="R26" s="469"/>
      <c r="S26" s="469"/>
      <c r="T26" s="469"/>
      <c r="U26" s="469"/>
      <c r="V26" s="508"/>
      <c r="W26" s="563"/>
      <c r="X26" s="551"/>
      <c r="Y26" s="552"/>
      <c r="Z26" s="467" t="s">
        <v>161</v>
      </c>
      <c r="AA26" s="573"/>
      <c r="AB26" s="573"/>
      <c r="AC26" s="573"/>
      <c r="AD26" s="573"/>
      <c r="AE26" s="573"/>
      <c r="AF26" s="573"/>
      <c r="AG26" s="574"/>
      <c r="AH26" s="468">
        <v>39</v>
      </c>
      <c r="AI26" s="469"/>
      <c r="AJ26" s="469"/>
      <c r="AK26" s="469"/>
      <c r="AL26" s="508"/>
      <c r="AM26" s="468">
        <v>103623</v>
      </c>
      <c r="AN26" s="469"/>
      <c r="AO26" s="469"/>
      <c r="AP26" s="469"/>
      <c r="AQ26" s="469"/>
      <c r="AR26" s="508"/>
      <c r="AS26" s="468">
        <v>2657</v>
      </c>
      <c r="AT26" s="469"/>
      <c r="AU26" s="469"/>
      <c r="AV26" s="469"/>
      <c r="AW26" s="469"/>
      <c r="AX26" s="470"/>
      <c r="AY26" s="420" t="s">
        <v>162</v>
      </c>
      <c r="AZ26" s="421"/>
      <c r="BA26" s="421"/>
      <c r="BB26" s="421"/>
      <c r="BC26" s="421"/>
      <c r="BD26" s="421"/>
      <c r="BE26" s="421"/>
      <c r="BF26" s="421"/>
      <c r="BG26" s="421"/>
      <c r="BH26" s="421"/>
      <c r="BI26" s="421"/>
      <c r="BJ26" s="421"/>
      <c r="BK26" s="421"/>
      <c r="BL26" s="421"/>
      <c r="BM26" s="422"/>
      <c r="BN26" s="417" t="s">
        <v>122</v>
      </c>
      <c r="BO26" s="418"/>
      <c r="BP26" s="418"/>
      <c r="BQ26" s="418"/>
      <c r="BR26" s="418"/>
      <c r="BS26" s="418"/>
      <c r="BT26" s="418"/>
      <c r="BU26" s="419"/>
      <c r="BV26" s="417" t="s">
        <v>122</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163</v>
      </c>
      <c r="F27" s="447"/>
      <c r="G27" s="447"/>
      <c r="H27" s="447"/>
      <c r="I27" s="447"/>
      <c r="J27" s="447"/>
      <c r="K27" s="448"/>
      <c r="L27" s="468">
        <v>1</v>
      </c>
      <c r="M27" s="469"/>
      <c r="N27" s="469"/>
      <c r="O27" s="469"/>
      <c r="P27" s="508"/>
      <c r="Q27" s="468">
        <v>4800</v>
      </c>
      <c r="R27" s="469"/>
      <c r="S27" s="469"/>
      <c r="T27" s="469"/>
      <c r="U27" s="469"/>
      <c r="V27" s="508"/>
      <c r="W27" s="563"/>
      <c r="X27" s="551"/>
      <c r="Y27" s="552"/>
      <c r="Z27" s="467" t="s">
        <v>164</v>
      </c>
      <c r="AA27" s="447"/>
      <c r="AB27" s="447"/>
      <c r="AC27" s="447"/>
      <c r="AD27" s="447"/>
      <c r="AE27" s="447"/>
      <c r="AF27" s="447"/>
      <c r="AG27" s="448"/>
      <c r="AH27" s="468">
        <v>94</v>
      </c>
      <c r="AI27" s="469"/>
      <c r="AJ27" s="469"/>
      <c r="AK27" s="469"/>
      <c r="AL27" s="508"/>
      <c r="AM27" s="468">
        <v>346498</v>
      </c>
      <c r="AN27" s="469"/>
      <c r="AO27" s="469"/>
      <c r="AP27" s="469"/>
      <c r="AQ27" s="469"/>
      <c r="AR27" s="508"/>
      <c r="AS27" s="468">
        <v>3686</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v>1799619</v>
      </c>
      <c r="BO27" s="587"/>
      <c r="BP27" s="587"/>
      <c r="BQ27" s="587"/>
      <c r="BR27" s="587"/>
      <c r="BS27" s="587"/>
      <c r="BT27" s="587"/>
      <c r="BU27" s="588"/>
      <c r="BV27" s="586">
        <v>1799616</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166</v>
      </c>
      <c r="F28" s="447"/>
      <c r="G28" s="447"/>
      <c r="H28" s="447"/>
      <c r="I28" s="447"/>
      <c r="J28" s="447"/>
      <c r="K28" s="448"/>
      <c r="L28" s="468">
        <v>1</v>
      </c>
      <c r="M28" s="469"/>
      <c r="N28" s="469"/>
      <c r="O28" s="469"/>
      <c r="P28" s="508"/>
      <c r="Q28" s="468">
        <v>4400</v>
      </c>
      <c r="R28" s="469"/>
      <c r="S28" s="469"/>
      <c r="T28" s="469"/>
      <c r="U28" s="469"/>
      <c r="V28" s="508"/>
      <c r="W28" s="563"/>
      <c r="X28" s="551"/>
      <c r="Y28" s="552"/>
      <c r="Z28" s="467" t="s">
        <v>167</v>
      </c>
      <c r="AA28" s="447"/>
      <c r="AB28" s="447"/>
      <c r="AC28" s="447"/>
      <c r="AD28" s="447"/>
      <c r="AE28" s="447"/>
      <c r="AF28" s="447"/>
      <c r="AG28" s="448"/>
      <c r="AH28" s="468" t="s">
        <v>122</v>
      </c>
      <c r="AI28" s="469"/>
      <c r="AJ28" s="469"/>
      <c r="AK28" s="469"/>
      <c r="AL28" s="508"/>
      <c r="AM28" s="468" t="s">
        <v>122</v>
      </c>
      <c r="AN28" s="469"/>
      <c r="AO28" s="469"/>
      <c r="AP28" s="469"/>
      <c r="AQ28" s="469"/>
      <c r="AR28" s="508"/>
      <c r="AS28" s="468" t="s">
        <v>122</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9041438</v>
      </c>
      <c r="BO28" s="381"/>
      <c r="BP28" s="381"/>
      <c r="BQ28" s="381"/>
      <c r="BR28" s="381"/>
      <c r="BS28" s="381"/>
      <c r="BT28" s="381"/>
      <c r="BU28" s="382"/>
      <c r="BV28" s="380">
        <v>7801984</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170</v>
      </c>
      <c r="F29" s="447"/>
      <c r="G29" s="447"/>
      <c r="H29" s="447"/>
      <c r="I29" s="447"/>
      <c r="J29" s="447"/>
      <c r="K29" s="448"/>
      <c r="L29" s="468">
        <v>21</v>
      </c>
      <c r="M29" s="469"/>
      <c r="N29" s="469"/>
      <c r="O29" s="469"/>
      <c r="P29" s="508"/>
      <c r="Q29" s="468">
        <v>4160</v>
      </c>
      <c r="R29" s="469"/>
      <c r="S29" s="469"/>
      <c r="T29" s="469"/>
      <c r="U29" s="469"/>
      <c r="V29" s="508"/>
      <c r="W29" s="564"/>
      <c r="X29" s="565"/>
      <c r="Y29" s="566"/>
      <c r="Z29" s="467" t="s">
        <v>171</v>
      </c>
      <c r="AA29" s="447"/>
      <c r="AB29" s="447"/>
      <c r="AC29" s="447"/>
      <c r="AD29" s="447"/>
      <c r="AE29" s="447"/>
      <c r="AF29" s="447"/>
      <c r="AG29" s="448"/>
      <c r="AH29" s="468">
        <v>629</v>
      </c>
      <c r="AI29" s="469"/>
      <c r="AJ29" s="469"/>
      <c r="AK29" s="469"/>
      <c r="AL29" s="508"/>
      <c r="AM29" s="468">
        <v>1977713</v>
      </c>
      <c r="AN29" s="469"/>
      <c r="AO29" s="469"/>
      <c r="AP29" s="469"/>
      <c r="AQ29" s="469"/>
      <c r="AR29" s="508"/>
      <c r="AS29" s="468">
        <v>3144</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3148095</v>
      </c>
      <c r="BO29" s="418"/>
      <c r="BP29" s="418"/>
      <c r="BQ29" s="418"/>
      <c r="BR29" s="418"/>
      <c r="BS29" s="418"/>
      <c r="BT29" s="418"/>
      <c r="BU29" s="419"/>
      <c r="BV29" s="417">
        <v>2960723</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97.8</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8861507</v>
      </c>
      <c r="BO30" s="587"/>
      <c r="BP30" s="587"/>
      <c r="BQ30" s="587"/>
      <c r="BR30" s="587"/>
      <c r="BS30" s="587"/>
      <c r="BT30" s="587"/>
      <c r="BU30" s="588"/>
      <c r="BV30" s="586">
        <v>8851406</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4</v>
      </c>
      <c r="V34" s="598"/>
      <c r="W34" s="599" t="str">
        <f>IF('各会計、関係団体の財政状況及び健全化判断比率'!B28="","",'各会計、関係団体の財政状況及び健全化判断比率'!B28)</f>
        <v>関市国民健康保険特別会計（事業勘定）</v>
      </c>
      <c r="X34" s="599"/>
      <c r="Y34" s="599"/>
      <c r="Z34" s="599"/>
      <c r="AA34" s="599"/>
      <c r="AB34" s="599"/>
      <c r="AC34" s="599"/>
      <c r="AD34" s="599"/>
      <c r="AE34" s="599"/>
      <c r="AF34" s="599"/>
      <c r="AG34" s="599"/>
      <c r="AH34" s="599"/>
      <c r="AI34" s="599"/>
      <c r="AJ34" s="599"/>
      <c r="AK34" s="599"/>
      <c r="AL34" s="167"/>
      <c r="AM34" s="598">
        <f>IF(AO34="","",MAX(C34:D43,U34:V43)+1)</f>
        <v>8</v>
      </c>
      <c r="AN34" s="598"/>
      <c r="AO34" s="599" t="str">
        <f>IF('各会計、関係団体の財政状況及び健全化判断比率'!B32="","",'各会計、関係団体の財政状況及び健全化判断比率'!B32)</f>
        <v>関市水道事業会計</v>
      </c>
      <c r="AP34" s="599"/>
      <c r="AQ34" s="599"/>
      <c r="AR34" s="599"/>
      <c r="AS34" s="599"/>
      <c r="AT34" s="599"/>
      <c r="AU34" s="599"/>
      <c r="AV34" s="599"/>
      <c r="AW34" s="599"/>
      <c r="AX34" s="599"/>
      <c r="AY34" s="599"/>
      <c r="AZ34" s="599"/>
      <c r="BA34" s="599"/>
      <c r="BB34" s="599"/>
      <c r="BC34" s="599"/>
      <c r="BD34" s="167"/>
      <c r="BE34" s="598">
        <f>IF(BG34="","",MAX(C34:D43,U34:V43,AM34:AN43)+1)</f>
        <v>9</v>
      </c>
      <c r="BF34" s="598"/>
      <c r="BG34" s="599" t="str">
        <f>IF('各会計、関係団体の財政状況及び健全化判断比率'!B33="","",'各会計、関係団体の財政状況及び健全化判断比率'!B33)</f>
        <v>関市下水道特別会計</v>
      </c>
      <c r="BH34" s="599"/>
      <c r="BI34" s="599"/>
      <c r="BJ34" s="599"/>
      <c r="BK34" s="599"/>
      <c r="BL34" s="599"/>
      <c r="BM34" s="599"/>
      <c r="BN34" s="599"/>
      <c r="BO34" s="599"/>
      <c r="BP34" s="599"/>
      <c r="BQ34" s="599"/>
      <c r="BR34" s="599"/>
      <c r="BS34" s="599"/>
      <c r="BT34" s="599"/>
      <c r="BU34" s="599"/>
      <c r="BV34" s="167"/>
      <c r="BW34" s="598">
        <f>IF(BY34="","",MAX(C34:D43,U34:V43,AM34:AN43,BE34:BF43)+1)</f>
        <v>14</v>
      </c>
      <c r="BX34" s="598"/>
      <c r="BY34" s="599" t="str">
        <f>IF('各会計、関係団体の財政状況及び健全化判断比率'!B68="","",'各会計、関係団体の財政状況及び健全化判断比率'!B68)</f>
        <v>中濃地域広域行政事務組合（一般会計）</v>
      </c>
      <c r="BZ34" s="599"/>
      <c r="CA34" s="599"/>
      <c r="CB34" s="599"/>
      <c r="CC34" s="599"/>
      <c r="CD34" s="599"/>
      <c r="CE34" s="599"/>
      <c r="CF34" s="599"/>
      <c r="CG34" s="599"/>
      <c r="CH34" s="599"/>
      <c r="CI34" s="599"/>
      <c r="CJ34" s="599"/>
      <c r="CK34" s="599"/>
      <c r="CL34" s="599"/>
      <c r="CM34" s="599"/>
      <c r="CN34" s="167"/>
      <c r="CO34" s="598">
        <f>IF(CQ34="","",MAX(C34:D43,U34:V43,AM34:AN43,BE34:BF43,BW34:BX43)+1)</f>
        <v>24</v>
      </c>
      <c r="CP34" s="598"/>
      <c r="CQ34" s="599" t="str">
        <f>IF('各会計、関係団体の財政状況及び健全化判断比率'!BS7="","",'各会計、関係団体の財政状況及び健全化判断比率'!BS7)</f>
        <v>関市土地開発公社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関市有線放送事業特別会計</v>
      </c>
      <c r="F35" s="599"/>
      <c r="G35" s="599"/>
      <c r="H35" s="599"/>
      <c r="I35" s="599"/>
      <c r="J35" s="599"/>
      <c r="K35" s="599"/>
      <c r="L35" s="599"/>
      <c r="M35" s="599"/>
      <c r="N35" s="599"/>
      <c r="O35" s="599"/>
      <c r="P35" s="599"/>
      <c r="Q35" s="599"/>
      <c r="R35" s="599"/>
      <c r="S35" s="599"/>
      <c r="T35" s="167"/>
      <c r="U35" s="598">
        <f>IF(W35="","",U34+1)</f>
        <v>5</v>
      </c>
      <c r="V35" s="598"/>
      <c r="W35" s="599" t="str">
        <f>IF('各会計、関係団体の財政状況及び健全化判断比率'!B29="","",'各会計、関係団体の財政状況及び健全化判断比率'!B29)</f>
        <v>関市国民健康保険特別会計（直診勘定）</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10</v>
      </c>
      <c r="BF35" s="598"/>
      <c r="BG35" s="599" t="str">
        <f>IF('各会計、関係団体の財政状況及び健全化判断比率'!B34="","",'各会計、関係団体の財政状況及び健全化判断比率'!B34)</f>
        <v>関市農業集落排水事業特別会計</v>
      </c>
      <c r="BH35" s="599"/>
      <c r="BI35" s="599"/>
      <c r="BJ35" s="599"/>
      <c r="BK35" s="599"/>
      <c r="BL35" s="599"/>
      <c r="BM35" s="599"/>
      <c r="BN35" s="599"/>
      <c r="BO35" s="599"/>
      <c r="BP35" s="599"/>
      <c r="BQ35" s="599"/>
      <c r="BR35" s="599"/>
      <c r="BS35" s="599"/>
      <c r="BT35" s="599"/>
      <c r="BU35" s="599"/>
      <c r="BV35" s="167"/>
      <c r="BW35" s="598">
        <f t="shared" ref="BW35:BW43" si="2">IF(BY35="","",BW34+1)</f>
        <v>15</v>
      </c>
      <c r="BX35" s="598"/>
      <c r="BY35" s="599" t="str">
        <f>IF('各会計、関係団体の財政状況及び健全化判断比率'!B69="","",'各会計、関係団体の財政状況及び健全化判断比率'!B69)</f>
        <v>中濃地域広域行政事務組合（介護保険事業特別会計）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f>IF(E36="","",C35+1)</f>
        <v>3</v>
      </c>
      <c r="D36" s="598"/>
      <c r="E36" s="599" t="str">
        <f>IF('各会計、関係団体の財政状況及び健全化判断比率'!B9="","",'各会計、関係団体の財政状況及び健全化判断比率'!B9)</f>
        <v>関市中小企業従業員退職金共済事業特別会計</v>
      </c>
      <c r="F36" s="599"/>
      <c r="G36" s="599"/>
      <c r="H36" s="599"/>
      <c r="I36" s="599"/>
      <c r="J36" s="599"/>
      <c r="K36" s="599"/>
      <c r="L36" s="599"/>
      <c r="M36" s="599"/>
      <c r="N36" s="599"/>
      <c r="O36" s="599"/>
      <c r="P36" s="599"/>
      <c r="Q36" s="599"/>
      <c r="R36" s="599"/>
      <c r="S36" s="599"/>
      <c r="T36" s="167"/>
      <c r="U36" s="598">
        <f t="shared" ref="U36:U43" si="4">IF(W36="","",U35+1)</f>
        <v>6</v>
      </c>
      <c r="V36" s="598"/>
      <c r="W36" s="599" t="str">
        <f>IF('各会計、関係団体の財政状況及び健全化判断比率'!B30="","",'各会計、関係団体の財政状況及び健全化判断比率'!B30)</f>
        <v>関市介護保険事業特別会計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f t="shared" si="1"/>
        <v>11</v>
      </c>
      <c r="BF36" s="598"/>
      <c r="BG36" s="599" t="str">
        <f>IF('各会計、関係団体の財政状況及び健全化判断比率'!B35="","",'各会計、関係団体の財政状況及び健全化判断比率'!B35)</f>
        <v>関市食肉センター事業特別会計</v>
      </c>
      <c r="BH36" s="599"/>
      <c r="BI36" s="599"/>
      <c r="BJ36" s="599"/>
      <c r="BK36" s="599"/>
      <c r="BL36" s="599"/>
      <c r="BM36" s="599"/>
      <c r="BN36" s="599"/>
      <c r="BO36" s="599"/>
      <c r="BP36" s="599"/>
      <c r="BQ36" s="599"/>
      <c r="BR36" s="599"/>
      <c r="BS36" s="599"/>
      <c r="BT36" s="599"/>
      <c r="BU36" s="599"/>
      <c r="BV36" s="167"/>
      <c r="BW36" s="598">
        <f t="shared" si="2"/>
        <v>16</v>
      </c>
      <c r="BX36" s="598"/>
      <c r="BY36" s="599" t="str">
        <f>IF('各会計、関係団体の財政状況及び健全化判断比率'!B70="","",'各会計、関係団体の財政状況及び健全化判断比率'!B70)</f>
        <v>中濃地域広域行政事務組合（障害者自立支援事業特別会計）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7</v>
      </c>
      <c r="V37" s="598"/>
      <c r="W37" s="599" t="str">
        <f>IF('各会計、関係団体の財政状況及び健全化判断比率'!B31="","",'各会計、関係団体の財政状況及び健全化判断比率'!B31)</f>
        <v>関市後期高齢者医療特別会計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f t="shared" si="1"/>
        <v>12</v>
      </c>
      <c r="BF37" s="598"/>
      <c r="BG37" s="599" t="str">
        <f>IF('各会計、関係団体の財政状況及び健全化判断比率'!B36="","",'各会計、関係団体の財政状況及び健全化判断比率'!B36)</f>
        <v>関市公設地方卸売市場事業特別会計</v>
      </c>
      <c r="BH37" s="599"/>
      <c r="BI37" s="599"/>
      <c r="BJ37" s="599"/>
      <c r="BK37" s="599"/>
      <c r="BL37" s="599"/>
      <c r="BM37" s="599"/>
      <c r="BN37" s="599"/>
      <c r="BO37" s="599"/>
      <c r="BP37" s="599"/>
      <c r="BQ37" s="599"/>
      <c r="BR37" s="599"/>
      <c r="BS37" s="599"/>
      <c r="BT37" s="599"/>
      <c r="BU37" s="599"/>
      <c r="BV37" s="167"/>
      <c r="BW37" s="598">
        <f t="shared" si="2"/>
        <v>17</v>
      </c>
      <c r="BX37" s="598"/>
      <c r="BY37" s="599" t="str">
        <f>IF('各会計、関係団体の財政状況及び健全化判断比率'!B71="","",'各会計、関係団体の財政状況及び健全化判断比率'!B71)</f>
        <v>中濃地域広域行政事務組合（造林事業特別会計）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f t="shared" si="1"/>
        <v>13</v>
      </c>
      <c r="BF38" s="598"/>
      <c r="BG38" s="599" t="str">
        <f>IF('各会計、関係団体の財政状況及び健全化判断比率'!B37="","",'各会計、関係団体の財政状況及び健全化判断比率'!B37)</f>
        <v>関市簡易水道事業特別会計</v>
      </c>
      <c r="BH38" s="599"/>
      <c r="BI38" s="599"/>
      <c r="BJ38" s="599"/>
      <c r="BK38" s="599"/>
      <c r="BL38" s="599"/>
      <c r="BM38" s="599"/>
      <c r="BN38" s="599"/>
      <c r="BO38" s="599"/>
      <c r="BP38" s="599"/>
      <c r="BQ38" s="599"/>
      <c r="BR38" s="599"/>
      <c r="BS38" s="599"/>
      <c r="BT38" s="599"/>
      <c r="BU38" s="599"/>
      <c r="BV38" s="167"/>
      <c r="BW38" s="598">
        <f t="shared" si="2"/>
        <v>18</v>
      </c>
      <c r="BX38" s="598"/>
      <c r="BY38" s="599" t="str">
        <f>IF('各会計、関係団体の財政状況及び健全化判断比率'!B72="","",'各会計、関係団体の財政状況及び健全化判断比率'!B72)</f>
        <v>中濃消防組合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19</v>
      </c>
      <c r="BX39" s="598"/>
      <c r="BY39" s="599" t="str">
        <f>IF('各会計、関係団体の財政状況及び健全化判断比率'!B73="","",'各会計、関係団体の財政状況及び健全化判断比率'!B73)</f>
        <v>岐北衛生施設利用組合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20</v>
      </c>
      <c r="BX40" s="598"/>
      <c r="BY40" s="599" t="str">
        <f>IF('各会計、関係団体の財政状況及び健全化判断比率'!B74="","",'各会計、関係団体の財政状況及び健全化判断比率'!B74)</f>
        <v>中濃地域農業共済事務組合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21</v>
      </c>
      <c r="BX41" s="598"/>
      <c r="BY41" s="599" t="str">
        <f>IF('各会計、関係団体の財政状況及び健全化判断比率'!B75="","",'各会計、関係団体の財政状況及び健全化判断比率'!B75)</f>
        <v>岐阜県後期高齢者医療広域連合（一般会計）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22</v>
      </c>
      <c r="BX42" s="598"/>
      <c r="BY42" s="599" t="str">
        <f>IF('各会計、関係団体の財政状況及び健全化判断比率'!B76="","",'各会計、関係団体の財政状況及び健全化判断比率'!B76)</f>
        <v>岐阜県後期高齢者医療広域連合（特別会計）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23</v>
      </c>
      <c r="BX43" s="598"/>
      <c r="BY43" s="599" t="str">
        <f>IF('各会計、関係団体の財政状況及び健全化判断比率'!B77="","",'各会計、関係団体の財政状況及び健全化判断比率'!B77)</f>
        <v>岐阜地域児童発達支援センター組合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E1" zoomScale="80" zoomScaleNormal="80" zoomScaleSheetLayoutView="100" workbookViewId="0">
      <selection activeCell="J36" sqref="J36"/>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84" t="s">
        <v>532</v>
      </c>
      <c r="D34" s="1184"/>
      <c r="E34" s="1185"/>
      <c r="F34" s="32">
        <v>3.87</v>
      </c>
      <c r="G34" s="33">
        <v>6.35</v>
      </c>
      <c r="H34" s="33">
        <v>7.65</v>
      </c>
      <c r="I34" s="33">
        <v>10.87</v>
      </c>
      <c r="J34" s="34">
        <v>8.06</v>
      </c>
      <c r="K34" s="22"/>
      <c r="L34" s="22"/>
      <c r="M34" s="22"/>
      <c r="N34" s="22"/>
      <c r="O34" s="22"/>
      <c r="P34" s="22"/>
    </row>
    <row r="35" spans="1:16" ht="39" customHeight="1" x14ac:dyDescent="0.15">
      <c r="A35" s="22"/>
      <c r="B35" s="35"/>
      <c r="C35" s="1178" t="s">
        <v>533</v>
      </c>
      <c r="D35" s="1179"/>
      <c r="E35" s="1180"/>
      <c r="F35" s="36">
        <v>3.8</v>
      </c>
      <c r="G35" s="37">
        <v>3.79</v>
      </c>
      <c r="H35" s="37">
        <v>4.12</v>
      </c>
      <c r="I35" s="37">
        <v>3.9</v>
      </c>
      <c r="J35" s="38">
        <v>4.79</v>
      </c>
      <c r="K35" s="22"/>
      <c r="L35" s="22"/>
      <c r="M35" s="22"/>
      <c r="N35" s="22"/>
      <c r="O35" s="22"/>
      <c r="P35" s="22"/>
    </row>
    <row r="36" spans="1:16" ht="39" customHeight="1" x14ac:dyDescent="0.15">
      <c r="A36" s="22"/>
      <c r="B36" s="35"/>
      <c r="C36" s="1178" t="s">
        <v>534</v>
      </c>
      <c r="D36" s="1179"/>
      <c r="E36" s="1180"/>
      <c r="F36" s="36">
        <v>0.94</v>
      </c>
      <c r="G36" s="37">
        <v>0.87</v>
      </c>
      <c r="H36" s="37">
        <v>1.62</v>
      </c>
      <c r="I36" s="37">
        <v>1.24</v>
      </c>
      <c r="J36" s="38">
        <v>2.57</v>
      </c>
      <c r="K36" s="22"/>
      <c r="L36" s="22"/>
      <c r="M36" s="22"/>
      <c r="N36" s="22"/>
      <c r="O36" s="22"/>
      <c r="P36" s="22"/>
    </row>
    <row r="37" spans="1:16" ht="39" customHeight="1" x14ac:dyDescent="0.15">
      <c r="A37" s="22"/>
      <c r="B37" s="35"/>
      <c r="C37" s="1178" t="s">
        <v>535</v>
      </c>
      <c r="D37" s="1179"/>
      <c r="E37" s="1180"/>
      <c r="F37" s="36">
        <v>0.12</v>
      </c>
      <c r="G37" s="37">
        <v>0.17</v>
      </c>
      <c r="H37" s="37">
        <v>0.08</v>
      </c>
      <c r="I37" s="37">
        <v>0.68</v>
      </c>
      <c r="J37" s="38">
        <v>0.75</v>
      </c>
      <c r="K37" s="22"/>
      <c r="L37" s="22"/>
      <c r="M37" s="22"/>
      <c r="N37" s="22"/>
      <c r="O37" s="22"/>
      <c r="P37" s="22"/>
    </row>
    <row r="38" spans="1:16" ht="39" customHeight="1" x14ac:dyDescent="0.15">
      <c r="A38" s="22"/>
      <c r="B38" s="35"/>
      <c r="C38" s="1178" t="s">
        <v>536</v>
      </c>
      <c r="D38" s="1179"/>
      <c r="E38" s="1180"/>
      <c r="F38" s="36">
        <v>0</v>
      </c>
      <c r="G38" s="37">
        <v>0</v>
      </c>
      <c r="H38" s="37">
        <v>0</v>
      </c>
      <c r="I38" s="37">
        <v>0</v>
      </c>
      <c r="J38" s="38">
        <v>0.22</v>
      </c>
      <c r="K38" s="22"/>
      <c r="L38" s="22"/>
      <c r="M38" s="22"/>
      <c r="N38" s="22"/>
      <c r="O38" s="22"/>
      <c r="P38" s="22"/>
    </row>
    <row r="39" spans="1:16" ht="39" customHeight="1" x14ac:dyDescent="0.15">
      <c r="A39" s="22"/>
      <c r="B39" s="35"/>
      <c r="C39" s="1178" t="s">
        <v>537</v>
      </c>
      <c r="D39" s="1179"/>
      <c r="E39" s="1180"/>
      <c r="F39" s="36">
        <v>0.15</v>
      </c>
      <c r="G39" s="37">
        <v>0.14000000000000001</v>
      </c>
      <c r="H39" s="37">
        <v>0.17</v>
      </c>
      <c r="I39" s="37">
        <v>0.15</v>
      </c>
      <c r="J39" s="38">
        <v>0.12</v>
      </c>
      <c r="K39" s="22"/>
      <c r="L39" s="22"/>
      <c r="M39" s="22"/>
      <c r="N39" s="22"/>
      <c r="O39" s="22"/>
      <c r="P39" s="22"/>
    </row>
    <row r="40" spans="1:16" ht="39" customHeight="1" x14ac:dyDescent="0.15">
      <c r="A40" s="22"/>
      <c r="B40" s="35"/>
      <c r="C40" s="1178" t="s">
        <v>538</v>
      </c>
      <c r="D40" s="1179"/>
      <c r="E40" s="1180"/>
      <c r="F40" s="36">
        <v>0.09</v>
      </c>
      <c r="G40" s="37">
        <v>0.06</v>
      </c>
      <c r="H40" s="37">
        <v>0.06</v>
      </c>
      <c r="I40" s="37">
        <v>0.06</v>
      </c>
      <c r="J40" s="38">
        <v>7.0000000000000007E-2</v>
      </c>
      <c r="K40" s="22"/>
      <c r="L40" s="22"/>
      <c r="M40" s="22"/>
      <c r="N40" s="22"/>
      <c r="O40" s="22"/>
      <c r="P40" s="22"/>
    </row>
    <row r="41" spans="1:16" ht="39" customHeight="1" x14ac:dyDescent="0.15">
      <c r="A41" s="22"/>
      <c r="B41" s="35"/>
      <c r="C41" s="1178" t="s">
        <v>539</v>
      </c>
      <c r="D41" s="1179"/>
      <c r="E41" s="1180"/>
      <c r="F41" s="36">
        <v>0</v>
      </c>
      <c r="G41" s="37">
        <v>0</v>
      </c>
      <c r="H41" s="37">
        <v>0</v>
      </c>
      <c r="I41" s="37">
        <v>0</v>
      </c>
      <c r="J41" s="38">
        <v>0</v>
      </c>
      <c r="K41" s="22"/>
      <c r="L41" s="22"/>
      <c r="M41" s="22"/>
      <c r="N41" s="22"/>
      <c r="O41" s="22"/>
      <c r="P41" s="22"/>
    </row>
    <row r="42" spans="1:16" ht="39" customHeight="1" x14ac:dyDescent="0.15">
      <c r="A42" s="22"/>
      <c r="B42" s="39"/>
      <c r="C42" s="1178" t="s">
        <v>540</v>
      </c>
      <c r="D42" s="1179"/>
      <c r="E42" s="1180"/>
      <c r="F42" s="36" t="s">
        <v>486</v>
      </c>
      <c r="G42" s="37" t="s">
        <v>486</v>
      </c>
      <c r="H42" s="37" t="s">
        <v>486</v>
      </c>
      <c r="I42" s="37" t="s">
        <v>486</v>
      </c>
      <c r="J42" s="38" t="s">
        <v>486</v>
      </c>
      <c r="K42" s="22"/>
      <c r="L42" s="22"/>
      <c r="M42" s="22"/>
      <c r="N42" s="22"/>
      <c r="O42" s="22"/>
      <c r="P42" s="22"/>
    </row>
    <row r="43" spans="1:16" ht="39" customHeight="1" thickBot="1" x14ac:dyDescent="0.2">
      <c r="A43" s="22"/>
      <c r="B43" s="40"/>
      <c r="C43" s="1181" t="s">
        <v>541</v>
      </c>
      <c r="D43" s="1182"/>
      <c r="E43" s="1183"/>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B1" zoomScale="70" zoomScaleNormal="70" zoomScaleSheetLayoutView="55" workbookViewId="0">
      <selection activeCell="T43" sqref="T4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4490</v>
      </c>
      <c r="L45" s="60">
        <v>4234</v>
      </c>
      <c r="M45" s="60">
        <v>4362</v>
      </c>
      <c r="N45" s="60">
        <v>4460</v>
      </c>
      <c r="O45" s="61">
        <v>4496</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486</v>
      </c>
      <c r="L46" s="64" t="s">
        <v>486</v>
      </c>
      <c r="M46" s="64" t="s">
        <v>486</v>
      </c>
      <c r="N46" s="64" t="s">
        <v>486</v>
      </c>
      <c r="O46" s="65" t="s">
        <v>486</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486</v>
      </c>
      <c r="L47" s="64" t="s">
        <v>486</v>
      </c>
      <c r="M47" s="64" t="s">
        <v>486</v>
      </c>
      <c r="N47" s="64" t="s">
        <v>486</v>
      </c>
      <c r="O47" s="65" t="s">
        <v>486</v>
      </c>
      <c r="P47" s="48"/>
      <c r="Q47" s="48"/>
      <c r="R47" s="48"/>
      <c r="S47" s="48"/>
      <c r="T47" s="48"/>
      <c r="U47" s="48"/>
    </row>
    <row r="48" spans="1:21" ht="30.75" customHeight="1" x14ac:dyDescent="0.15">
      <c r="A48" s="48"/>
      <c r="B48" s="1196"/>
      <c r="C48" s="1197"/>
      <c r="D48" s="62"/>
      <c r="E48" s="1188" t="s">
        <v>15</v>
      </c>
      <c r="F48" s="1188"/>
      <c r="G48" s="1188"/>
      <c r="H48" s="1188"/>
      <c r="I48" s="1188"/>
      <c r="J48" s="1189"/>
      <c r="K48" s="63">
        <v>1561</v>
      </c>
      <c r="L48" s="64">
        <v>1498</v>
      </c>
      <c r="M48" s="64">
        <v>1451</v>
      </c>
      <c r="N48" s="64">
        <v>1366</v>
      </c>
      <c r="O48" s="65">
        <v>1331</v>
      </c>
      <c r="P48" s="48"/>
      <c r="Q48" s="48"/>
      <c r="R48" s="48"/>
      <c r="S48" s="48"/>
      <c r="T48" s="48"/>
      <c r="U48" s="48"/>
    </row>
    <row r="49" spans="1:21" ht="30.75" customHeight="1" x14ac:dyDescent="0.15">
      <c r="A49" s="48"/>
      <c r="B49" s="1196"/>
      <c r="C49" s="1197"/>
      <c r="D49" s="62"/>
      <c r="E49" s="1188" t="s">
        <v>16</v>
      </c>
      <c r="F49" s="1188"/>
      <c r="G49" s="1188"/>
      <c r="H49" s="1188"/>
      <c r="I49" s="1188"/>
      <c r="J49" s="1189"/>
      <c r="K49" s="63">
        <v>506</v>
      </c>
      <c r="L49" s="64">
        <v>497</v>
      </c>
      <c r="M49" s="64">
        <v>500</v>
      </c>
      <c r="N49" s="64">
        <v>494</v>
      </c>
      <c r="O49" s="65">
        <v>445</v>
      </c>
      <c r="P49" s="48"/>
      <c r="Q49" s="48"/>
      <c r="R49" s="48"/>
      <c r="S49" s="48"/>
      <c r="T49" s="48"/>
      <c r="U49" s="48"/>
    </row>
    <row r="50" spans="1:21" ht="30.75" customHeight="1" x14ac:dyDescent="0.15">
      <c r="A50" s="48"/>
      <c r="B50" s="1196"/>
      <c r="C50" s="1197"/>
      <c r="D50" s="62"/>
      <c r="E50" s="1188" t="s">
        <v>17</v>
      </c>
      <c r="F50" s="1188"/>
      <c r="G50" s="1188"/>
      <c r="H50" s="1188"/>
      <c r="I50" s="1188"/>
      <c r="J50" s="1189"/>
      <c r="K50" s="63">
        <v>30</v>
      </c>
      <c r="L50" s="64">
        <v>29</v>
      </c>
      <c r="M50" s="64">
        <v>28</v>
      </c>
      <c r="N50" s="64">
        <v>67</v>
      </c>
      <c r="O50" s="65">
        <v>65</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486</v>
      </c>
      <c r="L51" s="64" t="s">
        <v>486</v>
      </c>
      <c r="M51" s="64" t="s">
        <v>486</v>
      </c>
      <c r="N51" s="64" t="s">
        <v>486</v>
      </c>
      <c r="O51" s="65" t="s">
        <v>486</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4880</v>
      </c>
      <c r="L52" s="64">
        <v>5040</v>
      </c>
      <c r="M52" s="64">
        <v>5306</v>
      </c>
      <c r="N52" s="64">
        <v>5454</v>
      </c>
      <c r="O52" s="65">
        <v>5523</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1707</v>
      </c>
      <c r="L53" s="69">
        <v>1218</v>
      </c>
      <c r="M53" s="69">
        <v>1035</v>
      </c>
      <c r="N53" s="69">
        <v>933</v>
      </c>
      <c r="O53" s="70">
        <v>814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B1" zoomScale="70" zoomScaleNormal="70" zoomScaleSheetLayoutView="100" workbookViewId="0">
      <selection activeCell="S43" sqref="S43"/>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525</v>
      </c>
      <c r="J40" s="79" t="s">
        <v>526</v>
      </c>
      <c r="K40" s="79" t="s">
        <v>527</v>
      </c>
      <c r="L40" s="79" t="s">
        <v>528</v>
      </c>
      <c r="M40" s="80" t="s">
        <v>529</v>
      </c>
    </row>
    <row r="41" spans="2:13" ht="27.75" customHeight="1" x14ac:dyDescent="0.15">
      <c r="B41" s="1202" t="s">
        <v>24</v>
      </c>
      <c r="C41" s="1203"/>
      <c r="D41" s="81"/>
      <c r="E41" s="1208" t="s">
        <v>25</v>
      </c>
      <c r="F41" s="1208"/>
      <c r="G41" s="1208"/>
      <c r="H41" s="1209"/>
      <c r="I41" s="82">
        <v>36023</v>
      </c>
      <c r="J41" s="83">
        <v>35936</v>
      </c>
      <c r="K41" s="83">
        <v>35632</v>
      </c>
      <c r="L41" s="83">
        <v>34129</v>
      </c>
      <c r="M41" s="84">
        <v>32190</v>
      </c>
    </row>
    <row r="42" spans="2:13" ht="27.75" customHeight="1" x14ac:dyDescent="0.15">
      <c r="B42" s="1204"/>
      <c r="C42" s="1205"/>
      <c r="D42" s="85"/>
      <c r="E42" s="1210" t="s">
        <v>26</v>
      </c>
      <c r="F42" s="1210"/>
      <c r="G42" s="1210"/>
      <c r="H42" s="1211"/>
      <c r="I42" s="86">
        <v>1958</v>
      </c>
      <c r="J42" s="87">
        <v>1756</v>
      </c>
      <c r="K42" s="87">
        <v>1521</v>
      </c>
      <c r="L42" s="87">
        <v>1806</v>
      </c>
      <c r="M42" s="88">
        <v>1783</v>
      </c>
    </row>
    <row r="43" spans="2:13" ht="27.75" customHeight="1" x14ac:dyDescent="0.15">
      <c r="B43" s="1204"/>
      <c r="C43" s="1205"/>
      <c r="D43" s="85"/>
      <c r="E43" s="1210" t="s">
        <v>27</v>
      </c>
      <c r="F43" s="1210"/>
      <c r="G43" s="1210"/>
      <c r="H43" s="1211"/>
      <c r="I43" s="86">
        <v>17051</v>
      </c>
      <c r="J43" s="87">
        <v>15697</v>
      </c>
      <c r="K43" s="87">
        <v>14625</v>
      </c>
      <c r="L43" s="87">
        <v>13631</v>
      </c>
      <c r="M43" s="88">
        <v>12748</v>
      </c>
    </row>
    <row r="44" spans="2:13" ht="27.75" customHeight="1" x14ac:dyDescent="0.15">
      <c r="B44" s="1204"/>
      <c r="C44" s="1205"/>
      <c r="D44" s="85"/>
      <c r="E44" s="1210" t="s">
        <v>28</v>
      </c>
      <c r="F44" s="1210"/>
      <c r="G44" s="1210"/>
      <c r="H44" s="1211"/>
      <c r="I44" s="86">
        <v>2683</v>
      </c>
      <c r="J44" s="87">
        <v>2526</v>
      </c>
      <c r="K44" s="87">
        <v>2390</v>
      </c>
      <c r="L44" s="87">
        <v>2200</v>
      </c>
      <c r="M44" s="88">
        <v>1831</v>
      </c>
    </row>
    <row r="45" spans="2:13" ht="27.75" customHeight="1" x14ac:dyDescent="0.15">
      <c r="B45" s="1204"/>
      <c r="C45" s="1205"/>
      <c r="D45" s="85"/>
      <c r="E45" s="1210" t="s">
        <v>29</v>
      </c>
      <c r="F45" s="1210"/>
      <c r="G45" s="1210"/>
      <c r="H45" s="1211"/>
      <c r="I45" s="86">
        <v>6233</v>
      </c>
      <c r="J45" s="87">
        <v>6003</v>
      </c>
      <c r="K45" s="87">
        <v>5320</v>
      </c>
      <c r="L45" s="87">
        <v>4677</v>
      </c>
      <c r="M45" s="88">
        <v>4638</v>
      </c>
    </row>
    <row r="46" spans="2:13" ht="27.75" customHeight="1" x14ac:dyDescent="0.15">
      <c r="B46" s="1204"/>
      <c r="C46" s="1205"/>
      <c r="D46" s="89"/>
      <c r="E46" s="1210" t="s">
        <v>30</v>
      </c>
      <c r="F46" s="1210"/>
      <c r="G46" s="1210"/>
      <c r="H46" s="1211"/>
      <c r="I46" s="86" t="s">
        <v>486</v>
      </c>
      <c r="J46" s="87" t="s">
        <v>486</v>
      </c>
      <c r="K46" s="87" t="s">
        <v>486</v>
      </c>
      <c r="L46" s="87" t="s">
        <v>486</v>
      </c>
      <c r="M46" s="88" t="s">
        <v>486</v>
      </c>
    </row>
    <row r="47" spans="2:13" ht="27.75" customHeight="1" x14ac:dyDescent="0.15">
      <c r="B47" s="1204"/>
      <c r="C47" s="1205"/>
      <c r="D47" s="90"/>
      <c r="E47" s="1212" t="s">
        <v>31</v>
      </c>
      <c r="F47" s="1213"/>
      <c r="G47" s="1213"/>
      <c r="H47" s="1214"/>
      <c r="I47" s="86" t="s">
        <v>486</v>
      </c>
      <c r="J47" s="87" t="s">
        <v>486</v>
      </c>
      <c r="K47" s="87" t="s">
        <v>486</v>
      </c>
      <c r="L47" s="87" t="s">
        <v>486</v>
      </c>
      <c r="M47" s="88" t="s">
        <v>486</v>
      </c>
    </row>
    <row r="48" spans="2:13" ht="27.75" customHeight="1" x14ac:dyDescent="0.15">
      <c r="B48" s="1204"/>
      <c r="C48" s="1205"/>
      <c r="D48" s="85"/>
      <c r="E48" s="1210" t="s">
        <v>32</v>
      </c>
      <c r="F48" s="1210"/>
      <c r="G48" s="1210"/>
      <c r="H48" s="1211"/>
      <c r="I48" s="86" t="s">
        <v>486</v>
      </c>
      <c r="J48" s="87" t="s">
        <v>486</v>
      </c>
      <c r="K48" s="87" t="s">
        <v>486</v>
      </c>
      <c r="L48" s="87" t="s">
        <v>486</v>
      </c>
      <c r="M48" s="88" t="s">
        <v>486</v>
      </c>
    </row>
    <row r="49" spans="2:13" ht="27.75" customHeight="1" x14ac:dyDescent="0.15">
      <c r="B49" s="1206"/>
      <c r="C49" s="1207"/>
      <c r="D49" s="85"/>
      <c r="E49" s="1210" t="s">
        <v>33</v>
      </c>
      <c r="F49" s="1210"/>
      <c r="G49" s="1210"/>
      <c r="H49" s="1211"/>
      <c r="I49" s="86" t="s">
        <v>486</v>
      </c>
      <c r="J49" s="87" t="s">
        <v>486</v>
      </c>
      <c r="K49" s="87" t="s">
        <v>486</v>
      </c>
      <c r="L49" s="87" t="s">
        <v>486</v>
      </c>
      <c r="M49" s="88" t="s">
        <v>486</v>
      </c>
    </row>
    <row r="50" spans="2:13" ht="27.75" customHeight="1" x14ac:dyDescent="0.15">
      <c r="B50" s="1215" t="s">
        <v>34</v>
      </c>
      <c r="C50" s="1216"/>
      <c r="D50" s="91"/>
      <c r="E50" s="1210" t="s">
        <v>35</v>
      </c>
      <c r="F50" s="1210"/>
      <c r="G50" s="1210"/>
      <c r="H50" s="1211"/>
      <c r="I50" s="86">
        <v>15715</v>
      </c>
      <c r="J50" s="87">
        <v>15290</v>
      </c>
      <c r="K50" s="87">
        <v>14818</v>
      </c>
      <c r="L50" s="87">
        <v>16423</v>
      </c>
      <c r="M50" s="88">
        <v>17959</v>
      </c>
    </row>
    <row r="51" spans="2:13" ht="27.75" customHeight="1" x14ac:dyDescent="0.15">
      <c r="B51" s="1204"/>
      <c r="C51" s="1205"/>
      <c r="D51" s="85"/>
      <c r="E51" s="1210" t="s">
        <v>36</v>
      </c>
      <c r="F51" s="1210"/>
      <c r="G51" s="1210"/>
      <c r="H51" s="1211"/>
      <c r="I51" s="86">
        <v>7589</v>
      </c>
      <c r="J51" s="87">
        <v>7026</v>
      </c>
      <c r="K51" s="87">
        <v>6564</v>
      </c>
      <c r="L51" s="87">
        <v>5967</v>
      </c>
      <c r="M51" s="88">
        <v>5445</v>
      </c>
    </row>
    <row r="52" spans="2:13" ht="27.75" customHeight="1" x14ac:dyDescent="0.15">
      <c r="B52" s="1206"/>
      <c r="C52" s="1207"/>
      <c r="D52" s="85"/>
      <c r="E52" s="1210" t="s">
        <v>37</v>
      </c>
      <c r="F52" s="1210"/>
      <c r="G52" s="1210"/>
      <c r="H52" s="1211"/>
      <c r="I52" s="86">
        <v>41339</v>
      </c>
      <c r="J52" s="87">
        <v>40200</v>
      </c>
      <c r="K52" s="87">
        <v>43204</v>
      </c>
      <c r="L52" s="87">
        <v>42535</v>
      </c>
      <c r="M52" s="88">
        <v>41489</v>
      </c>
    </row>
    <row r="53" spans="2:13" ht="27.75" customHeight="1" thickBot="1" x14ac:dyDescent="0.2">
      <c r="B53" s="1217" t="s">
        <v>21</v>
      </c>
      <c r="C53" s="1218"/>
      <c r="D53" s="92"/>
      <c r="E53" s="1219" t="s">
        <v>38</v>
      </c>
      <c r="F53" s="1219"/>
      <c r="G53" s="1219"/>
      <c r="H53" s="1220"/>
      <c r="I53" s="93">
        <v>-694</v>
      </c>
      <c r="J53" s="94">
        <v>-597</v>
      </c>
      <c r="K53" s="94">
        <v>-5099</v>
      </c>
      <c r="L53" s="94">
        <v>-8483</v>
      </c>
      <c r="M53" s="95">
        <v>-11702</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abSelected="1" topLeftCell="A16" zoomScale="70" zoomScaleNormal="70" zoomScaleSheetLayoutView="55" workbookViewId="0">
      <selection activeCell="L23" sqref="L23"/>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566</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566</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567</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568</v>
      </c>
      <c r="I42" s="354"/>
      <c r="J42" s="354"/>
      <c r="K42" s="354"/>
      <c r="L42" s="246"/>
      <c r="M42" s="246"/>
      <c r="N42" s="246"/>
      <c r="O42" s="246"/>
    </row>
    <row r="43" spans="2:17" x14ac:dyDescent="0.15">
      <c r="B43" s="250"/>
      <c r="C43" s="246"/>
      <c r="D43" s="246"/>
      <c r="E43" s="246"/>
      <c r="F43" s="246"/>
      <c r="G43" s="1221" t="s">
        <v>578</v>
      </c>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55"/>
      <c r="I48" s="355"/>
      <c r="J48" s="355"/>
    </row>
    <row r="49" spans="1:17" x14ac:dyDescent="0.15">
      <c r="B49" s="250"/>
      <c r="C49" s="246"/>
      <c r="D49" s="246"/>
      <c r="E49" s="246"/>
      <c r="F49" s="246"/>
      <c r="G49" s="245" t="s">
        <v>569</v>
      </c>
    </row>
    <row r="50" spans="1:17" x14ac:dyDescent="0.15">
      <c r="B50" s="250"/>
      <c r="C50" s="246"/>
      <c r="D50" s="246"/>
      <c r="E50" s="246"/>
      <c r="F50" s="246"/>
      <c r="G50" s="1230"/>
      <c r="H50" s="1231"/>
      <c r="I50" s="1231"/>
      <c r="J50" s="1232"/>
      <c r="K50" s="356" t="s">
        <v>525</v>
      </c>
      <c r="L50" s="356" t="s">
        <v>526</v>
      </c>
      <c r="M50" s="356" t="s">
        <v>527</v>
      </c>
      <c r="N50" s="356" t="s">
        <v>528</v>
      </c>
      <c r="O50" s="356" t="s">
        <v>529</v>
      </c>
    </row>
    <row r="51" spans="1:17" x14ac:dyDescent="0.15">
      <c r="B51" s="250"/>
      <c r="C51" s="246"/>
      <c r="D51" s="246"/>
      <c r="E51" s="246"/>
      <c r="F51" s="246"/>
      <c r="G51" s="1233" t="s">
        <v>570</v>
      </c>
      <c r="H51" s="1234"/>
      <c r="I51" s="1239" t="s">
        <v>571</v>
      </c>
      <c r="J51" s="1239"/>
      <c r="K51" s="1241"/>
      <c r="L51" s="1241"/>
      <c r="M51" s="1241"/>
      <c r="N51" s="1242"/>
      <c r="O51" s="1242"/>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572</v>
      </c>
      <c r="J53" s="1243"/>
      <c r="K53" s="1250"/>
      <c r="L53" s="1250"/>
      <c r="M53" s="1250"/>
      <c r="N53" s="1252">
        <v>57.9</v>
      </c>
      <c r="O53" s="1252">
        <v>59.2</v>
      </c>
    </row>
    <row r="54" spans="1:17" x14ac:dyDescent="0.15">
      <c r="A54" s="357"/>
      <c r="B54" s="250"/>
      <c r="C54" s="246"/>
      <c r="D54" s="246"/>
      <c r="E54" s="246"/>
      <c r="F54" s="246"/>
      <c r="G54" s="1237"/>
      <c r="H54" s="1238"/>
      <c r="I54" s="1243"/>
      <c r="J54" s="1243"/>
      <c r="K54" s="1251"/>
      <c r="L54" s="1251"/>
      <c r="M54" s="1251"/>
      <c r="N54" s="1251"/>
      <c r="O54" s="1251"/>
    </row>
    <row r="55" spans="1:17" x14ac:dyDescent="0.15">
      <c r="A55" s="357"/>
      <c r="B55" s="250"/>
      <c r="C55" s="246"/>
      <c r="D55" s="246"/>
      <c r="E55" s="246"/>
      <c r="F55" s="246"/>
      <c r="G55" s="1244" t="s">
        <v>573</v>
      </c>
      <c r="H55" s="1245"/>
      <c r="I55" s="1243" t="s">
        <v>571</v>
      </c>
      <c r="J55" s="1243"/>
      <c r="K55" s="1241"/>
      <c r="L55" s="1241"/>
      <c r="M55" s="1241"/>
      <c r="N55" s="1242">
        <v>37.299999999999997</v>
      </c>
      <c r="O55" s="1242">
        <v>33.1</v>
      </c>
    </row>
    <row r="56" spans="1:17" x14ac:dyDescent="0.15">
      <c r="A56" s="357"/>
      <c r="B56" s="250"/>
      <c r="C56" s="246"/>
      <c r="D56" s="246"/>
      <c r="E56" s="246"/>
      <c r="F56" s="246"/>
      <c r="G56" s="1246"/>
      <c r="H56" s="1247"/>
      <c r="I56" s="1243"/>
      <c r="J56" s="1243"/>
      <c r="K56" s="1242"/>
      <c r="L56" s="1242"/>
      <c r="M56" s="1242"/>
      <c r="N56" s="1242"/>
      <c r="O56" s="1242"/>
    </row>
    <row r="57" spans="1:17" s="357" customFormat="1" x14ac:dyDescent="0.15">
      <c r="B57" s="358"/>
      <c r="C57" s="354"/>
      <c r="D57" s="354"/>
      <c r="E57" s="354"/>
      <c r="F57" s="354"/>
      <c r="G57" s="1246"/>
      <c r="H57" s="1247"/>
      <c r="I57" s="1253" t="s">
        <v>572</v>
      </c>
      <c r="J57" s="1253"/>
      <c r="K57" s="1250"/>
      <c r="L57" s="1250"/>
      <c r="M57" s="1250"/>
      <c r="N57" s="1252">
        <v>55.2</v>
      </c>
      <c r="O57" s="1252">
        <v>54.5</v>
      </c>
      <c r="P57" s="359"/>
      <c r="Q57" s="358"/>
    </row>
    <row r="58" spans="1:17" s="357" customFormat="1" x14ac:dyDescent="0.15">
      <c r="A58" s="245"/>
      <c r="B58" s="358"/>
      <c r="C58" s="354"/>
      <c r="D58" s="354"/>
      <c r="E58" s="354"/>
      <c r="F58" s="354"/>
      <c r="G58" s="1248"/>
      <c r="H58" s="1249"/>
      <c r="I58" s="1253"/>
      <c r="J58" s="1253"/>
      <c r="K58" s="1251"/>
      <c r="L58" s="1251"/>
      <c r="M58" s="1251"/>
      <c r="N58" s="1251"/>
      <c r="O58" s="1251"/>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574</v>
      </c>
      <c r="C63" s="246"/>
      <c r="D63" s="246"/>
      <c r="E63" s="246"/>
      <c r="F63" s="246"/>
      <c r="G63" s="246"/>
      <c r="H63" s="246"/>
      <c r="I63" s="246"/>
      <c r="J63" s="246"/>
      <c r="K63" s="246"/>
      <c r="L63" s="246"/>
      <c r="M63" s="246"/>
      <c r="N63" s="246"/>
      <c r="O63" s="246"/>
    </row>
    <row r="64" spans="1:17" x14ac:dyDescent="0.15">
      <c r="B64" s="250"/>
      <c r="C64" s="246"/>
      <c r="D64" s="246"/>
      <c r="E64" s="246"/>
      <c r="F64" s="246"/>
      <c r="G64" s="353" t="s">
        <v>568</v>
      </c>
      <c r="I64" s="354"/>
      <c r="J64" s="354"/>
      <c r="K64" s="354"/>
      <c r="L64" s="246"/>
      <c r="M64" s="246"/>
      <c r="N64" s="246"/>
      <c r="O64" s="246"/>
    </row>
    <row r="65" spans="2:30" x14ac:dyDescent="0.15">
      <c r="B65" s="250"/>
      <c r="C65" s="246"/>
      <c r="D65" s="246"/>
      <c r="E65" s="246"/>
      <c r="F65" s="246"/>
      <c r="G65" s="1221" t="s">
        <v>577</v>
      </c>
      <c r="H65" s="1222"/>
      <c r="I65" s="1222"/>
      <c r="J65" s="1222"/>
      <c r="K65" s="1222"/>
      <c r="L65" s="1222"/>
      <c r="M65" s="1222"/>
      <c r="N65" s="1222"/>
      <c r="O65" s="1223"/>
    </row>
    <row r="66" spans="2:30" x14ac:dyDescent="0.15">
      <c r="B66" s="250"/>
      <c r="C66" s="246"/>
      <c r="D66" s="246"/>
      <c r="E66" s="246"/>
      <c r="F66" s="246"/>
      <c r="G66" s="1224"/>
      <c r="H66" s="1225"/>
      <c r="I66" s="1225"/>
      <c r="J66" s="1225"/>
      <c r="K66" s="1225"/>
      <c r="L66" s="1225"/>
      <c r="M66" s="1225"/>
      <c r="N66" s="1225"/>
      <c r="O66" s="1226"/>
    </row>
    <row r="67" spans="2:30" x14ac:dyDescent="0.15">
      <c r="B67" s="250"/>
      <c r="C67" s="246"/>
      <c r="D67" s="246"/>
      <c r="E67" s="246"/>
      <c r="F67" s="246"/>
      <c r="G67" s="1224"/>
      <c r="H67" s="1225"/>
      <c r="I67" s="1225"/>
      <c r="J67" s="1225"/>
      <c r="K67" s="1225"/>
      <c r="L67" s="1225"/>
      <c r="M67" s="1225"/>
      <c r="N67" s="1225"/>
      <c r="O67" s="1226"/>
    </row>
    <row r="68" spans="2:30" x14ac:dyDescent="0.15">
      <c r="B68" s="250"/>
      <c r="C68" s="246"/>
      <c r="D68" s="246"/>
      <c r="E68" s="246"/>
      <c r="F68" s="246"/>
      <c r="G68" s="1224"/>
      <c r="H68" s="1225"/>
      <c r="I68" s="1225"/>
      <c r="J68" s="1225"/>
      <c r="K68" s="1225"/>
      <c r="L68" s="1225"/>
      <c r="M68" s="1225"/>
      <c r="N68" s="1225"/>
      <c r="O68" s="1226"/>
    </row>
    <row r="69" spans="2:30" x14ac:dyDescent="0.15">
      <c r="B69" s="250"/>
      <c r="C69" s="246"/>
      <c r="D69" s="246"/>
      <c r="E69" s="246"/>
      <c r="F69" s="246"/>
      <c r="G69" s="1227"/>
      <c r="H69" s="1228"/>
      <c r="I69" s="1228"/>
      <c r="J69" s="1228"/>
      <c r="K69" s="1228"/>
      <c r="L69" s="1228"/>
      <c r="M69" s="1228"/>
      <c r="N69" s="1228"/>
      <c r="O69" s="1229"/>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575</v>
      </c>
      <c r="I71" s="370"/>
      <c r="J71" s="366"/>
      <c r="K71" s="366"/>
      <c r="L71" s="367"/>
      <c r="M71" s="366"/>
      <c r="N71" s="367"/>
      <c r="O71" s="368"/>
    </row>
    <row r="72" spans="2:30" x14ac:dyDescent="0.15">
      <c r="B72" s="250"/>
      <c r="C72" s="246"/>
      <c r="D72" s="246"/>
      <c r="E72" s="246"/>
      <c r="F72" s="246"/>
      <c r="G72" s="1230"/>
      <c r="H72" s="1231"/>
      <c r="I72" s="1231"/>
      <c r="J72" s="1232"/>
      <c r="K72" s="356" t="s">
        <v>525</v>
      </c>
      <c r="L72" s="356" t="s">
        <v>526</v>
      </c>
      <c r="M72" s="356" t="s">
        <v>527</v>
      </c>
      <c r="N72" s="356" t="s">
        <v>528</v>
      </c>
      <c r="O72" s="356" t="s">
        <v>529</v>
      </c>
    </row>
    <row r="73" spans="2:30" x14ac:dyDescent="0.15">
      <c r="B73" s="250"/>
      <c r="C73" s="246"/>
      <c r="D73" s="246"/>
      <c r="E73" s="246"/>
      <c r="F73" s="246"/>
      <c r="G73" s="1233" t="s">
        <v>570</v>
      </c>
      <c r="H73" s="1234"/>
      <c r="I73" s="1239" t="s">
        <v>571</v>
      </c>
      <c r="J73" s="1239"/>
      <c r="K73" s="1254"/>
      <c r="L73" s="1254"/>
      <c r="M73" s="1242"/>
      <c r="N73" s="1242"/>
      <c r="O73" s="1242"/>
      <c r="S73" s="245">
        <v>9.9</v>
      </c>
    </row>
    <row r="74" spans="2:30" x14ac:dyDescent="0.15">
      <c r="B74" s="250"/>
      <c r="C74" s="246"/>
      <c r="D74" s="246"/>
      <c r="E74" s="246"/>
      <c r="F74" s="246"/>
      <c r="G74" s="1235"/>
      <c r="H74" s="1236"/>
      <c r="I74" s="1240"/>
      <c r="J74" s="1240"/>
      <c r="K74" s="1254"/>
      <c r="L74" s="1254"/>
      <c r="M74" s="1242"/>
      <c r="N74" s="1242"/>
      <c r="O74" s="1242"/>
    </row>
    <row r="75" spans="2:30" x14ac:dyDescent="0.15">
      <c r="B75" s="250"/>
      <c r="C75" s="246"/>
      <c r="D75" s="246"/>
      <c r="E75" s="246"/>
      <c r="F75" s="246"/>
      <c r="G75" s="1235"/>
      <c r="H75" s="1236"/>
      <c r="I75" s="1243" t="s">
        <v>576</v>
      </c>
      <c r="J75" s="1243"/>
      <c r="K75" s="1252">
        <v>10.9</v>
      </c>
      <c r="L75" s="1252">
        <v>8.9</v>
      </c>
      <c r="M75" s="1252">
        <v>6.7</v>
      </c>
      <c r="N75" s="1252">
        <v>5.4</v>
      </c>
      <c r="O75" s="1252">
        <v>4.8</v>
      </c>
      <c r="U75" s="245">
        <v>81.2</v>
      </c>
      <c r="W75" s="245">
        <v>87.2</v>
      </c>
      <c r="Y75" s="245">
        <v>99.8</v>
      </c>
      <c r="AA75" s="245">
        <v>109.5</v>
      </c>
      <c r="AC75" s="245">
        <v>115.2</v>
      </c>
    </row>
    <row r="76" spans="2:30" x14ac:dyDescent="0.15">
      <c r="B76" s="250"/>
      <c r="C76" s="246"/>
      <c r="D76" s="246"/>
      <c r="E76" s="246"/>
      <c r="F76" s="246"/>
      <c r="G76" s="1237"/>
      <c r="H76" s="1238"/>
      <c r="I76" s="1243"/>
      <c r="J76" s="1243"/>
      <c r="K76" s="1251"/>
      <c r="L76" s="1251"/>
      <c r="M76" s="1251"/>
      <c r="N76" s="1251"/>
      <c r="O76" s="1251"/>
    </row>
    <row r="77" spans="2:30" x14ac:dyDescent="0.15">
      <c r="B77" s="250"/>
      <c r="C77" s="246"/>
      <c r="D77" s="246"/>
      <c r="E77" s="246"/>
      <c r="F77" s="246"/>
      <c r="G77" s="1244" t="s">
        <v>573</v>
      </c>
      <c r="H77" s="1245"/>
      <c r="I77" s="1243" t="s">
        <v>571</v>
      </c>
      <c r="J77" s="1243"/>
      <c r="K77" s="1254">
        <v>57.6</v>
      </c>
      <c r="L77" s="1254">
        <v>48.3</v>
      </c>
      <c r="M77" s="1242">
        <v>44.4</v>
      </c>
      <c r="N77" s="1242">
        <v>37.299999999999997</v>
      </c>
      <c r="O77" s="1242">
        <v>33.1</v>
      </c>
      <c r="R77" s="245">
        <v>12.3</v>
      </c>
      <c r="T77" s="245">
        <v>11.1</v>
      </c>
    </row>
    <row r="78" spans="2:30" x14ac:dyDescent="0.15">
      <c r="B78" s="250"/>
      <c r="C78" s="246"/>
      <c r="D78" s="246"/>
      <c r="E78" s="246"/>
      <c r="F78" s="246"/>
      <c r="G78" s="1246"/>
      <c r="H78" s="1247"/>
      <c r="I78" s="1243"/>
      <c r="J78" s="1243"/>
      <c r="K78" s="1254"/>
      <c r="L78" s="1254"/>
      <c r="M78" s="1242"/>
      <c r="N78" s="1242"/>
      <c r="O78" s="1242"/>
    </row>
    <row r="79" spans="2:30" x14ac:dyDescent="0.15">
      <c r="B79" s="250"/>
      <c r="C79" s="246"/>
      <c r="D79" s="246"/>
      <c r="E79" s="246"/>
      <c r="F79" s="246"/>
      <c r="G79" s="1246"/>
      <c r="H79" s="1247"/>
      <c r="I79" s="1255" t="s">
        <v>576</v>
      </c>
      <c r="J79" s="1253"/>
      <c r="K79" s="1256">
        <v>11.3</v>
      </c>
      <c r="L79" s="1256">
        <v>10.4</v>
      </c>
      <c r="M79" s="1256">
        <v>9.4</v>
      </c>
      <c r="N79" s="1256">
        <v>7.8</v>
      </c>
      <c r="O79" s="1256">
        <v>7.5</v>
      </c>
      <c r="V79" s="245">
        <v>53.5</v>
      </c>
      <c r="X79" s="245">
        <v>48.2</v>
      </c>
      <c r="Z79" s="245">
        <v>34.200000000000003</v>
      </c>
      <c r="AB79" s="245">
        <v>30.3</v>
      </c>
      <c r="AD79" s="245">
        <v>28.9</v>
      </c>
    </row>
    <row r="80" spans="2:30" x14ac:dyDescent="0.15">
      <c r="B80" s="250"/>
      <c r="C80" s="246"/>
      <c r="D80" s="246"/>
      <c r="E80" s="246"/>
      <c r="F80" s="246"/>
      <c r="G80" s="1248"/>
      <c r="H80" s="1249"/>
      <c r="I80" s="1253"/>
      <c r="J80" s="1253"/>
      <c r="K80" s="1256"/>
      <c r="L80" s="1256"/>
      <c r="M80" s="1256"/>
      <c r="N80" s="1256"/>
      <c r="O80" s="1256"/>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87" zoomScale="70" zoomScaleNormal="70" zoomScaleSheetLayoutView="70" workbookViewId="0">
      <selection activeCell="Q42" sqref="Q42"/>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90" zoomScale="70" zoomScaleNormal="7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524</v>
      </c>
      <c r="G2" s="113"/>
      <c r="H2" s="114"/>
    </row>
    <row r="3" spans="1:8" x14ac:dyDescent="0.15">
      <c r="A3" s="110" t="s">
        <v>517</v>
      </c>
      <c r="B3" s="115"/>
      <c r="C3" s="116"/>
      <c r="D3" s="117">
        <v>53947</v>
      </c>
      <c r="E3" s="118"/>
      <c r="F3" s="119">
        <v>45761</v>
      </c>
      <c r="G3" s="120"/>
      <c r="H3" s="121"/>
    </row>
    <row r="4" spans="1:8" x14ac:dyDescent="0.15">
      <c r="A4" s="122"/>
      <c r="B4" s="123"/>
      <c r="C4" s="124"/>
      <c r="D4" s="125">
        <v>34464</v>
      </c>
      <c r="E4" s="126"/>
      <c r="F4" s="127">
        <v>24777</v>
      </c>
      <c r="G4" s="128"/>
      <c r="H4" s="129"/>
    </row>
    <row r="5" spans="1:8" x14ac:dyDescent="0.15">
      <c r="A5" s="110" t="s">
        <v>519</v>
      </c>
      <c r="B5" s="115"/>
      <c r="C5" s="116"/>
      <c r="D5" s="117">
        <v>73006</v>
      </c>
      <c r="E5" s="118"/>
      <c r="F5" s="119">
        <v>56255</v>
      </c>
      <c r="G5" s="120"/>
      <c r="H5" s="121"/>
    </row>
    <row r="6" spans="1:8" x14ac:dyDescent="0.15">
      <c r="A6" s="122"/>
      <c r="B6" s="123"/>
      <c r="C6" s="124"/>
      <c r="D6" s="125">
        <v>30612</v>
      </c>
      <c r="E6" s="126"/>
      <c r="F6" s="127">
        <v>26957</v>
      </c>
      <c r="G6" s="128"/>
      <c r="H6" s="129"/>
    </row>
    <row r="7" spans="1:8" x14ac:dyDescent="0.15">
      <c r="A7" s="110" t="s">
        <v>520</v>
      </c>
      <c r="B7" s="115"/>
      <c r="C7" s="116"/>
      <c r="D7" s="117">
        <v>68857</v>
      </c>
      <c r="E7" s="118"/>
      <c r="F7" s="119">
        <v>57944</v>
      </c>
      <c r="G7" s="120"/>
      <c r="H7" s="121"/>
    </row>
    <row r="8" spans="1:8" x14ac:dyDescent="0.15">
      <c r="A8" s="122"/>
      <c r="B8" s="123"/>
      <c r="C8" s="124"/>
      <c r="D8" s="125">
        <v>43796</v>
      </c>
      <c r="E8" s="126"/>
      <c r="F8" s="127">
        <v>29326</v>
      </c>
      <c r="G8" s="128"/>
      <c r="H8" s="129"/>
    </row>
    <row r="9" spans="1:8" x14ac:dyDescent="0.15">
      <c r="A9" s="110" t="s">
        <v>521</v>
      </c>
      <c r="B9" s="115"/>
      <c r="C9" s="116"/>
      <c r="D9" s="117">
        <v>45861</v>
      </c>
      <c r="E9" s="118"/>
      <c r="F9" s="119">
        <v>54227</v>
      </c>
      <c r="G9" s="120"/>
      <c r="H9" s="121"/>
    </row>
    <row r="10" spans="1:8" x14ac:dyDescent="0.15">
      <c r="A10" s="122"/>
      <c r="B10" s="123"/>
      <c r="C10" s="124"/>
      <c r="D10" s="125">
        <v>32446</v>
      </c>
      <c r="E10" s="126"/>
      <c r="F10" s="127">
        <v>29694</v>
      </c>
      <c r="G10" s="128"/>
      <c r="H10" s="129"/>
    </row>
    <row r="11" spans="1:8" x14ac:dyDescent="0.15">
      <c r="A11" s="110" t="s">
        <v>522</v>
      </c>
      <c r="B11" s="115"/>
      <c r="C11" s="116"/>
      <c r="D11" s="117">
        <v>44260</v>
      </c>
      <c r="E11" s="118"/>
      <c r="F11" s="119">
        <v>57295</v>
      </c>
      <c r="G11" s="120"/>
      <c r="H11" s="121"/>
    </row>
    <row r="12" spans="1:8" x14ac:dyDescent="0.15">
      <c r="A12" s="122"/>
      <c r="B12" s="123"/>
      <c r="C12" s="130"/>
      <c r="D12" s="125">
        <v>28550</v>
      </c>
      <c r="E12" s="126"/>
      <c r="F12" s="127">
        <v>32771</v>
      </c>
      <c r="G12" s="128"/>
      <c r="H12" s="129"/>
    </row>
    <row r="13" spans="1:8" x14ac:dyDescent="0.15">
      <c r="A13" s="110"/>
      <c r="B13" s="115"/>
      <c r="C13" s="131"/>
      <c r="D13" s="132">
        <v>57186</v>
      </c>
      <c r="E13" s="133"/>
      <c r="F13" s="134">
        <v>54296</v>
      </c>
      <c r="G13" s="135"/>
      <c r="H13" s="121"/>
    </row>
    <row r="14" spans="1:8" x14ac:dyDescent="0.15">
      <c r="A14" s="122"/>
      <c r="B14" s="123"/>
      <c r="C14" s="124"/>
      <c r="D14" s="125">
        <v>33974</v>
      </c>
      <c r="E14" s="126"/>
      <c r="F14" s="127">
        <v>28705</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3.87</v>
      </c>
      <c r="C19" s="136">
        <f>ROUND(VALUE(SUBSTITUTE(実質収支比率等に係る経年分析!G$48,"▲","-")),2)</f>
        <v>6.36</v>
      </c>
      <c r="D19" s="136">
        <f>ROUND(VALUE(SUBSTITUTE(実質収支比率等に係る経年分析!H$48,"▲","-")),2)</f>
        <v>7.65</v>
      </c>
      <c r="E19" s="136">
        <f>ROUND(VALUE(SUBSTITUTE(実質収支比率等に係る経年分析!I$48,"▲","-")),2)</f>
        <v>10.88</v>
      </c>
      <c r="F19" s="136">
        <f>ROUND(VALUE(SUBSTITUTE(実質収支比率等に係る経年分析!J$48,"▲","-")),2)</f>
        <v>8.07</v>
      </c>
    </row>
    <row r="20" spans="1:11" x14ac:dyDescent="0.15">
      <c r="A20" s="136" t="s">
        <v>43</v>
      </c>
      <c r="B20" s="136">
        <f>ROUND(VALUE(SUBSTITUTE(実質収支比率等に係る経年分析!F$47,"▲","-")),2)</f>
        <v>26.11</v>
      </c>
      <c r="C20" s="136">
        <f>ROUND(VALUE(SUBSTITUTE(実質収支比率等に係る経年分析!G$47,"▲","-")),2)</f>
        <v>26.48</v>
      </c>
      <c r="D20" s="136">
        <f>ROUND(VALUE(SUBSTITUTE(実質収支比率等に係る経年分析!H$47,"▲","-")),2)</f>
        <v>26.28</v>
      </c>
      <c r="E20" s="136">
        <f>ROUND(VALUE(SUBSTITUTE(実質収支比率等に係る経年分析!I$47,"▲","-")),2)</f>
        <v>32.71</v>
      </c>
      <c r="F20" s="136">
        <f>ROUND(VALUE(SUBSTITUTE(実質収支比率等に係る経年分析!J$47,"▲","-")),2)</f>
        <v>38.11</v>
      </c>
    </row>
    <row r="21" spans="1:11" x14ac:dyDescent="0.15">
      <c r="A21" s="136" t="s">
        <v>44</v>
      </c>
      <c r="B21" s="136">
        <f>IF(ISNUMBER(VALUE(SUBSTITUTE(実質収支比率等に係る経年分析!F$49,"▲","-"))),ROUND(VALUE(SUBSTITUTE(実質収支比率等に係る経年分析!F$49,"▲","-")),2),NA())</f>
        <v>0.67</v>
      </c>
      <c r="C21" s="136">
        <f>IF(ISNUMBER(VALUE(SUBSTITUTE(実質収支比率等に係る経年分析!G$49,"▲","-"))),ROUND(VALUE(SUBSTITUTE(実質収支比率等に係る経年分析!G$49,"▲","-")),2),NA())</f>
        <v>3.19</v>
      </c>
      <c r="D21" s="136">
        <f>IF(ISNUMBER(VALUE(SUBSTITUTE(実質収支比率等に係る経年分析!H$49,"▲","-"))),ROUND(VALUE(SUBSTITUTE(実質収支比率等に係る経年分析!H$49,"▲","-")),2),NA())</f>
        <v>-0.62</v>
      </c>
      <c r="E21" s="136">
        <f>IF(ISNUMBER(VALUE(SUBSTITUTE(実質収支比率等に係る経年分析!I$49,"▲","-"))),ROUND(VALUE(SUBSTITUTE(実質収支比率等に係る経年分析!I$49,"▲","-")),2),NA())</f>
        <v>6.36</v>
      </c>
      <c r="F21" s="136">
        <f>IF(ISNUMBER(VALUE(SUBSTITUTE(実質収支比率等に係る経年分析!J$49,"▲","-"))),ROUND(VALUE(SUBSTITUTE(実質収支比率等に係る経年分析!J$49,"▲","-")),2),NA())</f>
        <v>-1.86</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関市下水道特別会計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関市後期高齢者医療特別会計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0.09</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0.06</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0.06</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0.06</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7.0000000000000007E-2</v>
      </c>
    </row>
    <row r="31" spans="1:11" x14ac:dyDescent="0.15">
      <c r="A31" s="137" t="str">
        <f>IF(連結実質赤字比率に係る赤字・黒字の構成分析!C$39="",NA(),連結実質赤字比率に係る赤字・黒字の構成分析!C$39)</f>
        <v>関市国民健康保険特別会計（直診勘定）</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0.15</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0.14000000000000001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0.17</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0.15</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0.12</v>
      </c>
    </row>
    <row r="32" spans="1:11" x14ac:dyDescent="0.15">
      <c r="A32" s="137" t="str">
        <f>IF(連結実質赤字比率に係る赤字・黒字の構成分析!C$38="",NA(),連結実質赤字比率に係る赤字・黒字の構成分析!C$38)</f>
        <v>関市簡易水道事業特別会計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0.22</v>
      </c>
    </row>
    <row r="33" spans="1:16" x14ac:dyDescent="0.15">
      <c r="A33" s="137" t="str">
        <f>IF(連結実質赤字比率に係る赤字・黒字の構成分析!C$37="",NA(),連結実質赤字比率に係る赤字・黒字の構成分析!C$37)</f>
        <v>関市介護保険事業特別会計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0.12</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0.17</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0.08</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0.68</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0.75</v>
      </c>
    </row>
    <row r="34" spans="1:16" x14ac:dyDescent="0.15">
      <c r="A34" s="137" t="str">
        <f>IF(連結実質赤字比率に係る赤字・黒字の構成分析!C$36="",NA(),連結実質赤字比率に係る赤字・黒字の構成分析!C$36)</f>
        <v>関市国民健康保険特別会計（事業勘定）</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0.94</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0.87</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1.62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1.24</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2.57</v>
      </c>
    </row>
    <row r="35" spans="1:16" x14ac:dyDescent="0.15">
      <c r="A35" s="137" t="str">
        <f>IF(連結実質赤字比率に係る赤字・黒字の構成分析!C$35="",NA(),連結実質赤字比率に係る赤字・黒字の構成分析!C$35)</f>
        <v>関市水道事業会計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3.8</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3.79</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4.12</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3.9</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4.79</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3.87</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6.35</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7.65</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10.87</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8.06</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4880</v>
      </c>
      <c r="E42" s="138"/>
      <c r="F42" s="138"/>
      <c r="G42" s="138">
        <f>'実質公債費比率（分子）の構造'!L$52</f>
        <v>5040</v>
      </c>
      <c r="H42" s="138"/>
      <c r="I42" s="138"/>
      <c r="J42" s="138">
        <f>'実質公債費比率（分子）の構造'!M$52</f>
        <v>5306</v>
      </c>
      <c r="K42" s="138"/>
      <c r="L42" s="138"/>
      <c r="M42" s="138">
        <f>'実質公債費比率（分子）の構造'!N$52</f>
        <v>5454</v>
      </c>
      <c r="N42" s="138"/>
      <c r="O42" s="138"/>
      <c r="P42" s="138">
        <f>'実質公債費比率（分子）の構造'!O$52</f>
        <v>5523</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30</v>
      </c>
      <c r="C44" s="138"/>
      <c r="D44" s="138"/>
      <c r="E44" s="138">
        <f>'実質公債費比率（分子）の構造'!L$50</f>
        <v>29</v>
      </c>
      <c r="F44" s="138"/>
      <c r="G44" s="138"/>
      <c r="H44" s="138">
        <f>'実質公債費比率（分子）の構造'!M$50</f>
        <v>28</v>
      </c>
      <c r="I44" s="138"/>
      <c r="J44" s="138"/>
      <c r="K44" s="138">
        <f>'実質公債費比率（分子）の構造'!N$50</f>
        <v>67</v>
      </c>
      <c r="L44" s="138"/>
      <c r="M44" s="138"/>
      <c r="N44" s="138">
        <f>'実質公債費比率（分子）の構造'!O$50</f>
        <v>65</v>
      </c>
      <c r="O44" s="138"/>
      <c r="P44" s="138"/>
    </row>
    <row r="45" spans="1:16" x14ac:dyDescent="0.15">
      <c r="A45" s="138" t="s">
        <v>54</v>
      </c>
      <c r="B45" s="138">
        <f>'実質公債費比率（分子）の構造'!K$49</f>
        <v>506</v>
      </c>
      <c r="C45" s="138"/>
      <c r="D45" s="138"/>
      <c r="E45" s="138">
        <f>'実質公債費比率（分子）の構造'!L$49</f>
        <v>497</v>
      </c>
      <c r="F45" s="138"/>
      <c r="G45" s="138"/>
      <c r="H45" s="138">
        <f>'実質公債費比率（分子）の構造'!M$49</f>
        <v>500</v>
      </c>
      <c r="I45" s="138"/>
      <c r="J45" s="138"/>
      <c r="K45" s="138">
        <f>'実質公債費比率（分子）の構造'!N$49</f>
        <v>494</v>
      </c>
      <c r="L45" s="138"/>
      <c r="M45" s="138"/>
      <c r="N45" s="138">
        <f>'実質公債費比率（分子）の構造'!O$49</f>
        <v>445</v>
      </c>
      <c r="O45" s="138"/>
      <c r="P45" s="138"/>
    </row>
    <row r="46" spans="1:16" x14ac:dyDescent="0.15">
      <c r="A46" s="138" t="s">
        <v>55</v>
      </c>
      <c r="B46" s="138">
        <f>'実質公債費比率（分子）の構造'!K$48</f>
        <v>1561</v>
      </c>
      <c r="C46" s="138"/>
      <c r="D46" s="138"/>
      <c r="E46" s="138">
        <f>'実質公債費比率（分子）の構造'!L$48</f>
        <v>1498</v>
      </c>
      <c r="F46" s="138"/>
      <c r="G46" s="138"/>
      <c r="H46" s="138">
        <f>'実質公債費比率（分子）の構造'!M$48</f>
        <v>1451</v>
      </c>
      <c r="I46" s="138"/>
      <c r="J46" s="138"/>
      <c r="K46" s="138">
        <f>'実質公債費比率（分子）の構造'!N$48</f>
        <v>1366</v>
      </c>
      <c r="L46" s="138"/>
      <c r="M46" s="138"/>
      <c r="N46" s="138">
        <f>'実質公債費比率（分子）の構造'!O$48</f>
        <v>1331</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4490</v>
      </c>
      <c r="C49" s="138"/>
      <c r="D49" s="138"/>
      <c r="E49" s="138">
        <f>'実質公債費比率（分子）の構造'!L$45</f>
        <v>4234</v>
      </c>
      <c r="F49" s="138"/>
      <c r="G49" s="138"/>
      <c r="H49" s="138">
        <f>'実質公債費比率（分子）の構造'!M$45</f>
        <v>4362</v>
      </c>
      <c r="I49" s="138"/>
      <c r="J49" s="138"/>
      <c r="K49" s="138">
        <f>'実質公債費比率（分子）の構造'!N$45</f>
        <v>4460</v>
      </c>
      <c r="L49" s="138"/>
      <c r="M49" s="138"/>
      <c r="N49" s="138">
        <f>'実質公債費比率（分子）の構造'!O$45</f>
        <v>4496</v>
      </c>
      <c r="O49" s="138"/>
      <c r="P49" s="138"/>
    </row>
    <row r="50" spans="1:16" x14ac:dyDescent="0.15">
      <c r="A50" s="138" t="s">
        <v>59</v>
      </c>
      <c r="B50" s="138" t="e">
        <f>NA()</f>
        <v>#N/A</v>
      </c>
      <c r="C50" s="138">
        <f>IF(ISNUMBER('実質公債費比率（分子）の構造'!K$53),'実質公債費比率（分子）の構造'!K$53,NA())</f>
        <v>1707</v>
      </c>
      <c r="D50" s="138" t="e">
        <f>NA()</f>
        <v>#N/A</v>
      </c>
      <c r="E50" s="138" t="e">
        <f>NA()</f>
        <v>#N/A</v>
      </c>
      <c r="F50" s="138">
        <f>IF(ISNUMBER('実質公債費比率（分子）の構造'!L$53),'実質公債費比率（分子）の構造'!L$53,NA())</f>
        <v>1218</v>
      </c>
      <c r="G50" s="138" t="e">
        <f>NA()</f>
        <v>#N/A</v>
      </c>
      <c r="H50" s="138" t="e">
        <f>NA()</f>
        <v>#N/A</v>
      </c>
      <c r="I50" s="138">
        <f>IF(ISNUMBER('実質公債費比率（分子）の構造'!M$53),'実質公債費比率（分子）の構造'!M$53,NA())</f>
        <v>1035</v>
      </c>
      <c r="J50" s="138" t="e">
        <f>NA()</f>
        <v>#N/A</v>
      </c>
      <c r="K50" s="138" t="e">
        <f>NA()</f>
        <v>#N/A</v>
      </c>
      <c r="L50" s="138">
        <f>IF(ISNUMBER('実質公債費比率（分子）の構造'!N$53),'実質公債費比率（分子）の構造'!N$53,NA())</f>
        <v>933</v>
      </c>
      <c r="M50" s="138" t="e">
        <f>NA()</f>
        <v>#N/A</v>
      </c>
      <c r="N50" s="138" t="e">
        <f>NA()</f>
        <v>#N/A</v>
      </c>
      <c r="O50" s="138">
        <f>IF(ISNUMBER('実質公債費比率（分子）の構造'!O$53),'実質公債費比率（分子）の構造'!O$53,NA())</f>
        <v>814</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41339</v>
      </c>
      <c r="E56" s="137"/>
      <c r="F56" s="137"/>
      <c r="G56" s="137">
        <f>'将来負担比率（分子）の構造'!J$52</f>
        <v>40200</v>
      </c>
      <c r="H56" s="137"/>
      <c r="I56" s="137"/>
      <c r="J56" s="137">
        <f>'将来負担比率（分子）の構造'!K$52</f>
        <v>43204</v>
      </c>
      <c r="K56" s="137"/>
      <c r="L56" s="137"/>
      <c r="M56" s="137">
        <f>'将来負担比率（分子）の構造'!L$52</f>
        <v>42535</v>
      </c>
      <c r="N56" s="137"/>
      <c r="O56" s="137"/>
      <c r="P56" s="137">
        <f>'将来負担比率（分子）の構造'!M$52</f>
        <v>41489</v>
      </c>
    </row>
    <row r="57" spans="1:16" x14ac:dyDescent="0.15">
      <c r="A57" s="137" t="s">
        <v>36</v>
      </c>
      <c r="B57" s="137"/>
      <c r="C57" s="137"/>
      <c r="D57" s="137">
        <f>'将来負担比率（分子）の構造'!I$51</f>
        <v>7589</v>
      </c>
      <c r="E57" s="137"/>
      <c r="F57" s="137"/>
      <c r="G57" s="137">
        <f>'将来負担比率（分子）の構造'!J$51</f>
        <v>7026</v>
      </c>
      <c r="H57" s="137"/>
      <c r="I57" s="137"/>
      <c r="J57" s="137">
        <f>'将来負担比率（分子）の構造'!K$51</f>
        <v>6564</v>
      </c>
      <c r="K57" s="137"/>
      <c r="L57" s="137"/>
      <c r="M57" s="137">
        <f>'将来負担比率（分子）の構造'!L$51</f>
        <v>5967</v>
      </c>
      <c r="N57" s="137"/>
      <c r="O57" s="137"/>
      <c r="P57" s="137">
        <f>'将来負担比率（分子）の構造'!M$51</f>
        <v>5445</v>
      </c>
    </row>
    <row r="58" spans="1:16" x14ac:dyDescent="0.15">
      <c r="A58" s="137" t="s">
        <v>35</v>
      </c>
      <c r="B58" s="137"/>
      <c r="C58" s="137"/>
      <c r="D58" s="137">
        <f>'将来負担比率（分子）の構造'!I$50</f>
        <v>15715</v>
      </c>
      <c r="E58" s="137"/>
      <c r="F58" s="137"/>
      <c r="G58" s="137">
        <f>'将来負担比率（分子）の構造'!J$50</f>
        <v>15290</v>
      </c>
      <c r="H58" s="137"/>
      <c r="I58" s="137"/>
      <c r="J58" s="137">
        <f>'将来負担比率（分子）の構造'!K$50</f>
        <v>14818</v>
      </c>
      <c r="K58" s="137"/>
      <c r="L58" s="137"/>
      <c r="M58" s="137">
        <f>'将来負担比率（分子）の構造'!L$50</f>
        <v>16423</v>
      </c>
      <c r="N58" s="137"/>
      <c r="O58" s="137"/>
      <c r="P58" s="137">
        <f>'将来負担比率（分子）の構造'!M$50</f>
        <v>17959</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6233</v>
      </c>
      <c r="C62" s="137"/>
      <c r="D62" s="137"/>
      <c r="E62" s="137">
        <f>'将来負担比率（分子）の構造'!J$45</f>
        <v>6003</v>
      </c>
      <c r="F62" s="137"/>
      <c r="G62" s="137"/>
      <c r="H62" s="137">
        <f>'将来負担比率（分子）の構造'!K$45</f>
        <v>5320</v>
      </c>
      <c r="I62" s="137"/>
      <c r="J62" s="137"/>
      <c r="K62" s="137">
        <f>'将来負担比率（分子）の構造'!L$45</f>
        <v>4677</v>
      </c>
      <c r="L62" s="137"/>
      <c r="M62" s="137"/>
      <c r="N62" s="137">
        <f>'将来負担比率（分子）の構造'!M$45</f>
        <v>4638</v>
      </c>
      <c r="O62" s="137"/>
      <c r="P62" s="137"/>
    </row>
    <row r="63" spans="1:16" x14ac:dyDescent="0.15">
      <c r="A63" s="137" t="s">
        <v>28</v>
      </c>
      <c r="B63" s="137">
        <f>'将来負担比率（分子）の構造'!I$44</f>
        <v>2683</v>
      </c>
      <c r="C63" s="137"/>
      <c r="D63" s="137"/>
      <c r="E63" s="137">
        <f>'将来負担比率（分子）の構造'!J$44</f>
        <v>2526</v>
      </c>
      <c r="F63" s="137"/>
      <c r="G63" s="137"/>
      <c r="H63" s="137">
        <f>'将来負担比率（分子）の構造'!K$44</f>
        <v>2390</v>
      </c>
      <c r="I63" s="137"/>
      <c r="J63" s="137"/>
      <c r="K63" s="137">
        <f>'将来負担比率（分子）の構造'!L$44</f>
        <v>2200</v>
      </c>
      <c r="L63" s="137"/>
      <c r="M63" s="137"/>
      <c r="N63" s="137">
        <f>'将来負担比率（分子）の構造'!M$44</f>
        <v>1831</v>
      </c>
      <c r="O63" s="137"/>
      <c r="P63" s="137"/>
    </row>
    <row r="64" spans="1:16" x14ac:dyDescent="0.15">
      <c r="A64" s="137" t="s">
        <v>27</v>
      </c>
      <c r="B64" s="137">
        <f>'将来負担比率（分子）の構造'!I$43</f>
        <v>17051</v>
      </c>
      <c r="C64" s="137"/>
      <c r="D64" s="137"/>
      <c r="E64" s="137">
        <f>'将来負担比率（分子）の構造'!J$43</f>
        <v>15697</v>
      </c>
      <c r="F64" s="137"/>
      <c r="G64" s="137"/>
      <c r="H64" s="137">
        <f>'将来負担比率（分子）の構造'!K$43</f>
        <v>14625</v>
      </c>
      <c r="I64" s="137"/>
      <c r="J64" s="137"/>
      <c r="K64" s="137">
        <f>'将来負担比率（分子）の構造'!L$43</f>
        <v>13631</v>
      </c>
      <c r="L64" s="137"/>
      <c r="M64" s="137"/>
      <c r="N64" s="137">
        <f>'将来負担比率（分子）の構造'!M$43</f>
        <v>12748</v>
      </c>
      <c r="O64" s="137"/>
      <c r="P64" s="137"/>
    </row>
    <row r="65" spans="1:16" x14ac:dyDescent="0.15">
      <c r="A65" s="137" t="s">
        <v>26</v>
      </c>
      <c r="B65" s="137">
        <f>'将来負担比率（分子）の構造'!I$42</f>
        <v>1958</v>
      </c>
      <c r="C65" s="137"/>
      <c r="D65" s="137"/>
      <c r="E65" s="137">
        <f>'将来負担比率（分子）の構造'!J$42</f>
        <v>1756</v>
      </c>
      <c r="F65" s="137"/>
      <c r="G65" s="137"/>
      <c r="H65" s="137">
        <f>'将来負担比率（分子）の構造'!K$42</f>
        <v>1521</v>
      </c>
      <c r="I65" s="137"/>
      <c r="J65" s="137"/>
      <c r="K65" s="137">
        <f>'将来負担比率（分子）の構造'!L$42</f>
        <v>1806</v>
      </c>
      <c r="L65" s="137"/>
      <c r="M65" s="137"/>
      <c r="N65" s="137">
        <f>'将来負担比率（分子）の構造'!M$42</f>
        <v>1783</v>
      </c>
      <c r="O65" s="137"/>
      <c r="P65" s="137"/>
    </row>
    <row r="66" spans="1:16" x14ac:dyDescent="0.15">
      <c r="A66" s="137" t="s">
        <v>25</v>
      </c>
      <c r="B66" s="137">
        <f>'将来負担比率（分子）の構造'!I$41</f>
        <v>36023</v>
      </c>
      <c r="C66" s="137"/>
      <c r="D66" s="137"/>
      <c r="E66" s="137">
        <f>'将来負担比率（分子）の構造'!J$41</f>
        <v>35936</v>
      </c>
      <c r="F66" s="137"/>
      <c r="G66" s="137"/>
      <c r="H66" s="137">
        <f>'将来負担比率（分子）の構造'!K$41</f>
        <v>35632</v>
      </c>
      <c r="I66" s="137"/>
      <c r="J66" s="137"/>
      <c r="K66" s="137">
        <f>'将来負担比率（分子）の構造'!L$41</f>
        <v>34129</v>
      </c>
      <c r="L66" s="137"/>
      <c r="M66" s="137"/>
      <c r="N66" s="137">
        <f>'将来負担比率（分子）の構造'!M$41</f>
        <v>32190</v>
      </c>
      <c r="O66" s="137"/>
      <c r="P66" s="137"/>
    </row>
    <row r="67" spans="1:16" x14ac:dyDescent="0.15">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209</v>
      </c>
      <c r="C5" s="612"/>
      <c r="D5" s="612"/>
      <c r="E5" s="612"/>
      <c r="F5" s="612"/>
      <c r="G5" s="612"/>
      <c r="H5" s="612"/>
      <c r="I5" s="612"/>
      <c r="J5" s="612"/>
      <c r="K5" s="612"/>
      <c r="L5" s="612"/>
      <c r="M5" s="612"/>
      <c r="N5" s="612"/>
      <c r="O5" s="612"/>
      <c r="P5" s="612"/>
      <c r="Q5" s="613"/>
      <c r="R5" s="614">
        <v>13231634</v>
      </c>
      <c r="S5" s="615"/>
      <c r="T5" s="615"/>
      <c r="U5" s="615"/>
      <c r="V5" s="615"/>
      <c r="W5" s="615"/>
      <c r="X5" s="615"/>
      <c r="Y5" s="616"/>
      <c r="Z5" s="617">
        <v>34.200000000000003</v>
      </c>
      <c r="AA5" s="617"/>
      <c r="AB5" s="617"/>
      <c r="AC5" s="617"/>
      <c r="AD5" s="618">
        <v>12303552</v>
      </c>
      <c r="AE5" s="618"/>
      <c r="AF5" s="618"/>
      <c r="AG5" s="618"/>
      <c r="AH5" s="618"/>
      <c r="AI5" s="618"/>
      <c r="AJ5" s="618"/>
      <c r="AK5" s="618"/>
      <c r="AL5" s="619">
        <v>55.4</v>
      </c>
      <c r="AM5" s="620"/>
      <c r="AN5" s="620"/>
      <c r="AO5" s="621"/>
      <c r="AP5" s="611" t="s">
        <v>210</v>
      </c>
      <c r="AQ5" s="612"/>
      <c r="AR5" s="612"/>
      <c r="AS5" s="612"/>
      <c r="AT5" s="612"/>
      <c r="AU5" s="612"/>
      <c r="AV5" s="612"/>
      <c r="AW5" s="612"/>
      <c r="AX5" s="612"/>
      <c r="AY5" s="612"/>
      <c r="AZ5" s="612"/>
      <c r="BA5" s="612"/>
      <c r="BB5" s="612"/>
      <c r="BC5" s="612"/>
      <c r="BD5" s="612"/>
      <c r="BE5" s="612"/>
      <c r="BF5" s="613"/>
      <c r="BG5" s="625">
        <v>12287889</v>
      </c>
      <c r="BH5" s="626"/>
      <c r="BI5" s="626"/>
      <c r="BJ5" s="626"/>
      <c r="BK5" s="626"/>
      <c r="BL5" s="626"/>
      <c r="BM5" s="626"/>
      <c r="BN5" s="627"/>
      <c r="BO5" s="628">
        <v>92.9</v>
      </c>
      <c r="BP5" s="628"/>
      <c r="BQ5" s="628"/>
      <c r="BR5" s="628"/>
      <c r="BS5" s="629">
        <v>186619</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211</v>
      </c>
      <c r="CS5" s="608"/>
      <c r="CT5" s="608"/>
      <c r="CU5" s="608"/>
      <c r="CV5" s="608"/>
      <c r="CW5" s="608"/>
      <c r="CX5" s="608"/>
      <c r="CY5" s="609"/>
      <c r="CZ5" s="607" t="s">
        <v>203</v>
      </c>
      <c r="DA5" s="608"/>
      <c r="DB5" s="608"/>
      <c r="DC5" s="609"/>
      <c r="DD5" s="607" t="s">
        <v>212</v>
      </c>
      <c r="DE5" s="608"/>
      <c r="DF5" s="608"/>
      <c r="DG5" s="608"/>
      <c r="DH5" s="608"/>
      <c r="DI5" s="608"/>
      <c r="DJ5" s="608"/>
      <c r="DK5" s="608"/>
      <c r="DL5" s="608"/>
      <c r="DM5" s="608"/>
      <c r="DN5" s="608"/>
      <c r="DO5" s="608"/>
      <c r="DP5" s="609"/>
      <c r="DQ5" s="607" t="s">
        <v>213</v>
      </c>
      <c r="DR5" s="608"/>
      <c r="DS5" s="608"/>
      <c r="DT5" s="608"/>
      <c r="DU5" s="608"/>
      <c r="DV5" s="608"/>
      <c r="DW5" s="608"/>
      <c r="DX5" s="608"/>
      <c r="DY5" s="608"/>
      <c r="DZ5" s="608"/>
      <c r="EA5" s="608"/>
      <c r="EB5" s="608"/>
      <c r="EC5" s="609"/>
    </row>
    <row r="6" spans="2:143" ht="11.25" customHeight="1" x14ac:dyDescent="0.15">
      <c r="B6" s="622" t="s">
        <v>214</v>
      </c>
      <c r="C6" s="623"/>
      <c r="D6" s="623"/>
      <c r="E6" s="623"/>
      <c r="F6" s="623"/>
      <c r="G6" s="623"/>
      <c r="H6" s="623"/>
      <c r="I6" s="623"/>
      <c r="J6" s="623"/>
      <c r="K6" s="623"/>
      <c r="L6" s="623"/>
      <c r="M6" s="623"/>
      <c r="N6" s="623"/>
      <c r="O6" s="623"/>
      <c r="P6" s="623"/>
      <c r="Q6" s="624"/>
      <c r="R6" s="625">
        <v>366281</v>
      </c>
      <c r="S6" s="626"/>
      <c r="T6" s="626"/>
      <c r="U6" s="626"/>
      <c r="V6" s="626"/>
      <c r="W6" s="626"/>
      <c r="X6" s="626"/>
      <c r="Y6" s="627"/>
      <c r="Z6" s="628">
        <v>0.9</v>
      </c>
      <c r="AA6" s="628"/>
      <c r="AB6" s="628"/>
      <c r="AC6" s="628"/>
      <c r="AD6" s="629">
        <v>366281</v>
      </c>
      <c r="AE6" s="629"/>
      <c r="AF6" s="629"/>
      <c r="AG6" s="629"/>
      <c r="AH6" s="629"/>
      <c r="AI6" s="629"/>
      <c r="AJ6" s="629"/>
      <c r="AK6" s="629"/>
      <c r="AL6" s="630">
        <v>1.7</v>
      </c>
      <c r="AM6" s="631"/>
      <c r="AN6" s="631"/>
      <c r="AO6" s="632"/>
      <c r="AP6" s="622" t="s">
        <v>215</v>
      </c>
      <c r="AQ6" s="623"/>
      <c r="AR6" s="623"/>
      <c r="AS6" s="623"/>
      <c r="AT6" s="623"/>
      <c r="AU6" s="623"/>
      <c r="AV6" s="623"/>
      <c r="AW6" s="623"/>
      <c r="AX6" s="623"/>
      <c r="AY6" s="623"/>
      <c r="AZ6" s="623"/>
      <c r="BA6" s="623"/>
      <c r="BB6" s="623"/>
      <c r="BC6" s="623"/>
      <c r="BD6" s="623"/>
      <c r="BE6" s="623"/>
      <c r="BF6" s="624"/>
      <c r="BG6" s="625">
        <v>12287889</v>
      </c>
      <c r="BH6" s="626"/>
      <c r="BI6" s="626"/>
      <c r="BJ6" s="626"/>
      <c r="BK6" s="626"/>
      <c r="BL6" s="626"/>
      <c r="BM6" s="626"/>
      <c r="BN6" s="627"/>
      <c r="BO6" s="628">
        <v>92.9</v>
      </c>
      <c r="BP6" s="628"/>
      <c r="BQ6" s="628"/>
      <c r="BR6" s="628"/>
      <c r="BS6" s="629">
        <v>186619</v>
      </c>
      <c r="BT6" s="629"/>
      <c r="BU6" s="629"/>
      <c r="BV6" s="629"/>
      <c r="BW6" s="629"/>
      <c r="BX6" s="629"/>
      <c r="BY6" s="629"/>
      <c r="BZ6" s="629"/>
      <c r="CA6" s="629"/>
      <c r="CB6" s="633"/>
      <c r="CD6" s="636" t="s">
        <v>216</v>
      </c>
      <c r="CE6" s="637"/>
      <c r="CF6" s="637"/>
      <c r="CG6" s="637"/>
      <c r="CH6" s="637"/>
      <c r="CI6" s="637"/>
      <c r="CJ6" s="637"/>
      <c r="CK6" s="637"/>
      <c r="CL6" s="637"/>
      <c r="CM6" s="637"/>
      <c r="CN6" s="637"/>
      <c r="CO6" s="637"/>
      <c r="CP6" s="637"/>
      <c r="CQ6" s="638"/>
      <c r="CR6" s="625">
        <v>272029</v>
      </c>
      <c r="CS6" s="626"/>
      <c r="CT6" s="626"/>
      <c r="CU6" s="626"/>
      <c r="CV6" s="626"/>
      <c r="CW6" s="626"/>
      <c r="CX6" s="626"/>
      <c r="CY6" s="627"/>
      <c r="CZ6" s="628">
        <v>0.7</v>
      </c>
      <c r="DA6" s="628"/>
      <c r="DB6" s="628"/>
      <c r="DC6" s="628"/>
      <c r="DD6" s="634" t="s">
        <v>217</v>
      </c>
      <c r="DE6" s="626"/>
      <c r="DF6" s="626"/>
      <c r="DG6" s="626"/>
      <c r="DH6" s="626"/>
      <c r="DI6" s="626"/>
      <c r="DJ6" s="626"/>
      <c r="DK6" s="626"/>
      <c r="DL6" s="626"/>
      <c r="DM6" s="626"/>
      <c r="DN6" s="626"/>
      <c r="DO6" s="626"/>
      <c r="DP6" s="627"/>
      <c r="DQ6" s="634">
        <v>272029</v>
      </c>
      <c r="DR6" s="626"/>
      <c r="DS6" s="626"/>
      <c r="DT6" s="626"/>
      <c r="DU6" s="626"/>
      <c r="DV6" s="626"/>
      <c r="DW6" s="626"/>
      <c r="DX6" s="626"/>
      <c r="DY6" s="626"/>
      <c r="DZ6" s="626"/>
      <c r="EA6" s="626"/>
      <c r="EB6" s="626"/>
      <c r="EC6" s="635"/>
    </row>
    <row r="7" spans="2:143" ht="11.25" customHeight="1" x14ac:dyDescent="0.15">
      <c r="B7" s="622" t="s">
        <v>218</v>
      </c>
      <c r="C7" s="623"/>
      <c r="D7" s="623"/>
      <c r="E7" s="623"/>
      <c r="F7" s="623"/>
      <c r="G7" s="623"/>
      <c r="H7" s="623"/>
      <c r="I7" s="623"/>
      <c r="J7" s="623"/>
      <c r="K7" s="623"/>
      <c r="L7" s="623"/>
      <c r="M7" s="623"/>
      <c r="N7" s="623"/>
      <c r="O7" s="623"/>
      <c r="P7" s="623"/>
      <c r="Q7" s="624"/>
      <c r="R7" s="625">
        <v>15728</v>
      </c>
      <c r="S7" s="626"/>
      <c r="T7" s="626"/>
      <c r="U7" s="626"/>
      <c r="V7" s="626"/>
      <c r="W7" s="626"/>
      <c r="X7" s="626"/>
      <c r="Y7" s="627"/>
      <c r="Z7" s="628">
        <v>0</v>
      </c>
      <c r="AA7" s="628"/>
      <c r="AB7" s="628"/>
      <c r="AC7" s="628"/>
      <c r="AD7" s="629">
        <v>15728</v>
      </c>
      <c r="AE7" s="629"/>
      <c r="AF7" s="629"/>
      <c r="AG7" s="629"/>
      <c r="AH7" s="629"/>
      <c r="AI7" s="629"/>
      <c r="AJ7" s="629"/>
      <c r="AK7" s="629"/>
      <c r="AL7" s="630">
        <v>0.1</v>
      </c>
      <c r="AM7" s="631"/>
      <c r="AN7" s="631"/>
      <c r="AO7" s="632"/>
      <c r="AP7" s="622" t="s">
        <v>219</v>
      </c>
      <c r="AQ7" s="623"/>
      <c r="AR7" s="623"/>
      <c r="AS7" s="623"/>
      <c r="AT7" s="623"/>
      <c r="AU7" s="623"/>
      <c r="AV7" s="623"/>
      <c r="AW7" s="623"/>
      <c r="AX7" s="623"/>
      <c r="AY7" s="623"/>
      <c r="AZ7" s="623"/>
      <c r="BA7" s="623"/>
      <c r="BB7" s="623"/>
      <c r="BC7" s="623"/>
      <c r="BD7" s="623"/>
      <c r="BE7" s="623"/>
      <c r="BF7" s="624"/>
      <c r="BG7" s="625">
        <v>5481565</v>
      </c>
      <c r="BH7" s="626"/>
      <c r="BI7" s="626"/>
      <c r="BJ7" s="626"/>
      <c r="BK7" s="626"/>
      <c r="BL7" s="626"/>
      <c r="BM7" s="626"/>
      <c r="BN7" s="627"/>
      <c r="BO7" s="628">
        <v>41.4</v>
      </c>
      <c r="BP7" s="628"/>
      <c r="BQ7" s="628"/>
      <c r="BR7" s="628"/>
      <c r="BS7" s="629">
        <v>186619</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5528543</v>
      </c>
      <c r="CS7" s="626"/>
      <c r="CT7" s="626"/>
      <c r="CU7" s="626"/>
      <c r="CV7" s="626"/>
      <c r="CW7" s="626"/>
      <c r="CX7" s="626"/>
      <c r="CY7" s="627"/>
      <c r="CZ7" s="628">
        <v>15.1</v>
      </c>
      <c r="DA7" s="628"/>
      <c r="DB7" s="628"/>
      <c r="DC7" s="628"/>
      <c r="DD7" s="634">
        <v>618716</v>
      </c>
      <c r="DE7" s="626"/>
      <c r="DF7" s="626"/>
      <c r="DG7" s="626"/>
      <c r="DH7" s="626"/>
      <c r="DI7" s="626"/>
      <c r="DJ7" s="626"/>
      <c r="DK7" s="626"/>
      <c r="DL7" s="626"/>
      <c r="DM7" s="626"/>
      <c r="DN7" s="626"/>
      <c r="DO7" s="626"/>
      <c r="DP7" s="627"/>
      <c r="DQ7" s="634">
        <v>3858364</v>
      </c>
      <c r="DR7" s="626"/>
      <c r="DS7" s="626"/>
      <c r="DT7" s="626"/>
      <c r="DU7" s="626"/>
      <c r="DV7" s="626"/>
      <c r="DW7" s="626"/>
      <c r="DX7" s="626"/>
      <c r="DY7" s="626"/>
      <c r="DZ7" s="626"/>
      <c r="EA7" s="626"/>
      <c r="EB7" s="626"/>
      <c r="EC7" s="635"/>
    </row>
    <row r="8" spans="2:143" ht="11.25" customHeight="1" x14ac:dyDescent="0.15">
      <c r="B8" s="622" t="s">
        <v>221</v>
      </c>
      <c r="C8" s="623"/>
      <c r="D8" s="623"/>
      <c r="E8" s="623"/>
      <c r="F8" s="623"/>
      <c r="G8" s="623"/>
      <c r="H8" s="623"/>
      <c r="I8" s="623"/>
      <c r="J8" s="623"/>
      <c r="K8" s="623"/>
      <c r="L8" s="623"/>
      <c r="M8" s="623"/>
      <c r="N8" s="623"/>
      <c r="O8" s="623"/>
      <c r="P8" s="623"/>
      <c r="Q8" s="624"/>
      <c r="R8" s="625">
        <v>40131</v>
      </c>
      <c r="S8" s="626"/>
      <c r="T8" s="626"/>
      <c r="U8" s="626"/>
      <c r="V8" s="626"/>
      <c r="W8" s="626"/>
      <c r="X8" s="626"/>
      <c r="Y8" s="627"/>
      <c r="Z8" s="628">
        <v>0.1</v>
      </c>
      <c r="AA8" s="628"/>
      <c r="AB8" s="628"/>
      <c r="AC8" s="628"/>
      <c r="AD8" s="629">
        <v>40131</v>
      </c>
      <c r="AE8" s="629"/>
      <c r="AF8" s="629"/>
      <c r="AG8" s="629"/>
      <c r="AH8" s="629"/>
      <c r="AI8" s="629"/>
      <c r="AJ8" s="629"/>
      <c r="AK8" s="629"/>
      <c r="AL8" s="630">
        <v>0.2</v>
      </c>
      <c r="AM8" s="631"/>
      <c r="AN8" s="631"/>
      <c r="AO8" s="632"/>
      <c r="AP8" s="622" t="s">
        <v>222</v>
      </c>
      <c r="AQ8" s="623"/>
      <c r="AR8" s="623"/>
      <c r="AS8" s="623"/>
      <c r="AT8" s="623"/>
      <c r="AU8" s="623"/>
      <c r="AV8" s="623"/>
      <c r="AW8" s="623"/>
      <c r="AX8" s="623"/>
      <c r="AY8" s="623"/>
      <c r="AZ8" s="623"/>
      <c r="BA8" s="623"/>
      <c r="BB8" s="623"/>
      <c r="BC8" s="623"/>
      <c r="BD8" s="623"/>
      <c r="BE8" s="623"/>
      <c r="BF8" s="624"/>
      <c r="BG8" s="625">
        <v>157429</v>
      </c>
      <c r="BH8" s="626"/>
      <c r="BI8" s="626"/>
      <c r="BJ8" s="626"/>
      <c r="BK8" s="626"/>
      <c r="BL8" s="626"/>
      <c r="BM8" s="626"/>
      <c r="BN8" s="627"/>
      <c r="BO8" s="628">
        <v>1.2</v>
      </c>
      <c r="BP8" s="628"/>
      <c r="BQ8" s="628"/>
      <c r="BR8" s="628"/>
      <c r="BS8" s="634" t="s">
        <v>112</v>
      </c>
      <c r="BT8" s="626"/>
      <c r="BU8" s="626"/>
      <c r="BV8" s="626"/>
      <c r="BW8" s="626"/>
      <c r="BX8" s="626"/>
      <c r="BY8" s="626"/>
      <c r="BZ8" s="626"/>
      <c r="CA8" s="626"/>
      <c r="CB8" s="635"/>
      <c r="CD8" s="639" t="s">
        <v>223</v>
      </c>
      <c r="CE8" s="640"/>
      <c r="CF8" s="640"/>
      <c r="CG8" s="640"/>
      <c r="CH8" s="640"/>
      <c r="CI8" s="640"/>
      <c r="CJ8" s="640"/>
      <c r="CK8" s="640"/>
      <c r="CL8" s="640"/>
      <c r="CM8" s="640"/>
      <c r="CN8" s="640"/>
      <c r="CO8" s="640"/>
      <c r="CP8" s="640"/>
      <c r="CQ8" s="641"/>
      <c r="CR8" s="625">
        <v>11465045</v>
      </c>
      <c r="CS8" s="626"/>
      <c r="CT8" s="626"/>
      <c r="CU8" s="626"/>
      <c r="CV8" s="626"/>
      <c r="CW8" s="626"/>
      <c r="CX8" s="626"/>
      <c r="CY8" s="627"/>
      <c r="CZ8" s="628">
        <v>31.3</v>
      </c>
      <c r="DA8" s="628"/>
      <c r="DB8" s="628"/>
      <c r="DC8" s="628"/>
      <c r="DD8" s="634">
        <v>263536</v>
      </c>
      <c r="DE8" s="626"/>
      <c r="DF8" s="626"/>
      <c r="DG8" s="626"/>
      <c r="DH8" s="626"/>
      <c r="DI8" s="626"/>
      <c r="DJ8" s="626"/>
      <c r="DK8" s="626"/>
      <c r="DL8" s="626"/>
      <c r="DM8" s="626"/>
      <c r="DN8" s="626"/>
      <c r="DO8" s="626"/>
      <c r="DP8" s="627"/>
      <c r="DQ8" s="634">
        <v>5727122</v>
      </c>
      <c r="DR8" s="626"/>
      <c r="DS8" s="626"/>
      <c r="DT8" s="626"/>
      <c r="DU8" s="626"/>
      <c r="DV8" s="626"/>
      <c r="DW8" s="626"/>
      <c r="DX8" s="626"/>
      <c r="DY8" s="626"/>
      <c r="DZ8" s="626"/>
      <c r="EA8" s="626"/>
      <c r="EB8" s="626"/>
      <c r="EC8" s="635"/>
    </row>
    <row r="9" spans="2:143" ht="11.25" customHeight="1" x14ac:dyDescent="0.15">
      <c r="B9" s="622" t="s">
        <v>224</v>
      </c>
      <c r="C9" s="623"/>
      <c r="D9" s="623"/>
      <c r="E9" s="623"/>
      <c r="F9" s="623"/>
      <c r="G9" s="623"/>
      <c r="H9" s="623"/>
      <c r="I9" s="623"/>
      <c r="J9" s="623"/>
      <c r="K9" s="623"/>
      <c r="L9" s="623"/>
      <c r="M9" s="623"/>
      <c r="N9" s="623"/>
      <c r="O9" s="623"/>
      <c r="P9" s="623"/>
      <c r="Q9" s="624"/>
      <c r="R9" s="625">
        <v>20358</v>
      </c>
      <c r="S9" s="626"/>
      <c r="T9" s="626"/>
      <c r="U9" s="626"/>
      <c r="V9" s="626"/>
      <c r="W9" s="626"/>
      <c r="X9" s="626"/>
      <c r="Y9" s="627"/>
      <c r="Z9" s="628">
        <v>0.1</v>
      </c>
      <c r="AA9" s="628"/>
      <c r="AB9" s="628"/>
      <c r="AC9" s="628"/>
      <c r="AD9" s="629">
        <v>20358</v>
      </c>
      <c r="AE9" s="629"/>
      <c r="AF9" s="629"/>
      <c r="AG9" s="629"/>
      <c r="AH9" s="629"/>
      <c r="AI9" s="629"/>
      <c r="AJ9" s="629"/>
      <c r="AK9" s="629"/>
      <c r="AL9" s="630">
        <v>0.1</v>
      </c>
      <c r="AM9" s="631"/>
      <c r="AN9" s="631"/>
      <c r="AO9" s="632"/>
      <c r="AP9" s="622" t="s">
        <v>225</v>
      </c>
      <c r="AQ9" s="623"/>
      <c r="AR9" s="623"/>
      <c r="AS9" s="623"/>
      <c r="AT9" s="623"/>
      <c r="AU9" s="623"/>
      <c r="AV9" s="623"/>
      <c r="AW9" s="623"/>
      <c r="AX9" s="623"/>
      <c r="AY9" s="623"/>
      <c r="AZ9" s="623"/>
      <c r="BA9" s="623"/>
      <c r="BB9" s="623"/>
      <c r="BC9" s="623"/>
      <c r="BD9" s="623"/>
      <c r="BE9" s="623"/>
      <c r="BF9" s="624"/>
      <c r="BG9" s="625">
        <v>4116468</v>
      </c>
      <c r="BH9" s="626"/>
      <c r="BI9" s="626"/>
      <c r="BJ9" s="626"/>
      <c r="BK9" s="626"/>
      <c r="BL9" s="626"/>
      <c r="BM9" s="626"/>
      <c r="BN9" s="627"/>
      <c r="BO9" s="628">
        <v>31.1</v>
      </c>
      <c r="BP9" s="628"/>
      <c r="BQ9" s="628"/>
      <c r="BR9" s="628"/>
      <c r="BS9" s="634" t="s">
        <v>112</v>
      </c>
      <c r="BT9" s="626"/>
      <c r="BU9" s="626"/>
      <c r="BV9" s="626"/>
      <c r="BW9" s="626"/>
      <c r="BX9" s="626"/>
      <c r="BY9" s="626"/>
      <c r="BZ9" s="626"/>
      <c r="CA9" s="626"/>
      <c r="CB9" s="635"/>
      <c r="CD9" s="639" t="s">
        <v>226</v>
      </c>
      <c r="CE9" s="640"/>
      <c r="CF9" s="640"/>
      <c r="CG9" s="640"/>
      <c r="CH9" s="640"/>
      <c r="CI9" s="640"/>
      <c r="CJ9" s="640"/>
      <c r="CK9" s="640"/>
      <c r="CL9" s="640"/>
      <c r="CM9" s="640"/>
      <c r="CN9" s="640"/>
      <c r="CO9" s="640"/>
      <c r="CP9" s="640"/>
      <c r="CQ9" s="641"/>
      <c r="CR9" s="625">
        <v>2830224</v>
      </c>
      <c r="CS9" s="626"/>
      <c r="CT9" s="626"/>
      <c r="CU9" s="626"/>
      <c r="CV9" s="626"/>
      <c r="CW9" s="626"/>
      <c r="CX9" s="626"/>
      <c r="CY9" s="627"/>
      <c r="CZ9" s="628">
        <v>7.7</v>
      </c>
      <c r="DA9" s="628"/>
      <c r="DB9" s="628"/>
      <c r="DC9" s="628"/>
      <c r="DD9" s="634">
        <v>143338</v>
      </c>
      <c r="DE9" s="626"/>
      <c r="DF9" s="626"/>
      <c r="DG9" s="626"/>
      <c r="DH9" s="626"/>
      <c r="DI9" s="626"/>
      <c r="DJ9" s="626"/>
      <c r="DK9" s="626"/>
      <c r="DL9" s="626"/>
      <c r="DM9" s="626"/>
      <c r="DN9" s="626"/>
      <c r="DO9" s="626"/>
      <c r="DP9" s="627"/>
      <c r="DQ9" s="634">
        <v>2657698</v>
      </c>
      <c r="DR9" s="626"/>
      <c r="DS9" s="626"/>
      <c r="DT9" s="626"/>
      <c r="DU9" s="626"/>
      <c r="DV9" s="626"/>
      <c r="DW9" s="626"/>
      <c r="DX9" s="626"/>
      <c r="DY9" s="626"/>
      <c r="DZ9" s="626"/>
      <c r="EA9" s="626"/>
      <c r="EB9" s="626"/>
      <c r="EC9" s="635"/>
    </row>
    <row r="10" spans="2:143" ht="11.25" customHeight="1" x14ac:dyDescent="0.15">
      <c r="B10" s="622" t="s">
        <v>227</v>
      </c>
      <c r="C10" s="623"/>
      <c r="D10" s="623"/>
      <c r="E10" s="623"/>
      <c r="F10" s="623"/>
      <c r="G10" s="623"/>
      <c r="H10" s="623"/>
      <c r="I10" s="623"/>
      <c r="J10" s="623"/>
      <c r="K10" s="623"/>
      <c r="L10" s="623"/>
      <c r="M10" s="623"/>
      <c r="N10" s="623"/>
      <c r="O10" s="623"/>
      <c r="P10" s="623"/>
      <c r="Q10" s="624"/>
      <c r="R10" s="625">
        <v>1579741</v>
      </c>
      <c r="S10" s="626"/>
      <c r="T10" s="626"/>
      <c r="U10" s="626"/>
      <c r="V10" s="626"/>
      <c r="W10" s="626"/>
      <c r="X10" s="626"/>
      <c r="Y10" s="627"/>
      <c r="Z10" s="628">
        <v>4.0999999999999996</v>
      </c>
      <c r="AA10" s="628"/>
      <c r="AB10" s="628"/>
      <c r="AC10" s="628"/>
      <c r="AD10" s="629">
        <v>1579741</v>
      </c>
      <c r="AE10" s="629"/>
      <c r="AF10" s="629"/>
      <c r="AG10" s="629"/>
      <c r="AH10" s="629"/>
      <c r="AI10" s="629"/>
      <c r="AJ10" s="629"/>
      <c r="AK10" s="629"/>
      <c r="AL10" s="630">
        <v>7.1</v>
      </c>
      <c r="AM10" s="631"/>
      <c r="AN10" s="631"/>
      <c r="AO10" s="632"/>
      <c r="AP10" s="622" t="s">
        <v>228</v>
      </c>
      <c r="AQ10" s="623"/>
      <c r="AR10" s="623"/>
      <c r="AS10" s="623"/>
      <c r="AT10" s="623"/>
      <c r="AU10" s="623"/>
      <c r="AV10" s="623"/>
      <c r="AW10" s="623"/>
      <c r="AX10" s="623"/>
      <c r="AY10" s="623"/>
      <c r="AZ10" s="623"/>
      <c r="BA10" s="623"/>
      <c r="BB10" s="623"/>
      <c r="BC10" s="623"/>
      <c r="BD10" s="623"/>
      <c r="BE10" s="623"/>
      <c r="BF10" s="624"/>
      <c r="BG10" s="625">
        <v>248794</v>
      </c>
      <c r="BH10" s="626"/>
      <c r="BI10" s="626"/>
      <c r="BJ10" s="626"/>
      <c r="BK10" s="626"/>
      <c r="BL10" s="626"/>
      <c r="BM10" s="626"/>
      <c r="BN10" s="627"/>
      <c r="BO10" s="628">
        <v>1.9</v>
      </c>
      <c r="BP10" s="628"/>
      <c r="BQ10" s="628"/>
      <c r="BR10" s="628"/>
      <c r="BS10" s="634" t="s">
        <v>112</v>
      </c>
      <c r="BT10" s="626"/>
      <c r="BU10" s="626"/>
      <c r="BV10" s="626"/>
      <c r="BW10" s="626"/>
      <c r="BX10" s="626"/>
      <c r="BY10" s="626"/>
      <c r="BZ10" s="626"/>
      <c r="CA10" s="626"/>
      <c r="CB10" s="635"/>
      <c r="CD10" s="639" t="s">
        <v>229</v>
      </c>
      <c r="CE10" s="640"/>
      <c r="CF10" s="640"/>
      <c r="CG10" s="640"/>
      <c r="CH10" s="640"/>
      <c r="CI10" s="640"/>
      <c r="CJ10" s="640"/>
      <c r="CK10" s="640"/>
      <c r="CL10" s="640"/>
      <c r="CM10" s="640"/>
      <c r="CN10" s="640"/>
      <c r="CO10" s="640"/>
      <c r="CP10" s="640"/>
      <c r="CQ10" s="641"/>
      <c r="CR10" s="625">
        <v>158862</v>
      </c>
      <c r="CS10" s="626"/>
      <c r="CT10" s="626"/>
      <c r="CU10" s="626"/>
      <c r="CV10" s="626"/>
      <c r="CW10" s="626"/>
      <c r="CX10" s="626"/>
      <c r="CY10" s="627"/>
      <c r="CZ10" s="628">
        <v>0.4</v>
      </c>
      <c r="DA10" s="628"/>
      <c r="DB10" s="628"/>
      <c r="DC10" s="628"/>
      <c r="DD10" s="634" t="s">
        <v>112</v>
      </c>
      <c r="DE10" s="626"/>
      <c r="DF10" s="626"/>
      <c r="DG10" s="626"/>
      <c r="DH10" s="626"/>
      <c r="DI10" s="626"/>
      <c r="DJ10" s="626"/>
      <c r="DK10" s="626"/>
      <c r="DL10" s="626"/>
      <c r="DM10" s="626"/>
      <c r="DN10" s="626"/>
      <c r="DO10" s="626"/>
      <c r="DP10" s="627"/>
      <c r="DQ10" s="634">
        <v>47929</v>
      </c>
      <c r="DR10" s="626"/>
      <c r="DS10" s="626"/>
      <c r="DT10" s="626"/>
      <c r="DU10" s="626"/>
      <c r="DV10" s="626"/>
      <c r="DW10" s="626"/>
      <c r="DX10" s="626"/>
      <c r="DY10" s="626"/>
      <c r="DZ10" s="626"/>
      <c r="EA10" s="626"/>
      <c r="EB10" s="626"/>
      <c r="EC10" s="635"/>
    </row>
    <row r="11" spans="2:143" ht="11.25" customHeight="1" x14ac:dyDescent="0.15">
      <c r="B11" s="622" t="s">
        <v>230</v>
      </c>
      <c r="C11" s="623"/>
      <c r="D11" s="623"/>
      <c r="E11" s="623"/>
      <c r="F11" s="623"/>
      <c r="G11" s="623"/>
      <c r="H11" s="623"/>
      <c r="I11" s="623"/>
      <c r="J11" s="623"/>
      <c r="K11" s="623"/>
      <c r="L11" s="623"/>
      <c r="M11" s="623"/>
      <c r="N11" s="623"/>
      <c r="O11" s="623"/>
      <c r="P11" s="623"/>
      <c r="Q11" s="624"/>
      <c r="R11" s="625">
        <v>112789</v>
      </c>
      <c r="S11" s="626"/>
      <c r="T11" s="626"/>
      <c r="U11" s="626"/>
      <c r="V11" s="626"/>
      <c r="W11" s="626"/>
      <c r="X11" s="626"/>
      <c r="Y11" s="627"/>
      <c r="Z11" s="628">
        <v>0.3</v>
      </c>
      <c r="AA11" s="628"/>
      <c r="AB11" s="628"/>
      <c r="AC11" s="628"/>
      <c r="AD11" s="629">
        <v>112789</v>
      </c>
      <c r="AE11" s="629"/>
      <c r="AF11" s="629"/>
      <c r="AG11" s="629"/>
      <c r="AH11" s="629"/>
      <c r="AI11" s="629"/>
      <c r="AJ11" s="629"/>
      <c r="AK11" s="629"/>
      <c r="AL11" s="630">
        <v>0.5</v>
      </c>
      <c r="AM11" s="631"/>
      <c r="AN11" s="631"/>
      <c r="AO11" s="632"/>
      <c r="AP11" s="622" t="s">
        <v>231</v>
      </c>
      <c r="AQ11" s="623"/>
      <c r="AR11" s="623"/>
      <c r="AS11" s="623"/>
      <c r="AT11" s="623"/>
      <c r="AU11" s="623"/>
      <c r="AV11" s="623"/>
      <c r="AW11" s="623"/>
      <c r="AX11" s="623"/>
      <c r="AY11" s="623"/>
      <c r="AZ11" s="623"/>
      <c r="BA11" s="623"/>
      <c r="BB11" s="623"/>
      <c r="BC11" s="623"/>
      <c r="BD11" s="623"/>
      <c r="BE11" s="623"/>
      <c r="BF11" s="624"/>
      <c r="BG11" s="625">
        <v>958874</v>
      </c>
      <c r="BH11" s="626"/>
      <c r="BI11" s="626"/>
      <c r="BJ11" s="626"/>
      <c r="BK11" s="626"/>
      <c r="BL11" s="626"/>
      <c r="BM11" s="626"/>
      <c r="BN11" s="627"/>
      <c r="BO11" s="628">
        <v>7.2</v>
      </c>
      <c r="BP11" s="628"/>
      <c r="BQ11" s="628"/>
      <c r="BR11" s="628"/>
      <c r="BS11" s="634">
        <v>186619</v>
      </c>
      <c r="BT11" s="626"/>
      <c r="BU11" s="626"/>
      <c r="BV11" s="626"/>
      <c r="BW11" s="626"/>
      <c r="BX11" s="626"/>
      <c r="BY11" s="626"/>
      <c r="BZ11" s="626"/>
      <c r="CA11" s="626"/>
      <c r="CB11" s="635"/>
      <c r="CD11" s="639" t="s">
        <v>232</v>
      </c>
      <c r="CE11" s="640"/>
      <c r="CF11" s="640"/>
      <c r="CG11" s="640"/>
      <c r="CH11" s="640"/>
      <c r="CI11" s="640"/>
      <c r="CJ11" s="640"/>
      <c r="CK11" s="640"/>
      <c r="CL11" s="640"/>
      <c r="CM11" s="640"/>
      <c r="CN11" s="640"/>
      <c r="CO11" s="640"/>
      <c r="CP11" s="640"/>
      <c r="CQ11" s="641"/>
      <c r="CR11" s="625">
        <v>1545487</v>
      </c>
      <c r="CS11" s="626"/>
      <c r="CT11" s="626"/>
      <c r="CU11" s="626"/>
      <c r="CV11" s="626"/>
      <c r="CW11" s="626"/>
      <c r="CX11" s="626"/>
      <c r="CY11" s="627"/>
      <c r="CZ11" s="628">
        <v>4.2</v>
      </c>
      <c r="DA11" s="628"/>
      <c r="DB11" s="628"/>
      <c r="DC11" s="628"/>
      <c r="DD11" s="634">
        <v>265045</v>
      </c>
      <c r="DE11" s="626"/>
      <c r="DF11" s="626"/>
      <c r="DG11" s="626"/>
      <c r="DH11" s="626"/>
      <c r="DI11" s="626"/>
      <c r="DJ11" s="626"/>
      <c r="DK11" s="626"/>
      <c r="DL11" s="626"/>
      <c r="DM11" s="626"/>
      <c r="DN11" s="626"/>
      <c r="DO11" s="626"/>
      <c r="DP11" s="627"/>
      <c r="DQ11" s="634">
        <v>1201338</v>
      </c>
      <c r="DR11" s="626"/>
      <c r="DS11" s="626"/>
      <c r="DT11" s="626"/>
      <c r="DU11" s="626"/>
      <c r="DV11" s="626"/>
      <c r="DW11" s="626"/>
      <c r="DX11" s="626"/>
      <c r="DY11" s="626"/>
      <c r="DZ11" s="626"/>
      <c r="EA11" s="626"/>
      <c r="EB11" s="626"/>
      <c r="EC11" s="635"/>
    </row>
    <row r="12" spans="2:143" ht="11.25" customHeight="1" x14ac:dyDescent="0.15">
      <c r="B12" s="622" t="s">
        <v>233</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234</v>
      </c>
      <c r="AQ12" s="623"/>
      <c r="AR12" s="623"/>
      <c r="AS12" s="623"/>
      <c r="AT12" s="623"/>
      <c r="AU12" s="623"/>
      <c r="AV12" s="623"/>
      <c r="AW12" s="623"/>
      <c r="AX12" s="623"/>
      <c r="AY12" s="623"/>
      <c r="AZ12" s="623"/>
      <c r="BA12" s="623"/>
      <c r="BB12" s="623"/>
      <c r="BC12" s="623"/>
      <c r="BD12" s="623"/>
      <c r="BE12" s="623"/>
      <c r="BF12" s="624"/>
      <c r="BG12" s="625">
        <v>6012401</v>
      </c>
      <c r="BH12" s="626"/>
      <c r="BI12" s="626"/>
      <c r="BJ12" s="626"/>
      <c r="BK12" s="626"/>
      <c r="BL12" s="626"/>
      <c r="BM12" s="626"/>
      <c r="BN12" s="627"/>
      <c r="BO12" s="628">
        <v>45.4</v>
      </c>
      <c r="BP12" s="628"/>
      <c r="BQ12" s="628"/>
      <c r="BR12" s="628"/>
      <c r="BS12" s="634" t="s">
        <v>112</v>
      </c>
      <c r="BT12" s="626"/>
      <c r="BU12" s="626"/>
      <c r="BV12" s="626"/>
      <c r="BW12" s="626"/>
      <c r="BX12" s="626"/>
      <c r="BY12" s="626"/>
      <c r="BZ12" s="626"/>
      <c r="CA12" s="626"/>
      <c r="CB12" s="635"/>
      <c r="CD12" s="639" t="s">
        <v>235</v>
      </c>
      <c r="CE12" s="640"/>
      <c r="CF12" s="640"/>
      <c r="CG12" s="640"/>
      <c r="CH12" s="640"/>
      <c r="CI12" s="640"/>
      <c r="CJ12" s="640"/>
      <c r="CK12" s="640"/>
      <c r="CL12" s="640"/>
      <c r="CM12" s="640"/>
      <c r="CN12" s="640"/>
      <c r="CO12" s="640"/>
      <c r="CP12" s="640"/>
      <c r="CQ12" s="641"/>
      <c r="CR12" s="625">
        <v>1394606</v>
      </c>
      <c r="CS12" s="626"/>
      <c r="CT12" s="626"/>
      <c r="CU12" s="626"/>
      <c r="CV12" s="626"/>
      <c r="CW12" s="626"/>
      <c r="CX12" s="626"/>
      <c r="CY12" s="627"/>
      <c r="CZ12" s="628">
        <v>3.8</v>
      </c>
      <c r="DA12" s="628"/>
      <c r="DB12" s="628"/>
      <c r="DC12" s="628"/>
      <c r="DD12" s="634">
        <v>672148</v>
      </c>
      <c r="DE12" s="626"/>
      <c r="DF12" s="626"/>
      <c r="DG12" s="626"/>
      <c r="DH12" s="626"/>
      <c r="DI12" s="626"/>
      <c r="DJ12" s="626"/>
      <c r="DK12" s="626"/>
      <c r="DL12" s="626"/>
      <c r="DM12" s="626"/>
      <c r="DN12" s="626"/>
      <c r="DO12" s="626"/>
      <c r="DP12" s="627"/>
      <c r="DQ12" s="634">
        <v>691534</v>
      </c>
      <c r="DR12" s="626"/>
      <c r="DS12" s="626"/>
      <c r="DT12" s="626"/>
      <c r="DU12" s="626"/>
      <c r="DV12" s="626"/>
      <c r="DW12" s="626"/>
      <c r="DX12" s="626"/>
      <c r="DY12" s="626"/>
      <c r="DZ12" s="626"/>
      <c r="EA12" s="626"/>
      <c r="EB12" s="626"/>
      <c r="EC12" s="635"/>
    </row>
    <row r="13" spans="2:143" ht="11.25" customHeight="1" x14ac:dyDescent="0.15">
      <c r="B13" s="622" t="s">
        <v>236</v>
      </c>
      <c r="C13" s="623"/>
      <c r="D13" s="623"/>
      <c r="E13" s="623"/>
      <c r="F13" s="623"/>
      <c r="G13" s="623"/>
      <c r="H13" s="623"/>
      <c r="I13" s="623"/>
      <c r="J13" s="623"/>
      <c r="K13" s="623"/>
      <c r="L13" s="623"/>
      <c r="M13" s="623"/>
      <c r="N13" s="623"/>
      <c r="O13" s="623"/>
      <c r="P13" s="623"/>
      <c r="Q13" s="624"/>
      <c r="R13" s="625">
        <v>83955</v>
      </c>
      <c r="S13" s="626"/>
      <c r="T13" s="626"/>
      <c r="U13" s="626"/>
      <c r="V13" s="626"/>
      <c r="W13" s="626"/>
      <c r="X13" s="626"/>
      <c r="Y13" s="627"/>
      <c r="Z13" s="628">
        <v>0.2</v>
      </c>
      <c r="AA13" s="628"/>
      <c r="AB13" s="628"/>
      <c r="AC13" s="628"/>
      <c r="AD13" s="629">
        <v>83955</v>
      </c>
      <c r="AE13" s="629"/>
      <c r="AF13" s="629"/>
      <c r="AG13" s="629"/>
      <c r="AH13" s="629"/>
      <c r="AI13" s="629"/>
      <c r="AJ13" s="629"/>
      <c r="AK13" s="629"/>
      <c r="AL13" s="630">
        <v>0.4</v>
      </c>
      <c r="AM13" s="631"/>
      <c r="AN13" s="631"/>
      <c r="AO13" s="632"/>
      <c r="AP13" s="622" t="s">
        <v>237</v>
      </c>
      <c r="AQ13" s="623"/>
      <c r="AR13" s="623"/>
      <c r="AS13" s="623"/>
      <c r="AT13" s="623"/>
      <c r="AU13" s="623"/>
      <c r="AV13" s="623"/>
      <c r="AW13" s="623"/>
      <c r="AX13" s="623"/>
      <c r="AY13" s="623"/>
      <c r="AZ13" s="623"/>
      <c r="BA13" s="623"/>
      <c r="BB13" s="623"/>
      <c r="BC13" s="623"/>
      <c r="BD13" s="623"/>
      <c r="BE13" s="623"/>
      <c r="BF13" s="624"/>
      <c r="BG13" s="625">
        <v>6010867</v>
      </c>
      <c r="BH13" s="626"/>
      <c r="BI13" s="626"/>
      <c r="BJ13" s="626"/>
      <c r="BK13" s="626"/>
      <c r="BL13" s="626"/>
      <c r="BM13" s="626"/>
      <c r="BN13" s="627"/>
      <c r="BO13" s="628">
        <v>45.4</v>
      </c>
      <c r="BP13" s="628"/>
      <c r="BQ13" s="628"/>
      <c r="BR13" s="628"/>
      <c r="BS13" s="634" t="s">
        <v>112</v>
      </c>
      <c r="BT13" s="626"/>
      <c r="BU13" s="626"/>
      <c r="BV13" s="626"/>
      <c r="BW13" s="626"/>
      <c r="BX13" s="626"/>
      <c r="BY13" s="626"/>
      <c r="BZ13" s="626"/>
      <c r="CA13" s="626"/>
      <c r="CB13" s="635"/>
      <c r="CD13" s="639" t="s">
        <v>238</v>
      </c>
      <c r="CE13" s="640"/>
      <c r="CF13" s="640"/>
      <c r="CG13" s="640"/>
      <c r="CH13" s="640"/>
      <c r="CI13" s="640"/>
      <c r="CJ13" s="640"/>
      <c r="CK13" s="640"/>
      <c r="CL13" s="640"/>
      <c r="CM13" s="640"/>
      <c r="CN13" s="640"/>
      <c r="CO13" s="640"/>
      <c r="CP13" s="640"/>
      <c r="CQ13" s="641"/>
      <c r="CR13" s="625">
        <v>2821528</v>
      </c>
      <c r="CS13" s="626"/>
      <c r="CT13" s="626"/>
      <c r="CU13" s="626"/>
      <c r="CV13" s="626"/>
      <c r="CW13" s="626"/>
      <c r="CX13" s="626"/>
      <c r="CY13" s="627"/>
      <c r="CZ13" s="628">
        <v>7.7</v>
      </c>
      <c r="DA13" s="628"/>
      <c r="DB13" s="628"/>
      <c r="DC13" s="628"/>
      <c r="DD13" s="634">
        <v>1260804</v>
      </c>
      <c r="DE13" s="626"/>
      <c r="DF13" s="626"/>
      <c r="DG13" s="626"/>
      <c r="DH13" s="626"/>
      <c r="DI13" s="626"/>
      <c r="DJ13" s="626"/>
      <c r="DK13" s="626"/>
      <c r="DL13" s="626"/>
      <c r="DM13" s="626"/>
      <c r="DN13" s="626"/>
      <c r="DO13" s="626"/>
      <c r="DP13" s="627"/>
      <c r="DQ13" s="634">
        <v>1932581</v>
      </c>
      <c r="DR13" s="626"/>
      <c r="DS13" s="626"/>
      <c r="DT13" s="626"/>
      <c r="DU13" s="626"/>
      <c r="DV13" s="626"/>
      <c r="DW13" s="626"/>
      <c r="DX13" s="626"/>
      <c r="DY13" s="626"/>
      <c r="DZ13" s="626"/>
      <c r="EA13" s="626"/>
      <c r="EB13" s="626"/>
      <c r="EC13" s="635"/>
    </row>
    <row r="14" spans="2:143" ht="11.25" customHeight="1" x14ac:dyDescent="0.15">
      <c r="B14" s="622" t="s">
        <v>239</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240</v>
      </c>
      <c r="AQ14" s="623"/>
      <c r="AR14" s="623"/>
      <c r="AS14" s="623"/>
      <c r="AT14" s="623"/>
      <c r="AU14" s="623"/>
      <c r="AV14" s="623"/>
      <c r="AW14" s="623"/>
      <c r="AX14" s="623"/>
      <c r="AY14" s="623"/>
      <c r="AZ14" s="623"/>
      <c r="BA14" s="623"/>
      <c r="BB14" s="623"/>
      <c r="BC14" s="623"/>
      <c r="BD14" s="623"/>
      <c r="BE14" s="623"/>
      <c r="BF14" s="624"/>
      <c r="BG14" s="625">
        <v>242721</v>
      </c>
      <c r="BH14" s="626"/>
      <c r="BI14" s="626"/>
      <c r="BJ14" s="626"/>
      <c r="BK14" s="626"/>
      <c r="BL14" s="626"/>
      <c r="BM14" s="626"/>
      <c r="BN14" s="627"/>
      <c r="BO14" s="628">
        <v>1.8</v>
      </c>
      <c r="BP14" s="628"/>
      <c r="BQ14" s="628"/>
      <c r="BR14" s="628"/>
      <c r="BS14" s="634" t="s">
        <v>112</v>
      </c>
      <c r="BT14" s="626"/>
      <c r="BU14" s="626"/>
      <c r="BV14" s="626"/>
      <c r="BW14" s="626"/>
      <c r="BX14" s="626"/>
      <c r="BY14" s="626"/>
      <c r="BZ14" s="626"/>
      <c r="CA14" s="626"/>
      <c r="CB14" s="635"/>
      <c r="CD14" s="639" t="s">
        <v>241</v>
      </c>
      <c r="CE14" s="640"/>
      <c r="CF14" s="640"/>
      <c r="CG14" s="640"/>
      <c r="CH14" s="640"/>
      <c r="CI14" s="640"/>
      <c r="CJ14" s="640"/>
      <c r="CK14" s="640"/>
      <c r="CL14" s="640"/>
      <c r="CM14" s="640"/>
      <c r="CN14" s="640"/>
      <c r="CO14" s="640"/>
      <c r="CP14" s="640"/>
      <c r="CQ14" s="641"/>
      <c r="CR14" s="625">
        <v>1552261</v>
      </c>
      <c r="CS14" s="626"/>
      <c r="CT14" s="626"/>
      <c r="CU14" s="626"/>
      <c r="CV14" s="626"/>
      <c r="CW14" s="626"/>
      <c r="CX14" s="626"/>
      <c r="CY14" s="627"/>
      <c r="CZ14" s="628">
        <v>4.2</v>
      </c>
      <c r="DA14" s="628"/>
      <c r="DB14" s="628"/>
      <c r="DC14" s="628"/>
      <c r="DD14" s="634">
        <v>135209</v>
      </c>
      <c r="DE14" s="626"/>
      <c r="DF14" s="626"/>
      <c r="DG14" s="626"/>
      <c r="DH14" s="626"/>
      <c r="DI14" s="626"/>
      <c r="DJ14" s="626"/>
      <c r="DK14" s="626"/>
      <c r="DL14" s="626"/>
      <c r="DM14" s="626"/>
      <c r="DN14" s="626"/>
      <c r="DO14" s="626"/>
      <c r="DP14" s="627"/>
      <c r="DQ14" s="634">
        <v>1420942</v>
      </c>
      <c r="DR14" s="626"/>
      <c r="DS14" s="626"/>
      <c r="DT14" s="626"/>
      <c r="DU14" s="626"/>
      <c r="DV14" s="626"/>
      <c r="DW14" s="626"/>
      <c r="DX14" s="626"/>
      <c r="DY14" s="626"/>
      <c r="DZ14" s="626"/>
      <c r="EA14" s="626"/>
      <c r="EB14" s="626"/>
      <c r="EC14" s="635"/>
    </row>
    <row r="15" spans="2:143" ht="11.25" customHeight="1" x14ac:dyDescent="0.15">
      <c r="B15" s="622" t="s">
        <v>242</v>
      </c>
      <c r="C15" s="623"/>
      <c r="D15" s="623"/>
      <c r="E15" s="623"/>
      <c r="F15" s="623"/>
      <c r="G15" s="623"/>
      <c r="H15" s="623"/>
      <c r="I15" s="623"/>
      <c r="J15" s="623"/>
      <c r="K15" s="623"/>
      <c r="L15" s="623"/>
      <c r="M15" s="623"/>
      <c r="N15" s="623"/>
      <c r="O15" s="623"/>
      <c r="P15" s="623"/>
      <c r="Q15" s="624"/>
      <c r="R15" s="625">
        <v>56111</v>
      </c>
      <c r="S15" s="626"/>
      <c r="T15" s="626"/>
      <c r="U15" s="626"/>
      <c r="V15" s="626"/>
      <c r="W15" s="626"/>
      <c r="X15" s="626"/>
      <c r="Y15" s="627"/>
      <c r="Z15" s="628">
        <v>0.1</v>
      </c>
      <c r="AA15" s="628"/>
      <c r="AB15" s="628"/>
      <c r="AC15" s="628"/>
      <c r="AD15" s="629">
        <v>56111</v>
      </c>
      <c r="AE15" s="629"/>
      <c r="AF15" s="629"/>
      <c r="AG15" s="629"/>
      <c r="AH15" s="629"/>
      <c r="AI15" s="629"/>
      <c r="AJ15" s="629"/>
      <c r="AK15" s="629"/>
      <c r="AL15" s="630">
        <v>0.3</v>
      </c>
      <c r="AM15" s="631"/>
      <c r="AN15" s="631"/>
      <c r="AO15" s="632"/>
      <c r="AP15" s="622" t="s">
        <v>243</v>
      </c>
      <c r="AQ15" s="623"/>
      <c r="AR15" s="623"/>
      <c r="AS15" s="623"/>
      <c r="AT15" s="623"/>
      <c r="AU15" s="623"/>
      <c r="AV15" s="623"/>
      <c r="AW15" s="623"/>
      <c r="AX15" s="623"/>
      <c r="AY15" s="623"/>
      <c r="AZ15" s="623"/>
      <c r="BA15" s="623"/>
      <c r="BB15" s="623"/>
      <c r="BC15" s="623"/>
      <c r="BD15" s="623"/>
      <c r="BE15" s="623"/>
      <c r="BF15" s="624"/>
      <c r="BG15" s="625">
        <v>548977</v>
      </c>
      <c r="BH15" s="626"/>
      <c r="BI15" s="626"/>
      <c r="BJ15" s="626"/>
      <c r="BK15" s="626"/>
      <c r="BL15" s="626"/>
      <c r="BM15" s="626"/>
      <c r="BN15" s="627"/>
      <c r="BO15" s="628">
        <v>4.0999999999999996</v>
      </c>
      <c r="BP15" s="628"/>
      <c r="BQ15" s="628"/>
      <c r="BR15" s="628"/>
      <c r="BS15" s="634" t="s">
        <v>112</v>
      </c>
      <c r="BT15" s="626"/>
      <c r="BU15" s="626"/>
      <c r="BV15" s="626"/>
      <c r="BW15" s="626"/>
      <c r="BX15" s="626"/>
      <c r="BY15" s="626"/>
      <c r="BZ15" s="626"/>
      <c r="CA15" s="626"/>
      <c r="CB15" s="635"/>
      <c r="CD15" s="639" t="s">
        <v>244</v>
      </c>
      <c r="CE15" s="640"/>
      <c r="CF15" s="640"/>
      <c r="CG15" s="640"/>
      <c r="CH15" s="640"/>
      <c r="CI15" s="640"/>
      <c r="CJ15" s="640"/>
      <c r="CK15" s="640"/>
      <c r="CL15" s="640"/>
      <c r="CM15" s="640"/>
      <c r="CN15" s="640"/>
      <c r="CO15" s="640"/>
      <c r="CP15" s="640"/>
      <c r="CQ15" s="641"/>
      <c r="CR15" s="625">
        <v>4538854</v>
      </c>
      <c r="CS15" s="626"/>
      <c r="CT15" s="626"/>
      <c r="CU15" s="626"/>
      <c r="CV15" s="626"/>
      <c r="CW15" s="626"/>
      <c r="CX15" s="626"/>
      <c r="CY15" s="627"/>
      <c r="CZ15" s="628">
        <v>12.4</v>
      </c>
      <c r="DA15" s="628"/>
      <c r="DB15" s="628"/>
      <c r="DC15" s="628"/>
      <c r="DD15" s="634">
        <v>631480</v>
      </c>
      <c r="DE15" s="626"/>
      <c r="DF15" s="626"/>
      <c r="DG15" s="626"/>
      <c r="DH15" s="626"/>
      <c r="DI15" s="626"/>
      <c r="DJ15" s="626"/>
      <c r="DK15" s="626"/>
      <c r="DL15" s="626"/>
      <c r="DM15" s="626"/>
      <c r="DN15" s="626"/>
      <c r="DO15" s="626"/>
      <c r="DP15" s="627"/>
      <c r="DQ15" s="634">
        <v>3408168</v>
      </c>
      <c r="DR15" s="626"/>
      <c r="DS15" s="626"/>
      <c r="DT15" s="626"/>
      <c r="DU15" s="626"/>
      <c r="DV15" s="626"/>
      <c r="DW15" s="626"/>
      <c r="DX15" s="626"/>
      <c r="DY15" s="626"/>
      <c r="DZ15" s="626"/>
      <c r="EA15" s="626"/>
      <c r="EB15" s="626"/>
      <c r="EC15" s="635"/>
    </row>
    <row r="16" spans="2:143" ht="11.25" customHeight="1" x14ac:dyDescent="0.15">
      <c r="B16" s="622" t="s">
        <v>245</v>
      </c>
      <c r="C16" s="623"/>
      <c r="D16" s="623"/>
      <c r="E16" s="623"/>
      <c r="F16" s="623"/>
      <c r="G16" s="623"/>
      <c r="H16" s="623"/>
      <c r="I16" s="623"/>
      <c r="J16" s="623"/>
      <c r="K16" s="623"/>
      <c r="L16" s="623"/>
      <c r="M16" s="623"/>
      <c r="N16" s="623"/>
      <c r="O16" s="623"/>
      <c r="P16" s="623"/>
      <c r="Q16" s="624"/>
      <c r="R16" s="625">
        <v>8650371</v>
      </c>
      <c r="S16" s="626"/>
      <c r="T16" s="626"/>
      <c r="U16" s="626"/>
      <c r="V16" s="626"/>
      <c r="W16" s="626"/>
      <c r="X16" s="626"/>
      <c r="Y16" s="627"/>
      <c r="Z16" s="628">
        <v>22.3</v>
      </c>
      <c r="AA16" s="628"/>
      <c r="AB16" s="628"/>
      <c r="AC16" s="628"/>
      <c r="AD16" s="629">
        <v>7503813</v>
      </c>
      <c r="AE16" s="629"/>
      <c r="AF16" s="629"/>
      <c r="AG16" s="629"/>
      <c r="AH16" s="629"/>
      <c r="AI16" s="629"/>
      <c r="AJ16" s="629"/>
      <c r="AK16" s="629"/>
      <c r="AL16" s="630">
        <v>33.799999999999997</v>
      </c>
      <c r="AM16" s="631"/>
      <c r="AN16" s="631"/>
      <c r="AO16" s="632"/>
      <c r="AP16" s="622" t="s">
        <v>246</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247</v>
      </c>
      <c r="CE16" s="640"/>
      <c r="CF16" s="640"/>
      <c r="CG16" s="640"/>
      <c r="CH16" s="640"/>
      <c r="CI16" s="640"/>
      <c r="CJ16" s="640"/>
      <c r="CK16" s="640"/>
      <c r="CL16" s="640"/>
      <c r="CM16" s="640"/>
      <c r="CN16" s="640"/>
      <c r="CO16" s="640"/>
      <c r="CP16" s="640"/>
      <c r="CQ16" s="641"/>
      <c r="CR16" s="625">
        <v>16344</v>
      </c>
      <c r="CS16" s="626"/>
      <c r="CT16" s="626"/>
      <c r="CU16" s="626"/>
      <c r="CV16" s="626"/>
      <c r="CW16" s="626"/>
      <c r="CX16" s="626"/>
      <c r="CY16" s="627"/>
      <c r="CZ16" s="628">
        <v>0</v>
      </c>
      <c r="DA16" s="628"/>
      <c r="DB16" s="628"/>
      <c r="DC16" s="628"/>
      <c r="DD16" s="634" t="s">
        <v>112</v>
      </c>
      <c r="DE16" s="626"/>
      <c r="DF16" s="626"/>
      <c r="DG16" s="626"/>
      <c r="DH16" s="626"/>
      <c r="DI16" s="626"/>
      <c r="DJ16" s="626"/>
      <c r="DK16" s="626"/>
      <c r="DL16" s="626"/>
      <c r="DM16" s="626"/>
      <c r="DN16" s="626"/>
      <c r="DO16" s="626"/>
      <c r="DP16" s="627"/>
      <c r="DQ16" s="634">
        <v>12605</v>
      </c>
      <c r="DR16" s="626"/>
      <c r="DS16" s="626"/>
      <c r="DT16" s="626"/>
      <c r="DU16" s="626"/>
      <c r="DV16" s="626"/>
      <c r="DW16" s="626"/>
      <c r="DX16" s="626"/>
      <c r="DY16" s="626"/>
      <c r="DZ16" s="626"/>
      <c r="EA16" s="626"/>
      <c r="EB16" s="626"/>
      <c r="EC16" s="635"/>
    </row>
    <row r="17" spans="2:133" ht="11.25" customHeight="1" x14ac:dyDescent="0.15">
      <c r="B17" s="622" t="s">
        <v>248</v>
      </c>
      <c r="C17" s="623"/>
      <c r="D17" s="623"/>
      <c r="E17" s="623"/>
      <c r="F17" s="623"/>
      <c r="G17" s="623"/>
      <c r="H17" s="623"/>
      <c r="I17" s="623"/>
      <c r="J17" s="623"/>
      <c r="K17" s="623"/>
      <c r="L17" s="623"/>
      <c r="M17" s="623"/>
      <c r="N17" s="623"/>
      <c r="O17" s="623"/>
      <c r="P17" s="623"/>
      <c r="Q17" s="624"/>
      <c r="R17" s="625">
        <v>7503813</v>
      </c>
      <c r="S17" s="626"/>
      <c r="T17" s="626"/>
      <c r="U17" s="626"/>
      <c r="V17" s="626"/>
      <c r="W17" s="626"/>
      <c r="X17" s="626"/>
      <c r="Y17" s="627"/>
      <c r="Z17" s="628">
        <v>19.399999999999999</v>
      </c>
      <c r="AA17" s="628"/>
      <c r="AB17" s="628"/>
      <c r="AC17" s="628"/>
      <c r="AD17" s="629">
        <v>7503813</v>
      </c>
      <c r="AE17" s="629"/>
      <c r="AF17" s="629"/>
      <c r="AG17" s="629"/>
      <c r="AH17" s="629"/>
      <c r="AI17" s="629"/>
      <c r="AJ17" s="629"/>
      <c r="AK17" s="629"/>
      <c r="AL17" s="630">
        <v>33.799999999999997</v>
      </c>
      <c r="AM17" s="631"/>
      <c r="AN17" s="631"/>
      <c r="AO17" s="632"/>
      <c r="AP17" s="622" t="s">
        <v>249</v>
      </c>
      <c r="AQ17" s="623"/>
      <c r="AR17" s="623"/>
      <c r="AS17" s="623"/>
      <c r="AT17" s="623"/>
      <c r="AU17" s="623"/>
      <c r="AV17" s="623"/>
      <c r="AW17" s="623"/>
      <c r="AX17" s="623"/>
      <c r="AY17" s="623"/>
      <c r="AZ17" s="623"/>
      <c r="BA17" s="623"/>
      <c r="BB17" s="623"/>
      <c r="BC17" s="623"/>
      <c r="BD17" s="623"/>
      <c r="BE17" s="623"/>
      <c r="BF17" s="624"/>
      <c r="BG17" s="625">
        <v>2225</v>
      </c>
      <c r="BH17" s="626"/>
      <c r="BI17" s="626"/>
      <c r="BJ17" s="626"/>
      <c r="BK17" s="626"/>
      <c r="BL17" s="626"/>
      <c r="BM17" s="626"/>
      <c r="BN17" s="627"/>
      <c r="BO17" s="628">
        <v>0</v>
      </c>
      <c r="BP17" s="628"/>
      <c r="BQ17" s="628"/>
      <c r="BR17" s="628"/>
      <c r="BS17" s="634" t="s">
        <v>112</v>
      </c>
      <c r="BT17" s="626"/>
      <c r="BU17" s="626"/>
      <c r="BV17" s="626"/>
      <c r="BW17" s="626"/>
      <c r="BX17" s="626"/>
      <c r="BY17" s="626"/>
      <c r="BZ17" s="626"/>
      <c r="CA17" s="626"/>
      <c r="CB17" s="635"/>
      <c r="CD17" s="639" t="s">
        <v>250</v>
      </c>
      <c r="CE17" s="640"/>
      <c r="CF17" s="640"/>
      <c r="CG17" s="640"/>
      <c r="CH17" s="640"/>
      <c r="CI17" s="640"/>
      <c r="CJ17" s="640"/>
      <c r="CK17" s="640"/>
      <c r="CL17" s="640"/>
      <c r="CM17" s="640"/>
      <c r="CN17" s="640"/>
      <c r="CO17" s="640"/>
      <c r="CP17" s="640"/>
      <c r="CQ17" s="641"/>
      <c r="CR17" s="625">
        <v>4496395</v>
      </c>
      <c r="CS17" s="626"/>
      <c r="CT17" s="626"/>
      <c r="CU17" s="626"/>
      <c r="CV17" s="626"/>
      <c r="CW17" s="626"/>
      <c r="CX17" s="626"/>
      <c r="CY17" s="627"/>
      <c r="CZ17" s="628">
        <v>12.3</v>
      </c>
      <c r="DA17" s="628"/>
      <c r="DB17" s="628"/>
      <c r="DC17" s="628"/>
      <c r="DD17" s="634" t="s">
        <v>112</v>
      </c>
      <c r="DE17" s="626"/>
      <c r="DF17" s="626"/>
      <c r="DG17" s="626"/>
      <c r="DH17" s="626"/>
      <c r="DI17" s="626"/>
      <c r="DJ17" s="626"/>
      <c r="DK17" s="626"/>
      <c r="DL17" s="626"/>
      <c r="DM17" s="626"/>
      <c r="DN17" s="626"/>
      <c r="DO17" s="626"/>
      <c r="DP17" s="627"/>
      <c r="DQ17" s="634">
        <v>4406745</v>
      </c>
      <c r="DR17" s="626"/>
      <c r="DS17" s="626"/>
      <c r="DT17" s="626"/>
      <c r="DU17" s="626"/>
      <c r="DV17" s="626"/>
      <c r="DW17" s="626"/>
      <c r="DX17" s="626"/>
      <c r="DY17" s="626"/>
      <c r="DZ17" s="626"/>
      <c r="EA17" s="626"/>
      <c r="EB17" s="626"/>
      <c r="EC17" s="635"/>
    </row>
    <row r="18" spans="2:133" ht="11.25" customHeight="1" x14ac:dyDescent="0.15">
      <c r="B18" s="622" t="s">
        <v>251</v>
      </c>
      <c r="C18" s="623"/>
      <c r="D18" s="623"/>
      <c r="E18" s="623"/>
      <c r="F18" s="623"/>
      <c r="G18" s="623"/>
      <c r="H18" s="623"/>
      <c r="I18" s="623"/>
      <c r="J18" s="623"/>
      <c r="K18" s="623"/>
      <c r="L18" s="623"/>
      <c r="M18" s="623"/>
      <c r="N18" s="623"/>
      <c r="O18" s="623"/>
      <c r="P18" s="623"/>
      <c r="Q18" s="624"/>
      <c r="R18" s="625">
        <v>1146558</v>
      </c>
      <c r="S18" s="626"/>
      <c r="T18" s="626"/>
      <c r="U18" s="626"/>
      <c r="V18" s="626"/>
      <c r="W18" s="626"/>
      <c r="X18" s="626"/>
      <c r="Y18" s="627"/>
      <c r="Z18" s="628">
        <v>3</v>
      </c>
      <c r="AA18" s="628"/>
      <c r="AB18" s="628"/>
      <c r="AC18" s="628"/>
      <c r="AD18" s="629" t="s">
        <v>112</v>
      </c>
      <c r="AE18" s="629"/>
      <c r="AF18" s="629"/>
      <c r="AG18" s="629"/>
      <c r="AH18" s="629"/>
      <c r="AI18" s="629"/>
      <c r="AJ18" s="629"/>
      <c r="AK18" s="629"/>
      <c r="AL18" s="630" t="s">
        <v>112</v>
      </c>
      <c r="AM18" s="631"/>
      <c r="AN18" s="631"/>
      <c r="AO18" s="632"/>
      <c r="AP18" s="622" t="s">
        <v>252</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253</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x14ac:dyDescent="0.15">
      <c r="B19" s="622" t="s">
        <v>254</v>
      </c>
      <c r="C19" s="623"/>
      <c r="D19" s="623"/>
      <c r="E19" s="623"/>
      <c r="F19" s="623"/>
      <c r="G19" s="623"/>
      <c r="H19" s="623"/>
      <c r="I19" s="623"/>
      <c r="J19" s="623"/>
      <c r="K19" s="623"/>
      <c r="L19" s="623"/>
      <c r="M19" s="623"/>
      <c r="N19" s="623"/>
      <c r="O19" s="623"/>
      <c r="P19" s="623"/>
      <c r="Q19" s="624"/>
      <c r="R19" s="625" t="s">
        <v>112</v>
      </c>
      <c r="S19" s="626"/>
      <c r="T19" s="626"/>
      <c r="U19" s="626"/>
      <c r="V19" s="626"/>
      <c r="W19" s="626"/>
      <c r="X19" s="626"/>
      <c r="Y19" s="627"/>
      <c r="Z19" s="628" t="s">
        <v>112</v>
      </c>
      <c r="AA19" s="628"/>
      <c r="AB19" s="628"/>
      <c r="AC19" s="628"/>
      <c r="AD19" s="629" t="s">
        <v>112</v>
      </c>
      <c r="AE19" s="629"/>
      <c r="AF19" s="629"/>
      <c r="AG19" s="629"/>
      <c r="AH19" s="629"/>
      <c r="AI19" s="629"/>
      <c r="AJ19" s="629"/>
      <c r="AK19" s="629"/>
      <c r="AL19" s="630" t="s">
        <v>112</v>
      </c>
      <c r="AM19" s="631"/>
      <c r="AN19" s="631"/>
      <c r="AO19" s="632"/>
      <c r="AP19" s="622" t="s">
        <v>255</v>
      </c>
      <c r="AQ19" s="623"/>
      <c r="AR19" s="623"/>
      <c r="AS19" s="623"/>
      <c r="AT19" s="623"/>
      <c r="AU19" s="623"/>
      <c r="AV19" s="623"/>
      <c r="AW19" s="623"/>
      <c r="AX19" s="623"/>
      <c r="AY19" s="623"/>
      <c r="AZ19" s="623"/>
      <c r="BA19" s="623"/>
      <c r="BB19" s="623"/>
      <c r="BC19" s="623"/>
      <c r="BD19" s="623"/>
      <c r="BE19" s="623"/>
      <c r="BF19" s="624"/>
      <c r="BG19" s="625">
        <v>943745</v>
      </c>
      <c r="BH19" s="626"/>
      <c r="BI19" s="626"/>
      <c r="BJ19" s="626"/>
      <c r="BK19" s="626"/>
      <c r="BL19" s="626"/>
      <c r="BM19" s="626"/>
      <c r="BN19" s="627"/>
      <c r="BO19" s="628">
        <v>7.1</v>
      </c>
      <c r="BP19" s="628"/>
      <c r="BQ19" s="628"/>
      <c r="BR19" s="628"/>
      <c r="BS19" s="634" t="s">
        <v>112</v>
      </c>
      <c r="BT19" s="626"/>
      <c r="BU19" s="626"/>
      <c r="BV19" s="626"/>
      <c r="BW19" s="626"/>
      <c r="BX19" s="626"/>
      <c r="BY19" s="626"/>
      <c r="BZ19" s="626"/>
      <c r="CA19" s="626"/>
      <c r="CB19" s="635"/>
      <c r="CD19" s="639" t="s">
        <v>256</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x14ac:dyDescent="0.15">
      <c r="B20" s="622" t="s">
        <v>257</v>
      </c>
      <c r="C20" s="623"/>
      <c r="D20" s="623"/>
      <c r="E20" s="623"/>
      <c r="F20" s="623"/>
      <c r="G20" s="623"/>
      <c r="H20" s="623"/>
      <c r="I20" s="623"/>
      <c r="J20" s="623"/>
      <c r="K20" s="623"/>
      <c r="L20" s="623"/>
      <c r="M20" s="623"/>
      <c r="N20" s="623"/>
      <c r="O20" s="623"/>
      <c r="P20" s="623"/>
      <c r="Q20" s="624"/>
      <c r="R20" s="625">
        <v>24157099</v>
      </c>
      <c r="S20" s="626"/>
      <c r="T20" s="626"/>
      <c r="U20" s="626"/>
      <c r="V20" s="626"/>
      <c r="W20" s="626"/>
      <c r="X20" s="626"/>
      <c r="Y20" s="627"/>
      <c r="Z20" s="628">
        <v>62.4</v>
      </c>
      <c r="AA20" s="628"/>
      <c r="AB20" s="628"/>
      <c r="AC20" s="628"/>
      <c r="AD20" s="629">
        <v>22082459</v>
      </c>
      <c r="AE20" s="629"/>
      <c r="AF20" s="629"/>
      <c r="AG20" s="629"/>
      <c r="AH20" s="629"/>
      <c r="AI20" s="629"/>
      <c r="AJ20" s="629"/>
      <c r="AK20" s="629"/>
      <c r="AL20" s="630">
        <v>99.5</v>
      </c>
      <c r="AM20" s="631"/>
      <c r="AN20" s="631"/>
      <c r="AO20" s="632"/>
      <c r="AP20" s="622" t="s">
        <v>258</v>
      </c>
      <c r="AQ20" s="623"/>
      <c r="AR20" s="623"/>
      <c r="AS20" s="623"/>
      <c r="AT20" s="623"/>
      <c r="AU20" s="623"/>
      <c r="AV20" s="623"/>
      <c r="AW20" s="623"/>
      <c r="AX20" s="623"/>
      <c r="AY20" s="623"/>
      <c r="AZ20" s="623"/>
      <c r="BA20" s="623"/>
      <c r="BB20" s="623"/>
      <c r="BC20" s="623"/>
      <c r="BD20" s="623"/>
      <c r="BE20" s="623"/>
      <c r="BF20" s="624"/>
      <c r="BG20" s="625">
        <v>943745</v>
      </c>
      <c r="BH20" s="626"/>
      <c r="BI20" s="626"/>
      <c r="BJ20" s="626"/>
      <c r="BK20" s="626"/>
      <c r="BL20" s="626"/>
      <c r="BM20" s="626"/>
      <c r="BN20" s="627"/>
      <c r="BO20" s="628">
        <v>7.1</v>
      </c>
      <c r="BP20" s="628"/>
      <c r="BQ20" s="628"/>
      <c r="BR20" s="628"/>
      <c r="BS20" s="634" t="s">
        <v>112</v>
      </c>
      <c r="BT20" s="626"/>
      <c r="BU20" s="626"/>
      <c r="BV20" s="626"/>
      <c r="BW20" s="626"/>
      <c r="BX20" s="626"/>
      <c r="BY20" s="626"/>
      <c r="BZ20" s="626"/>
      <c r="CA20" s="626"/>
      <c r="CB20" s="635"/>
      <c r="CD20" s="639" t="s">
        <v>259</v>
      </c>
      <c r="CE20" s="640"/>
      <c r="CF20" s="640"/>
      <c r="CG20" s="640"/>
      <c r="CH20" s="640"/>
      <c r="CI20" s="640"/>
      <c r="CJ20" s="640"/>
      <c r="CK20" s="640"/>
      <c r="CL20" s="640"/>
      <c r="CM20" s="640"/>
      <c r="CN20" s="640"/>
      <c r="CO20" s="640"/>
      <c r="CP20" s="640"/>
      <c r="CQ20" s="641"/>
      <c r="CR20" s="625">
        <v>36620178</v>
      </c>
      <c r="CS20" s="626"/>
      <c r="CT20" s="626"/>
      <c r="CU20" s="626"/>
      <c r="CV20" s="626"/>
      <c r="CW20" s="626"/>
      <c r="CX20" s="626"/>
      <c r="CY20" s="627"/>
      <c r="CZ20" s="628">
        <v>100</v>
      </c>
      <c r="DA20" s="628"/>
      <c r="DB20" s="628"/>
      <c r="DC20" s="628"/>
      <c r="DD20" s="634">
        <v>3990276</v>
      </c>
      <c r="DE20" s="626"/>
      <c r="DF20" s="626"/>
      <c r="DG20" s="626"/>
      <c r="DH20" s="626"/>
      <c r="DI20" s="626"/>
      <c r="DJ20" s="626"/>
      <c r="DK20" s="626"/>
      <c r="DL20" s="626"/>
      <c r="DM20" s="626"/>
      <c r="DN20" s="626"/>
      <c r="DO20" s="626"/>
      <c r="DP20" s="627"/>
      <c r="DQ20" s="634">
        <v>25637055</v>
      </c>
      <c r="DR20" s="626"/>
      <c r="DS20" s="626"/>
      <c r="DT20" s="626"/>
      <c r="DU20" s="626"/>
      <c r="DV20" s="626"/>
      <c r="DW20" s="626"/>
      <c r="DX20" s="626"/>
      <c r="DY20" s="626"/>
      <c r="DZ20" s="626"/>
      <c r="EA20" s="626"/>
      <c r="EB20" s="626"/>
      <c r="EC20" s="635"/>
    </row>
    <row r="21" spans="2:133" ht="11.25" customHeight="1" x14ac:dyDescent="0.15">
      <c r="B21" s="622" t="s">
        <v>260</v>
      </c>
      <c r="C21" s="623"/>
      <c r="D21" s="623"/>
      <c r="E21" s="623"/>
      <c r="F21" s="623"/>
      <c r="G21" s="623"/>
      <c r="H21" s="623"/>
      <c r="I21" s="623"/>
      <c r="J21" s="623"/>
      <c r="K21" s="623"/>
      <c r="L21" s="623"/>
      <c r="M21" s="623"/>
      <c r="N21" s="623"/>
      <c r="O21" s="623"/>
      <c r="P21" s="623"/>
      <c r="Q21" s="624"/>
      <c r="R21" s="625">
        <v>13079</v>
      </c>
      <c r="S21" s="626"/>
      <c r="T21" s="626"/>
      <c r="U21" s="626"/>
      <c r="V21" s="626"/>
      <c r="W21" s="626"/>
      <c r="X21" s="626"/>
      <c r="Y21" s="627"/>
      <c r="Z21" s="628">
        <v>0</v>
      </c>
      <c r="AA21" s="628"/>
      <c r="AB21" s="628"/>
      <c r="AC21" s="628"/>
      <c r="AD21" s="629">
        <v>13079</v>
      </c>
      <c r="AE21" s="629"/>
      <c r="AF21" s="629"/>
      <c r="AG21" s="629"/>
      <c r="AH21" s="629"/>
      <c r="AI21" s="629"/>
      <c r="AJ21" s="629"/>
      <c r="AK21" s="629"/>
      <c r="AL21" s="630">
        <v>0.1</v>
      </c>
      <c r="AM21" s="631"/>
      <c r="AN21" s="631"/>
      <c r="AO21" s="632"/>
      <c r="AP21" s="642" t="s">
        <v>261</v>
      </c>
      <c r="AQ21" s="643"/>
      <c r="AR21" s="643"/>
      <c r="AS21" s="643"/>
      <c r="AT21" s="643"/>
      <c r="AU21" s="643"/>
      <c r="AV21" s="643"/>
      <c r="AW21" s="643"/>
      <c r="AX21" s="643"/>
      <c r="AY21" s="643"/>
      <c r="AZ21" s="643"/>
      <c r="BA21" s="643"/>
      <c r="BB21" s="643"/>
      <c r="BC21" s="643"/>
      <c r="BD21" s="643"/>
      <c r="BE21" s="643"/>
      <c r="BF21" s="644"/>
      <c r="BG21" s="625">
        <v>15663</v>
      </c>
      <c r="BH21" s="626"/>
      <c r="BI21" s="626"/>
      <c r="BJ21" s="626"/>
      <c r="BK21" s="626"/>
      <c r="BL21" s="626"/>
      <c r="BM21" s="626"/>
      <c r="BN21" s="627"/>
      <c r="BO21" s="628">
        <v>0.1</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262</v>
      </c>
      <c r="C22" s="623"/>
      <c r="D22" s="623"/>
      <c r="E22" s="623"/>
      <c r="F22" s="623"/>
      <c r="G22" s="623"/>
      <c r="H22" s="623"/>
      <c r="I22" s="623"/>
      <c r="J22" s="623"/>
      <c r="K22" s="623"/>
      <c r="L22" s="623"/>
      <c r="M22" s="623"/>
      <c r="N22" s="623"/>
      <c r="O22" s="623"/>
      <c r="P22" s="623"/>
      <c r="Q22" s="624"/>
      <c r="R22" s="625">
        <v>387809</v>
      </c>
      <c r="S22" s="626"/>
      <c r="T22" s="626"/>
      <c r="U22" s="626"/>
      <c r="V22" s="626"/>
      <c r="W22" s="626"/>
      <c r="X22" s="626"/>
      <c r="Y22" s="627"/>
      <c r="Z22" s="628">
        <v>1</v>
      </c>
      <c r="AA22" s="628"/>
      <c r="AB22" s="628"/>
      <c r="AC22" s="628"/>
      <c r="AD22" s="629" t="s">
        <v>112</v>
      </c>
      <c r="AE22" s="629"/>
      <c r="AF22" s="629"/>
      <c r="AG22" s="629"/>
      <c r="AH22" s="629"/>
      <c r="AI22" s="629"/>
      <c r="AJ22" s="629"/>
      <c r="AK22" s="629"/>
      <c r="AL22" s="630" t="s">
        <v>112</v>
      </c>
      <c r="AM22" s="631"/>
      <c r="AN22" s="631"/>
      <c r="AO22" s="632"/>
      <c r="AP22" s="642" t="s">
        <v>263</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264</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265</v>
      </c>
      <c r="C23" s="623"/>
      <c r="D23" s="623"/>
      <c r="E23" s="623"/>
      <c r="F23" s="623"/>
      <c r="G23" s="623"/>
      <c r="H23" s="623"/>
      <c r="I23" s="623"/>
      <c r="J23" s="623"/>
      <c r="K23" s="623"/>
      <c r="L23" s="623"/>
      <c r="M23" s="623"/>
      <c r="N23" s="623"/>
      <c r="O23" s="623"/>
      <c r="P23" s="623"/>
      <c r="Q23" s="624"/>
      <c r="R23" s="625">
        <v>542038</v>
      </c>
      <c r="S23" s="626"/>
      <c r="T23" s="626"/>
      <c r="U23" s="626"/>
      <c r="V23" s="626"/>
      <c r="W23" s="626"/>
      <c r="X23" s="626"/>
      <c r="Y23" s="627"/>
      <c r="Z23" s="628">
        <v>1.4</v>
      </c>
      <c r="AA23" s="628"/>
      <c r="AB23" s="628"/>
      <c r="AC23" s="628"/>
      <c r="AD23" s="629">
        <v>43050</v>
      </c>
      <c r="AE23" s="629"/>
      <c r="AF23" s="629"/>
      <c r="AG23" s="629"/>
      <c r="AH23" s="629"/>
      <c r="AI23" s="629"/>
      <c r="AJ23" s="629"/>
      <c r="AK23" s="629"/>
      <c r="AL23" s="630">
        <v>0.2</v>
      </c>
      <c r="AM23" s="631"/>
      <c r="AN23" s="631"/>
      <c r="AO23" s="632"/>
      <c r="AP23" s="642" t="s">
        <v>266</v>
      </c>
      <c r="AQ23" s="643"/>
      <c r="AR23" s="643"/>
      <c r="AS23" s="643"/>
      <c r="AT23" s="643"/>
      <c r="AU23" s="643"/>
      <c r="AV23" s="643"/>
      <c r="AW23" s="643"/>
      <c r="AX23" s="643"/>
      <c r="AY23" s="643"/>
      <c r="AZ23" s="643"/>
      <c r="BA23" s="643"/>
      <c r="BB23" s="643"/>
      <c r="BC23" s="643"/>
      <c r="BD23" s="643"/>
      <c r="BE23" s="643"/>
      <c r="BF23" s="644"/>
      <c r="BG23" s="625">
        <v>928082</v>
      </c>
      <c r="BH23" s="626"/>
      <c r="BI23" s="626"/>
      <c r="BJ23" s="626"/>
      <c r="BK23" s="626"/>
      <c r="BL23" s="626"/>
      <c r="BM23" s="626"/>
      <c r="BN23" s="627"/>
      <c r="BO23" s="628">
        <v>7</v>
      </c>
      <c r="BP23" s="628"/>
      <c r="BQ23" s="628"/>
      <c r="BR23" s="628"/>
      <c r="BS23" s="634" t="s">
        <v>112</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267</v>
      </c>
      <c r="CS23" s="608"/>
      <c r="CT23" s="608"/>
      <c r="CU23" s="608"/>
      <c r="CV23" s="608"/>
      <c r="CW23" s="608"/>
      <c r="CX23" s="608"/>
      <c r="CY23" s="609"/>
      <c r="CZ23" s="607" t="s">
        <v>268</v>
      </c>
      <c r="DA23" s="608"/>
      <c r="DB23" s="608"/>
      <c r="DC23" s="609"/>
      <c r="DD23" s="607" t="s">
        <v>269</v>
      </c>
      <c r="DE23" s="608"/>
      <c r="DF23" s="608"/>
      <c r="DG23" s="608"/>
      <c r="DH23" s="608"/>
      <c r="DI23" s="608"/>
      <c r="DJ23" s="608"/>
      <c r="DK23" s="609"/>
      <c r="DL23" s="648" t="s">
        <v>270</v>
      </c>
      <c r="DM23" s="649"/>
      <c r="DN23" s="649"/>
      <c r="DO23" s="649"/>
      <c r="DP23" s="649"/>
      <c r="DQ23" s="649"/>
      <c r="DR23" s="649"/>
      <c r="DS23" s="649"/>
      <c r="DT23" s="649"/>
      <c r="DU23" s="649"/>
      <c r="DV23" s="650"/>
      <c r="DW23" s="607" t="s">
        <v>271</v>
      </c>
      <c r="DX23" s="608"/>
      <c r="DY23" s="608"/>
      <c r="DZ23" s="608"/>
      <c r="EA23" s="608"/>
      <c r="EB23" s="608"/>
      <c r="EC23" s="609"/>
    </row>
    <row r="24" spans="2:133" ht="11.25" customHeight="1" x14ac:dyDescent="0.15">
      <c r="B24" s="622" t="s">
        <v>272</v>
      </c>
      <c r="C24" s="623"/>
      <c r="D24" s="623"/>
      <c r="E24" s="623"/>
      <c r="F24" s="623"/>
      <c r="G24" s="623"/>
      <c r="H24" s="623"/>
      <c r="I24" s="623"/>
      <c r="J24" s="623"/>
      <c r="K24" s="623"/>
      <c r="L24" s="623"/>
      <c r="M24" s="623"/>
      <c r="N24" s="623"/>
      <c r="O24" s="623"/>
      <c r="P24" s="623"/>
      <c r="Q24" s="624"/>
      <c r="R24" s="625">
        <v>120024</v>
      </c>
      <c r="S24" s="626"/>
      <c r="T24" s="626"/>
      <c r="U24" s="626"/>
      <c r="V24" s="626"/>
      <c r="W24" s="626"/>
      <c r="X24" s="626"/>
      <c r="Y24" s="627"/>
      <c r="Z24" s="628">
        <v>0.3</v>
      </c>
      <c r="AA24" s="628"/>
      <c r="AB24" s="628"/>
      <c r="AC24" s="628"/>
      <c r="AD24" s="629" t="s">
        <v>112</v>
      </c>
      <c r="AE24" s="629"/>
      <c r="AF24" s="629"/>
      <c r="AG24" s="629"/>
      <c r="AH24" s="629"/>
      <c r="AI24" s="629"/>
      <c r="AJ24" s="629"/>
      <c r="AK24" s="629"/>
      <c r="AL24" s="630" t="s">
        <v>112</v>
      </c>
      <c r="AM24" s="631"/>
      <c r="AN24" s="631"/>
      <c r="AO24" s="632"/>
      <c r="AP24" s="642" t="s">
        <v>273</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274</v>
      </c>
      <c r="CE24" s="637"/>
      <c r="CF24" s="637"/>
      <c r="CG24" s="637"/>
      <c r="CH24" s="637"/>
      <c r="CI24" s="637"/>
      <c r="CJ24" s="637"/>
      <c r="CK24" s="637"/>
      <c r="CL24" s="637"/>
      <c r="CM24" s="637"/>
      <c r="CN24" s="637"/>
      <c r="CO24" s="637"/>
      <c r="CP24" s="637"/>
      <c r="CQ24" s="638"/>
      <c r="CR24" s="614">
        <v>15912424</v>
      </c>
      <c r="CS24" s="615"/>
      <c r="CT24" s="615"/>
      <c r="CU24" s="615"/>
      <c r="CV24" s="615"/>
      <c r="CW24" s="615"/>
      <c r="CX24" s="615"/>
      <c r="CY24" s="616"/>
      <c r="CZ24" s="652">
        <v>43.5</v>
      </c>
      <c r="DA24" s="653"/>
      <c r="DB24" s="653"/>
      <c r="DC24" s="654"/>
      <c r="DD24" s="651">
        <v>10868764</v>
      </c>
      <c r="DE24" s="615"/>
      <c r="DF24" s="615"/>
      <c r="DG24" s="615"/>
      <c r="DH24" s="615"/>
      <c r="DI24" s="615"/>
      <c r="DJ24" s="615"/>
      <c r="DK24" s="616"/>
      <c r="DL24" s="651">
        <v>10863779</v>
      </c>
      <c r="DM24" s="615"/>
      <c r="DN24" s="615"/>
      <c r="DO24" s="615"/>
      <c r="DP24" s="615"/>
      <c r="DQ24" s="615"/>
      <c r="DR24" s="615"/>
      <c r="DS24" s="615"/>
      <c r="DT24" s="615"/>
      <c r="DU24" s="615"/>
      <c r="DV24" s="616"/>
      <c r="DW24" s="619">
        <v>47.9</v>
      </c>
      <c r="DX24" s="620"/>
      <c r="DY24" s="620"/>
      <c r="DZ24" s="620"/>
      <c r="EA24" s="620"/>
      <c r="EB24" s="620"/>
      <c r="EC24" s="621"/>
    </row>
    <row r="25" spans="2:133" ht="11.25" customHeight="1" x14ac:dyDescent="0.15">
      <c r="B25" s="622" t="s">
        <v>275</v>
      </c>
      <c r="C25" s="623"/>
      <c r="D25" s="623"/>
      <c r="E25" s="623"/>
      <c r="F25" s="623"/>
      <c r="G25" s="623"/>
      <c r="H25" s="623"/>
      <c r="I25" s="623"/>
      <c r="J25" s="623"/>
      <c r="K25" s="623"/>
      <c r="L25" s="623"/>
      <c r="M25" s="623"/>
      <c r="N25" s="623"/>
      <c r="O25" s="623"/>
      <c r="P25" s="623"/>
      <c r="Q25" s="624"/>
      <c r="R25" s="625">
        <v>4039192</v>
      </c>
      <c r="S25" s="626"/>
      <c r="T25" s="626"/>
      <c r="U25" s="626"/>
      <c r="V25" s="626"/>
      <c r="W25" s="626"/>
      <c r="X25" s="626"/>
      <c r="Y25" s="627"/>
      <c r="Z25" s="628">
        <v>10.4</v>
      </c>
      <c r="AA25" s="628"/>
      <c r="AB25" s="628"/>
      <c r="AC25" s="628"/>
      <c r="AD25" s="629" t="s">
        <v>112</v>
      </c>
      <c r="AE25" s="629"/>
      <c r="AF25" s="629"/>
      <c r="AG25" s="629"/>
      <c r="AH25" s="629"/>
      <c r="AI25" s="629"/>
      <c r="AJ25" s="629"/>
      <c r="AK25" s="629"/>
      <c r="AL25" s="630" t="s">
        <v>112</v>
      </c>
      <c r="AM25" s="631"/>
      <c r="AN25" s="631"/>
      <c r="AO25" s="632"/>
      <c r="AP25" s="642" t="s">
        <v>276</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277</v>
      </c>
      <c r="CE25" s="640"/>
      <c r="CF25" s="640"/>
      <c r="CG25" s="640"/>
      <c r="CH25" s="640"/>
      <c r="CI25" s="640"/>
      <c r="CJ25" s="640"/>
      <c r="CK25" s="640"/>
      <c r="CL25" s="640"/>
      <c r="CM25" s="640"/>
      <c r="CN25" s="640"/>
      <c r="CO25" s="640"/>
      <c r="CP25" s="640"/>
      <c r="CQ25" s="641"/>
      <c r="CR25" s="625">
        <v>5157797</v>
      </c>
      <c r="CS25" s="657"/>
      <c r="CT25" s="657"/>
      <c r="CU25" s="657"/>
      <c r="CV25" s="657"/>
      <c r="CW25" s="657"/>
      <c r="CX25" s="657"/>
      <c r="CY25" s="658"/>
      <c r="CZ25" s="659">
        <v>14.1</v>
      </c>
      <c r="DA25" s="660"/>
      <c r="DB25" s="660"/>
      <c r="DC25" s="661"/>
      <c r="DD25" s="634">
        <v>4576534</v>
      </c>
      <c r="DE25" s="657"/>
      <c r="DF25" s="657"/>
      <c r="DG25" s="657"/>
      <c r="DH25" s="657"/>
      <c r="DI25" s="657"/>
      <c r="DJ25" s="657"/>
      <c r="DK25" s="658"/>
      <c r="DL25" s="634">
        <v>4573466</v>
      </c>
      <c r="DM25" s="657"/>
      <c r="DN25" s="657"/>
      <c r="DO25" s="657"/>
      <c r="DP25" s="657"/>
      <c r="DQ25" s="657"/>
      <c r="DR25" s="657"/>
      <c r="DS25" s="657"/>
      <c r="DT25" s="657"/>
      <c r="DU25" s="657"/>
      <c r="DV25" s="658"/>
      <c r="DW25" s="630">
        <v>20.2</v>
      </c>
      <c r="DX25" s="655"/>
      <c r="DY25" s="655"/>
      <c r="DZ25" s="655"/>
      <c r="EA25" s="655"/>
      <c r="EB25" s="655"/>
      <c r="EC25" s="656"/>
    </row>
    <row r="26" spans="2:133" ht="11.25" customHeight="1" x14ac:dyDescent="0.15">
      <c r="B26" s="662" t="s">
        <v>278</v>
      </c>
      <c r="C26" s="663"/>
      <c r="D26" s="663"/>
      <c r="E26" s="663"/>
      <c r="F26" s="663"/>
      <c r="G26" s="663"/>
      <c r="H26" s="663"/>
      <c r="I26" s="663"/>
      <c r="J26" s="663"/>
      <c r="K26" s="663"/>
      <c r="L26" s="663"/>
      <c r="M26" s="663"/>
      <c r="N26" s="663"/>
      <c r="O26" s="663"/>
      <c r="P26" s="663"/>
      <c r="Q26" s="664"/>
      <c r="R26" s="625" t="s">
        <v>112</v>
      </c>
      <c r="S26" s="626"/>
      <c r="T26" s="626"/>
      <c r="U26" s="626"/>
      <c r="V26" s="626"/>
      <c r="W26" s="626"/>
      <c r="X26" s="626"/>
      <c r="Y26" s="627"/>
      <c r="Z26" s="628" t="s">
        <v>112</v>
      </c>
      <c r="AA26" s="628"/>
      <c r="AB26" s="628"/>
      <c r="AC26" s="628"/>
      <c r="AD26" s="629" t="s">
        <v>112</v>
      </c>
      <c r="AE26" s="629"/>
      <c r="AF26" s="629"/>
      <c r="AG26" s="629"/>
      <c r="AH26" s="629"/>
      <c r="AI26" s="629"/>
      <c r="AJ26" s="629"/>
      <c r="AK26" s="629"/>
      <c r="AL26" s="630" t="s">
        <v>112</v>
      </c>
      <c r="AM26" s="631"/>
      <c r="AN26" s="631"/>
      <c r="AO26" s="632"/>
      <c r="AP26" s="642" t="s">
        <v>279</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280</v>
      </c>
      <c r="CE26" s="640"/>
      <c r="CF26" s="640"/>
      <c r="CG26" s="640"/>
      <c r="CH26" s="640"/>
      <c r="CI26" s="640"/>
      <c r="CJ26" s="640"/>
      <c r="CK26" s="640"/>
      <c r="CL26" s="640"/>
      <c r="CM26" s="640"/>
      <c r="CN26" s="640"/>
      <c r="CO26" s="640"/>
      <c r="CP26" s="640"/>
      <c r="CQ26" s="641"/>
      <c r="CR26" s="625">
        <v>3562296</v>
      </c>
      <c r="CS26" s="626"/>
      <c r="CT26" s="626"/>
      <c r="CU26" s="626"/>
      <c r="CV26" s="626"/>
      <c r="CW26" s="626"/>
      <c r="CX26" s="626"/>
      <c r="CY26" s="627"/>
      <c r="CZ26" s="659">
        <v>9.6999999999999993</v>
      </c>
      <c r="DA26" s="660"/>
      <c r="DB26" s="660"/>
      <c r="DC26" s="661"/>
      <c r="DD26" s="634">
        <v>3026043</v>
      </c>
      <c r="DE26" s="626"/>
      <c r="DF26" s="626"/>
      <c r="DG26" s="626"/>
      <c r="DH26" s="626"/>
      <c r="DI26" s="626"/>
      <c r="DJ26" s="626"/>
      <c r="DK26" s="627"/>
      <c r="DL26" s="634" t="s">
        <v>217</v>
      </c>
      <c r="DM26" s="626"/>
      <c r="DN26" s="626"/>
      <c r="DO26" s="626"/>
      <c r="DP26" s="626"/>
      <c r="DQ26" s="626"/>
      <c r="DR26" s="626"/>
      <c r="DS26" s="626"/>
      <c r="DT26" s="626"/>
      <c r="DU26" s="626"/>
      <c r="DV26" s="627"/>
      <c r="DW26" s="630" t="s">
        <v>217</v>
      </c>
      <c r="DX26" s="655"/>
      <c r="DY26" s="655"/>
      <c r="DZ26" s="655"/>
      <c r="EA26" s="655"/>
      <c r="EB26" s="655"/>
      <c r="EC26" s="656"/>
    </row>
    <row r="27" spans="2:133" ht="11.25" customHeight="1" x14ac:dyDescent="0.15">
      <c r="B27" s="622" t="s">
        <v>281</v>
      </c>
      <c r="C27" s="623"/>
      <c r="D27" s="623"/>
      <c r="E27" s="623"/>
      <c r="F27" s="623"/>
      <c r="G27" s="623"/>
      <c r="H27" s="623"/>
      <c r="I27" s="623"/>
      <c r="J27" s="623"/>
      <c r="K27" s="623"/>
      <c r="L27" s="623"/>
      <c r="M27" s="623"/>
      <c r="N27" s="623"/>
      <c r="O27" s="623"/>
      <c r="P27" s="623"/>
      <c r="Q27" s="624"/>
      <c r="R27" s="625">
        <v>2201841</v>
      </c>
      <c r="S27" s="626"/>
      <c r="T27" s="626"/>
      <c r="U27" s="626"/>
      <c r="V27" s="626"/>
      <c r="W27" s="626"/>
      <c r="X27" s="626"/>
      <c r="Y27" s="627"/>
      <c r="Z27" s="628">
        <v>5.7</v>
      </c>
      <c r="AA27" s="628"/>
      <c r="AB27" s="628"/>
      <c r="AC27" s="628"/>
      <c r="AD27" s="629" t="s">
        <v>112</v>
      </c>
      <c r="AE27" s="629"/>
      <c r="AF27" s="629"/>
      <c r="AG27" s="629"/>
      <c r="AH27" s="629"/>
      <c r="AI27" s="629"/>
      <c r="AJ27" s="629"/>
      <c r="AK27" s="629"/>
      <c r="AL27" s="630" t="s">
        <v>112</v>
      </c>
      <c r="AM27" s="631"/>
      <c r="AN27" s="631"/>
      <c r="AO27" s="632"/>
      <c r="AP27" s="622" t="s">
        <v>282</v>
      </c>
      <c r="AQ27" s="623"/>
      <c r="AR27" s="623"/>
      <c r="AS27" s="623"/>
      <c r="AT27" s="623"/>
      <c r="AU27" s="623"/>
      <c r="AV27" s="623"/>
      <c r="AW27" s="623"/>
      <c r="AX27" s="623"/>
      <c r="AY27" s="623"/>
      <c r="AZ27" s="623"/>
      <c r="BA27" s="623"/>
      <c r="BB27" s="623"/>
      <c r="BC27" s="623"/>
      <c r="BD27" s="623"/>
      <c r="BE27" s="623"/>
      <c r="BF27" s="624"/>
      <c r="BG27" s="625">
        <v>13231634</v>
      </c>
      <c r="BH27" s="626"/>
      <c r="BI27" s="626"/>
      <c r="BJ27" s="626"/>
      <c r="BK27" s="626"/>
      <c r="BL27" s="626"/>
      <c r="BM27" s="626"/>
      <c r="BN27" s="627"/>
      <c r="BO27" s="628">
        <v>100</v>
      </c>
      <c r="BP27" s="628"/>
      <c r="BQ27" s="628"/>
      <c r="BR27" s="628"/>
      <c r="BS27" s="634">
        <v>186619</v>
      </c>
      <c r="BT27" s="626"/>
      <c r="BU27" s="626"/>
      <c r="BV27" s="626"/>
      <c r="BW27" s="626"/>
      <c r="BX27" s="626"/>
      <c r="BY27" s="626"/>
      <c r="BZ27" s="626"/>
      <c r="CA27" s="626"/>
      <c r="CB27" s="635"/>
      <c r="CD27" s="639" t="s">
        <v>283</v>
      </c>
      <c r="CE27" s="640"/>
      <c r="CF27" s="640"/>
      <c r="CG27" s="640"/>
      <c r="CH27" s="640"/>
      <c r="CI27" s="640"/>
      <c r="CJ27" s="640"/>
      <c r="CK27" s="640"/>
      <c r="CL27" s="640"/>
      <c r="CM27" s="640"/>
      <c r="CN27" s="640"/>
      <c r="CO27" s="640"/>
      <c r="CP27" s="640"/>
      <c r="CQ27" s="641"/>
      <c r="CR27" s="625">
        <v>6258232</v>
      </c>
      <c r="CS27" s="657"/>
      <c r="CT27" s="657"/>
      <c r="CU27" s="657"/>
      <c r="CV27" s="657"/>
      <c r="CW27" s="657"/>
      <c r="CX27" s="657"/>
      <c r="CY27" s="658"/>
      <c r="CZ27" s="659">
        <v>17.100000000000001</v>
      </c>
      <c r="DA27" s="660"/>
      <c r="DB27" s="660"/>
      <c r="DC27" s="661"/>
      <c r="DD27" s="634">
        <v>1885485</v>
      </c>
      <c r="DE27" s="657"/>
      <c r="DF27" s="657"/>
      <c r="DG27" s="657"/>
      <c r="DH27" s="657"/>
      <c r="DI27" s="657"/>
      <c r="DJ27" s="657"/>
      <c r="DK27" s="658"/>
      <c r="DL27" s="634">
        <v>1883568</v>
      </c>
      <c r="DM27" s="657"/>
      <c r="DN27" s="657"/>
      <c r="DO27" s="657"/>
      <c r="DP27" s="657"/>
      <c r="DQ27" s="657"/>
      <c r="DR27" s="657"/>
      <c r="DS27" s="657"/>
      <c r="DT27" s="657"/>
      <c r="DU27" s="657"/>
      <c r="DV27" s="658"/>
      <c r="DW27" s="630">
        <v>8.3000000000000007</v>
      </c>
      <c r="DX27" s="655"/>
      <c r="DY27" s="655"/>
      <c r="DZ27" s="655"/>
      <c r="EA27" s="655"/>
      <c r="EB27" s="655"/>
      <c r="EC27" s="656"/>
    </row>
    <row r="28" spans="2:133" ht="11.25" customHeight="1" x14ac:dyDescent="0.15">
      <c r="B28" s="622" t="s">
        <v>284</v>
      </c>
      <c r="C28" s="623"/>
      <c r="D28" s="623"/>
      <c r="E28" s="623"/>
      <c r="F28" s="623"/>
      <c r="G28" s="623"/>
      <c r="H28" s="623"/>
      <c r="I28" s="623"/>
      <c r="J28" s="623"/>
      <c r="K28" s="623"/>
      <c r="L28" s="623"/>
      <c r="M28" s="623"/>
      <c r="N28" s="623"/>
      <c r="O28" s="623"/>
      <c r="P28" s="623"/>
      <c r="Q28" s="624"/>
      <c r="R28" s="625">
        <v>714160</v>
      </c>
      <c r="S28" s="626"/>
      <c r="T28" s="626"/>
      <c r="U28" s="626"/>
      <c r="V28" s="626"/>
      <c r="W28" s="626"/>
      <c r="X28" s="626"/>
      <c r="Y28" s="627"/>
      <c r="Z28" s="628">
        <v>1.8</v>
      </c>
      <c r="AA28" s="628"/>
      <c r="AB28" s="628"/>
      <c r="AC28" s="628"/>
      <c r="AD28" s="629">
        <v>36097</v>
      </c>
      <c r="AE28" s="629"/>
      <c r="AF28" s="629"/>
      <c r="AG28" s="629"/>
      <c r="AH28" s="629"/>
      <c r="AI28" s="629"/>
      <c r="AJ28" s="629"/>
      <c r="AK28" s="629"/>
      <c r="AL28" s="630">
        <v>0.2</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285</v>
      </c>
      <c r="CE28" s="640"/>
      <c r="CF28" s="640"/>
      <c r="CG28" s="640"/>
      <c r="CH28" s="640"/>
      <c r="CI28" s="640"/>
      <c r="CJ28" s="640"/>
      <c r="CK28" s="640"/>
      <c r="CL28" s="640"/>
      <c r="CM28" s="640"/>
      <c r="CN28" s="640"/>
      <c r="CO28" s="640"/>
      <c r="CP28" s="640"/>
      <c r="CQ28" s="641"/>
      <c r="CR28" s="625">
        <v>4496395</v>
      </c>
      <c r="CS28" s="626"/>
      <c r="CT28" s="626"/>
      <c r="CU28" s="626"/>
      <c r="CV28" s="626"/>
      <c r="CW28" s="626"/>
      <c r="CX28" s="626"/>
      <c r="CY28" s="627"/>
      <c r="CZ28" s="659">
        <v>12.3</v>
      </c>
      <c r="DA28" s="660"/>
      <c r="DB28" s="660"/>
      <c r="DC28" s="661"/>
      <c r="DD28" s="634">
        <v>4406745</v>
      </c>
      <c r="DE28" s="626"/>
      <c r="DF28" s="626"/>
      <c r="DG28" s="626"/>
      <c r="DH28" s="626"/>
      <c r="DI28" s="626"/>
      <c r="DJ28" s="626"/>
      <c r="DK28" s="627"/>
      <c r="DL28" s="634">
        <v>4406745</v>
      </c>
      <c r="DM28" s="626"/>
      <c r="DN28" s="626"/>
      <c r="DO28" s="626"/>
      <c r="DP28" s="626"/>
      <c r="DQ28" s="626"/>
      <c r="DR28" s="626"/>
      <c r="DS28" s="626"/>
      <c r="DT28" s="626"/>
      <c r="DU28" s="626"/>
      <c r="DV28" s="627"/>
      <c r="DW28" s="630">
        <v>19.399999999999999</v>
      </c>
      <c r="DX28" s="655"/>
      <c r="DY28" s="655"/>
      <c r="DZ28" s="655"/>
      <c r="EA28" s="655"/>
      <c r="EB28" s="655"/>
      <c r="EC28" s="656"/>
    </row>
    <row r="29" spans="2:133" ht="11.25" customHeight="1" x14ac:dyDescent="0.15">
      <c r="B29" s="622" t="s">
        <v>286</v>
      </c>
      <c r="C29" s="623"/>
      <c r="D29" s="623"/>
      <c r="E29" s="623"/>
      <c r="F29" s="623"/>
      <c r="G29" s="623"/>
      <c r="H29" s="623"/>
      <c r="I29" s="623"/>
      <c r="J29" s="623"/>
      <c r="K29" s="623"/>
      <c r="L29" s="623"/>
      <c r="M29" s="623"/>
      <c r="N29" s="623"/>
      <c r="O29" s="623"/>
      <c r="P29" s="623"/>
      <c r="Q29" s="624"/>
      <c r="R29" s="625">
        <v>442917</v>
      </c>
      <c r="S29" s="626"/>
      <c r="T29" s="626"/>
      <c r="U29" s="626"/>
      <c r="V29" s="626"/>
      <c r="W29" s="626"/>
      <c r="X29" s="626"/>
      <c r="Y29" s="627"/>
      <c r="Z29" s="628">
        <v>1.1000000000000001</v>
      </c>
      <c r="AA29" s="628"/>
      <c r="AB29" s="628"/>
      <c r="AC29" s="628"/>
      <c r="AD29" s="629" t="s">
        <v>112</v>
      </c>
      <c r="AE29" s="629"/>
      <c r="AF29" s="629"/>
      <c r="AG29" s="629"/>
      <c r="AH29" s="629"/>
      <c r="AI29" s="629"/>
      <c r="AJ29" s="629"/>
      <c r="AK29" s="629"/>
      <c r="AL29" s="630" t="s">
        <v>112</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287</v>
      </c>
      <c r="BH29" s="666"/>
      <c r="BI29" s="666"/>
      <c r="BJ29" s="666"/>
      <c r="BK29" s="666"/>
      <c r="BL29" s="666"/>
      <c r="BM29" s="666"/>
      <c r="BN29" s="666"/>
      <c r="BO29" s="666"/>
      <c r="BP29" s="666"/>
      <c r="BQ29" s="667"/>
      <c r="BR29" s="604" t="s">
        <v>288</v>
      </c>
      <c r="BS29" s="666"/>
      <c r="BT29" s="666"/>
      <c r="BU29" s="666"/>
      <c r="BV29" s="666"/>
      <c r="BW29" s="666"/>
      <c r="BX29" s="666"/>
      <c r="BY29" s="666"/>
      <c r="BZ29" s="666"/>
      <c r="CA29" s="666"/>
      <c r="CB29" s="667"/>
      <c r="CD29" s="686" t="s">
        <v>289</v>
      </c>
      <c r="CE29" s="687"/>
      <c r="CF29" s="639" t="s">
        <v>290</v>
      </c>
      <c r="CG29" s="640"/>
      <c r="CH29" s="640"/>
      <c r="CI29" s="640"/>
      <c r="CJ29" s="640"/>
      <c r="CK29" s="640"/>
      <c r="CL29" s="640"/>
      <c r="CM29" s="640"/>
      <c r="CN29" s="640"/>
      <c r="CO29" s="640"/>
      <c r="CP29" s="640"/>
      <c r="CQ29" s="641"/>
      <c r="CR29" s="625">
        <v>4496395</v>
      </c>
      <c r="CS29" s="657"/>
      <c r="CT29" s="657"/>
      <c r="CU29" s="657"/>
      <c r="CV29" s="657"/>
      <c r="CW29" s="657"/>
      <c r="CX29" s="657"/>
      <c r="CY29" s="658"/>
      <c r="CZ29" s="659">
        <v>12.3</v>
      </c>
      <c r="DA29" s="660"/>
      <c r="DB29" s="660"/>
      <c r="DC29" s="661"/>
      <c r="DD29" s="634">
        <v>4406745</v>
      </c>
      <c r="DE29" s="657"/>
      <c r="DF29" s="657"/>
      <c r="DG29" s="657"/>
      <c r="DH29" s="657"/>
      <c r="DI29" s="657"/>
      <c r="DJ29" s="657"/>
      <c r="DK29" s="658"/>
      <c r="DL29" s="634">
        <v>4406745</v>
      </c>
      <c r="DM29" s="657"/>
      <c r="DN29" s="657"/>
      <c r="DO29" s="657"/>
      <c r="DP29" s="657"/>
      <c r="DQ29" s="657"/>
      <c r="DR29" s="657"/>
      <c r="DS29" s="657"/>
      <c r="DT29" s="657"/>
      <c r="DU29" s="657"/>
      <c r="DV29" s="658"/>
      <c r="DW29" s="630">
        <v>19.399999999999999</v>
      </c>
      <c r="DX29" s="655"/>
      <c r="DY29" s="655"/>
      <c r="DZ29" s="655"/>
      <c r="EA29" s="655"/>
      <c r="EB29" s="655"/>
      <c r="EC29" s="656"/>
    </row>
    <row r="30" spans="2:133" ht="11.25" customHeight="1" x14ac:dyDescent="0.15">
      <c r="B30" s="622" t="s">
        <v>291</v>
      </c>
      <c r="C30" s="623"/>
      <c r="D30" s="623"/>
      <c r="E30" s="623"/>
      <c r="F30" s="623"/>
      <c r="G30" s="623"/>
      <c r="H30" s="623"/>
      <c r="I30" s="623"/>
      <c r="J30" s="623"/>
      <c r="K30" s="623"/>
      <c r="L30" s="623"/>
      <c r="M30" s="623"/>
      <c r="N30" s="623"/>
      <c r="O30" s="623"/>
      <c r="P30" s="623"/>
      <c r="Q30" s="624"/>
      <c r="R30" s="625">
        <v>1465223</v>
      </c>
      <c r="S30" s="626"/>
      <c r="T30" s="626"/>
      <c r="U30" s="626"/>
      <c r="V30" s="626"/>
      <c r="W30" s="626"/>
      <c r="X30" s="626"/>
      <c r="Y30" s="627"/>
      <c r="Z30" s="628">
        <v>3.8</v>
      </c>
      <c r="AA30" s="628"/>
      <c r="AB30" s="628"/>
      <c r="AC30" s="628"/>
      <c r="AD30" s="629">
        <v>15235</v>
      </c>
      <c r="AE30" s="629"/>
      <c r="AF30" s="629"/>
      <c r="AG30" s="629"/>
      <c r="AH30" s="629"/>
      <c r="AI30" s="629"/>
      <c r="AJ30" s="629"/>
      <c r="AK30" s="629"/>
      <c r="AL30" s="630">
        <v>0.1</v>
      </c>
      <c r="AM30" s="631"/>
      <c r="AN30" s="631"/>
      <c r="AO30" s="632"/>
      <c r="AP30" s="671" t="s">
        <v>292</v>
      </c>
      <c r="AQ30" s="672"/>
      <c r="AR30" s="672"/>
      <c r="AS30" s="672"/>
      <c r="AT30" s="677" t="s">
        <v>293</v>
      </c>
      <c r="AU30" s="184"/>
      <c r="AV30" s="184"/>
      <c r="AW30" s="184"/>
      <c r="AX30" s="611" t="s">
        <v>171</v>
      </c>
      <c r="AY30" s="612"/>
      <c r="AZ30" s="612"/>
      <c r="BA30" s="612"/>
      <c r="BB30" s="612"/>
      <c r="BC30" s="612"/>
      <c r="BD30" s="612"/>
      <c r="BE30" s="612"/>
      <c r="BF30" s="613"/>
      <c r="BG30" s="683">
        <v>99</v>
      </c>
      <c r="BH30" s="684"/>
      <c r="BI30" s="684"/>
      <c r="BJ30" s="684"/>
      <c r="BK30" s="684"/>
      <c r="BL30" s="684"/>
      <c r="BM30" s="620">
        <v>94.8</v>
      </c>
      <c r="BN30" s="684"/>
      <c r="BO30" s="684"/>
      <c r="BP30" s="684"/>
      <c r="BQ30" s="685"/>
      <c r="BR30" s="683">
        <v>98.8</v>
      </c>
      <c r="BS30" s="684"/>
      <c r="BT30" s="684"/>
      <c r="BU30" s="684"/>
      <c r="BV30" s="684"/>
      <c r="BW30" s="684"/>
      <c r="BX30" s="620">
        <v>94.4</v>
      </c>
      <c r="BY30" s="684"/>
      <c r="BZ30" s="684"/>
      <c r="CA30" s="684"/>
      <c r="CB30" s="685"/>
      <c r="CD30" s="688"/>
      <c r="CE30" s="689"/>
      <c r="CF30" s="639" t="s">
        <v>294</v>
      </c>
      <c r="CG30" s="640"/>
      <c r="CH30" s="640"/>
      <c r="CI30" s="640"/>
      <c r="CJ30" s="640"/>
      <c r="CK30" s="640"/>
      <c r="CL30" s="640"/>
      <c r="CM30" s="640"/>
      <c r="CN30" s="640"/>
      <c r="CO30" s="640"/>
      <c r="CP30" s="640"/>
      <c r="CQ30" s="641"/>
      <c r="CR30" s="625">
        <v>4312673</v>
      </c>
      <c r="CS30" s="626"/>
      <c r="CT30" s="626"/>
      <c r="CU30" s="626"/>
      <c r="CV30" s="626"/>
      <c r="CW30" s="626"/>
      <c r="CX30" s="626"/>
      <c r="CY30" s="627"/>
      <c r="CZ30" s="659">
        <v>11.8</v>
      </c>
      <c r="DA30" s="660"/>
      <c r="DB30" s="660"/>
      <c r="DC30" s="661"/>
      <c r="DD30" s="634">
        <v>4229802</v>
      </c>
      <c r="DE30" s="626"/>
      <c r="DF30" s="626"/>
      <c r="DG30" s="626"/>
      <c r="DH30" s="626"/>
      <c r="DI30" s="626"/>
      <c r="DJ30" s="626"/>
      <c r="DK30" s="627"/>
      <c r="DL30" s="634">
        <v>4229802</v>
      </c>
      <c r="DM30" s="626"/>
      <c r="DN30" s="626"/>
      <c r="DO30" s="626"/>
      <c r="DP30" s="626"/>
      <c r="DQ30" s="626"/>
      <c r="DR30" s="626"/>
      <c r="DS30" s="626"/>
      <c r="DT30" s="626"/>
      <c r="DU30" s="626"/>
      <c r="DV30" s="627"/>
      <c r="DW30" s="630">
        <v>18.600000000000001</v>
      </c>
      <c r="DX30" s="655"/>
      <c r="DY30" s="655"/>
      <c r="DZ30" s="655"/>
      <c r="EA30" s="655"/>
      <c r="EB30" s="655"/>
      <c r="EC30" s="656"/>
    </row>
    <row r="31" spans="2:133" ht="11.25" customHeight="1" x14ac:dyDescent="0.15">
      <c r="B31" s="622" t="s">
        <v>295</v>
      </c>
      <c r="C31" s="623"/>
      <c r="D31" s="623"/>
      <c r="E31" s="623"/>
      <c r="F31" s="623"/>
      <c r="G31" s="623"/>
      <c r="H31" s="623"/>
      <c r="I31" s="623"/>
      <c r="J31" s="623"/>
      <c r="K31" s="623"/>
      <c r="L31" s="623"/>
      <c r="M31" s="623"/>
      <c r="N31" s="623"/>
      <c r="O31" s="623"/>
      <c r="P31" s="623"/>
      <c r="Q31" s="624"/>
      <c r="R31" s="625">
        <v>1374638</v>
      </c>
      <c r="S31" s="626"/>
      <c r="T31" s="626"/>
      <c r="U31" s="626"/>
      <c r="V31" s="626"/>
      <c r="W31" s="626"/>
      <c r="X31" s="626"/>
      <c r="Y31" s="627"/>
      <c r="Z31" s="628">
        <v>3.5</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296</v>
      </c>
      <c r="AV31" s="183"/>
      <c r="AW31" s="183"/>
      <c r="AX31" s="622" t="s">
        <v>297</v>
      </c>
      <c r="AY31" s="623"/>
      <c r="AZ31" s="623"/>
      <c r="BA31" s="623"/>
      <c r="BB31" s="623"/>
      <c r="BC31" s="623"/>
      <c r="BD31" s="623"/>
      <c r="BE31" s="623"/>
      <c r="BF31" s="624"/>
      <c r="BG31" s="680">
        <v>99.1</v>
      </c>
      <c r="BH31" s="657"/>
      <c r="BI31" s="657"/>
      <c r="BJ31" s="657"/>
      <c r="BK31" s="657"/>
      <c r="BL31" s="657"/>
      <c r="BM31" s="631">
        <v>95.9</v>
      </c>
      <c r="BN31" s="681"/>
      <c r="BO31" s="681"/>
      <c r="BP31" s="681"/>
      <c r="BQ31" s="682"/>
      <c r="BR31" s="680">
        <v>99</v>
      </c>
      <c r="BS31" s="657"/>
      <c r="BT31" s="657"/>
      <c r="BU31" s="657"/>
      <c r="BV31" s="657"/>
      <c r="BW31" s="657"/>
      <c r="BX31" s="631">
        <v>95.6</v>
      </c>
      <c r="BY31" s="681"/>
      <c r="BZ31" s="681"/>
      <c r="CA31" s="681"/>
      <c r="CB31" s="682"/>
      <c r="CD31" s="688"/>
      <c r="CE31" s="689"/>
      <c r="CF31" s="639" t="s">
        <v>298</v>
      </c>
      <c r="CG31" s="640"/>
      <c r="CH31" s="640"/>
      <c r="CI31" s="640"/>
      <c r="CJ31" s="640"/>
      <c r="CK31" s="640"/>
      <c r="CL31" s="640"/>
      <c r="CM31" s="640"/>
      <c r="CN31" s="640"/>
      <c r="CO31" s="640"/>
      <c r="CP31" s="640"/>
      <c r="CQ31" s="641"/>
      <c r="CR31" s="625">
        <v>183722</v>
      </c>
      <c r="CS31" s="657"/>
      <c r="CT31" s="657"/>
      <c r="CU31" s="657"/>
      <c r="CV31" s="657"/>
      <c r="CW31" s="657"/>
      <c r="CX31" s="657"/>
      <c r="CY31" s="658"/>
      <c r="CZ31" s="659">
        <v>0.5</v>
      </c>
      <c r="DA31" s="660"/>
      <c r="DB31" s="660"/>
      <c r="DC31" s="661"/>
      <c r="DD31" s="634">
        <v>176943</v>
      </c>
      <c r="DE31" s="657"/>
      <c r="DF31" s="657"/>
      <c r="DG31" s="657"/>
      <c r="DH31" s="657"/>
      <c r="DI31" s="657"/>
      <c r="DJ31" s="657"/>
      <c r="DK31" s="658"/>
      <c r="DL31" s="634">
        <v>176943</v>
      </c>
      <c r="DM31" s="657"/>
      <c r="DN31" s="657"/>
      <c r="DO31" s="657"/>
      <c r="DP31" s="657"/>
      <c r="DQ31" s="657"/>
      <c r="DR31" s="657"/>
      <c r="DS31" s="657"/>
      <c r="DT31" s="657"/>
      <c r="DU31" s="657"/>
      <c r="DV31" s="658"/>
      <c r="DW31" s="630">
        <v>0.8</v>
      </c>
      <c r="DX31" s="655"/>
      <c r="DY31" s="655"/>
      <c r="DZ31" s="655"/>
      <c r="EA31" s="655"/>
      <c r="EB31" s="655"/>
      <c r="EC31" s="656"/>
    </row>
    <row r="32" spans="2:133" ht="11.25" customHeight="1" x14ac:dyDescent="0.15">
      <c r="B32" s="622" t="s">
        <v>299</v>
      </c>
      <c r="C32" s="623"/>
      <c r="D32" s="623"/>
      <c r="E32" s="623"/>
      <c r="F32" s="623"/>
      <c r="G32" s="623"/>
      <c r="H32" s="623"/>
      <c r="I32" s="623"/>
      <c r="J32" s="623"/>
      <c r="K32" s="623"/>
      <c r="L32" s="623"/>
      <c r="M32" s="623"/>
      <c r="N32" s="623"/>
      <c r="O32" s="623"/>
      <c r="P32" s="623"/>
      <c r="Q32" s="624"/>
      <c r="R32" s="625">
        <v>894142</v>
      </c>
      <c r="S32" s="626"/>
      <c r="T32" s="626"/>
      <c r="U32" s="626"/>
      <c r="V32" s="626"/>
      <c r="W32" s="626"/>
      <c r="X32" s="626"/>
      <c r="Y32" s="627"/>
      <c r="Z32" s="628">
        <v>2.2999999999999998</v>
      </c>
      <c r="AA32" s="628"/>
      <c r="AB32" s="628"/>
      <c r="AC32" s="628"/>
      <c r="AD32" s="629" t="s">
        <v>112</v>
      </c>
      <c r="AE32" s="629"/>
      <c r="AF32" s="629"/>
      <c r="AG32" s="629"/>
      <c r="AH32" s="629"/>
      <c r="AI32" s="629"/>
      <c r="AJ32" s="629"/>
      <c r="AK32" s="629"/>
      <c r="AL32" s="630" t="s">
        <v>112</v>
      </c>
      <c r="AM32" s="631"/>
      <c r="AN32" s="631"/>
      <c r="AO32" s="632"/>
      <c r="AP32" s="675"/>
      <c r="AQ32" s="676"/>
      <c r="AR32" s="676"/>
      <c r="AS32" s="676"/>
      <c r="AT32" s="679"/>
      <c r="AU32" s="185"/>
      <c r="AV32" s="185"/>
      <c r="AW32" s="185"/>
      <c r="AX32" s="668" t="s">
        <v>300</v>
      </c>
      <c r="AY32" s="669"/>
      <c r="AZ32" s="669"/>
      <c r="BA32" s="669"/>
      <c r="BB32" s="669"/>
      <c r="BC32" s="669"/>
      <c r="BD32" s="669"/>
      <c r="BE32" s="669"/>
      <c r="BF32" s="670"/>
      <c r="BG32" s="692">
        <v>98.9</v>
      </c>
      <c r="BH32" s="693"/>
      <c r="BI32" s="693"/>
      <c r="BJ32" s="693"/>
      <c r="BK32" s="693"/>
      <c r="BL32" s="693"/>
      <c r="BM32" s="694">
        <v>94.1</v>
      </c>
      <c r="BN32" s="693"/>
      <c r="BO32" s="693"/>
      <c r="BP32" s="693"/>
      <c r="BQ32" s="695"/>
      <c r="BR32" s="692">
        <v>98.6</v>
      </c>
      <c r="BS32" s="693"/>
      <c r="BT32" s="693"/>
      <c r="BU32" s="693"/>
      <c r="BV32" s="693"/>
      <c r="BW32" s="693"/>
      <c r="BX32" s="694">
        <v>92.9</v>
      </c>
      <c r="BY32" s="693"/>
      <c r="BZ32" s="693"/>
      <c r="CA32" s="693"/>
      <c r="CB32" s="695"/>
      <c r="CD32" s="690"/>
      <c r="CE32" s="691"/>
      <c r="CF32" s="639" t="s">
        <v>301</v>
      </c>
      <c r="CG32" s="640"/>
      <c r="CH32" s="640"/>
      <c r="CI32" s="640"/>
      <c r="CJ32" s="640"/>
      <c r="CK32" s="640"/>
      <c r="CL32" s="640"/>
      <c r="CM32" s="640"/>
      <c r="CN32" s="640"/>
      <c r="CO32" s="640"/>
      <c r="CP32" s="640"/>
      <c r="CQ32" s="641"/>
      <c r="CR32" s="625" t="s">
        <v>112</v>
      </c>
      <c r="CS32" s="626"/>
      <c r="CT32" s="626"/>
      <c r="CU32" s="626"/>
      <c r="CV32" s="626"/>
      <c r="CW32" s="626"/>
      <c r="CX32" s="626"/>
      <c r="CY32" s="627"/>
      <c r="CZ32" s="659" t="s">
        <v>112</v>
      </c>
      <c r="DA32" s="660"/>
      <c r="DB32" s="660"/>
      <c r="DC32" s="661"/>
      <c r="DD32" s="634" t="s">
        <v>112</v>
      </c>
      <c r="DE32" s="626"/>
      <c r="DF32" s="626"/>
      <c r="DG32" s="626"/>
      <c r="DH32" s="626"/>
      <c r="DI32" s="626"/>
      <c r="DJ32" s="626"/>
      <c r="DK32" s="627"/>
      <c r="DL32" s="634" t="s">
        <v>112</v>
      </c>
      <c r="DM32" s="626"/>
      <c r="DN32" s="626"/>
      <c r="DO32" s="626"/>
      <c r="DP32" s="626"/>
      <c r="DQ32" s="626"/>
      <c r="DR32" s="626"/>
      <c r="DS32" s="626"/>
      <c r="DT32" s="626"/>
      <c r="DU32" s="626"/>
      <c r="DV32" s="627"/>
      <c r="DW32" s="630" t="s">
        <v>112</v>
      </c>
      <c r="DX32" s="655"/>
      <c r="DY32" s="655"/>
      <c r="DZ32" s="655"/>
      <c r="EA32" s="655"/>
      <c r="EB32" s="655"/>
      <c r="EC32" s="656"/>
    </row>
    <row r="33" spans="2:133" ht="11.25" customHeight="1" x14ac:dyDescent="0.15">
      <c r="B33" s="622" t="s">
        <v>302</v>
      </c>
      <c r="C33" s="623"/>
      <c r="D33" s="623"/>
      <c r="E33" s="623"/>
      <c r="F33" s="623"/>
      <c r="G33" s="623"/>
      <c r="H33" s="623"/>
      <c r="I33" s="623"/>
      <c r="J33" s="623"/>
      <c r="K33" s="623"/>
      <c r="L33" s="623"/>
      <c r="M33" s="623"/>
      <c r="N33" s="623"/>
      <c r="O33" s="623"/>
      <c r="P33" s="623"/>
      <c r="Q33" s="624"/>
      <c r="R33" s="625">
        <v>2373900</v>
      </c>
      <c r="S33" s="626"/>
      <c r="T33" s="626"/>
      <c r="U33" s="626"/>
      <c r="V33" s="626"/>
      <c r="W33" s="626"/>
      <c r="X33" s="626"/>
      <c r="Y33" s="627"/>
      <c r="Z33" s="628">
        <v>6.1</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303</v>
      </c>
      <c r="CE33" s="640"/>
      <c r="CF33" s="640"/>
      <c r="CG33" s="640"/>
      <c r="CH33" s="640"/>
      <c r="CI33" s="640"/>
      <c r="CJ33" s="640"/>
      <c r="CK33" s="640"/>
      <c r="CL33" s="640"/>
      <c r="CM33" s="640"/>
      <c r="CN33" s="640"/>
      <c r="CO33" s="640"/>
      <c r="CP33" s="640"/>
      <c r="CQ33" s="641"/>
      <c r="CR33" s="625">
        <v>16701134</v>
      </c>
      <c r="CS33" s="657"/>
      <c r="CT33" s="657"/>
      <c r="CU33" s="657"/>
      <c r="CV33" s="657"/>
      <c r="CW33" s="657"/>
      <c r="CX33" s="657"/>
      <c r="CY33" s="658"/>
      <c r="CZ33" s="659">
        <v>45.6</v>
      </c>
      <c r="DA33" s="660"/>
      <c r="DB33" s="660"/>
      <c r="DC33" s="661"/>
      <c r="DD33" s="634">
        <v>13468524</v>
      </c>
      <c r="DE33" s="657"/>
      <c r="DF33" s="657"/>
      <c r="DG33" s="657"/>
      <c r="DH33" s="657"/>
      <c r="DI33" s="657"/>
      <c r="DJ33" s="657"/>
      <c r="DK33" s="658"/>
      <c r="DL33" s="634">
        <v>9626620</v>
      </c>
      <c r="DM33" s="657"/>
      <c r="DN33" s="657"/>
      <c r="DO33" s="657"/>
      <c r="DP33" s="657"/>
      <c r="DQ33" s="657"/>
      <c r="DR33" s="657"/>
      <c r="DS33" s="657"/>
      <c r="DT33" s="657"/>
      <c r="DU33" s="657"/>
      <c r="DV33" s="658"/>
      <c r="DW33" s="630">
        <v>42.4</v>
      </c>
      <c r="DX33" s="655"/>
      <c r="DY33" s="655"/>
      <c r="DZ33" s="655"/>
      <c r="EA33" s="655"/>
      <c r="EB33" s="655"/>
      <c r="EC33" s="656"/>
    </row>
    <row r="34" spans="2:133" ht="11.25" customHeight="1" x14ac:dyDescent="0.15">
      <c r="B34" s="622" t="s">
        <v>304</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305</v>
      </c>
      <c r="AR34" s="605"/>
      <c r="AS34" s="605"/>
      <c r="AT34" s="605"/>
      <c r="AU34" s="605"/>
      <c r="AV34" s="605"/>
      <c r="AW34" s="605"/>
      <c r="AX34" s="605"/>
      <c r="AY34" s="605"/>
      <c r="AZ34" s="605"/>
      <c r="BA34" s="605"/>
      <c r="BB34" s="605"/>
      <c r="BC34" s="605"/>
      <c r="BD34" s="605"/>
      <c r="BE34" s="605"/>
      <c r="BF34" s="606"/>
      <c r="BG34" s="604" t="s">
        <v>306</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307</v>
      </c>
      <c r="CE34" s="640"/>
      <c r="CF34" s="640"/>
      <c r="CG34" s="640"/>
      <c r="CH34" s="640"/>
      <c r="CI34" s="640"/>
      <c r="CJ34" s="640"/>
      <c r="CK34" s="640"/>
      <c r="CL34" s="640"/>
      <c r="CM34" s="640"/>
      <c r="CN34" s="640"/>
      <c r="CO34" s="640"/>
      <c r="CP34" s="640"/>
      <c r="CQ34" s="641"/>
      <c r="CR34" s="625">
        <v>5309460</v>
      </c>
      <c r="CS34" s="626"/>
      <c r="CT34" s="626"/>
      <c r="CU34" s="626"/>
      <c r="CV34" s="626"/>
      <c r="CW34" s="626"/>
      <c r="CX34" s="626"/>
      <c r="CY34" s="627"/>
      <c r="CZ34" s="659">
        <v>14.5</v>
      </c>
      <c r="DA34" s="660"/>
      <c r="DB34" s="660"/>
      <c r="DC34" s="661"/>
      <c r="DD34" s="634">
        <v>4007771</v>
      </c>
      <c r="DE34" s="626"/>
      <c r="DF34" s="626"/>
      <c r="DG34" s="626"/>
      <c r="DH34" s="626"/>
      <c r="DI34" s="626"/>
      <c r="DJ34" s="626"/>
      <c r="DK34" s="627"/>
      <c r="DL34" s="634">
        <v>3083559</v>
      </c>
      <c r="DM34" s="626"/>
      <c r="DN34" s="626"/>
      <c r="DO34" s="626"/>
      <c r="DP34" s="626"/>
      <c r="DQ34" s="626"/>
      <c r="DR34" s="626"/>
      <c r="DS34" s="626"/>
      <c r="DT34" s="626"/>
      <c r="DU34" s="626"/>
      <c r="DV34" s="627"/>
      <c r="DW34" s="630">
        <v>13.6</v>
      </c>
      <c r="DX34" s="655"/>
      <c r="DY34" s="655"/>
      <c r="DZ34" s="655"/>
      <c r="EA34" s="655"/>
      <c r="EB34" s="655"/>
      <c r="EC34" s="656"/>
    </row>
    <row r="35" spans="2:133" ht="11.25" customHeight="1" x14ac:dyDescent="0.15">
      <c r="B35" s="622" t="s">
        <v>308</v>
      </c>
      <c r="C35" s="623"/>
      <c r="D35" s="623"/>
      <c r="E35" s="623"/>
      <c r="F35" s="623"/>
      <c r="G35" s="623"/>
      <c r="H35" s="623"/>
      <c r="I35" s="623"/>
      <c r="J35" s="623"/>
      <c r="K35" s="623"/>
      <c r="L35" s="623"/>
      <c r="M35" s="623"/>
      <c r="N35" s="623"/>
      <c r="O35" s="623"/>
      <c r="P35" s="623"/>
      <c r="Q35" s="624"/>
      <c r="R35" s="625">
        <v>500000</v>
      </c>
      <c r="S35" s="626"/>
      <c r="T35" s="626"/>
      <c r="U35" s="626"/>
      <c r="V35" s="626"/>
      <c r="W35" s="626"/>
      <c r="X35" s="626"/>
      <c r="Y35" s="627"/>
      <c r="Z35" s="628">
        <v>1.3</v>
      </c>
      <c r="AA35" s="628"/>
      <c r="AB35" s="628"/>
      <c r="AC35" s="628"/>
      <c r="AD35" s="629" t="s">
        <v>112</v>
      </c>
      <c r="AE35" s="629"/>
      <c r="AF35" s="629"/>
      <c r="AG35" s="629"/>
      <c r="AH35" s="629"/>
      <c r="AI35" s="629"/>
      <c r="AJ35" s="629"/>
      <c r="AK35" s="629"/>
      <c r="AL35" s="630" t="s">
        <v>112</v>
      </c>
      <c r="AM35" s="631"/>
      <c r="AN35" s="631"/>
      <c r="AO35" s="632"/>
      <c r="AP35" s="188"/>
      <c r="AQ35" s="636" t="s">
        <v>309</v>
      </c>
      <c r="AR35" s="637"/>
      <c r="AS35" s="637"/>
      <c r="AT35" s="637"/>
      <c r="AU35" s="637"/>
      <c r="AV35" s="637"/>
      <c r="AW35" s="637"/>
      <c r="AX35" s="637"/>
      <c r="AY35" s="638"/>
      <c r="AZ35" s="614">
        <v>4881806</v>
      </c>
      <c r="BA35" s="615"/>
      <c r="BB35" s="615"/>
      <c r="BC35" s="615"/>
      <c r="BD35" s="615"/>
      <c r="BE35" s="615"/>
      <c r="BF35" s="696"/>
      <c r="BG35" s="636" t="s">
        <v>310</v>
      </c>
      <c r="BH35" s="637"/>
      <c r="BI35" s="637"/>
      <c r="BJ35" s="637"/>
      <c r="BK35" s="637"/>
      <c r="BL35" s="637"/>
      <c r="BM35" s="637"/>
      <c r="BN35" s="637"/>
      <c r="BO35" s="637"/>
      <c r="BP35" s="637"/>
      <c r="BQ35" s="637"/>
      <c r="BR35" s="637"/>
      <c r="BS35" s="637"/>
      <c r="BT35" s="637"/>
      <c r="BU35" s="638"/>
      <c r="BV35" s="614">
        <v>611108</v>
      </c>
      <c r="BW35" s="615"/>
      <c r="BX35" s="615"/>
      <c r="BY35" s="615"/>
      <c r="BZ35" s="615"/>
      <c r="CA35" s="615"/>
      <c r="CB35" s="696"/>
      <c r="CD35" s="639" t="s">
        <v>311</v>
      </c>
      <c r="CE35" s="640"/>
      <c r="CF35" s="640"/>
      <c r="CG35" s="640"/>
      <c r="CH35" s="640"/>
      <c r="CI35" s="640"/>
      <c r="CJ35" s="640"/>
      <c r="CK35" s="640"/>
      <c r="CL35" s="640"/>
      <c r="CM35" s="640"/>
      <c r="CN35" s="640"/>
      <c r="CO35" s="640"/>
      <c r="CP35" s="640"/>
      <c r="CQ35" s="641"/>
      <c r="CR35" s="625">
        <v>269392</v>
      </c>
      <c r="CS35" s="657"/>
      <c r="CT35" s="657"/>
      <c r="CU35" s="657"/>
      <c r="CV35" s="657"/>
      <c r="CW35" s="657"/>
      <c r="CX35" s="657"/>
      <c r="CY35" s="658"/>
      <c r="CZ35" s="659">
        <v>0.7</v>
      </c>
      <c r="DA35" s="660"/>
      <c r="DB35" s="660"/>
      <c r="DC35" s="661"/>
      <c r="DD35" s="634">
        <v>256219</v>
      </c>
      <c r="DE35" s="657"/>
      <c r="DF35" s="657"/>
      <c r="DG35" s="657"/>
      <c r="DH35" s="657"/>
      <c r="DI35" s="657"/>
      <c r="DJ35" s="657"/>
      <c r="DK35" s="658"/>
      <c r="DL35" s="634">
        <v>254878</v>
      </c>
      <c r="DM35" s="657"/>
      <c r="DN35" s="657"/>
      <c r="DO35" s="657"/>
      <c r="DP35" s="657"/>
      <c r="DQ35" s="657"/>
      <c r="DR35" s="657"/>
      <c r="DS35" s="657"/>
      <c r="DT35" s="657"/>
      <c r="DU35" s="657"/>
      <c r="DV35" s="658"/>
      <c r="DW35" s="630">
        <v>1.1000000000000001</v>
      </c>
      <c r="DX35" s="655"/>
      <c r="DY35" s="655"/>
      <c r="DZ35" s="655"/>
      <c r="EA35" s="655"/>
      <c r="EB35" s="655"/>
      <c r="EC35" s="656"/>
    </row>
    <row r="36" spans="2:133" ht="11.25" customHeight="1" x14ac:dyDescent="0.15">
      <c r="B36" s="668" t="s">
        <v>312</v>
      </c>
      <c r="C36" s="669"/>
      <c r="D36" s="669"/>
      <c r="E36" s="669"/>
      <c r="F36" s="669"/>
      <c r="G36" s="669"/>
      <c r="H36" s="669"/>
      <c r="I36" s="669"/>
      <c r="J36" s="669"/>
      <c r="K36" s="669"/>
      <c r="L36" s="669"/>
      <c r="M36" s="669"/>
      <c r="N36" s="669"/>
      <c r="O36" s="669"/>
      <c r="P36" s="669"/>
      <c r="Q36" s="670"/>
      <c r="R36" s="697">
        <v>38726062</v>
      </c>
      <c r="S36" s="698"/>
      <c r="T36" s="698"/>
      <c r="U36" s="698"/>
      <c r="V36" s="698"/>
      <c r="W36" s="698"/>
      <c r="X36" s="698"/>
      <c r="Y36" s="699"/>
      <c r="Z36" s="700">
        <v>100</v>
      </c>
      <c r="AA36" s="700"/>
      <c r="AB36" s="700"/>
      <c r="AC36" s="700"/>
      <c r="AD36" s="701">
        <v>22189920</v>
      </c>
      <c r="AE36" s="701"/>
      <c r="AF36" s="701"/>
      <c r="AG36" s="701"/>
      <c r="AH36" s="701"/>
      <c r="AI36" s="701"/>
      <c r="AJ36" s="701"/>
      <c r="AK36" s="701"/>
      <c r="AL36" s="702">
        <v>100</v>
      </c>
      <c r="AM36" s="694"/>
      <c r="AN36" s="694"/>
      <c r="AO36" s="703"/>
      <c r="AQ36" s="704" t="s">
        <v>313</v>
      </c>
      <c r="AR36" s="705"/>
      <c r="AS36" s="705"/>
      <c r="AT36" s="705"/>
      <c r="AU36" s="705"/>
      <c r="AV36" s="705"/>
      <c r="AW36" s="705"/>
      <c r="AX36" s="705"/>
      <c r="AY36" s="706"/>
      <c r="AZ36" s="625">
        <v>1492894</v>
      </c>
      <c r="BA36" s="626"/>
      <c r="BB36" s="626"/>
      <c r="BC36" s="626"/>
      <c r="BD36" s="657"/>
      <c r="BE36" s="657"/>
      <c r="BF36" s="682"/>
      <c r="BG36" s="639" t="s">
        <v>314</v>
      </c>
      <c r="BH36" s="640"/>
      <c r="BI36" s="640"/>
      <c r="BJ36" s="640"/>
      <c r="BK36" s="640"/>
      <c r="BL36" s="640"/>
      <c r="BM36" s="640"/>
      <c r="BN36" s="640"/>
      <c r="BO36" s="640"/>
      <c r="BP36" s="640"/>
      <c r="BQ36" s="640"/>
      <c r="BR36" s="640"/>
      <c r="BS36" s="640"/>
      <c r="BT36" s="640"/>
      <c r="BU36" s="641"/>
      <c r="BV36" s="625">
        <v>216747</v>
      </c>
      <c r="BW36" s="626"/>
      <c r="BX36" s="626"/>
      <c r="BY36" s="626"/>
      <c r="BZ36" s="626"/>
      <c r="CA36" s="626"/>
      <c r="CB36" s="635"/>
      <c r="CD36" s="639" t="s">
        <v>315</v>
      </c>
      <c r="CE36" s="640"/>
      <c r="CF36" s="640"/>
      <c r="CG36" s="640"/>
      <c r="CH36" s="640"/>
      <c r="CI36" s="640"/>
      <c r="CJ36" s="640"/>
      <c r="CK36" s="640"/>
      <c r="CL36" s="640"/>
      <c r="CM36" s="640"/>
      <c r="CN36" s="640"/>
      <c r="CO36" s="640"/>
      <c r="CP36" s="640"/>
      <c r="CQ36" s="641"/>
      <c r="CR36" s="625">
        <v>4644011</v>
      </c>
      <c r="CS36" s="626"/>
      <c r="CT36" s="626"/>
      <c r="CU36" s="626"/>
      <c r="CV36" s="626"/>
      <c r="CW36" s="626"/>
      <c r="CX36" s="626"/>
      <c r="CY36" s="627"/>
      <c r="CZ36" s="659">
        <v>12.7</v>
      </c>
      <c r="DA36" s="660"/>
      <c r="DB36" s="660"/>
      <c r="DC36" s="661"/>
      <c r="DD36" s="634">
        <v>3840322</v>
      </c>
      <c r="DE36" s="626"/>
      <c r="DF36" s="626"/>
      <c r="DG36" s="626"/>
      <c r="DH36" s="626"/>
      <c r="DI36" s="626"/>
      <c r="DJ36" s="626"/>
      <c r="DK36" s="627"/>
      <c r="DL36" s="634">
        <v>2984506</v>
      </c>
      <c r="DM36" s="626"/>
      <c r="DN36" s="626"/>
      <c r="DO36" s="626"/>
      <c r="DP36" s="626"/>
      <c r="DQ36" s="626"/>
      <c r="DR36" s="626"/>
      <c r="DS36" s="626"/>
      <c r="DT36" s="626"/>
      <c r="DU36" s="626"/>
      <c r="DV36" s="627"/>
      <c r="DW36" s="630">
        <v>13.2</v>
      </c>
      <c r="DX36" s="655"/>
      <c r="DY36" s="655"/>
      <c r="DZ36" s="655"/>
      <c r="EA36" s="655"/>
      <c r="EB36" s="655"/>
      <c r="EC36" s="656"/>
    </row>
    <row r="37" spans="2:133" ht="11.25" customHeight="1" x14ac:dyDescent="0.15">
      <c r="AQ37" s="704" t="s">
        <v>316</v>
      </c>
      <c r="AR37" s="705"/>
      <c r="AS37" s="705"/>
      <c r="AT37" s="705"/>
      <c r="AU37" s="705"/>
      <c r="AV37" s="705"/>
      <c r="AW37" s="705"/>
      <c r="AX37" s="705"/>
      <c r="AY37" s="706"/>
      <c r="AZ37" s="625">
        <v>236024</v>
      </c>
      <c r="BA37" s="626"/>
      <c r="BB37" s="626"/>
      <c r="BC37" s="626"/>
      <c r="BD37" s="657"/>
      <c r="BE37" s="657"/>
      <c r="BF37" s="682"/>
      <c r="BG37" s="639" t="s">
        <v>317</v>
      </c>
      <c r="BH37" s="640"/>
      <c r="BI37" s="640"/>
      <c r="BJ37" s="640"/>
      <c r="BK37" s="640"/>
      <c r="BL37" s="640"/>
      <c r="BM37" s="640"/>
      <c r="BN37" s="640"/>
      <c r="BO37" s="640"/>
      <c r="BP37" s="640"/>
      <c r="BQ37" s="640"/>
      <c r="BR37" s="640"/>
      <c r="BS37" s="640"/>
      <c r="BT37" s="640"/>
      <c r="BU37" s="641"/>
      <c r="BV37" s="625">
        <v>12635</v>
      </c>
      <c r="BW37" s="626"/>
      <c r="BX37" s="626"/>
      <c r="BY37" s="626"/>
      <c r="BZ37" s="626"/>
      <c r="CA37" s="626"/>
      <c r="CB37" s="635"/>
      <c r="CD37" s="639" t="s">
        <v>318</v>
      </c>
      <c r="CE37" s="640"/>
      <c r="CF37" s="640"/>
      <c r="CG37" s="640"/>
      <c r="CH37" s="640"/>
      <c r="CI37" s="640"/>
      <c r="CJ37" s="640"/>
      <c r="CK37" s="640"/>
      <c r="CL37" s="640"/>
      <c r="CM37" s="640"/>
      <c r="CN37" s="640"/>
      <c r="CO37" s="640"/>
      <c r="CP37" s="640"/>
      <c r="CQ37" s="641"/>
      <c r="CR37" s="625">
        <v>2239101</v>
      </c>
      <c r="CS37" s="657"/>
      <c r="CT37" s="657"/>
      <c r="CU37" s="657"/>
      <c r="CV37" s="657"/>
      <c r="CW37" s="657"/>
      <c r="CX37" s="657"/>
      <c r="CY37" s="658"/>
      <c r="CZ37" s="659">
        <v>6.1</v>
      </c>
      <c r="DA37" s="660"/>
      <c r="DB37" s="660"/>
      <c r="DC37" s="661"/>
      <c r="DD37" s="634">
        <v>2235200</v>
      </c>
      <c r="DE37" s="657"/>
      <c r="DF37" s="657"/>
      <c r="DG37" s="657"/>
      <c r="DH37" s="657"/>
      <c r="DI37" s="657"/>
      <c r="DJ37" s="657"/>
      <c r="DK37" s="658"/>
      <c r="DL37" s="634">
        <v>2056184</v>
      </c>
      <c r="DM37" s="657"/>
      <c r="DN37" s="657"/>
      <c r="DO37" s="657"/>
      <c r="DP37" s="657"/>
      <c r="DQ37" s="657"/>
      <c r="DR37" s="657"/>
      <c r="DS37" s="657"/>
      <c r="DT37" s="657"/>
      <c r="DU37" s="657"/>
      <c r="DV37" s="658"/>
      <c r="DW37" s="630">
        <v>9.1</v>
      </c>
      <c r="DX37" s="655"/>
      <c r="DY37" s="655"/>
      <c r="DZ37" s="655"/>
      <c r="EA37" s="655"/>
      <c r="EB37" s="655"/>
      <c r="EC37" s="656"/>
    </row>
    <row r="38" spans="2:133" ht="11.25" customHeight="1" x14ac:dyDescent="0.15">
      <c r="AQ38" s="704" t="s">
        <v>319</v>
      </c>
      <c r="AR38" s="705"/>
      <c r="AS38" s="705"/>
      <c r="AT38" s="705"/>
      <c r="AU38" s="705"/>
      <c r="AV38" s="705"/>
      <c r="AW38" s="705"/>
      <c r="AX38" s="705"/>
      <c r="AY38" s="706"/>
      <c r="AZ38" s="625">
        <v>17893</v>
      </c>
      <c r="BA38" s="626"/>
      <c r="BB38" s="626"/>
      <c r="BC38" s="626"/>
      <c r="BD38" s="657"/>
      <c r="BE38" s="657"/>
      <c r="BF38" s="682"/>
      <c r="BG38" s="639" t="s">
        <v>320</v>
      </c>
      <c r="BH38" s="640"/>
      <c r="BI38" s="640"/>
      <c r="BJ38" s="640"/>
      <c r="BK38" s="640"/>
      <c r="BL38" s="640"/>
      <c r="BM38" s="640"/>
      <c r="BN38" s="640"/>
      <c r="BO38" s="640"/>
      <c r="BP38" s="640"/>
      <c r="BQ38" s="640"/>
      <c r="BR38" s="640"/>
      <c r="BS38" s="640"/>
      <c r="BT38" s="640"/>
      <c r="BU38" s="641"/>
      <c r="BV38" s="625">
        <v>22172</v>
      </c>
      <c r="BW38" s="626"/>
      <c r="BX38" s="626"/>
      <c r="BY38" s="626"/>
      <c r="BZ38" s="626"/>
      <c r="CA38" s="626"/>
      <c r="CB38" s="635"/>
      <c r="CD38" s="639" t="s">
        <v>321</v>
      </c>
      <c r="CE38" s="640"/>
      <c r="CF38" s="640"/>
      <c r="CG38" s="640"/>
      <c r="CH38" s="640"/>
      <c r="CI38" s="640"/>
      <c r="CJ38" s="640"/>
      <c r="CK38" s="640"/>
      <c r="CL38" s="640"/>
      <c r="CM38" s="640"/>
      <c r="CN38" s="640"/>
      <c r="CO38" s="640"/>
      <c r="CP38" s="640"/>
      <c r="CQ38" s="641"/>
      <c r="CR38" s="625">
        <v>4831367</v>
      </c>
      <c r="CS38" s="626"/>
      <c r="CT38" s="626"/>
      <c r="CU38" s="626"/>
      <c r="CV38" s="626"/>
      <c r="CW38" s="626"/>
      <c r="CX38" s="626"/>
      <c r="CY38" s="627"/>
      <c r="CZ38" s="659">
        <v>13.2</v>
      </c>
      <c r="DA38" s="660"/>
      <c r="DB38" s="660"/>
      <c r="DC38" s="661"/>
      <c r="DD38" s="634">
        <v>4300957</v>
      </c>
      <c r="DE38" s="626"/>
      <c r="DF38" s="626"/>
      <c r="DG38" s="626"/>
      <c r="DH38" s="626"/>
      <c r="DI38" s="626"/>
      <c r="DJ38" s="626"/>
      <c r="DK38" s="627"/>
      <c r="DL38" s="634">
        <v>3300007</v>
      </c>
      <c r="DM38" s="626"/>
      <c r="DN38" s="626"/>
      <c r="DO38" s="626"/>
      <c r="DP38" s="626"/>
      <c r="DQ38" s="626"/>
      <c r="DR38" s="626"/>
      <c r="DS38" s="626"/>
      <c r="DT38" s="626"/>
      <c r="DU38" s="626"/>
      <c r="DV38" s="627"/>
      <c r="DW38" s="630">
        <v>14.5</v>
      </c>
      <c r="DX38" s="655"/>
      <c r="DY38" s="655"/>
      <c r="DZ38" s="655"/>
      <c r="EA38" s="655"/>
      <c r="EB38" s="655"/>
      <c r="EC38" s="656"/>
    </row>
    <row r="39" spans="2:133" ht="11.25" customHeight="1" x14ac:dyDescent="0.15">
      <c r="AQ39" s="704" t="s">
        <v>322</v>
      </c>
      <c r="AR39" s="705"/>
      <c r="AS39" s="705"/>
      <c r="AT39" s="705"/>
      <c r="AU39" s="705"/>
      <c r="AV39" s="705"/>
      <c r="AW39" s="705"/>
      <c r="AX39" s="705"/>
      <c r="AY39" s="706"/>
      <c r="AZ39" s="625">
        <v>16658</v>
      </c>
      <c r="BA39" s="626"/>
      <c r="BB39" s="626"/>
      <c r="BC39" s="626"/>
      <c r="BD39" s="657"/>
      <c r="BE39" s="657"/>
      <c r="BF39" s="682"/>
      <c r="BG39" s="710" t="s">
        <v>323</v>
      </c>
      <c r="BH39" s="711"/>
      <c r="BI39" s="711"/>
      <c r="BJ39" s="711"/>
      <c r="BK39" s="711"/>
      <c r="BL39" s="189"/>
      <c r="BM39" s="640" t="s">
        <v>324</v>
      </c>
      <c r="BN39" s="640"/>
      <c r="BO39" s="640"/>
      <c r="BP39" s="640"/>
      <c r="BQ39" s="640"/>
      <c r="BR39" s="640"/>
      <c r="BS39" s="640"/>
      <c r="BT39" s="640"/>
      <c r="BU39" s="641"/>
      <c r="BV39" s="625">
        <v>108</v>
      </c>
      <c r="BW39" s="626"/>
      <c r="BX39" s="626"/>
      <c r="BY39" s="626"/>
      <c r="BZ39" s="626"/>
      <c r="CA39" s="626"/>
      <c r="CB39" s="635"/>
      <c r="CD39" s="639" t="s">
        <v>325</v>
      </c>
      <c r="CE39" s="640"/>
      <c r="CF39" s="640"/>
      <c r="CG39" s="640"/>
      <c r="CH39" s="640"/>
      <c r="CI39" s="640"/>
      <c r="CJ39" s="640"/>
      <c r="CK39" s="640"/>
      <c r="CL39" s="640"/>
      <c r="CM39" s="640"/>
      <c r="CN39" s="640"/>
      <c r="CO39" s="640"/>
      <c r="CP39" s="640"/>
      <c r="CQ39" s="641"/>
      <c r="CR39" s="625">
        <v>1586915</v>
      </c>
      <c r="CS39" s="657"/>
      <c r="CT39" s="657"/>
      <c r="CU39" s="657"/>
      <c r="CV39" s="657"/>
      <c r="CW39" s="657"/>
      <c r="CX39" s="657"/>
      <c r="CY39" s="658"/>
      <c r="CZ39" s="659">
        <v>4.3</v>
      </c>
      <c r="DA39" s="660"/>
      <c r="DB39" s="660"/>
      <c r="DC39" s="661"/>
      <c r="DD39" s="634">
        <v>1051476</v>
      </c>
      <c r="DE39" s="657"/>
      <c r="DF39" s="657"/>
      <c r="DG39" s="657"/>
      <c r="DH39" s="657"/>
      <c r="DI39" s="657"/>
      <c r="DJ39" s="657"/>
      <c r="DK39" s="658"/>
      <c r="DL39" s="634" t="s">
        <v>326</v>
      </c>
      <c r="DM39" s="657"/>
      <c r="DN39" s="657"/>
      <c r="DO39" s="657"/>
      <c r="DP39" s="657"/>
      <c r="DQ39" s="657"/>
      <c r="DR39" s="657"/>
      <c r="DS39" s="657"/>
      <c r="DT39" s="657"/>
      <c r="DU39" s="657"/>
      <c r="DV39" s="658"/>
      <c r="DW39" s="630" t="s">
        <v>326</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327</v>
      </c>
      <c r="AR40" s="705"/>
      <c r="AS40" s="705"/>
      <c r="AT40" s="705"/>
      <c r="AU40" s="705"/>
      <c r="AV40" s="705"/>
      <c r="AW40" s="705"/>
      <c r="AX40" s="705"/>
      <c r="AY40" s="706"/>
      <c r="AZ40" s="625">
        <v>1071757</v>
      </c>
      <c r="BA40" s="626"/>
      <c r="BB40" s="626"/>
      <c r="BC40" s="626"/>
      <c r="BD40" s="657"/>
      <c r="BE40" s="657"/>
      <c r="BF40" s="682"/>
      <c r="BG40" s="710"/>
      <c r="BH40" s="711"/>
      <c r="BI40" s="711"/>
      <c r="BJ40" s="711"/>
      <c r="BK40" s="711"/>
      <c r="BL40" s="189"/>
      <c r="BM40" s="640" t="s">
        <v>328</v>
      </c>
      <c r="BN40" s="640"/>
      <c r="BO40" s="640"/>
      <c r="BP40" s="640"/>
      <c r="BQ40" s="640"/>
      <c r="BR40" s="640"/>
      <c r="BS40" s="640"/>
      <c r="BT40" s="640"/>
      <c r="BU40" s="641"/>
      <c r="BV40" s="625">
        <v>92</v>
      </c>
      <c r="BW40" s="626"/>
      <c r="BX40" s="626"/>
      <c r="BY40" s="626"/>
      <c r="BZ40" s="626"/>
      <c r="CA40" s="626"/>
      <c r="CB40" s="635"/>
      <c r="CD40" s="639" t="s">
        <v>329</v>
      </c>
      <c r="CE40" s="640"/>
      <c r="CF40" s="640"/>
      <c r="CG40" s="640"/>
      <c r="CH40" s="640"/>
      <c r="CI40" s="640"/>
      <c r="CJ40" s="640"/>
      <c r="CK40" s="640"/>
      <c r="CL40" s="640"/>
      <c r="CM40" s="640"/>
      <c r="CN40" s="640"/>
      <c r="CO40" s="640"/>
      <c r="CP40" s="640"/>
      <c r="CQ40" s="641"/>
      <c r="CR40" s="625">
        <v>59989</v>
      </c>
      <c r="CS40" s="626"/>
      <c r="CT40" s="626"/>
      <c r="CU40" s="626"/>
      <c r="CV40" s="626"/>
      <c r="CW40" s="626"/>
      <c r="CX40" s="626"/>
      <c r="CY40" s="627"/>
      <c r="CZ40" s="659">
        <v>0.2</v>
      </c>
      <c r="DA40" s="660"/>
      <c r="DB40" s="660"/>
      <c r="DC40" s="661"/>
      <c r="DD40" s="634">
        <v>11779</v>
      </c>
      <c r="DE40" s="626"/>
      <c r="DF40" s="626"/>
      <c r="DG40" s="626"/>
      <c r="DH40" s="626"/>
      <c r="DI40" s="626"/>
      <c r="DJ40" s="626"/>
      <c r="DK40" s="627"/>
      <c r="DL40" s="634">
        <v>3670</v>
      </c>
      <c r="DM40" s="626"/>
      <c r="DN40" s="626"/>
      <c r="DO40" s="626"/>
      <c r="DP40" s="626"/>
      <c r="DQ40" s="626"/>
      <c r="DR40" s="626"/>
      <c r="DS40" s="626"/>
      <c r="DT40" s="626"/>
      <c r="DU40" s="626"/>
      <c r="DV40" s="627"/>
      <c r="DW40" s="630">
        <v>0</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330</v>
      </c>
      <c r="AR41" s="646"/>
      <c r="AS41" s="646"/>
      <c r="AT41" s="646"/>
      <c r="AU41" s="646"/>
      <c r="AV41" s="646"/>
      <c r="AW41" s="646"/>
      <c r="AX41" s="646"/>
      <c r="AY41" s="647"/>
      <c r="AZ41" s="697">
        <v>2046580</v>
      </c>
      <c r="BA41" s="698"/>
      <c r="BB41" s="698"/>
      <c r="BC41" s="698"/>
      <c r="BD41" s="693"/>
      <c r="BE41" s="693"/>
      <c r="BF41" s="695"/>
      <c r="BG41" s="712"/>
      <c r="BH41" s="713"/>
      <c r="BI41" s="713"/>
      <c r="BJ41" s="713"/>
      <c r="BK41" s="713"/>
      <c r="BL41" s="191"/>
      <c r="BM41" s="646" t="s">
        <v>331</v>
      </c>
      <c r="BN41" s="646"/>
      <c r="BO41" s="646"/>
      <c r="BP41" s="646"/>
      <c r="BQ41" s="646"/>
      <c r="BR41" s="646"/>
      <c r="BS41" s="646"/>
      <c r="BT41" s="646"/>
      <c r="BU41" s="647"/>
      <c r="BV41" s="697">
        <v>308</v>
      </c>
      <c r="BW41" s="698"/>
      <c r="BX41" s="698"/>
      <c r="BY41" s="698"/>
      <c r="BZ41" s="698"/>
      <c r="CA41" s="698"/>
      <c r="CB41" s="707"/>
      <c r="CD41" s="639" t="s">
        <v>332</v>
      </c>
      <c r="CE41" s="640"/>
      <c r="CF41" s="640"/>
      <c r="CG41" s="640"/>
      <c r="CH41" s="640"/>
      <c r="CI41" s="640"/>
      <c r="CJ41" s="640"/>
      <c r="CK41" s="640"/>
      <c r="CL41" s="640"/>
      <c r="CM41" s="640"/>
      <c r="CN41" s="640"/>
      <c r="CO41" s="640"/>
      <c r="CP41" s="640"/>
      <c r="CQ41" s="641"/>
      <c r="CR41" s="625" t="s">
        <v>333</v>
      </c>
      <c r="CS41" s="657"/>
      <c r="CT41" s="657"/>
      <c r="CU41" s="657"/>
      <c r="CV41" s="657"/>
      <c r="CW41" s="657"/>
      <c r="CX41" s="657"/>
      <c r="CY41" s="658"/>
      <c r="CZ41" s="659" t="s">
        <v>333</v>
      </c>
      <c r="DA41" s="660"/>
      <c r="DB41" s="660"/>
      <c r="DC41" s="661"/>
      <c r="DD41" s="634" t="s">
        <v>333</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335</v>
      </c>
      <c r="CE42" s="623"/>
      <c r="CF42" s="623"/>
      <c r="CG42" s="623"/>
      <c r="CH42" s="623"/>
      <c r="CI42" s="623"/>
      <c r="CJ42" s="623"/>
      <c r="CK42" s="623"/>
      <c r="CL42" s="623"/>
      <c r="CM42" s="623"/>
      <c r="CN42" s="623"/>
      <c r="CO42" s="623"/>
      <c r="CP42" s="623"/>
      <c r="CQ42" s="624"/>
      <c r="CR42" s="625">
        <v>4006620</v>
      </c>
      <c r="CS42" s="626"/>
      <c r="CT42" s="626"/>
      <c r="CU42" s="626"/>
      <c r="CV42" s="626"/>
      <c r="CW42" s="626"/>
      <c r="CX42" s="626"/>
      <c r="CY42" s="627"/>
      <c r="CZ42" s="659">
        <v>10.9</v>
      </c>
      <c r="DA42" s="708"/>
      <c r="DB42" s="708"/>
      <c r="DC42" s="709"/>
      <c r="DD42" s="634">
        <v>1299767</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337</v>
      </c>
      <c r="CE43" s="623"/>
      <c r="CF43" s="623"/>
      <c r="CG43" s="623"/>
      <c r="CH43" s="623"/>
      <c r="CI43" s="623"/>
      <c r="CJ43" s="623"/>
      <c r="CK43" s="623"/>
      <c r="CL43" s="623"/>
      <c r="CM43" s="623"/>
      <c r="CN43" s="623"/>
      <c r="CO43" s="623"/>
      <c r="CP43" s="623"/>
      <c r="CQ43" s="624"/>
      <c r="CR43" s="625">
        <v>56377</v>
      </c>
      <c r="CS43" s="657"/>
      <c r="CT43" s="657"/>
      <c r="CU43" s="657"/>
      <c r="CV43" s="657"/>
      <c r="CW43" s="657"/>
      <c r="CX43" s="657"/>
      <c r="CY43" s="658"/>
      <c r="CZ43" s="659">
        <v>0.2</v>
      </c>
      <c r="DA43" s="660"/>
      <c r="DB43" s="660"/>
      <c r="DC43" s="661"/>
      <c r="DD43" s="634">
        <v>56377</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338</v>
      </c>
      <c r="CD44" s="731" t="s">
        <v>289</v>
      </c>
      <c r="CE44" s="732"/>
      <c r="CF44" s="622" t="s">
        <v>339</v>
      </c>
      <c r="CG44" s="623"/>
      <c r="CH44" s="623"/>
      <c r="CI44" s="623"/>
      <c r="CJ44" s="623"/>
      <c r="CK44" s="623"/>
      <c r="CL44" s="623"/>
      <c r="CM44" s="623"/>
      <c r="CN44" s="623"/>
      <c r="CO44" s="623"/>
      <c r="CP44" s="623"/>
      <c r="CQ44" s="624"/>
      <c r="CR44" s="625">
        <v>3990276</v>
      </c>
      <c r="CS44" s="626"/>
      <c r="CT44" s="626"/>
      <c r="CU44" s="626"/>
      <c r="CV44" s="626"/>
      <c r="CW44" s="626"/>
      <c r="CX44" s="626"/>
      <c r="CY44" s="627"/>
      <c r="CZ44" s="659">
        <v>10.9</v>
      </c>
      <c r="DA44" s="708"/>
      <c r="DB44" s="708"/>
      <c r="DC44" s="709"/>
      <c r="DD44" s="634">
        <v>1287162</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340</v>
      </c>
      <c r="CG45" s="623"/>
      <c r="CH45" s="623"/>
      <c r="CI45" s="623"/>
      <c r="CJ45" s="623"/>
      <c r="CK45" s="623"/>
      <c r="CL45" s="623"/>
      <c r="CM45" s="623"/>
      <c r="CN45" s="623"/>
      <c r="CO45" s="623"/>
      <c r="CP45" s="623"/>
      <c r="CQ45" s="624"/>
      <c r="CR45" s="625">
        <v>1350629</v>
      </c>
      <c r="CS45" s="657"/>
      <c r="CT45" s="657"/>
      <c r="CU45" s="657"/>
      <c r="CV45" s="657"/>
      <c r="CW45" s="657"/>
      <c r="CX45" s="657"/>
      <c r="CY45" s="658"/>
      <c r="CZ45" s="659">
        <v>3.7</v>
      </c>
      <c r="DA45" s="660"/>
      <c r="DB45" s="660"/>
      <c r="DC45" s="661"/>
      <c r="DD45" s="634">
        <v>148913</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341</v>
      </c>
      <c r="CG46" s="623"/>
      <c r="CH46" s="623"/>
      <c r="CI46" s="623"/>
      <c r="CJ46" s="623"/>
      <c r="CK46" s="623"/>
      <c r="CL46" s="623"/>
      <c r="CM46" s="623"/>
      <c r="CN46" s="623"/>
      <c r="CO46" s="623"/>
      <c r="CP46" s="623"/>
      <c r="CQ46" s="624"/>
      <c r="CR46" s="625">
        <v>2573930</v>
      </c>
      <c r="CS46" s="626"/>
      <c r="CT46" s="626"/>
      <c r="CU46" s="626"/>
      <c r="CV46" s="626"/>
      <c r="CW46" s="626"/>
      <c r="CX46" s="626"/>
      <c r="CY46" s="627"/>
      <c r="CZ46" s="659">
        <v>7</v>
      </c>
      <c r="DA46" s="708"/>
      <c r="DB46" s="708"/>
      <c r="DC46" s="709"/>
      <c r="DD46" s="634">
        <v>1073477</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342</v>
      </c>
      <c r="CG47" s="623"/>
      <c r="CH47" s="623"/>
      <c r="CI47" s="623"/>
      <c r="CJ47" s="623"/>
      <c r="CK47" s="623"/>
      <c r="CL47" s="623"/>
      <c r="CM47" s="623"/>
      <c r="CN47" s="623"/>
      <c r="CO47" s="623"/>
      <c r="CP47" s="623"/>
      <c r="CQ47" s="624"/>
      <c r="CR47" s="625">
        <v>16344</v>
      </c>
      <c r="CS47" s="657"/>
      <c r="CT47" s="657"/>
      <c r="CU47" s="657"/>
      <c r="CV47" s="657"/>
      <c r="CW47" s="657"/>
      <c r="CX47" s="657"/>
      <c r="CY47" s="658"/>
      <c r="CZ47" s="659">
        <v>0</v>
      </c>
      <c r="DA47" s="660"/>
      <c r="DB47" s="660"/>
      <c r="DC47" s="661"/>
      <c r="DD47" s="634">
        <v>12605</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343</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344</v>
      </c>
      <c r="CE49" s="669"/>
      <c r="CF49" s="669"/>
      <c r="CG49" s="669"/>
      <c r="CH49" s="669"/>
      <c r="CI49" s="669"/>
      <c r="CJ49" s="669"/>
      <c r="CK49" s="669"/>
      <c r="CL49" s="669"/>
      <c r="CM49" s="669"/>
      <c r="CN49" s="669"/>
      <c r="CO49" s="669"/>
      <c r="CP49" s="669"/>
      <c r="CQ49" s="670"/>
      <c r="CR49" s="697">
        <v>36620178</v>
      </c>
      <c r="CS49" s="693"/>
      <c r="CT49" s="693"/>
      <c r="CU49" s="693"/>
      <c r="CV49" s="693"/>
      <c r="CW49" s="693"/>
      <c r="CX49" s="693"/>
      <c r="CY49" s="720"/>
      <c r="CZ49" s="721">
        <v>100</v>
      </c>
      <c r="DA49" s="722"/>
      <c r="DB49" s="722"/>
      <c r="DC49" s="723"/>
      <c r="DD49" s="724">
        <v>25637055</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25" zoomScale="70" zoomScaleNormal="25" zoomScaleSheetLayoutView="70" workbookViewId="0">
      <selection activeCell="AU40" sqref="AU40:AY40"/>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346</v>
      </c>
      <c r="DK2" s="767"/>
      <c r="DL2" s="767"/>
      <c r="DM2" s="767"/>
      <c r="DN2" s="767"/>
      <c r="DO2" s="768"/>
      <c r="DP2" s="202"/>
      <c r="DQ2" s="766" t="s">
        <v>347</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348</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350</v>
      </c>
      <c r="B5" s="761"/>
      <c r="C5" s="761"/>
      <c r="D5" s="761"/>
      <c r="E5" s="761"/>
      <c r="F5" s="761"/>
      <c r="G5" s="761"/>
      <c r="H5" s="761"/>
      <c r="I5" s="761"/>
      <c r="J5" s="761"/>
      <c r="K5" s="761"/>
      <c r="L5" s="761"/>
      <c r="M5" s="761"/>
      <c r="N5" s="761"/>
      <c r="O5" s="761"/>
      <c r="P5" s="762"/>
      <c r="Q5" s="737" t="s">
        <v>351</v>
      </c>
      <c r="R5" s="738"/>
      <c r="S5" s="738"/>
      <c r="T5" s="738"/>
      <c r="U5" s="739"/>
      <c r="V5" s="737" t="s">
        <v>352</v>
      </c>
      <c r="W5" s="738"/>
      <c r="X5" s="738"/>
      <c r="Y5" s="738"/>
      <c r="Z5" s="739"/>
      <c r="AA5" s="737" t="s">
        <v>353</v>
      </c>
      <c r="AB5" s="738"/>
      <c r="AC5" s="738"/>
      <c r="AD5" s="738"/>
      <c r="AE5" s="738"/>
      <c r="AF5" s="770" t="s">
        <v>354</v>
      </c>
      <c r="AG5" s="738"/>
      <c r="AH5" s="738"/>
      <c r="AI5" s="738"/>
      <c r="AJ5" s="749"/>
      <c r="AK5" s="738" t="s">
        <v>355</v>
      </c>
      <c r="AL5" s="738"/>
      <c r="AM5" s="738"/>
      <c r="AN5" s="738"/>
      <c r="AO5" s="739"/>
      <c r="AP5" s="737" t="s">
        <v>356</v>
      </c>
      <c r="AQ5" s="738"/>
      <c r="AR5" s="738"/>
      <c r="AS5" s="738"/>
      <c r="AT5" s="739"/>
      <c r="AU5" s="737" t="s">
        <v>357</v>
      </c>
      <c r="AV5" s="738"/>
      <c r="AW5" s="738"/>
      <c r="AX5" s="738"/>
      <c r="AY5" s="749"/>
      <c r="AZ5" s="209"/>
      <c r="BA5" s="209"/>
      <c r="BB5" s="209"/>
      <c r="BC5" s="209"/>
      <c r="BD5" s="209"/>
      <c r="BE5" s="210"/>
      <c r="BF5" s="210"/>
      <c r="BG5" s="210"/>
      <c r="BH5" s="210"/>
      <c r="BI5" s="210"/>
      <c r="BJ5" s="210"/>
      <c r="BK5" s="210"/>
      <c r="BL5" s="210"/>
      <c r="BM5" s="210"/>
      <c r="BN5" s="210"/>
      <c r="BO5" s="210"/>
      <c r="BP5" s="210"/>
      <c r="BQ5" s="760" t="s">
        <v>358</v>
      </c>
      <c r="BR5" s="761"/>
      <c r="BS5" s="761"/>
      <c r="BT5" s="761"/>
      <c r="BU5" s="761"/>
      <c r="BV5" s="761"/>
      <c r="BW5" s="761"/>
      <c r="BX5" s="761"/>
      <c r="BY5" s="761"/>
      <c r="BZ5" s="761"/>
      <c r="CA5" s="761"/>
      <c r="CB5" s="761"/>
      <c r="CC5" s="761"/>
      <c r="CD5" s="761"/>
      <c r="CE5" s="761"/>
      <c r="CF5" s="761"/>
      <c r="CG5" s="762"/>
      <c r="CH5" s="737" t="s">
        <v>359</v>
      </c>
      <c r="CI5" s="738"/>
      <c r="CJ5" s="738"/>
      <c r="CK5" s="738"/>
      <c r="CL5" s="739"/>
      <c r="CM5" s="737" t="s">
        <v>360</v>
      </c>
      <c r="CN5" s="738"/>
      <c r="CO5" s="738"/>
      <c r="CP5" s="738"/>
      <c r="CQ5" s="739"/>
      <c r="CR5" s="737" t="s">
        <v>361</v>
      </c>
      <c r="CS5" s="738"/>
      <c r="CT5" s="738"/>
      <c r="CU5" s="738"/>
      <c r="CV5" s="739"/>
      <c r="CW5" s="737" t="s">
        <v>362</v>
      </c>
      <c r="CX5" s="738"/>
      <c r="CY5" s="738"/>
      <c r="CZ5" s="738"/>
      <c r="DA5" s="739"/>
      <c r="DB5" s="737" t="s">
        <v>363</v>
      </c>
      <c r="DC5" s="738"/>
      <c r="DD5" s="738"/>
      <c r="DE5" s="738"/>
      <c r="DF5" s="739"/>
      <c r="DG5" s="743" t="s">
        <v>364</v>
      </c>
      <c r="DH5" s="744"/>
      <c r="DI5" s="744"/>
      <c r="DJ5" s="744"/>
      <c r="DK5" s="745"/>
      <c r="DL5" s="743" t="s">
        <v>365</v>
      </c>
      <c r="DM5" s="744"/>
      <c r="DN5" s="744"/>
      <c r="DO5" s="744"/>
      <c r="DP5" s="745"/>
      <c r="DQ5" s="737" t="s">
        <v>366</v>
      </c>
      <c r="DR5" s="738"/>
      <c r="DS5" s="738"/>
      <c r="DT5" s="738"/>
      <c r="DU5" s="739"/>
      <c r="DV5" s="737" t="s">
        <v>357</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367</v>
      </c>
      <c r="C7" s="752"/>
      <c r="D7" s="752"/>
      <c r="E7" s="752"/>
      <c r="F7" s="752"/>
      <c r="G7" s="752"/>
      <c r="H7" s="752"/>
      <c r="I7" s="752"/>
      <c r="J7" s="752"/>
      <c r="K7" s="752"/>
      <c r="L7" s="752"/>
      <c r="M7" s="752"/>
      <c r="N7" s="752"/>
      <c r="O7" s="752"/>
      <c r="P7" s="753"/>
      <c r="Q7" s="754">
        <v>38628</v>
      </c>
      <c r="R7" s="755"/>
      <c r="S7" s="755"/>
      <c r="T7" s="755"/>
      <c r="U7" s="755"/>
      <c r="V7" s="755">
        <v>36522</v>
      </c>
      <c r="W7" s="755"/>
      <c r="X7" s="755"/>
      <c r="Y7" s="755"/>
      <c r="Z7" s="755"/>
      <c r="AA7" s="755">
        <v>2106</v>
      </c>
      <c r="AB7" s="755"/>
      <c r="AC7" s="755"/>
      <c r="AD7" s="755"/>
      <c r="AE7" s="756"/>
      <c r="AF7" s="757">
        <v>1914</v>
      </c>
      <c r="AG7" s="758"/>
      <c r="AH7" s="758"/>
      <c r="AI7" s="758"/>
      <c r="AJ7" s="759"/>
      <c r="AK7" s="794">
        <v>1399</v>
      </c>
      <c r="AL7" s="795"/>
      <c r="AM7" s="795"/>
      <c r="AN7" s="795"/>
      <c r="AO7" s="795"/>
      <c r="AP7" s="795">
        <v>32179</v>
      </c>
      <c r="AQ7" s="795"/>
      <c r="AR7" s="795"/>
      <c r="AS7" s="795"/>
      <c r="AT7" s="795"/>
      <c r="AU7" s="799" t="s">
        <v>563</v>
      </c>
      <c r="AV7" s="799"/>
      <c r="AW7" s="799"/>
      <c r="AX7" s="799"/>
      <c r="AY7" s="800"/>
      <c r="AZ7" s="205"/>
      <c r="BA7" s="205"/>
      <c r="BB7" s="205"/>
      <c r="BC7" s="205"/>
      <c r="BD7" s="205"/>
      <c r="BE7" s="206"/>
      <c r="BF7" s="206"/>
      <c r="BG7" s="206"/>
      <c r="BH7" s="206"/>
      <c r="BI7" s="206"/>
      <c r="BJ7" s="206"/>
      <c r="BK7" s="206"/>
      <c r="BL7" s="206"/>
      <c r="BM7" s="206"/>
      <c r="BN7" s="206"/>
      <c r="BO7" s="206"/>
      <c r="BP7" s="206"/>
      <c r="BQ7" s="212">
        <v>1</v>
      </c>
      <c r="BR7" s="213" t="s">
        <v>546</v>
      </c>
      <c r="BS7" s="796" t="s">
        <v>547</v>
      </c>
      <c r="BT7" s="797"/>
      <c r="BU7" s="797"/>
      <c r="BV7" s="797"/>
      <c r="BW7" s="797"/>
      <c r="BX7" s="797"/>
      <c r="BY7" s="797"/>
      <c r="BZ7" s="797"/>
      <c r="CA7" s="797"/>
      <c r="CB7" s="797"/>
      <c r="CC7" s="797"/>
      <c r="CD7" s="797"/>
      <c r="CE7" s="797"/>
      <c r="CF7" s="797"/>
      <c r="CG7" s="798"/>
      <c r="CH7" s="791">
        <v>0</v>
      </c>
      <c r="CI7" s="792"/>
      <c r="CJ7" s="792"/>
      <c r="CK7" s="792"/>
      <c r="CL7" s="793"/>
      <c r="CM7" s="791">
        <v>24</v>
      </c>
      <c r="CN7" s="792"/>
      <c r="CO7" s="792"/>
      <c r="CP7" s="792"/>
      <c r="CQ7" s="793"/>
      <c r="CR7" s="791">
        <v>5</v>
      </c>
      <c r="CS7" s="792"/>
      <c r="CT7" s="792"/>
      <c r="CU7" s="792"/>
      <c r="CV7" s="793"/>
      <c r="CW7" s="791" t="s">
        <v>545</v>
      </c>
      <c r="CX7" s="792"/>
      <c r="CY7" s="792"/>
      <c r="CZ7" s="792"/>
      <c r="DA7" s="793"/>
      <c r="DB7" s="791">
        <v>1671</v>
      </c>
      <c r="DC7" s="792"/>
      <c r="DD7" s="792"/>
      <c r="DE7" s="792"/>
      <c r="DF7" s="793"/>
      <c r="DG7" s="791">
        <v>14</v>
      </c>
      <c r="DH7" s="792"/>
      <c r="DI7" s="792"/>
      <c r="DJ7" s="792"/>
      <c r="DK7" s="793"/>
      <c r="DL7" s="791" t="s">
        <v>545</v>
      </c>
      <c r="DM7" s="792"/>
      <c r="DN7" s="792"/>
      <c r="DO7" s="792"/>
      <c r="DP7" s="793"/>
      <c r="DQ7" s="791" t="s">
        <v>545</v>
      </c>
      <c r="DR7" s="792"/>
      <c r="DS7" s="792"/>
      <c r="DT7" s="792"/>
      <c r="DU7" s="793"/>
      <c r="DV7" s="772"/>
      <c r="DW7" s="773"/>
      <c r="DX7" s="773"/>
      <c r="DY7" s="773"/>
      <c r="DZ7" s="774"/>
      <c r="EA7" s="207"/>
    </row>
    <row r="8" spans="1:131" s="208" customFormat="1" ht="26.25" customHeight="1" x14ac:dyDescent="0.15">
      <c r="A8" s="214">
        <v>2</v>
      </c>
      <c r="B8" s="775" t="s">
        <v>368</v>
      </c>
      <c r="C8" s="776"/>
      <c r="D8" s="776"/>
      <c r="E8" s="776"/>
      <c r="F8" s="776"/>
      <c r="G8" s="776"/>
      <c r="H8" s="776"/>
      <c r="I8" s="776"/>
      <c r="J8" s="776"/>
      <c r="K8" s="776"/>
      <c r="L8" s="776"/>
      <c r="M8" s="776"/>
      <c r="N8" s="776"/>
      <c r="O8" s="776"/>
      <c r="P8" s="777"/>
      <c r="Q8" s="778">
        <v>16</v>
      </c>
      <c r="R8" s="779"/>
      <c r="S8" s="779"/>
      <c r="T8" s="779"/>
      <c r="U8" s="779"/>
      <c r="V8" s="779">
        <v>16</v>
      </c>
      <c r="W8" s="779"/>
      <c r="X8" s="779"/>
      <c r="Y8" s="779"/>
      <c r="Z8" s="779"/>
      <c r="AA8" s="779" t="s">
        <v>543</v>
      </c>
      <c r="AB8" s="779"/>
      <c r="AC8" s="779"/>
      <c r="AD8" s="779"/>
      <c r="AE8" s="780"/>
      <c r="AF8" s="781" t="s">
        <v>543</v>
      </c>
      <c r="AG8" s="782"/>
      <c r="AH8" s="782"/>
      <c r="AI8" s="782"/>
      <c r="AJ8" s="783"/>
      <c r="AK8" s="784" t="s">
        <v>544</v>
      </c>
      <c r="AL8" s="785"/>
      <c r="AM8" s="785"/>
      <c r="AN8" s="785"/>
      <c r="AO8" s="785"/>
      <c r="AP8" s="785">
        <v>11</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x14ac:dyDescent="0.15">
      <c r="A9" s="214">
        <v>3</v>
      </c>
      <c r="B9" s="775" t="s">
        <v>369</v>
      </c>
      <c r="C9" s="776"/>
      <c r="D9" s="776"/>
      <c r="E9" s="776"/>
      <c r="F9" s="776"/>
      <c r="G9" s="776"/>
      <c r="H9" s="776"/>
      <c r="I9" s="776"/>
      <c r="J9" s="776"/>
      <c r="K9" s="776"/>
      <c r="L9" s="776"/>
      <c r="M9" s="776"/>
      <c r="N9" s="776"/>
      <c r="O9" s="776"/>
      <c r="P9" s="777"/>
      <c r="Q9" s="778">
        <v>148</v>
      </c>
      <c r="R9" s="779"/>
      <c r="S9" s="779"/>
      <c r="T9" s="779"/>
      <c r="U9" s="779"/>
      <c r="V9" s="779">
        <v>148</v>
      </c>
      <c r="W9" s="779"/>
      <c r="X9" s="779"/>
      <c r="Y9" s="779"/>
      <c r="Z9" s="779"/>
      <c r="AA9" s="779" t="s">
        <v>543</v>
      </c>
      <c r="AB9" s="779"/>
      <c r="AC9" s="779"/>
      <c r="AD9" s="779"/>
      <c r="AE9" s="780"/>
      <c r="AF9" s="781" t="s">
        <v>112</v>
      </c>
      <c r="AG9" s="782"/>
      <c r="AH9" s="782"/>
      <c r="AI9" s="782"/>
      <c r="AJ9" s="783"/>
      <c r="AK9" s="784">
        <v>66</v>
      </c>
      <c r="AL9" s="785"/>
      <c r="AM9" s="785"/>
      <c r="AN9" s="785"/>
      <c r="AO9" s="785"/>
      <c r="AP9" s="785" t="s">
        <v>543</v>
      </c>
      <c r="AQ9" s="785"/>
      <c r="AR9" s="785"/>
      <c r="AS9" s="785"/>
      <c r="AT9" s="785"/>
      <c r="AU9" s="786" t="s">
        <v>542</v>
      </c>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370</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371</v>
      </c>
      <c r="B23" s="810" t="s">
        <v>372</v>
      </c>
      <c r="C23" s="811"/>
      <c r="D23" s="811"/>
      <c r="E23" s="811"/>
      <c r="F23" s="811"/>
      <c r="G23" s="811"/>
      <c r="H23" s="811"/>
      <c r="I23" s="811"/>
      <c r="J23" s="811"/>
      <c r="K23" s="811"/>
      <c r="L23" s="811"/>
      <c r="M23" s="811"/>
      <c r="N23" s="811"/>
      <c r="O23" s="811"/>
      <c r="P23" s="812"/>
      <c r="Q23" s="813">
        <v>38735</v>
      </c>
      <c r="R23" s="814"/>
      <c r="S23" s="814"/>
      <c r="T23" s="814"/>
      <c r="U23" s="814"/>
      <c r="V23" s="814">
        <v>36629</v>
      </c>
      <c r="W23" s="814"/>
      <c r="X23" s="814"/>
      <c r="Y23" s="814"/>
      <c r="Z23" s="814"/>
      <c r="AA23" s="814">
        <v>2106</v>
      </c>
      <c r="AB23" s="814"/>
      <c r="AC23" s="814"/>
      <c r="AD23" s="814"/>
      <c r="AE23" s="815"/>
      <c r="AF23" s="816">
        <v>1914</v>
      </c>
      <c r="AG23" s="814"/>
      <c r="AH23" s="814"/>
      <c r="AI23" s="814"/>
      <c r="AJ23" s="817"/>
      <c r="AK23" s="818"/>
      <c r="AL23" s="819"/>
      <c r="AM23" s="819"/>
      <c r="AN23" s="819"/>
      <c r="AO23" s="819"/>
      <c r="AP23" s="814">
        <v>32190</v>
      </c>
      <c r="AQ23" s="814"/>
      <c r="AR23" s="814"/>
      <c r="AS23" s="814"/>
      <c r="AT23" s="814"/>
      <c r="AU23" s="820"/>
      <c r="AV23" s="820"/>
      <c r="AW23" s="820"/>
      <c r="AX23" s="820"/>
      <c r="AY23" s="821"/>
      <c r="AZ23" s="829" t="s">
        <v>112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373</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374</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350</v>
      </c>
      <c r="B26" s="761"/>
      <c r="C26" s="761"/>
      <c r="D26" s="761"/>
      <c r="E26" s="761"/>
      <c r="F26" s="761"/>
      <c r="G26" s="761"/>
      <c r="H26" s="761"/>
      <c r="I26" s="761"/>
      <c r="J26" s="761"/>
      <c r="K26" s="761"/>
      <c r="L26" s="761"/>
      <c r="M26" s="761"/>
      <c r="N26" s="761"/>
      <c r="O26" s="761"/>
      <c r="P26" s="762"/>
      <c r="Q26" s="737" t="s">
        <v>375</v>
      </c>
      <c r="R26" s="738"/>
      <c r="S26" s="738"/>
      <c r="T26" s="738"/>
      <c r="U26" s="739"/>
      <c r="V26" s="737" t="s">
        <v>376</v>
      </c>
      <c r="W26" s="738"/>
      <c r="X26" s="738"/>
      <c r="Y26" s="738"/>
      <c r="Z26" s="739"/>
      <c r="AA26" s="737" t="s">
        <v>377</v>
      </c>
      <c r="AB26" s="738"/>
      <c r="AC26" s="738"/>
      <c r="AD26" s="738"/>
      <c r="AE26" s="738"/>
      <c r="AF26" s="832" t="s">
        <v>378</v>
      </c>
      <c r="AG26" s="833"/>
      <c r="AH26" s="833"/>
      <c r="AI26" s="833"/>
      <c r="AJ26" s="834"/>
      <c r="AK26" s="738" t="s">
        <v>379</v>
      </c>
      <c r="AL26" s="738"/>
      <c r="AM26" s="738"/>
      <c r="AN26" s="738"/>
      <c r="AO26" s="739"/>
      <c r="AP26" s="737" t="s">
        <v>380</v>
      </c>
      <c r="AQ26" s="738"/>
      <c r="AR26" s="738"/>
      <c r="AS26" s="738"/>
      <c r="AT26" s="739"/>
      <c r="AU26" s="737" t="s">
        <v>381</v>
      </c>
      <c r="AV26" s="738"/>
      <c r="AW26" s="738"/>
      <c r="AX26" s="738"/>
      <c r="AY26" s="739"/>
      <c r="AZ26" s="737" t="s">
        <v>382</v>
      </c>
      <c r="BA26" s="738"/>
      <c r="BB26" s="738"/>
      <c r="BC26" s="738"/>
      <c r="BD26" s="739"/>
      <c r="BE26" s="737" t="s">
        <v>357</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383</v>
      </c>
      <c r="C28" s="752"/>
      <c r="D28" s="752"/>
      <c r="E28" s="752"/>
      <c r="F28" s="752"/>
      <c r="G28" s="752"/>
      <c r="H28" s="752"/>
      <c r="I28" s="752"/>
      <c r="J28" s="752"/>
      <c r="K28" s="752"/>
      <c r="L28" s="752"/>
      <c r="M28" s="752"/>
      <c r="N28" s="752"/>
      <c r="O28" s="752"/>
      <c r="P28" s="753"/>
      <c r="Q28" s="842">
        <v>11968</v>
      </c>
      <c r="R28" s="843"/>
      <c r="S28" s="843"/>
      <c r="T28" s="843"/>
      <c r="U28" s="843"/>
      <c r="V28" s="843">
        <v>11357</v>
      </c>
      <c r="W28" s="843"/>
      <c r="X28" s="843"/>
      <c r="Y28" s="843"/>
      <c r="Z28" s="843"/>
      <c r="AA28" s="843">
        <v>611</v>
      </c>
      <c r="AB28" s="843"/>
      <c r="AC28" s="843"/>
      <c r="AD28" s="843"/>
      <c r="AE28" s="844"/>
      <c r="AF28" s="845">
        <v>611</v>
      </c>
      <c r="AG28" s="843"/>
      <c r="AH28" s="843"/>
      <c r="AI28" s="843"/>
      <c r="AJ28" s="846"/>
      <c r="AK28" s="847">
        <v>992</v>
      </c>
      <c r="AL28" s="838"/>
      <c r="AM28" s="838"/>
      <c r="AN28" s="838"/>
      <c r="AO28" s="838"/>
      <c r="AP28" s="838" t="s">
        <v>545</v>
      </c>
      <c r="AQ28" s="838"/>
      <c r="AR28" s="838"/>
      <c r="AS28" s="838"/>
      <c r="AT28" s="838"/>
      <c r="AU28" s="838" t="s">
        <v>545</v>
      </c>
      <c r="AV28" s="838"/>
      <c r="AW28" s="838"/>
      <c r="AX28" s="838"/>
      <c r="AY28" s="838"/>
      <c r="AZ28" s="839" t="s">
        <v>545</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384</v>
      </c>
      <c r="C29" s="776"/>
      <c r="D29" s="776"/>
      <c r="E29" s="776"/>
      <c r="F29" s="776"/>
      <c r="G29" s="776"/>
      <c r="H29" s="776"/>
      <c r="I29" s="776"/>
      <c r="J29" s="776"/>
      <c r="K29" s="776"/>
      <c r="L29" s="776"/>
      <c r="M29" s="776"/>
      <c r="N29" s="776"/>
      <c r="O29" s="776"/>
      <c r="P29" s="777"/>
      <c r="Q29" s="778">
        <v>544</v>
      </c>
      <c r="R29" s="779"/>
      <c r="S29" s="779"/>
      <c r="T29" s="779"/>
      <c r="U29" s="779"/>
      <c r="V29" s="779">
        <v>513</v>
      </c>
      <c r="W29" s="779"/>
      <c r="X29" s="779"/>
      <c r="Y29" s="779"/>
      <c r="Z29" s="779"/>
      <c r="AA29" s="779">
        <v>31</v>
      </c>
      <c r="AB29" s="779"/>
      <c r="AC29" s="779"/>
      <c r="AD29" s="779"/>
      <c r="AE29" s="780"/>
      <c r="AF29" s="781">
        <v>31</v>
      </c>
      <c r="AG29" s="782"/>
      <c r="AH29" s="782"/>
      <c r="AI29" s="782"/>
      <c r="AJ29" s="783"/>
      <c r="AK29" s="850">
        <v>80</v>
      </c>
      <c r="AL29" s="851"/>
      <c r="AM29" s="851"/>
      <c r="AN29" s="851"/>
      <c r="AO29" s="851"/>
      <c r="AP29" s="851">
        <v>420</v>
      </c>
      <c r="AQ29" s="851"/>
      <c r="AR29" s="851"/>
      <c r="AS29" s="851"/>
      <c r="AT29" s="851"/>
      <c r="AU29" s="851">
        <v>91</v>
      </c>
      <c r="AV29" s="851"/>
      <c r="AW29" s="851"/>
      <c r="AX29" s="851"/>
      <c r="AY29" s="851"/>
      <c r="AZ29" s="852" t="s">
        <v>545</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385</v>
      </c>
      <c r="C30" s="776"/>
      <c r="D30" s="776"/>
      <c r="E30" s="776"/>
      <c r="F30" s="776"/>
      <c r="G30" s="776"/>
      <c r="H30" s="776"/>
      <c r="I30" s="776"/>
      <c r="J30" s="776"/>
      <c r="K30" s="776"/>
      <c r="L30" s="776"/>
      <c r="M30" s="776"/>
      <c r="N30" s="776"/>
      <c r="O30" s="776"/>
      <c r="P30" s="777"/>
      <c r="Q30" s="778">
        <v>7188</v>
      </c>
      <c r="R30" s="779"/>
      <c r="S30" s="779"/>
      <c r="T30" s="779"/>
      <c r="U30" s="779"/>
      <c r="V30" s="779">
        <v>7009</v>
      </c>
      <c r="W30" s="779"/>
      <c r="X30" s="779"/>
      <c r="Y30" s="779"/>
      <c r="Z30" s="779"/>
      <c r="AA30" s="779">
        <v>179</v>
      </c>
      <c r="AB30" s="779"/>
      <c r="AC30" s="779"/>
      <c r="AD30" s="779"/>
      <c r="AE30" s="780"/>
      <c r="AF30" s="781">
        <v>179</v>
      </c>
      <c r="AG30" s="782"/>
      <c r="AH30" s="782"/>
      <c r="AI30" s="782"/>
      <c r="AJ30" s="783"/>
      <c r="AK30" s="850">
        <v>978</v>
      </c>
      <c r="AL30" s="851"/>
      <c r="AM30" s="851"/>
      <c r="AN30" s="851"/>
      <c r="AO30" s="851"/>
      <c r="AP30" s="851">
        <v>3</v>
      </c>
      <c r="AQ30" s="851"/>
      <c r="AR30" s="851"/>
      <c r="AS30" s="851"/>
      <c r="AT30" s="851"/>
      <c r="AU30" s="851" t="s">
        <v>545</v>
      </c>
      <c r="AV30" s="851"/>
      <c r="AW30" s="851"/>
      <c r="AX30" s="851"/>
      <c r="AY30" s="851"/>
      <c r="AZ30" s="852" t="s">
        <v>545</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386</v>
      </c>
      <c r="C31" s="776"/>
      <c r="D31" s="776"/>
      <c r="E31" s="776"/>
      <c r="F31" s="776"/>
      <c r="G31" s="776"/>
      <c r="H31" s="776"/>
      <c r="I31" s="776"/>
      <c r="J31" s="776"/>
      <c r="K31" s="776"/>
      <c r="L31" s="776"/>
      <c r="M31" s="776"/>
      <c r="N31" s="776"/>
      <c r="O31" s="776"/>
      <c r="P31" s="777"/>
      <c r="Q31" s="778">
        <v>893</v>
      </c>
      <c r="R31" s="779"/>
      <c r="S31" s="779"/>
      <c r="T31" s="779"/>
      <c r="U31" s="779"/>
      <c r="V31" s="779">
        <v>875</v>
      </c>
      <c r="W31" s="779"/>
      <c r="X31" s="779"/>
      <c r="Y31" s="779"/>
      <c r="Z31" s="779"/>
      <c r="AA31" s="779">
        <v>19</v>
      </c>
      <c r="AB31" s="779"/>
      <c r="AC31" s="779"/>
      <c r="AD31" s="779"/>
      <c r="AE31" s="780"/>
      <c r="AF31" s="781">
        <v>19</v>
      </c>
      <c r="AG31" s="782"/>
      <c r="AH31" s="782"/>
      <c r="AI31" s="782"/>
      <c r="AJ31" s="783"/>
      <c r="AK31" s="850">
        <v>259</v>
      </c>
      <c r="AL31" s="851"/>
      <c r="AM31" s="851"/>
      <c r="AN31" s="851"/>
      <c r="AO31" s="851"/>
      <c r="AP31" s="851" t="s">
        <v>545</v>
      </c>
      <c r="AQ31" s="851"/>
      <c r="AR31" s="851"/>
      <c r="AS31" s="851"/>
      <c r="AT31" s="851"/>
      <c r="AU31" s="851" t="s">
        <v>545</v>
      </c>
      <c r="AV31" s="851"/>
      <c r="AW31" s="851"/>
      <c r="AX31" s="851"/>
      <c r="AY31" s="851"/>
      <c r="AZ31" s="852" t="s">
        <v>545</v>
      </c>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387</v>
      </c>
      <c r="C32" s="776"/>
      <c r="D32" s="776"/>
      <c r="E32" s="776"/>
      <c r="F32" s="776"/>
      <c r="G32" s="776"/>
      <c r="H32" s="776"/>
      <c r="I32" s="776"/>
      <c r="J32" s="776"/>
      <c r="K32" s="776"/>
      <c r="L32" s="776"/>
      <c r="M32" s="776"/>
      <c r="N32" s="776"/>
      <c r="O32" s="776"/>
      <c r="P32" s="777"/>
      <c r="Q32" s="778">
        <v>1345</v>
      </c>
      <c r="R32" s="779"/>
      <c r="S32" s="779"/>
      <c r="T32" s="779"/>
      <c r="U32" s="779"/>
      <c r="V32" s="779">
        <v>1124</v>
      </c>
      <c r="W32" s="779"/>
      <c r="X32" s="779"/>
      <c r="Y32" s="779"/>
      <c r="Z32" s="779"/>
      <c r="AA32" s="779">
        <v>222</v>
      </c>
      <c r="AB32" s="779"/>
      <c r="AC32" s="779"/>
      <c r="AD32" s="779"/>
      <c r="AE32" s="780"/>
      <c r="AF32" s="781">
        <v>1138</v>
      </c>
      <c r="AG32" s="782"/>
      <c r="AH32" s="782"/>
      <c r="AI32" s="782"/>
      <c r="AJ32" s="783"/>
      <c r="AK32" s="850">
        <v>17</v>
      </c>
      <c r="AL32" s="851"/>
      <c r="AM32" s="851"/>
      <c r="AN32" s="851"/>
      <c r="AO32" s="851"/>
      <c r="AP32" s="851">
        <v>3120</v>
      </c>
      <c r="AQ32" s="851"/>
      <c r="AR32" s="851"/>
      <c r="AS32" s="851"/>
      <c r="AT32" s="851"/>
      <c r="AU32" s="851">
        <v>12</v>
      </c>
      <c r="AV32" s="851"/>
      <c r="AW32" s="851"/>
      <c r="AX32" s="851"/>
      <c r="AY32" s="851"/>
      <c r="AZ32" s="852" t="s">
        <v>545</v>
      </c>
      <c r="BA32" s="852"/>
      <c r="BB32" s="852"/>
      <c r="BC32" s="852"/>
      <c r="BD32" s="852"/>
      <c r="BE32" s="848" t="s">
        <v>388</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389</v>
      </c>
      <c r="C33" s="776"/>
      <c r="D33" s="776"/>
      <c r="E33" s="776"/>
      <c r="F33" s="776"/>
      <c r="G33" s="776"/>
      <c r="H33" s="776"/>
      <c r="I33" s="776"/>
      <c r="J33" s="776"/>
      <c r="K33" s="776"/>
      <c r="L33" s="776"/>
      <c r="M33" s="776"/>
      <c r="N33" s="776"/>
      <c r="O33" s="776"/>
      <c r="P33" s="777"/>
      <c r="Q33" s="778">
        <v>2097</v>
      </c>
      <c r="R33" s="779"/>
      <c r="S33" s="779"/>
      <c r="T33" s="779"/>
      <c r="U33" s="779"/>
      <c r="V33" s="779">
        <v>2092</v>
      </c>
      <c r="W33" s="779"/>
      <c r="X33" s="779"/>
      <c r="Y33" s="779"/>
      <c r="Z33" s="779"/>
      <c r="AA33" s="779">
        <v>5</v>
      </c>
      <c r="AB33" s="779"/>
      <c r="AC33" s="779"/>
      <c r="AD33" s="779"/>
      <c r="AE33" s="780"/>
      <c r="AF33" s="781">
        <v>1</v>
      </c>
      <c r="AG33" s="782"/>
      <c r="AH33" s="782"/>
      <c r="AI33" s="782"/>
      <c r="AJ33" s="783"/>
      <c r="AK33" s="850">
        <v>831</v>
      </c>
      <c r="AL33" s="851"/>
      <c r="AM33" s="851"/>
      <c r="AN33" s="851"/>
      <c r="AO33" s="851"/>
      <c r="AP33" s="851">
        <v>11445</v>
      </c>
      <c r="AQ33" s="851"/>
      <c r="AR33" s="851"/>
      <c r="AS33" s="851"/>
      <c r="AT33" s="851"/>
      <c r="AU33" s="851">
        <v>6489</v>
      </c>
      <c r="AV33" s="851"/>
      <c r="AW33" s="851"/>
      <c r="AX33" s="851"/>
      <c r="AY33" s="851"/>
      <c r="AZ33" s="852" t="s">
        <v>545</v>
      </c>
      <c r="BA33" s="852"/>
      <c r="BB33" s="852"/>
      <c r="BC33" s="852"/>
      <c r="BD33" s="852"/>
      <c r="BE33" s="848" t="s">
        <v>390</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t="s">
        <v>391</v>
      </c>
      <c r="C34" s="776"/>
      <c r="D34" s="776"/>
      <c r="E34" s="776"/>
      <c r="F34" s="776"/>
      <c r="G34" s="776"/>
      <c r="H34" s="776"/>
      <c r="I34" s="776"/>
      <c r="J34" s="776"/>
      <c r="K34" s="776"/>
      <c r="L34" s="776"/>
      <c r="M34" s="776"/>
      <c r="N34" s="776"/>
      <c r="O34" s="776"/>
      <c r="P34" s="777"/>
      <c r="Q34" s="778">
        <v>795</v>
      </c>
      <c r="R34" s="779"/>
      <c r="S34" s="779"/>
      <c r="T34" s="779"/>
      <c r="U34" s="779"/>
      <c r="V34" s="779">
        <v>788</v>
      </c>
      <c r="W34" s="779"/>
      <c r="X34" s="779"/>
      <c r="Y34" s="779"/>
      <c r="Z34" s="779"/>
      <c r="AA34" s="779">
        <v>7</v>
      </c>
      <c r="AB34" s="779"/>
      <c r="AC34" s="779"/>
      <c r="AD34" s="779"/>
      <c r="AE34" s="780"/>
      <c r="AF34" s="781" t="s">
        <v>112</v>
      </c>
      <c r="AG34" s="782"/>
      <c r="AH34" s="782"/>
      <c r="AI34" s="782"/>
      <c r="AJ34" s="783"/>
      <c r="AK34" s="850">
        <v>661</v>
      </c>
      <c r="AL34" s="851"/>
      <c r="AM34" s="851"/>
      <c r="AN34" s="851"/>
      <c r="AO34" s="851"/>
      <c r="AP34" s="851">
        <v>3841</v>
      </c>
      <c r="AQ34" s="851"/>
      <c r="AR34" s="851"/>
      <c r="AS34" s="851"/>
      <c r="AT34" s="851"/>
      <c r="AU34" s="851">
        <v>3841</v>
      </c>
      <c r="AV34" s="851"/>
      <c r="AW34" s="851"/>
      <c r="AX34" s="851"/>
      <c r="AY34" s="851"/>
      <c r="AZ34" s="852" t="s">
        <v>545</v>
      </c>
      <c r="BA34" s="852"/>
      <c r="BB34" s="852"/>
      <c r="BC34" s="852"/>
      <c r="BD34" s="852"/>
      <c r="BE34" s="848" t="s">
        <v>390</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t="s">
        <v>392</v>
      </c>
      <c r="C35" s="776"/>
      <c r="D35" s="776"/>
      <c r="E35" s="776"/>
      <c r="F35" s="776"/>
      <c r="G35" s="776"/>
      <c r="H35" s="776"/>
      <c r="I35" s="776"/>
      <c r="J35" s="776"/>
      <c r="K35" s="776"/>
      <c r="L35" s="776"/>
      <c r="M35" s="776"/>
      <c r="N35" s="776"/>
      <c r="O35" s="776"/>
      <c r="P35" s="777"/>
      <c r="Q35" s="778">
        <v>57</v>
      </c>
      <c r="R35" s="779"/>
      <c r="S35" s="779"/>
      <c r="T35" s="779"/>
      <c r="U35" s="779"/>
      <c r="V35" s="779">
        <v>57</v>
      </c>
      <c r="W35" s="779"/>
      <c r="X35" s="779"/>
      <c r="Y35" s="779"/>
      <c r="Z35" s="779"/>
      <c r="AA35" s="779" t="s">
        <v>543</v>
      </c>
      <c r="AB35" s="779"/>
      <c r="AC35" s="779"/>
      <c r="AD35" s="779"/>
      <c r="AE35" s="780"/>
      <c r="AF35" s="781" t="s">
        <v>112</v>
      </c>
      <c r="AG35" s="782"/>
      <c r="AH35" s="782"/>
      <c r="AI35" s="782"/>
      <c r="AJ35" s="783"/>
      <c r="AK35" s="850">
        <v>18</v>
      </c>
      <c r="AL35" s="851"/>
      <c r="AM35" s="851"/>
      <c r="AN35" s="851"/>
      <c r="AO35" s="851"/>
      <c r="AP35" s="851">
        <v>72</v>
      </c>
      <c r="AQ35" s="851"/>
      <c r="AR35" s="851"/>
      <c r="AS35" s="851"/>
      <c r="AT35" s="851"/>
      <c r="AU35" s="851">
        <v>17</v>
      </c>
      <c r="AV35" s="851"/>
      <c r="AW35" s="851"/>
      <c r="AX35" s="851"/>
      <c r="AY35" s="851"/>
      <c r="AZ35" s="852" t="s">
        <v>545</v>
      </c>
      <c r="BA35" s="852"/>
      <c r="BB35" s="852"/>
      <c r="BC35" s="852"/>
      <c r="BD35" s="852"/>
      <c r="BE35" s="848" t="s">
        <v>390</v>
      </c>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t="s">
        <v>393</v>
      </c>
      <c r="C36" s="776"/>
      <c r="D36" s="776"/>
      <c r="E36" s="776"/>
      <c r="F36" s="776"/>
      <c r="G36" s="776"/>
      <c r="H36" s="776"/>
      <c r="I36" s="776"/>
      <c r="J36" s="776"/>
      <c r="K36" s="776"/>
      <c r="L36" s="776"/>
      <c r="M36" s="776"/>
      <c r="N36" s="776"/>
      <c r="O36" s="776"/>
      <c r="P36" s="777"/>
      <c r="Q36" s="778">
        <v>12</v>
      </c>
      <c r="R36" s="779"/>
      <c r="S36" s="779"/>
      <c r="T36" s="779"/>
      <c r="U36" s="779"/>
      <c r="V36" s="779">
        <v>12</v>
      </c>
      <c r="W36" s="779"/>
      <c r="X36" s="779"/>
      <c r="Y36" s="779"/>
      <c r="Z36" s="779"/>
      <c r="AA36" s="779" t="s">
        <v>543</v>
      </c>
      <c r="AB36" s="779"/>
      <c r="AC36" s="779"/>
      <c r="AD36" s="779"/>
      <c r="AE36" s="780"/>
      <c r="AF36" s="781" t="s">
        <v>112</v>
      </c>
      <c r="AG36" s="782"/>
      <c r="AH36" s="782"/>
      <c r="AI36" s="782"/>
      <c r="AJ36" s="783"/>
      <c r="AK36" s="850">
        <v>5</v>
      </c>
      <c r="AL36" s="851"/>
      <c r="AM36" s="851"/>
      <c r="AN36" s="851"/>
      <c r="AO36" s="851"/>
      <c r="AP36" s="851" t="s">
        <v>543</v>
      </c>
      <c r="AQ36" s="851"/>
      <c r="AR36" s="851"/>
      <c r="AS36" s="851"/>
      <c r="AT36" s="851"/>
      <c r="AU36" s="851" t="s">
        <v>543</v>
      </c>
      <c r="AV36" s="851"/>
      <c r="AW36" s="851"/>
      <c r="AX36" s="851"/>
      <c r="AY36" s="851"/>
      <c r="AZ36" s="852" t="s">
        <v>545</v>
      </c>
      <c r="BA36" s="852"/>
      <c r="BB36" s="852"/>
      <c r="BC36" s="852"/>
      <c r="BD36" s="852"/>
      <c r="BE36" s="848" t="s">
        <v>390</v>
      </c>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t="s">
        <v>394</v>
      </c>
      <c r="C37" s="776"/>
      <c r="D37" s="776"/>
      <c r="E37" s="776"/>
      <c r="F37" s="776"/>
      <c r="G37" s="776"/>
      <c r="H37" s="776"/>
      <c r="I37" s="776"/>
      <c r="J37" s="776"/>
      <c r="K37" s="776"/>
      <c r="L37" s="776"/>
      <c r="M37" s="776"/>
      <c r="N37" s="776"/>
      <c r="O37" s="776"/>
      <c r="P37" s="777"/>
      <c r="Q37" s="778">
        <v>864</v>
      </c>
      <c r="R37" s="779"/>
      <c r="S37" s="779"/>
      <c r="T37" s="779"/>
      <c r="U37" s="779"/>
      <c r="V37" s="779">
        <v>810</v>
      </c>
      <c r="W37" s="779"/>
      <c r="X37" s="779"/>
      <c r="Y37" s="779"/>
      <c r="Z37" s="779"/>
      <c r="AA37" s="779">
        <v>53</v>
      </c>
      <c r="AB37" s="779"/>
      <c r="AC37" s="779"/>
      <c r="AD37" s="779"/>
      <c r="AE37" s="780"/>
      <c r="AF37" s="781">
        <v>53</v>
      </c>
      <c r="AG37" s="782"/>
      <c r="AH37" s="782"/>
      <c r="AI37" s="782"/>
      <c r="AJ37" s="783"/>
      <c r="AK37" s="850">
        <v>236</v>
      </c>
      <c r="AL37" s="851"/>
      <c r="AM37" s="851"/>
      <c r="AN37" s="851"/>
      <c r="AO37" s="851"/>
      <c r="AP37" s="851">
        <v>3491</v>
      </c>
      <c r="AQ37" s="851"/>
      <c r="AR37" s="851"/>
      <c r="AS37" s="851"/>
      <c r="AT37" s="851"/>
      <c r="AU37" s="851">
        <v>2297</v>
      </c>
      <c r="AV37" s="851"/>
      <c r="AW37" s="851"/>
      <c r="AX37" s="851"/>
      <c r="AY37" s="851"/>
      <c r="AZ37" s="852" t="s">
        <v>545</v>
      </c>
      <c r="BA37" s="852"/>
      <c r="BB37" s="852"/>
      <c r="BC37" s="852"/>
      <c r="BD37" s="852"/>
      <c r="BE37" s="848" t="s">
        <v>390</v>
      </c>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395</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371</v>
      </c>
      <c r="B63" s="810" t="s">
        <v>396</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2031</v>
      </c>
      <c r="AG63" s="862"/>
      <c r="AH63" s="862"/>
      <c r="AI63" s="862"/>
      <c r="AJ63" s="863"/>
      <c r="AK63" s="864"/>
      <c r="AL63" s="859"/>
      <c r="AM63" s="859"/>
      <c r="AN63" s="859"/>
      <c r="AO63" s="859"/>
      <c r="AP63" s="862">
        <v>22392</v>
      </c>
      <c r="AQ63" s="862"/>
      <c r="AR63" s="862"/>
      <c r="AS63" s="862"/>
      <c r="AT63" s="862"/>
      <c r="AU63" s="862">
        <v>12748</v>
      </c>
      <c r="AV63" s="862"/>
      <c r="AW63" s="862"/>
      <c r="AX63" s="862"/>
      <c r="AY63" s="862"/>
      <c r="AZ63" s="866"/>
      <c r="BA63" s="866"/>
      <c r="BB63" s="866"/>
      <c r="BC63" s="866"/>
      <c r="BD63" s="866"/>
      <c r="BE63" s="867"/>
      <c r="BF63" s="867"/>
      <c r="BG63" s="867"/>
      <c r="BH63" s="867"/>
      <c r="BI63" s="868"/>
      <c r="BJ63" s="869" t="s">
        <v>112</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397</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398</v>
      </c>
      <c r="B66" s="761"/>
      <c r="C66" s="761"/>
      <c r="D66" s="761"/>
      <c r="E66" s="761"/>
      <c r="F66" s="761"/>
      <c r="G66" s="761"/>
      <c r="H66" s="761"/>
      <c r="I66" s="761"/>
      <c r="J66" s="761"/>
      <c r="K66" s="761"/>
      <c r="L66" s="761"/>
      <c r="M66" s="761"/>
      <c r="N66" s="761"/>
      <c r="O66" s="761"/>
      <c r="P66" s="762"/>
      <c r="Q66" s="737" t="s">
        <v>375</v>
      </c>
      <c r="R66" s="738"/>
      <c r="S66" s="738"/>
      <c r="T66" s="738"/>
      <c r="U66" s="739"/>
      <c r="V66" s="737" t="s">
        <v>376</v>
      </c>
      <c r="W66" s="738"/>
      <c r="X66" s="738"/>
      <c r="Y66" s="738"/>
      <c r="Z66" s="739"/>
      <c r="AA66" s="737" t="s">
        <v>377</v>
      </c>
      <c r="AB66" s="738"/>
      <c r="AC66" s="738"/>
      <c r="AD66" s="738"/>
      <c r="AE66" s="739"/>
      <c r="AF66" s="872" t="s">
        <v>378</v>
      </c>
      <c r="AG66" s="833"/>
      <c r="AH66" s="833"/>
      <c r="AI66" s="833"/>
      <c r="AJ66" s="873"/>
      <c r="AK66" s="737" t="s">
        <v>379</v>
      </c>
      <c r="AL66" s="761"/>
      <c r="AM66" s="761"/>
      <c r="AN66" s="761"/>
      <c r="AO66" s="762"/>
      <c r="AP66" s="737" t="s">
        <v>380</v>
      </c>
      <c r="AQ66" s="738"/>
      <c r="AR66" s="738"/>
      <c r="AS66" s="738"/>
      <c r="AT66" s="739"/>
      <c r="AU66" s="737" t="s">
        <v>399</v>
      </c>
      <c r="AV66" s="738"/>
      <c r="AW66" s="738"/>
      <c r="AX66" s="738"/>
      <c r="AY66" s="739"/>
      <c r="AZ66" s="737" t="s">
        <v>357</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1134" t="s">
        <v>548</v>
      </c>
      <c r="C68" s="1135"/>
      <c r="D68" s="1135"/>
      <c r="E68" s="1135"/>
      <c r="F68" s="1135"/>
      <c r="G68" s="1135"/>
      <c r="H68" s="1135"/>
      <c r="I68" s="1135"/>
      <c r="J68" s="1135"/>
      <c r="K68" s="1135"/>
      <c r="L68" s="1135"/>
      <c r="M68" s="1135"/>
      <c r="N68" s="1135"/>
      <c r="O68" s="1135"/>
      <c r="P68" s="1136"/>
      <c r="Q68" s="889">
        <v>1643</v>
      </c>
      <c r="R68" s="886"/>
      <c r="S68" s="886"/>
      <c r="T68" s="886"/>
      <c r="U68" s="886"/>
      <c r="V68" s="886">
        <v>1515</v>
      </c>
      <c r="W68" s="886"/>
      <c r="X68" s="886"/>
      <c r="Y68" s="886"/>
      <c r="Z68" s="886"/>
      <c r="AA68" s="886">
        <v>127</v>
      </c>
      <c r="AB68" s="886"/>
      <c r="AC68" s="886"/>
      <c r="AD68" s="886"/>
      <c r="AE68" s="886"/>
      <c r="AF68" s="886">
        <v>127</v>
      </c>
      <c r="AG68" s="886"/>
      <c r="AH68" s="886"/>
      <c r="AI68" s="886"/>
      <c r="AJ68" s="886"/>
      <c r="AK68" s="886">
        <v>112</v>
      </c>
      <c r="AL68" s="886"/>
      <c r="AM68" s="886"/>
      <c r="AN68" s="886"/>
      <c r="AO68" s="886"/>
      <c r="AP68" s="886">
        <v>1520</v>
      </c>
      <c r="AQ68" s="886"/>
      <c r="AR68" s="886"/>
      <c r="AS68" s="886"/>
      <c r="AT68" s="886"/>
      <c r="AU68" s="886">
        <v>1237</v>
      </c>
      <c r="AV68" s="886"/>
      <c r="AW68" s="886"/>
      <c r="AX68" s="886"/>
      <c r="AY68" s="886"/>
      <c r="AZ68" s="887" t="s">
        <v>564</v>
      </c>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6" t="s">
        <v>549</v>
      </c>
      <c r="C69" s="897"/>
      <c r="D69" s="897"/>
      <c r="E69" s="897"/>
      <c r="F69" s="897"/>
      <c r="G69" s="897"/>
      <c r="H69" s="897"/>
      <c r="I69" s="897"/>
      <c r="J69" s="897"/>
      <c r="K69" s="897"/>
      <c r="L69" s="897"/>
      <c r="M69" s="897"/>
      <c r="N69" s="897"/>
      <c r="O69" s="897"/>
      <c r="P69" s="898"/>
      <c r="Q69" s="890">
        <v>27</v>
      </c>
      <c r="R69" s="851"/>
      <c r="S69" s="851"/>
      <c r="T69" s="851"/>
      <c r="U69" s="851"/>
      <c r="V69" s="851">
        <v>24</v>
      </c>
      <c r="W69" s="851"/>
      <c r="X69" s="851"/>
      <c r="Y69" s="851"/>
      <c r="Z69" s="851"/>
      <c r="AA69" s="851">
        <v>3</v>
      </c>
      <c r="AB69" s="851"/>
      <c r="AC69" s="851"/>
      <c r="AD69" s="851"/>
      <c r="AE69" s="851"/>
      <c r="AF69" s="851">
        <v>3</v>
      </c>
      <c r="AG69" s="851"/>
      <c r="AH69" s="851"/>
      <c r="AI69" s="851"/>
      <c r="AJ69" s="851"/>
      <c r="AK69" s="851" t="s">
        <v>562</v>
      </c>
      <c r="AL69" s="851"/>
      <c r="AM69" s="851"/>
      <c r="AN69" s="851"/>
      <c r="AO69" s="851"/>
      <c r="AP69" s="851" t="s">
        <v>562</v>
      </c>
      <c r="AQ69" s="851"/>
      <c r="AR69" s="851"/>
      <c r="AS69" s="851"/>
      <c r="AT69" s="851"/>
      <c r="AU69" s="851" t="s">
        <v>545</v>
      </c>
      <c r="AV69" s="851"/>
      <c r="AW69" s="851"/>
      <c r="AX69" s="851"/>
      <c r="AY69" s="851"/>
      <c r="AZ69" s="891"/>
      <c r="BA69" s="891"/>
      <c r="BB69" s="891"/>
      <c r="BC69" s="891"/>
      <c r="BD69" s="892"/>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6" t="s">
        <v>550</v>
      </c>
      <c r="C70" s="897"/>
      <c r="D70" s="897"/>
      <c r="E70" s="897"/>
      <c r="F70" s="897"/>
      <c r="G70" s="897"/>
      <c r="H70" s="897"/>
      <c r="I70" s="897"/>
      <c r="J70" s="897"/>
      <c r="K70" s="897"/>
      <c r="L70" s="897"/>
      <c r="M70" s="897"/>
      <c r="N70" s="897"/>
      <c r="O70" s="897"/>
      <c r="P70" s="898"/>
      <c r="Q70" s="890">
        <v>1</v>
      </c>
      <c r="R70" s="851"/>
      <c r="S70" s="851"/>
      <c r="T70" s="851"/>
      <c r="U70" s="851"/>
      <c r="V70" s="851">
        <v>1</v>
      </c>
      <c r="W70" s="851"/>
      <c r="X70" s="851"/>
      <c r="Y70" s="851"/>
      <c r="Z70" s="851"/>
      <c r="AA70" s="851" t="s">
        <v>562</v>
      </c>
      <c r="AB70" s="851"/>
      <c r="AC70" s="851"/>
      <c r="AD70" s="851"/>
      <c r="AE70" s="851"/>
      <c r="AF70" s="851" t="s">
        <v>562</v>
      </c>
      <c r="AG70" s="851"/>
      <c r="AH70" s="851"/>
      <c r="AI70" s="851"/>
      <c r="AJ70" s="851"/>
      <c r="AK70" s="851" t="s">
        <v>562</v>
      </c>
      <c r="AL70" s="851"/>
      <c r="AM70" s="851"/>
      <c r="AN70" s="851"/>
      <c r="AO70" s="851"/>
      <c r="AP70" s="851" t="s">
        <v>562</v>
      </c>
      <c r="AQ70" s="851"/>
      <c r="AR70" s="851"/>
      <c r="AS70" s="851"/>
      <c r="AT70" s="851"/>
      <c r="AU70" s="851" t="s">
        <v>545</v>
      </c>
      <c r="AV70" s="851"/>
      <c r="AW70" s="851"/>
      <c r="AX70" s="851"/>
      <c r="AY70" s="851"/>
      <c r="AZ70" s="891"/>
      <c r="BA70" s="891"/>
      <c r="BB70" s="891"/>
      <c r="BC70" s="891"/>
      <c r="BD70" s="892"/>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6" t="s">
        <v>551</v>
      </c>
      <c r="C71" s="897"/>
      <c r="D71" s="897"/>
      <c r="E71" s="897"/>
      <c r="F71" s="897"/>
      <c r="G71" s="897"/>
      <c r="H71" s="897"/>
      <c r="I71" s="897"/>
      <c r="J71" s="897"/>
      <c r="K71" s="897"/>
      <c r="L71" s="897"/>
      <c r="M71" s="897"/>
      <c r="N71" s="897"/>
      <c r="O71" s="897"/>
      <c r="P71" s="898"/>
      <c r="Q71" s="890">
        <v>1</v>
      </c>
      <c r="R71" s="851"/>
      <c r="S71" s="851"/>
      <c r="T71" s="851"/>
      <c r="U71" s="851"/>
      <c r="V71" s="851" t="s">
        <v>562</v>
      </c>
      <c r="W71" s="851"/>
      <c r="X71" s="851"/>
      <c r="Y71" s="851"/>
      <c r="Z71" s="851"/>
      <c r="AA71" s="851" t="s">
        <v>562</v>
      </c>
      <c r="AB71" s="851"/>
      <c r="AC71" s="851"/>
      <c r="AD71" s="851"/>
      <c r="AE71" s="851"/>
      <c r="AF71" s="851" t="s">
        <v>562</v>
      </c>
      <c r="AG71" s="851"/>
      <c r="AH71" s="851"/>
      <c r="AI71" s="851"/>
      <c r="AJ71" s="851"/>
      <c r="AK71" s="851" t="s">
        <v>562</v>
      </c>
      <c r="AL71" s="851"/>
      <c r="AM71" s="851"/>
      <c r="AN71" s="851"/>
      <c r="AO71" s="851"/>
      <c r="AP71" s="851" t="s">
        <v>562</v>
      </c>
      <c r="AQ71" s="851"/>
      <c r="AR71" s="851"/>
      <c r="AS71" s="851"/>
      <c r="AT71" s="851"/>
      <c r="AU71" s="851" t="s">
        <v>545</v>
      </c>
      <c r="AV71" s="851"/>
      <c r="AW71" s="851"/>
      <c r="AX71" s="851"/>
      <c r="AY71" s="851"/>
      <c r="AZ71" s="891"/>
      <c r="BA71" s="891"/>
      <c r="BB71" s="891"/>
      <c r="BC71" s="891"/>
      <c r="BD71" s="892"/>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6" t="s">
        <v>552</v>
      </c>
      <c r="C72" s="897"/>
      <c r="D72" s="897"/>
      <c r="E72" s="897"/>
      <c r="F72" s="897"/>
      <c r="G72" s="897"/>
      <c r="H72" s="897"/>
      <c r="I72" s="897"/>
      <c r="J72" s="897"/>
      <c r="K72" s="897"/>
      <c r="L72" s="897"/>
      <c r="M72" s="897"/>
      <c r="N72" s="897"/>
      <c r="O72" s="897"/>
      <c r="P72" s="898"/>
      <c r="Q72" s="890">
        <v>1797</v>
      </c>
      <c r="R72" s="851"/>
      <c r="S72" s="851"/>
      <c r="T72" s="851"/>
      <c r="U72" s="851"/>
      <c r="V72" s="851">
        <v>1698</v>
      </c>
      <c r="W72" s="851"/>
      <c r="X72" s="851"/>
      <c r="Y72" s="851"/>
      <c r="Z72" s="851"/>
      <c r="AA72" s="851">
        <v>100</v>
      </c>
      <c r="AB72" s="851"/>
      <c r="AC72" s="851"/>
      <c r="AD72" s="851"/>
      <c r="AE72" s="851"/>
      <c r="AF72" s="851">
        <v>100</v>
      </c>
      <c r="AG72" s="851"/>
      <c r="AH72" s="851"/>
      <c r="AI72" s="851"/>
      <c r="AJ72" s="851"/>
      <c r="AK72" s="851">
        <v>68</v>
      </c>
      <c r="AL72" s="851"/>
      <c r="AM72" s="851"/>
      <c r="AN72" s="851"/>
      <c r="AO72" s="851"/>
      <c r="AP72" s="851">
        <v>752</v>
      </c>
      <c r="AQ72" s="851"/>
      <c r="AR72" s="851"/>
      <c r="AS72" s="851"/>
      <c r="AT72" s="851"/>
      <c r="AU72" s="851">
        <v>593</v>
      </c>
      <c r="AV72" s="851"/>
      <c r="AW72" s="851"/>
      <c r="AX72" s="851"/>
      <c r="AY72" s="851"/>
      <c r="AZ72" s="891" t="s">
        <v>560</v>
      </c>
      <c r="BA72" s="891"/>
      <c r="BB72" s="891"/>
      <c r="BC72" s="891"/>
      <c r="BD72" s="892"/>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6" t="s">
        <v>553</v>
      </c>
      <c r="C73" s="897"/>
      <c r="D73" s="897"/>
      <c r="E73" s="897"/>
      <c r="F73" s="897"/>
      <c r="G73" s="897"/>
      <c r="H73" s="897"/>
      <c r="I73" s="897"/>
      <c r="J73" s="897"/>
      <c r="K73" s="897"/>
      <c r="L73" s="897"/>
      <c r="M73" s="897"/>
      <c r="N73" s="897"/>
      <c r="O73" s="897"/>
      <c r="P73" s="898"/>
      <c r="Q73" s="890">
        <v>233</v>
      </c>
      <c r="R73" s="851"/>
      <c r="S73" s="851"/>
      <c r="T73" s="851"/>
      <c r="U73" s="851"/>
      <c r="V73" s="851">
        <v>200</v>
      </c>
      <c r="W73" s="851"/>
      <c r="X73" s="851"/>
      <c r="Y73" s="851"/>
      <c r="Z73" s="851"/>
      <c r="AA73" s="851">
        <v>33</v>
      </c>
      <c r="AB73" s="851"/>
      <c r="AC73" s="851"/>
      <c r="AD73" s="851"/>
      <c r="AE73" s="851"/>
      <c r="AF73" s="851">
        <v>33</v>
      </c>
      <c r="AG73" s="851"/>
      <c r="AH73" s="851"/>
      <c r="AI73" s="851"/>
      <c r="AJ73" s="851"/>
      <c r="AK73" s="851" t="s">
        <v>545</v>
      </c>
      <c r="AL73" s="851"/>
      <c r="AM73" s="851"/>
      <c r="AN73" s="851"/>
      <c r="AO73" s="851"/>
      <c r="AP73" s="851" t="s">
        <v>545</v>
      </c>
      <c r="AQ73" s="851"/>
      <c r="AR73" s="851"/>
      <c r="AS73" s="851"/>
      <c r="AT73" s="851"/>
      <c r="AU73" s="851" t="s">
        <v>545</v>
      </c>
      <c r="AV73" s="851"/>
      <c r="AW73" s="851"/>
      <c r="AX73" s="851"/>
      <c r="AY73" s="851"/>
      <c r="AZ73" s="891"/>
      <c r="BA73" s="891"/>
      <c r="BB73" s="891"/>
      <c r="BC73" s="891"/>
      <c r="BD73" s="892"/>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6" t="s">
        <v>565</v>
      </c>
      <c r="C74" s="897"/>
      <c r="D74" s="897"/>
      <c r="E74" s="897"/>
      <c r="F74" s="897"/>
      <c r="G74" s="897"/>
      <c r="H74" s="897"/>
      <c r="I74" s="897"/>
      <c r="J74" s="897"/>
      <c r="K74" s="897"/>
      <c r="L74" s="897"/>
      <c r="M74" s="897"/>
      <c r="N74" s="897"/>
      <c r="O74" s="897"/>
      <c r="P74" s="898"/>
      <c r="Q74" s="890">
        <v>390</v>
      </c>
      <c r="R74" s="851"/>
      <c r="S74" s="851"/>
      <c r="T74" s="851"/>
      <c r="U74" s="851"/>
      <c r="V74" s="851">
        <v>387</v>
      </c>
      <c r="W74" s="851"/>
      <c r="X74" s="851"/>
      <c r="Y74" s="851"/>
      <c r="Z74" s="851"/>
      <c r="AA74" s="851">
        <v>4</v>
      </c>
      <c r="AB74" s="851"/>
      <c r="AC74" s="851"/>
      <c r="AD74" s="851"/>
      <c r="AE74" s="851"/>
      <c r="AF74" s="851">
        <v>579</v>
      </c>
      <c r="AG74" s="851"/>
      <c r="AH74" s="851"/>
      <c r="AI74" s="851"/>
      <c r="AJ74" s="851"/>
      <c r="AK74" s="851" t="s">
        <v>545</v>
      </c>
      <c r="AL74" s="851"/>
      <c r="AM74" s="851"/>
      <c r="AN74" s="851"/>
      <c r="AO74" s="851"/>
      <c r="AP74" s="851" t="s">
        <v>545</v>
      </c>
      <c r="AQ74" s="851"/>
      <c r="AR74" s="851"/>
      <c r="AS74" s="851"/>
      <c r="AT74" s="851"/>
      <c r="AU74" s="851" t="s">
        <v>545</v>
      </c>
      <c r="AV74" s="851"/>
      <c r="AW74" s="851"/>
      <c r="AX74" s="851"/>
      <c r="AY74" s="851"/>
      <c r="AZ74" s="891" t="s">
        <v>561</v>
      </c>
      <c r="BA74" s="891"/>
      <c r="BB74" s="891"/>
      <c r="BC74" s="891"/>
      <c r="BD74" s="892"/>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6" t="s">
        <v>554</v>
      </c>
      <c r="C75" s="897"/>
      <c r="D75" s="897"/>
      <c r="E75" s="897"/>
      <c r="F75" s="897"/>
      <c r="G75" s="897"/>
      <c r="H75" s="897"/>
      <c r="I75" s="897"/>
      <c r="J75" s="897"/>
      <c r="K75" s="897"/>
      <c r="L75" s="897"/>
      <c r="M75" s="897"/>
      <c r="N75" s="897"/>
      <c r="O75" s="897"/>
      <c r="P75" s="898"/>
      <c r="Q75" s="893">
        <v>256</v>
      </c>
      <c r="R75" s="894"/>
      <c r="S75" s="894"/>
      <c r="T75" s="894"/>
      <c r="U75" s="850"/>
      <c r="V75" s="895">
        <v>224</v>
      </c>
      <c r="W75" s="894"/>
      <c r="X75" s="894"/>
      <c r="Y75" s="894"/>
      <c r="Z75" s="850"/>
      <c r="AA75" s="895">
        <v>32</v>
      </c>
      <c r="AB75" s="894"/>
      <c r="AC75" s="894"/>
      <c r="AD75" s="894"/>
      <c r="AE75" s="850"/>
      <c r="AF75" s="895">
        <v>32</v>
      </c>
      <c r="AG75" s="894"/>
      <c r="AH75" s="894"/>
      <c r="AI75" s="894"/>
      <c r="AJ75" s="850"/>
      <c r="AK75" s="895" t="s">
        <v>545</v>
      </c>
      <c r="AL75" s="894"/>
      <c r="AM75" s="894"/>
      <c r="AN75" s="894"/>
      <c r="AO75" s="850"/>
      <c r="AP75" s="895" t="s">
        <v>545</v>
      </c>
      <c r="AQ75" s="894"/>
      <c r="AR75" s="894"/>
      <c r="AS75" s="894"/>
      <c r="AT75" s="850"/>
      <c r="AU75" s="895" t="s">
        <v>558</v>
      </c>
      <c r="AV75" s="894"/>
      <c r="AW75" s="894"/>
      <c r="AX75" s="894"/>
      <c r="AY75" s="850"/>
      <c r="AZ75" s="891"/>
      <c r="BA75" s="891"/>
      <c r="BB75" s="891"/>
      <c r="BC75" s="891"/>
      <c r="BD75" s="892"/>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6" t="s">
        <v>555</v>
      </c>
      <c r="C76" s="897"/>
      <c r="D76" s="897"/>
      <c r="E76" s="897"/>
      <c r="F76" s="897"/>
      <c r="G76" s="897"/>
      <c r="H76" s="897"/>
      <c r="I76" s="897"/>
      <c r="J76" s="897"/>
      <c r="K76" s="897"/>
      <c r="L76" s="897"/>
      <c r="M76" s="897"/>
      <c r="N76" s="897"/>
      <c r="O76" s="897"/>
      <c r="P76" s="898"/>
      <c r="Q76" s="893">
        <v>244114</v>
      </c>
      <c r="R76" s="894"/>
      <c r="S76" s="894"/>
      <c r="T76" s="894"/>
      <c r="U76" s="850"/>
      <c r="V76" s="895">
        <v>233963</v>
      </c>
      <c r="W76" s="894"/>
      <c r="X76" s="894"/>
      <c r="Y76" s="894"/>
      <c r="Z76" s="850"/>
      <c r="AA76" s="895">
        <v>10151</v>
      </c>
      <c r="AB76" s="894"/>
      <c r="AC76" s="894"/>
      <c r="AD76" s="894"/>
      <c r="AE76" s="850"/>
      <c r="AF76" s="895">
        <v>10151</v>
      </c>
      <c r="AG76" s="894"/>
      <c r="AH76" s="894"/>
      <c r="AI76" s="894"/>
      <c r="AJ76" s="850"/>
      <c r="AK76" s="895" t="s">
        <v>562</v>
      </c>
      <c r="AL76" s="894"/>
      <c r="AM76" s="894"/>
      <c r="AN76" s="894"/>
      <c r="AO76" s="850"/>
      <c r="AP76" s="895" t="s">
        <v>545</v>
      </c>
      <c r="AQ76" s="894"/>
      <c r="AR76" s="894"/>
      <c r="AS76" s="894"/>
      <c r="AT76" s="850"/>
      <c r="AU76" s="895" t="s">
        <v>559</v>
      </c>
      <c r="AV76" s="894"/>
      <c r="AW76" s="894"/>
      <c r="AX76" s="894"/>
      <c r="AY76" s="850"/>
      <c r="AZ76" s="891"/>
      <c r="BA76" s="891"/>
      <c r="BB76" s="891"/>
      <c r="BC76" s="891"/>
      <c r="BD76" s="892"/>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6" t="s">
        <v>556</v>
      </c>
      <c r="C77" s="897"/>
      <c r="D77" s="897"/>
      <c r="E77" s="897"/>
      <c r="F77" s="897"/>
      <c r="G77" s="897"/>
      <c r="H77" s="897"/>
      <c r="I77" s="897"/>
      <c r="J77" s="897"/>
      <c r="K77" s="897"/>
      <c r="L77" s="897"/>
      <c r="M77" s="897"/>
      <c r="N77" s="897"/>
      <c r="O77" s="897"/>
      <c r="P77" s="898"/>
      <c r="Q77" s="893">
        <v>107</v>
      </c>
      <c r="R77" s="894"/>
      <c r="S77" s="894"/>
      <c r="T77" s="894"/>
      <c r="U77" s="850"/>
      <c r="V77" s="895">
        <v>102</v>
      </c>
      <c r="W77" s="894"/>
      <c r="X77" s="894"/>
      <c r="Y77" s="894"/>
      <c r="Z77" s="850"/>
      <c r="AA77" s="895">
        <v>5</v>
      </c>
      <c r="AB77" s="894"/>
      <c r="AC77" s="894"/>
      <c r="AD77" s="894"/>
      <c r="AE77" s="850"/>
      <c r="AF77" s="895">
        <v>5</v>
      </c>
      <c r="AG77" s="894"/>
      <c r="AH77" s="894"/>
      <c r="AI77" s="894"/>
      <c r="AJ77" s="850"/>
      <c r="AK77" s="895" t="s">
        <v>545</v>
      </c>
      <c r="AL77" s="894"/>
      <c r="AM77" s="894"/>
      <c r="AN77" s="894"/>
      <c r="AO77" s="850"/>
      <c r="AP77" s="895" t="s">
        <v>545</v>
      </c>
      <c r="AQ77" s="894"/>
      <c r="AR77" s="894"/>
      <c r="AS77" s="894"/>
      <c r="AT77" s="850"/>
      <c r="AU77" s="895" t="s">
        <v>545</v>
      </c>
      <c r="AV77" s="894"/>
      <c r="AW77" s="894"/>
      <c r="AX77" s="894"/>
      <c r="AY77" s="850"/>
      <c r="AZ77" s="891"/>
      <c r="BA77" s="891"/>
      <c r="BB77" s="891"/>
      <c r="BC77" s="891"/>
      <c r="BD77" s="892"/>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6" t="s">
        <v>557</v>
      </c>
      <c r="C78" s="897"/>
      <c r="D78" s="897"/>
      <c r="E78" s="897"/>
      <c r="F78" s="897"/>
      <c r="G78" s="897"/>
      <c r="H78" s="897"/>
      <c r="I78" s="897"/>
      <c r="J78" s="897"/>
      <c r="K78" s="897"/>
      <c r="L78" s="897"/>
      <c r="M78" s="897"/>
      <c r="N78" s="897"/>
      <c r="O78" s="897"/>
      <c r="P78" s="898"/>
      <c r="Q78" s="890">
        <v>72</v>
      </c>
      <c r="R78" s="851"/>
      <c r="S78" s="851"/>
      <c r="T78" s="851"/>
      <c r="U78" s="851"/>
      <c r="V78" s="851">
        <v>70</v>
      </c>
      <c r="W78" s="851"/>
      <c r="X78" s="851"/>
      <c r="Y78" s="851"/>
      <c r="Z78" s="851"/>
      <c r="AA78" s="851">
        <v>3</v>
      </c>
      <c r="AB78" s="851"/>
      <c r="AC78" s="851"/>
      <c r="AD78" s="851"/>
      <c r="AE78" s="851"/>
      <c r="AF78" s="851">
        <v>3</v>
      </c>
      <c r="AG78" s="851"/>
      <c r="AH78" s="851"/>
      <c r="AI78" s="851"/>
      <c r="AJ78" s="851"/>
      <c r="AK78" s="851" t="s">
        <v>545</v>
      </c>
      <c r="AL78" s="851"/>
      <c r="AM78" s="851"/>
      <c r="AN78" s="851"/>
      <c r="AO78" s="851"/>
      <c r="AP78" s="851" t="s">
        <v>545</v>
      </c>
      <c r="AQ78" s="851"/>
      <c r="AR78" s="851"/>
      <c r="AS78" s="851"/>
      <c r="AT78" s="851"/>
      <c r="AU78" s="851" t="s">
        <v>545</v>
      </c>
      <c r="AV78" s="851"/>
      <c r="AW78" s="851"/>
      <c r="AX78" s="851"/>
      <c r="AY78" s="851"/>
      <c r="AZ78" s="891"/>
      <c r="BA78" s="891"/>
      <c r="BB78" s="891"/>
      <c r="BC78" s="891"/>
      <c r="BD78" s="892"/>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6"/>
      <c r="C79" s="897"/>
      <c r="D79" s="897"/>
      <c r="E79" s="897"/>
      <c r="F79" s="897"/>
      <c r="G79" s="897"/>
      <c r="H79" s="897"/>
      <c r="I79" s="897"/>
      <c r="J79" s="897"/>
      <c r="K79" s="897"/>
      <c r="L79" s="897"/>
      <c r="M79" s="897"/>
      <c r="N79" s="897"/>
      <c r="O79" s="897"/>
      <c r="P79" s="898"/>
      <c r="Q79" s="890"/>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1"/>
      <c r="BA79" s="891"/>
      <c r="BB79" s="891"/>
      <c r="BC79" s="891"/>
      <c r="BD79" s="892"/>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6"/>
      <c r="C80" s="897"/>
      <c r="D80" s="897"/>
      <c r="E80" s="897"/>
      <c r="F80" s="897"/>
      <c r="G80" s="897"/>
      <c r="H80" s="897"/>
      <c r="I80" s="897"/>
      <c r="J80" s="897"/>
      <c r="K80" s="897"/>
      <c r="L80" s="897"/>
      <c r="M80" s="897"/>
      <c r="N80" s="897"/>
      <c r="O80" s="897"/>
      <c r="P80" s="898"/>
      <c r="Q80" s="890"/>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1"/>
      <c r="BA80" s="891"/>
      <c r="BB80" s="891"/>
      <c r="BC80" s="891"/>
      <c r="BD80" s="892"/>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6"/>
      <c r="C81" s="897"/>
      <c r="D81" s="897"/>
      <c r="E81" s="897"/>
      <c r="F81" s="897"/>
      <c r="G81" s="897"/>
      <c r="H81" s="897"/>
      <c r="I81" s="897"/>
      <c r="J81" s="897"/>
      <c r="K81" s="897"/>
      <c r="L81" s="897"/>
      <c r="M81" s="897"/>
      <c r="N81" s="897"/>
      <c r="O81" s="897"/>
      <c r="P81" s="898"/>
      <c r="Q81" s="890"/>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1"/>
      <c r="BA81" s="891"/>
      <c r="BB81" s="891"/>
      <c r="BC81" s="891"/>
      <c r="BD81" s="892"/>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6"/>
      <c r="C82" s="897"/>
      <c r="D82" s="897"/>
      <c r="E82" s="897"/>
      <c r="F82" s="897"/>
      <c r="G82" s="897"/>
      <c r="H82" s="897"/>
      <c r="I82" s="897"/>
      <c r="J82" s="897"/>
      <c r="K82" s="897"/>
      <c r="L82" s="897"/>
      <c r="M82" s="897"/>
      <c r="N82" s="897"/>
      <c r="O82" s="897"/>
      <c r="P82" s="898"/>
      <c r="Q82" s="890"/>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1"/>
      <c r="BA82" s="891"/>
      <c r="BB82" s="891"/>
      <c r="BC82" s="891"/>
      <c r="BD82" s="892"/>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6"/>
      <c r="C83" s="897"/>
      <c r="D83" s="897"/>
      <c r="E83" s="897"/>
      <c r="F83" s="897"/>
      <c r="G83" s="897"/>
      <c r="H83" s="897"/>
      <c r="I83" s="897"/>
      <c r="J83" s="897"/>
      <c r="K83" s="897"/>
      <c r="L83" s="897"/>
      <c r="M83" s="897"/>
      <c r="N83" s="897"/>
      <c r="O83" s="897"/>
      <c r="P83" s="898"/>
      <c r="Q83" s="890"/>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1"/>
      <c r="BA83" s="891"/>
      <c r="BB83" s="891"/>
      <c r="BC83" s="891"/>
      <c r="BD83" s="892"/>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6"/>
      <c r="C84" s="897"/>
      <c r="D84" s="897"/>
      <c r="E84" s="897"/>
      <c r="F84" s="897"/>
      <c r="G84" s="897"/>
      <c r="H84" s="897"/>
      <c r="I84" s="897"/>
      <c r="J84" s="897"/>
      <c r="K84" s="897"/>
      <c r="L84" s="897"/>
      <c r="M84" s="897"/>
      <c r="N84" s="897"/>
      <c r="O84" s="897"/>
      <c r="P84" s="898"/>
      <c r="Q84" s="890"/>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1"/>
      <c r="BA84" s="891"/>
      <c r="BB84" s="891"/>
      <c r="BC84" s="891"/>
      <c r="BD84" s="892"/>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6"/>
      <c r="C85" s="897"/>
      <c r="D85" s="897"/>
      <c r="E85" s="897"/>
      <c r="F85" s="897"/>
      <c r="G85" s="897"/>
      <c r="H85" s="897"/>
      <c r="I85" s="897"/>
      <c r="J85" s="897"/>
      <c r="K85" s="897"/>
      <c r="L85" s="897"/>
      <c r="M85" s="897"/>
      <c r="N85" s="897"/>
      <c r="O85" s="897"/>
      <c r="P85" s="898"/>
      <c r="Q85" s="890"/>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1"/>
      <c r="BA85" s="891"/>
      <c r="BB85" s="891"/>
      <c r="BC85" s="891"/>
      <c r="BD85" s="892"/>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6"/>
      <c r="C86" s="897"/>
      <c r="D86" s="897"/>
      <c r="E86" s="897"/>
      <c r="F86" s="897"/>
      <c r="G86" s="897"/>
      <c r="H86" s="897"/>
      <c r="I86" s="897"/>
      <c r="J86" s="897"/>
      <c r="K86" s="897"/>
      <c r="L86" s="897"/>
      <c r="M86" s="897"/>
      <c r="N86" s="897"/>
      <c r="O86" s="897"/>
      <c r="P86" s="898"/>
      <c r="Q86" s="890"/>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1"/>
      <c r="BA86" s="891"/>
      <c r="BB86" s="891"/>
      <c r="BC86" s="891"/>
      <c r="BD86" s="892"/>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899"/>
      <c r="C87" s="900"/>
      <c r="D87" s="900"/>
      <c r="E87" s="900"/>
      <c r="F87" s="900"/>
      <c r="G87" s="900"/>
      <c r="H87" s="900"/>
      <c r="I87" s="900"/>
      <c r="J87" s="900"/>
      <c r="K87" s="900"/>
      <c r="L87" s="900"/>
      <c r="M87" s="900"/>
      <c r="N87" s="900"/>
      <c r="O87" s="900"/>
      <c r="P87" s="901"/>
      <c r="Q87" s="902"/>
      <c r="R87" s="903"/>
      <c r="S87" s="903"/>
      <c r="T87" s="903"/>
      <c r="U87" s="903"/>
      <c r="V87" s="903"/>
      <c r="W87" s="903"/>
      <c r="X87" s="903"/>
      <c r="Y87" s="903"/>
      <c r="Z87" s="903"/>
      <c r="AA87" s="903"/>
      <c r="AB87" s="903"/>
      <c r="AC87" s="903"/>
      <c r="AD87" s="903"/>
      <c r="AE87" s="903"/>
      <c r="AF87" s="903"/>
      <c r="AG87" s="903"/>
      <c r="AH87" s="903"/>
      <c r="AI87" s="903"/>
      <c r="AJ87" s="903"/>
      <c r="AK87" s="903"/>
      <c r="AL87" s="903"/>
      <c r="AM87" s="903"/>
      <c r="AN87" s="903"/>
      <c r="AO87" s="903"/>
      <c r="AP87" s="903"/>
      <c r="AQ87" s="903"/>
      <c r="AR87" s="903"/>
      <c r="AS87" s="903"/>
      <c r="AT87" s="903"/>
      <c r="AU87" s="903"/>
      <c r="AV87" s="903"/>
      <c r="AW87" s="903"/>
      <c r="AX87" s="903"/>
      <c r="AY87" s="903"/>
      <c r="AZ87" s="904"/>
      <c r="BA87" s="904"/>
      <c r="BB87" s="904"/>
      <c r="BC87" s="904"/>
      <c r="BD87" s="905"/>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371</v>
      </c>
      <c r="B88" s="810" t="s">
        <v>400</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11033</v>
      </c>
      <c r="AG88" s="862"/>
      <c r="AH88" s="862"/>
      <c r="AI88" s="862"/>
      <c r="AJ88" s="862"/>
      <c r="AK88" s="859"/>
      <c r="AL88" s="859"/>
      <c r="AM88" s="859"/>
      <c r="AN88" s="859"/>
      <c r="AO88" s="859"/>
      <c r="AP88" s="862">
        <v>2272</v>
      </c>
      <c r="AQ88" s="862"/>
      <c r="AR88" s="862"/>
      <c r="AS88" s="862"/>
      <c r="AT88" s="862"/>
      <c r="AU88" s="862">
        <v>1831</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371</v>
      </c>
      <c r="BR102" s="810" t="s">
        <v>401</v>
      </c>
      <c r="BS102" s="811"/>
      <c r="BT102" s="811"/>
      <c r="BU102" s="811"/>
      <c r="BV102" s="811"/>
      <c r="BW102" s="811"/>
      <c r="BX102" s="811"/>
      <c r="BY102" s="811"/>
      <c r="BZ102" s="811"/>
      <c r="CA102" s="811"/>
      <c r="CB102" s="811"/>
      <c r="CC102" s="811"/>
      <c r="CD102" s="811"/>
      <c r="CE102" s="811"/>
      <c r="CF102" s="811"/>
      <c r="CG102" s="812"/>
      <c r="CH102" s="906"/>
      <c r="CI102" s="907"/>
      <c r="CJ102" s="907"/>
      <c r="CK102" s="907"/>
      <c r="CL102" s="908"/>
      <c r="CM102" s="906"/>
      <c r="CN102" s="907"/>
      <c r="CO102" s="907"/>
      <c r="CP102" s="907"/>
      <c r="CQ102" s="908"/>
      <c r="CR102" s="909">
        <v>5</v>
      </c>
      <c r="CS102" s="870"/>
      <c r="CT102" s="870"/>
      <c r="CU102" s="870"/>
      <c r="CV102" s="910"/>
      <c r="CW102" s="909" t="s">
        <v>562</v>
      </c>
      <c r="CX102" s="870"/>
      <c r="CY102" s="870"/>
      <c r="CZ102" s="870"/>
      <c r="DA102" s="910"/>
      <c r="DB102" s="909">
        <v>1671</v>
      </c>
      <c r="DC102" s="870"/>
      <c r="DD102" s="870"/>
      <c r="DE102" s="870"/>
      <c r="DF102" s="910"/>
      <c r="DG102" s="909">
        <v>14</v>
      </c>
      <c r="DH102" s="870"/>
      <c r="DI102" s="870"/>
      <c r="DJ102" s="870"/>
      <c r="DK102" s="910"/>
      <c r="DL102" s="909" t="s">
        <v>562</v>
      </c>
      <c r="DM102" s="870"/>
      <c r="DN102" s="870"/>
      <c r="DO102" s="870"/>
      <c r="DP102" s="910"/>
      <c r="DQ102" s="909" t="s">
        <v>562</v>
      </c>
      <c r="DR102" s="870"/>
      <c r="DS102" s="870"/>
      <c r="DT102" s="870"/>
      <c r="DU102" s="910"/>
      <c r="DV102" s="933"/>
      <c r="DW102" s="934"/>
      <c r="DX102" s="934"/>
      <c r="DY102" s="934"/>
      <c r="DZ102" s="935"/>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6" t="s">
        <v>402</v>
      </c>
      <c r="BR103" s="936"/>
      <c r="BS103" s="936"/>
      <c r="BT103" s="936"/>
      <c r="BU103" s="936"/>
      <c r="BV103" s="936"/>
      <c r="BW103" s="936"/>
      <c r="BX103" s="936"/>
      <c r="BY103" s="936"/>
      <c r="BZ103" s="936"/>
      <c r="CA103" s="936"/>
      <c r="CB103" s="936"/>
      <c r="CC103" s="936"/>
      <c r="CD103" s="936"/>
      <c r="CE103" s="936"/>
      <c r="CF103" s="936"/>
      <c r="CG103" s="936"/>
      <c r="CH103" s="936"/>
      <c r="CI103" s="936"/>
      <c r="CJ103" s="936"/>
      <c r="CK103" s="936"/>
      <c r="CL103" s="936"/>
      <c r="CM103" s="936"/>
      <c r="CN103" s="936"/>
      <c r="CO103" s="936"/>
      <c r="CP103" s="936"/>
      <c r="CQ103" s="936"/>
      <c r="CR103" s="936"/>
      <c r="CS103" s="936"/>
      <c r="CT103" s="936"/>
      <c r="CU103" s="936"/>
      <c r="CV103" s="936"/>
      <c r="CW103" s="936"/>
      <c r="CX103" s="936"/>
      <c r="CY103" s="936"/>
      <c r="CZ103" s="936"/>
      <c r="DA103" s="936"/>
      <c r="DB103" s="936"/>
      <c r="DC103" s="936"/>
      <c r="DD103" s="936"/>
      <c r="DE103" s="936"/>
      <c r="DF103" s="936"/>
      <c r="DG103" s="936"/>
      <c r="DH103" s="936"/>
      <c r="DI103" s="936"/>
      <c r="DJ103" s="936"/>
      <c r="DK103" s="936"/>
      <c r="DL103" s="936"/>
      <c r="DM103" s="936"/>
      <c r="DN103" s="936"/>
      <c r="DO103" s="936"/>
      <c r="DP103" s="936"/>
      <c r="DQ103" s="936"/>
      <c r="DR103" s="936"/>
      <c r="DS103" s="936"/>
      <c r="DT103" s="936"/>
      <c r="DU103" s="936"/>
      <c r="DV103" s="936"/>
      <c r="DW103" s="936"/>
      <c r="DX103" s="936"/>
      <c r="DY103" s="936"/>
      <c r="DZ103" s="936"/>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37" t="s">
        <v>403</v>
      </c>
      <c r="BR104" s="937"/>
      <c r="BS104" s="937"/>
      <c r="BT104" s="937"/>
      <c r="BU104" s="937"/>
      <c r="BV104" s="937"/>
      <c r="BW104" s="937"/>
      <c r="BX104" s="937"/>
      <c r="BY104" s="937"/>
      <c r="BZ104" s="937"/>
      <c r="CA104" s="937"/>
      <c r="CB104" s="937"/>
      <c r="CC104" s="937"/>
      <c r="CD104" s="937"/>
      <c r="CE104" s="937"/>
      <c r="CF104" s="937"/>
      <c r="CG104" s="937"/>
      <c r="CH104" s="937"/>
      <c r="CI104" s="937"/>
      <c r="CJ104" s="937"/>
      <c r="CK104" s="937"/>
      <c r="CL104" s="937"/>
      <c r="CM104" s="937"/>
      <c r="CN104" s="937"/>
      <c r="CO104" s="937"/>
      <c r="CP104" s="937"/>
      <c r="CQ104" s="937"/>
      <c r="CR104" s="937"/>
      <c r="CS104" s="937"/>
      <c r="CT104" s="937"/>
      <c r="CU104" s="937"/>
      <c r="CV104" s="937"/>
      <c r="CW104" s="937"/>
      <c r="CX104" s="937"/>
      <c r="CY104" s="937"/>
      <c r="CZ104" s="937"/>
      <c r="DA104" s="937"/>
      <c r="DB104" s="937"/>
      <c r="DC104" s="937"/>
      <c r="DD104" s="937"/>
      <c r="DE104" s="937"/>
      <c r="DF104" s="937"/>
      <c r="DG104" s="937"/>
      <c r="DH104" s="937"/>
      <c r="DI104" s="937"/>
      <c r="DJ104" s="937"/>
      <c r="DK104" s="937"/>
      <c r="DL104" s="937"/>
      <c r="DM104" s="937"/>
      <c r="DN104" s="937"/>
      <c r="DO104" s="937"/>
      <c r="DP104" s="937"/>
      <c r="DQ104" s="937"/>
      <c r="DR104" s="937"/>
      <c r="DS104" s="937"/>
      <c r="DT104" s="937"/>
      <c r="DU104" s="937"/>
      <c r="DV104" s="937"/>
      <c r="DW104" s="937"/>
      <c r="DX104" s="937"/>
      <c r="DY104" s="937"/>
      <c r="DZ104" s="937"/>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404</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405</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38" t="s">
        <v>406</v>
      </c>
      <c r="B108" s="939"/>
      <c r="C108" s="939"/>
      <c r="D108" s="939"/>
      <c r="E108" s="939"/>
      <c r="F108" s="939"/>
      <c r="G108" s="939"/>
      <c r="H108" s="939"/>
      <c r="I108" s="939"/>
      <c r="J108" s="939"/>
      <c r="K108" s="939"/>
      <c r="L108" s="939"/>
      <c r="M108" s="939"/>
      <c r="N108" s="939"/>
      <c r="O108" s="939"/>
      <c r="P108" s="939"/>
      <c r="Q108" s="939"/>
      <c r="R108" s="939"/>
      <c r="S108" s="939"/>
      <c r="T108" s="939"/>
      <c r="U108" s="939"/>
      <c r="V108" s="939"/>
      <c r="W108" s="939"/>
      <c r="X108" s="939"/>
      <c r="Y108" s="939"/>
      <c r="Z108" s="939"/>
      <c r="AA108" s="939"/>
      <c r="AB108" s="939"/>
      <c r="AC108" s="939"/>
      <c r="AD108" s="939"/>
      <c r="AE108" s="939"/>
      <c r="AF108" s="939"/>
      <c r="AG108" s="939"/>
      <c r="AH108" s="939"/>
      <c r="AI108" s="939"/>
      <c r="AJ108" s="939"/>
      <c r="AK108" s="939"/>
      <c r="AL108" s="939"/>
      <c r="AM108" s="939"/>
      <c r="AN108" s="939"/>
      <c r="AO108" s="939"/>
      <c r="AP108" s="939"/>
      <c r="AQ108" s="939"/>
      <c r="AR108" s="939"/>
      <c r="AS108" s="939"/>
      <c r="AT108" s="940"/>
      <c r="AU108" s="938" t="s">
        <v>407</v>
      </c>
      <c r="AV108" s="939"/>
      <c r="AW108" s="939"/>
      <c r="AX108" s="939"/>
      <c r="AY108" s="939"/>
      <c r="AZ108" s="939"/>
      <c r="BA108" s="939"/>
      <c r="BB108" s="939"/>
      <c r="BC108" s="939"/>
      <c r="BD108" s="939"/>
      <c r="BE108" s="939"/>
      <c r="BF108" s="939"/>
      <c r="BG108" s="939"/>
      <c r="BH108" s="939"/>
      <c r="BI108" s="939"/>
      <c r="BJ108" s="939"/>
      <c r="BK108" s="939"/>
      <c r="BL108" s="939"/>
      <c r="BM108" s="939"/>
      <c r="BN108" s="939"/>
      <c r="BO108" s="939"/>
      <c r="BP108" s="939"/>
      <c r="BQ108" s="939"/>
      <c r="BR108" s="939"/>
      <c r="BS108" s="939"/>
      <c r="BT108" s="939"/>
      <c r="BU108" s="939"/>
      <c r="BV108" s="939"/>
      <c r="BW108" s="939"/>
      <c r="BX108" s="939"/>
      <c r="BY108" s="939"/>
      <c r="BZ108" s="939"/>
      <c r="CA108" s="939"/>
      <c r="CB108" s="939"/>
      <c r="CC108" s="939"/>
      <c r="CD108" s="939"/>
      <c r="CE108" s="939"/>
      <c r="CF108" s="939"/>
      <c r="CG108" s="939"/>
      <c r="CH108" s="939"/>
      <c r="CI108" s="939"/>
      <c r="CJ108" s="939"/>
      <c r="CK108" s="939"/>
      <c r="CL108" s="939"/>
      <c r="CM108" s="939"/>
      <c r="CN108" s="939"/>
      <c r="CO108" s="939"/>
      <c r="CP108" s="939"/>
      <c r="CQ108" s="939"/>
      <c r="CR108" s="939"/>
      <c r="CS108" s="939"/>
      <c r="CT108" s="939"/>
      <c r="CU108" s="939"/>
      <c r="CV108" s="939"/>
      <c r="CW108" s="939"/>
      <c r="CX108" s="939"/>
      <c r="CY108" s="939"/>
      <c r="CZ108" s="939"/>
      <c r="DA108" s="939"/>
      <c r="DB108" s="939"/>
      <c r="DC108" s="939"/>
      <c r="DD108" s="939"/>
      <c r="DE108" s="939"/>
      <c r="DF108" s="939"/>
      <c r="DG108" s="939"/>
      <c r="DH108" s="939"/>
      <c r="DI108" s="939"/>
      <c r="DJ108" s="939"/>
      <c r="DK108" s="939"/>
      <c r="DL108" s="939"/>
      <c r="DM108" s="939"/>
      <c r="DN108" s="939"/>
      <c r="DO108" s="939"/>
      <c r="DP108" s="939"/>
      <c r="DQ108" s="939"/>
      <c r="DR108" s="939"/>
      <c r="DS108" s="939"/>
      <c r="DT108" s="939"/>
      <c r="DU108" s="939"/>
      <c r="DV108" s="939"/>
      <c r="DW108" s="939"/>
      <c r="DX108" s="939"/>
      <c r="DY108" s="939"/>
      <c r="DZ108" s="940"/>
    </row>
    <row r="109" spans="1:131" s="199" customFormat="1" ht="26.25" customHeight="1" x14ac:dyDescent="0.15">
      <c r="A109" s="931" t="s">
        <v>408</v>
      </c>
      <c r="B109" s="912"/>
      <c r="C109" s="912"/>
      <c r="D109" s="912"/>
      <c r="E109" s="912"/>
      <c r="F109" s="912"/>
      <c r="G109" s="912"/>
      <c r="H109" s="912"/>
      <c r="I109" s="912"/>
      <c r="J109" s="912"/>
      <c r="K109" s="912"/>
      <c r="L109" s="912"/>
      <c r="M109" s="912"/>
      <c r="N109" s="912"/>
      <c r="O109" s="912"/>
      <c r="P109" s="912"/>
      <c r="Q109" s="912"/>
      <c r="R109" s="912"/>
      <c r="S109" s="912"/>
      <c r="T109" s="912"/>
      <c r="U109" s="912"/>
      <c r="V109" s="912"/>
      <c r="W109" s="912"/>
      <c r="X109" s="912"/>
      <c r="Y109" s="912"/>
      <c r="Z109" s="913"/>
      <c r="AA109" s="911" t="s">
        <v>409</v>
      </c>
      <c r="AB109" s="912"/>
      <c r="AC109" s="912"/>
      <c r="AD109" s="912"/>
      <c r="AE109" s="913"/>
      <c r="AF109" s="911" t="s">
        <v>288</v>
      </c>
      <c r="AG109" s="912"/>
      <c r="AH109" s="912"/>
      <c r="AI109" s="912"/>
      <c r="AJ109" s="913"/>
      <c r="AK109" s="911" t="s">
        <v>287</v>
      </c>
      <c r="AL109" s="912"/>
      <c r="AM109" s="912"/>
      <c r="AN109" s="912"/>
      <c r="AO109" s="913"/>
      <c r="AP109" s="911" t="s">
        <v>410</v>
      </c>
      <c r="AQ109" s="912"/>
      <c r="AR109" s="912"/>
      <c r="AS109" s="912"/>
      <c r="AT109" s="914"/>
      <c r="AU109" s="931" t="s">
        <v>408</v>
      </c>
      <c r="AV109" s="912"/>
      <c r="AW109" s="912"/>
      <c r="AX109" s="912"/>
      <c r="AY109" s="912"/>
      <c r="AZ109" s="912"/>
      <c r="BA109" s="912"/>
      <c r="BB109" s="912"/>
      <c r="BC109" s="912"/>
      <c r="BD109" s="912"/>
      <c r="BE109" s="912"/>
      <c r="BF109" s="912"/>
      <c r="BG109" s="912"/>
      <c r="BH109" s="912"/>
      <c r="BI109" s="912"/>
      <c r="BJ109" s="912"/>
      <c r="BK109" s="912"/>
      <c r="BL109" s="912"/>
      <c r="BM109" s="912"/>
      <c r="BN109" s="912"/>
      <c r="BO109" s="912"/>
      <c r="BP109" s="913"/>
      <c r="BQ109" s="911" t="s">
        <v>409</v>
      </c>
      <c r="BR109" s="912"/>
      <c r="BS109" s="912"/>
      <c r="BT109" s="912"/>
      <c r="BU109" s="913"/>
      <c r="BV109" s="911" t="s">
        <v>288</v>
      </c>
      <c r="BW109" s="912"/>
      <c r="BX109" s="912"/>
      <c r="BY109" s="912"/>
      <c r="BZ109" s="913"/>
      <c r="CA109" s="911" t="s">
        <v>287</v>
      </c>
      <c r="CB109" s="912"/>
      <c r="CC109" s="912"/>
      <c r="CD109" s="912"/>
      <c r="CE109" s="913"/>
      <c r="CF109" s="932" t="s">
        <v>410</v>
      </c>
      <c r="CG109" s="932"/>
      <c r="CH109" s="932"/>
      <c r="CI109" s="932"/>
      <c r="CJ109" s="932"/>
      <c r="CK109" s="911" t="s">
        <v>411</v>
      </c>
      <c r="CL109" s="912"/>
      <c r="CM109" s="912"/>
      <c r="CN109" s="912"/>
      <c r="CO109" s="912"/>
      <c r="CP109" s="912"/>
      <c r="CQ109" s="912"/>
      <c r="CR109" s="912"/>
      <c r="CS109" s="912"/>
      <c r="CT109" s="912"/>
      <c r="CU109" s="912"/>
      <c r="CV109" s="912"/>
      <c r="CW109" s="912"/>
      <c r="CX109" s="912"/>
      <c r="CY109" s="912"/>
      <c r="CZ109" s="912"/>
      <c r="DA109" s="912"/>
      <c r="DB109" s="912"/>
      <c r="DC109" s="912"/>
      <c r="DD109" s="912"/>
      <c r="DE109" s="912"/>
      <c r="DF109" s="913"/>
      <c r="DG109" s="911" t="s">
        <v>409</v>
      </c>
      <c r="DH109" s="912"/>
      <c r="DI109" s="912"/>
      <c r="DJ109" s="912"/>
      <c r="DK109" s="913"/>
      <c r="DL109" s="911" t="s">
        <v>288</v>
      </c>
      <c r="DM109" s="912"/>
      <c r="DN109" s="912"/>
      <c r="DO109" s="912"/>
      <c r="DP109" s="913"/>
      <c r="DQ109" s="911" t="s">
        <v>287</v>
      </c>
      <c r="DR109" s="912"/>
      <c r="DS109" s="912"/>
      <c r="DT109" s="912"/>
      <c r="DU109" s="913"/>
      <c r="DV109" s="911" t="s">
        <v>410</v>
      </c>
      <c r="DW109" s="912"/>
      <c r="DX109" s="912"/>
      <c r="DY109" s="912"/>
      <c r="DZ109" s="914"/>
    </row>
    <row r="110" spans="1:131" s="199" customFormat="1" ht="26.25" customHeight="1" x14ac:dyDescent="0.15">
      <c r="A110" s="915" t="s">
        <v>412</v>
      </c>
      <c r="B110" s="916"/>
      <c r="C110" s="916"/>
      <c r="D110" s="916"/>
      <c r="E110" s="916"/>
      <c r="F110" s="916"/>
      <c r="G110" s="916"/>
      <c r="H110" s="916"/>
      <c r="I110" s="916"/>
      <c r="J110" s="916"/>
      <c r="K110" s="916"/>
      <c r="L110" s="916"/>
      <c r="M110" s="916"/>
      <c r="N110" s="916"/>
      <c r="O110" s="916"/>
      <c r="P110" s="916"/>
      <c r="Q110" s="916"/>
      <c r="R110" s="916"/>
      <c r="S110" s="916"/>
      <c r="T110" s="916"/>
      <c r="U110" s="916"/>
      <c r="V110" s="916"/>
      <c r="W110" s="916"/>
      <c r="X110" s="916"/>
      <c r="Y110" s="916"/>
      <c r="Z110" s="917"/>
      <c r="AA110" s="918">
        <v>4362148</v>
      </c>
      <c r="AB110" s="919"/>
      <c r="AC110" s="919"/>
      <c r="AD110" s="919"/>
      <c r="AE110" s="920"/>
      <c r="AF110" s="921">
        <v>4460076</v>
      </c>
      <c r="AG110" s="919"/>
      <c r="AH110" s="919"/>
      <c r="AI110" s="919"/>
      <c r="AJ110" s="920"/>
      <c r="AK110" s="921">
        <v>4496395</v>
      </c>
      <c r="AL110" s="919"/>
      <c r="AM110" s="919"/>
      <c r="AN110" s="919"/>
      <c r="AO110" s="920"/>
      <c r="AP110" s="922">
        <v>23.5</v>
      </c>
      <c r="AQ110" s="923"/>
      <c r="AR110" s="923"/>
      <c r="AS110" s="923"/>
      <c r="AT110" s="924"/>
      <c r="AU110" s="925" t="s">
        <v>61</v>
      </c>
      <c r="AV110" s="926"/>
      <c r="AW110" s="926"/>
      <c r="AX110" s="926"/>
      <c r="AY110" s="926"/>
      <c r="AZ110" s="967" t="s">
        <v>413</v>
      </c>
      <c r="BA110" s="916"/>
      <c r="BB110" s="916"/>
      <c r="BC110" s="916"/>
      <c r="BD110" s="916"/>
      <c r="BE110" s="916"/>
      <c r="BF110" s="916"/>
      <c r="BG110" s="916"/>
      <c r="BH110" s="916"/>
      <c r="BI110" s="916"/>
      <c r="BJ110" s="916"/>
      <c r="BK110" s="916"/>
      <c r="BL110" s="916"/>
      <c r="BM110" s="916"/>
      <c r="BN110" s="916"/>
      <c r="BO110" s="916"/>
      <c r="BP110" s="917"/>
      <c r="BQ110" s="953">
        <v>35631538</v>
      </c>
      <c r="BR110" s="954"/>
      <c r="BS110" s="954"/>
      <c r="BT110" s="954"/>
      <c r="BU110" s="954"/>
      <c r="BV110" s="954">
        <v>34128870</v>
      </c>
      <c r="BW110" s="954"/>
      <c r="BX110" s="954"/>
      <c r="BY110" s="954"/>
      <c r="BZ110" s="954"/>
      <c r="CA110" s="954">
        <v>32190097</v>
      </c>
      <c r="CB110" s="954"/>
      <c r="CC110" s="954"/>
      <c r="CD110" s="954"/>
      <c r="CE110" s="954"/>
      <c r="CF110" s="968">
        <v>168.1</v>
      </c>
      <c r="CG110" s="969"/>
      <c r="CH110" s="969"/>
      <c r="CI110" s="969"/>
      <c r="CJ110" s="969"/>
      <c r="CK110" s="970" t="s">
        <v>414</v>
      </c>
      <c r="CL110" s="971"/>
      <c r="CM110" s="950" t="s">
        <v>415</v>
      </c>
      <c r="CN110" s="951"/>
      <c r="CO110" s="951"/>
      <c r="CP110" s="951"/>
      <c r="CQ110" s="951"/>
      <c r="CR110" s="951"/>
      <c r="CS110" s="951"/>
      <c r="CT110" s="951"/>
      <c r="CU110" s="951"/>
      <c r="CV110" s="951"/>
      <c r="CW110" s="951"/>
      <c r="CX110" s="951"/>
      <c r="CY110" s="951"/>
      <c r="CZ110" s="951"/>
      <c r="DA110" s="951"/>
      <c r="DB110" s="951"/>
      <c r="DC110" s="951"/>
      <c r="DD110" s="951"/>
      <c r="DE110" s="951"/>
      <c r="DF110" s="952"/>
      <c r="DG110" s="953" t="s">
        <v>112</v>
      </c>
      <c r="DH110" s="954"/>
      <c r="DI110" s="954"/>
      <c r="DJ110" s="954"/>
      <c r="DK110" s="954"/>
      <c r="DL110" s="954" t="s">
        <v>112</v>
      </c>
      <c r="DM110" s="954"/>
      <c r="DN110" s="954"/>
      <c r="DO110" s="954"/>
      <c r="DP110" s="954"/>
      <c r="DQ110" s="954" t="s">
        <v>112</v>
      </c>
      <c r="DR110" s="954"/>
      <c r="DS110" s="954"/>
      <c r="DT110" s="954"/>
      <c r="DU110" s="954"/>
      <c r="DV110" s="955" t="s">
        <v>112</v>
      </c>
      <c r="DW110" s="955"/>
      <c r="DX110" s="955"/>
      <c r="DY110" s="955"/>
      <c r="DZ110" s="956"/>
    </row>
    <row r="111" spans="1:131" s="199" customFormat="1" ht="26.25" customHeight="1" x14ac:dyDescent="0.15">
      <c r="A111" s="957" t="s">
        <v>416</v>
      </c>
      <c r="B111" s="958"/>
      <c r="C111" s="958"/>
      <c r="D111" s="958"/>
      <c r="E111" s="958"/>
      <c r="F111" s="958"/>
      <c r="G111" s="958"/>
      <c r="H111" s="958"/>
      <c r="I111" s="958"/>
      <c r="J111" s="958"/>
      <c r="K111" s="958"/>
      <c r="L111" s="958"/>
      <c r="M111" s="958"/>
      <c r="N111" s="958"/>
      <c r="O111" s="958"/>
      <c r="P111" s="958"/>
      <c r="Q111" s="958"/>
      <c r="R111" s="958"/>
      <c r="S111" s="958"/>
      <c r="T111" s="958"/>
      <c r="U111" s="958"/>
      <c r="V111" s="958"/>
      <c r="W111" s="958"/>
      <c r="X111" s="958"/>
      <c r="Y111" s="958"/>
      <c r="Z111" s="959"/>
      <c r="AA111" s="960" t="s">
        <v>112</v>
      </c>
      <c r="AB111" s="961"/>
      <c r="AC111" s="961"/>
      <c r="AD111" s="961"/>
      <c r="AE111" s="962"/>
      <c r="AF111" s="963" t="s">
        <v>112</v>
      </c>
      <c r="AG111" s="961"/>
      <c r="AH111" s="961"/>
      <c r="AI111" s="961"/>
      <c r="AJ111" s="962"/>
      <c r="AK111" s="963" t="s">
        <v>112</v>
      </c>
      <c r="AL111" s="961"/>
      <c r="AM111" s="961"/>
      <c r="AN111" s="961"/>
      <c r="AO111" s="962"/>
      <c r="AP111" s="964" t="s">
        <v>112</v>
      </c>
      <c r="AQ111" s="965"/>
      <c r="AR111" s="965"/>
      <c r="AS111" s="965"/>
      <c r="AT111" s="966"/>
      <c r="AU111" s="927"/>
      <c r="AV111" s="928"/>
      <c r="AW111" s="928"/>
      <c r="AX111" s="928"/>
      <c r="AY111" s="928"/>
      <c r="AZ111" s="976" t="s">
        <v>417</v>
      </c>
      <c r="BA111" s="977"/>
      <c r="BB111" s="977"/>
      <c r="BC111" s="977"/>
      <c r="BD111" s="977"/>
      <c r="BE111" s="977"/>
      <c r="BF111" s="977"/>
      <c r="BG111" s="977"/>
      <c r="BH111" s="977"/>
      <c r="BI111" s="977"/>
      <c r="BJ111" s="977"/>
      <c r="BK111" s="977"/>
      <c r="BL111" s="977"/>
      <c r="BM111" s="977"/>
      <c r="BN111" s="977"/>
      <c r="BO111" s="977"/>
      <c r="BP111" s="978"/>
      <c r="BQ111" s="946">
        <v>1520570</v>
      </c>
      <c r="BR111" s="947"/>
      <c r="BS111" s="947"/>
      <c r="BT111" s="947"/>
      <c r="BU111" s="947"/>
      <c r="BV111" s="947">
        <v>1805882</v>
      </c>
      <c r="BW111" s="947"/>
      <c r="BX111" s="947"/>
      <c r="BY111" s="947"/>
      <c r="BZ111" s="947"/>
      <c r="CA111" s="947">
        <v>1782855</v>
      </c>
      <c r="CB111" s="947"/>
      <c r="CC111" s="947"/>
      <c r="CD111" s="947"/>
      <c r="CE111" s="947"/>
      <c r="CF111" s="941">
        <v>9.3000000000000007</v>
      </c>
      <c r="CG111" s="942"/>
      <c r="CH111" s="942"/>
      <c r="CI111" s="942"/>
      <c r="CJ111" s="942"/>
      <c r="CK111" s="972"/>
      <c r="CL111" s="973"/>
      <c r="CM111" s="943" t="s">
        <v>418</v>
      </c>
      <c r="CN111" s="944"/>
      <c r="CO111" s="944"/>
      <c r="CP111" s="944"/>
      <c r="CQ111" s="944"/>
      <c r="CR111" s="944"/>
      <c r="CS111" s="944"/>
      <c r="CT111" s="944"/>
      <c r="CU111" s="944"/>
      <c r="CV111" s="944"/>
      <c r="CW111" s="944"/>
      <c r="CX111" s="944"/>
      <c r="CY111" s="944"/>
      <c r="CZ111" s="944"/>
      <c r="DA111" s="944"/>
      <c r="DB111" s="944"/>
      <c r="DC111" s="944"/>
      <c r="DD111" s="944"/>
      <c r="DE111" s="944"/>
      <c r="DF111" s="945"/>
      <c r="DG111" s="946" t="s">
        <v>112</v>
      </c>
      <c r="DH111" s="947"/>
      <c r="DI111" s="947"/>
      <c r="DJ111" s="947"/>
      <c r="DK111" s="947"/>
      <c r="DL111" s="947" t="s">
        <v>112</v>
      </c>
      <c r="DM111" s="947"/>
      <c r="DN111" s="947"/>
      <c r="DO111" s="947"/>
      <c r="DP111" s="947"/>
      <c r="DQ111" s="947" t="s">
        <v>112</v>
      </c>
      <c r="DR111" s="947"/>
      <c r="DS111" s="947"/>
      <c r="DT111" s="947"/>
      <c r="DU111" s="947"/>
      <c r="DV111" s="948" t="s">
        <v>112</v>
      </c>
      <c r="DW111" s="948"/>
      <c r="DX111" s="948"/>
      <c r="DY111" s="948"/>
      <c r="DZ111" s="949"/>
    </row>
    <row r="112" spans="1:131" s="199" customFormat="1" ht="26.25" customHeight="1" x14ac:dyDescent="0.15">
      <c r="A112" s="982" t="s">
        <v>419</v>
      </c>
      <c r="B112" s="983"/>
      <c r="C112" s="977" t="s">
        <v>420</v>
      </c>
      <c r="D112" s="977"/>
      <c r="E112" s="977"/>
      <c r="F112" s="977"/>
      <c r="G112" s="977"/>
      <c r="H112" s="977"/>
      <c r="I112" s="977"/>
      <c r="J112" s="977"/>
      <c r="K112" s="977"/>
      <c r="L112" s="977"/>
      <c r="M112" s="977"/>
      <c r="N112" s="977"/>
      <c r="O112" s="977"/>
      <c r="P112" s="977"/>
      <c r="Q112" s="977"/>
      <c r="R112" s="977"/>
      <c r="S112" s="977"/>
      <c r="T112" s="977"/>
      <c r="U112" s="977"/>
      <c r="V112" s="977"/>
      <c r="W112" s="977"/>
      <c r="X112" s="977"/>
      <c r="Y112" s="977"/>
      <c r="Z112" s="978"/>
      <c r="AA112" s="988" t="s">
        <v>112</v>
      </c>
      <c r="AB112" s="989"/>
      <c r="AC112" s="989"/>
      <c r="AD112" s="989"/>
      <c r="AE112" s="990"/>
      <c r="AF112" s="991" t="s">
        <v>112</v>
      </c>
      <c r="AG112" s="989"/>
      <c r="AH112" s="989"/>
      <c r="AI112" s="989"/>
      <c r="AJ112" s="990"/>
      <c r="AK112" s="991" t="s">
        <v>112</v>
      </c>
      <c r="AL112" s="989"/>
      <c r="AM112" s="989"/>
      <c r="AN112" s="989"/>
      <c r="AO112" s="990"/>
      <c r="AP112" s="979" t="s">
        <v>112</v>
      </c>
      <c r="AQ112" s="980"/>
      <c r="AR112" s="980"/>
      <c r="AS112" s="980"/>
      <c r="AT112" s="981"/>
      <c r="AU112" s="927"/>
      <c r="AV112" s="928"/>
      <c r="AW112" s="928"/>
      <c r="AX112" s="928"/>
      <c r="AY112" s="928"/>
      <c r="AZ112" s="976" t="s">
        <v>421</v>
      </c>
      <c r="BA112" s="977"/>
      <c r="BB112" s="977"/>
      <c r="BC112" s="977"/>
      <c r="BD112" s="977"/>
      <c r="BE112" s="977"/>
      <c r="BF112" s="977"/>
      <c r="BG112" s="977"/>
      <c r="BH112" s="977"/>
      <c r="BI112" s="977"/>
      <c r="BJ112" s="977"/>
      <c r="BK112" s="977"/>
      <c r="BL112" s="977"/>
      <c r="BM112" s="977"/>
      <c r="BN112" s="977"/>
      <c r="BO112" s="977"/>
      <c r="BP112" s="978"/>
      <c r="BQ112" s="946">
        <v>14625078</v>
      </c>
      <c r="BR112" s="947"/>
      <c r="BS112" s="947"/>
      <c r="BT112" s="947"/>
      <c r="BU112" s="947"/>
      <c r="BV112" s="947">
        <v>13630864</v>
      </c>
      <c r="BW112" s="947"/>
      <c r="BX112" s="947"/>
      <c r="BY112" s="947"/>
      <c r="BZ112" s="947"/>
      <c r="CA112" s="947">
        <v>12748030</v>
      </c>
      <c r="CB112" s="947"/>
      <c r="CC112" s="947"/>
      <c r="CD112" s="947"/>
      <c r="CE112" s="947"/>
      <c r="CF112" s="941">
        <v>66.599999999999994</v>
      </c>
      <c r="CG112" s="942"/>
      <c r="CH112" s="942"/>
      <c r="CI112" s="942"/>
      <c r="CJ112" s="942"/>
      <c r="CK112" s="972"/>
      <c r="CL112" s="973"/>
      <c r="CM112" s="943" t="s">
        <v>422</v>
      </c>
      <c r="CN112" s="944"/>
      <c r="CO112" s="944"/>
      <c r="CP112" s="944"/>
      <c r="CQ112" s="944"/>
      <c r="CR112" s="944"/>
      <c r="CS112" s="944"/>
      <c r="CT112" s="944"/>
      <c r="CU112" s="944"/>
      <c r="CV112" s="944"/>
      <c r="CW112" s="944"/>
      <c r="CX112" s="944"/>
      <c r="CY112" s="944"/>
      <c r="CZ112" s="944"/>
      <c r="DA112" s="944"/>
      <c r="DB112" s="944"/>
      <c r="DC112" s="944"/>
      <c r="DD112" s="944"/>
      <c r="DE112" s="944"/>
      <c r="DF112" s="945"/>
      <c r="DG112" s="946" t="s">
        <v>112</v>
      </c>
      <c r="DH112" s="947"/>
      <c r="DI112" s="947"/>
      <c r="DJ112" s="947"/>
      <c r="DK112" s="947"/>
      <c r="DL112" s="947" t="s">
        <v>112</v>
      </c>
      <c r="DM112" s="947"/>
      <c r="DN112" s="947"/>
      <c r="DO112" s="947"/>
      <c r="DP112" s="947"/>
      <c r="DQ112" s="947" t="s">
        <v>112</v>
      </c>
      <c r="DR112" s="947"/>
      <c r="DS112" s="947"/>
      <c r="DT112" s="947"/>
      <c r="DU112" s="947"/>
      <c r="DV112" s="948" t="s">
        <v>112</v>
      </c>
      <c r="DW112" s="948"/>
      <c r="DX112" s="948"/>
      <c r="DY112" s="948"/>
      <c r="DZ112" s="949"/>
    </row>
    <row r="113" spans="1:130" s="199" customFormat="1" ht="26.25" customHeight="1" x14ac:dyDescent="0.15">
      <c r="A113" s="984"/>
      <c r="B113" s="985"/>
      <c r="C113" s="977" t="s">
        <v>423</v>
      </c>
      <c r="D113" s="977"/>
      <c r="E113" s="977"/>
      <c r="F113" s="977"/>
      <c r="G113" s="977"/>
      <c r="H113" s="977"/>
      <c r="I113" s="977"/>
      <c r="J113" s="977"/>
      <c r="K113" s="977"/>
      <c r="L113" s="977"/>
      <c r="M113" s="977"/>
      <c r="N113" s="977"/>
      <c r="O113" s="977"/>
      <c r="P113" s="977"/>
      <c r="Q113" s="977"/>
      <c r="R113" s="977"/>
      <c r="S113" s="977"/>
      <c r="T113" s="977"/>
      <c r="U113" s="977"/>
      <c r="V113" s="977"/>
      <c r="W113" s="977"/>
      <c r="X113" s="977"/>
      <c r="Y113" s="977"/>
      <c r="Z113" s="978"/>
      <c r="AA113" s="960">
        <v>1451054</v>
      </c>
      <c r="AB113" s="961"/>
      <c r="AC113" s="961"/>
      <c r="AD113" s="961"/>
      <c r="AE113" s="962"/>
      <c r="AF113" s="963">
        <v>1366134</v>
      </c>
      <c r="AG113" s="961"/>
      <c r="AH113" s="961"/>
      <c r="AI113" s="961"/>
      <c r="AJ113" s="962"/>
      <c r="AK113" s="963">
        <v>1331016</v>
      </c>
      <c r="AL113" s="961"/>
      <c r="AM113" s="961"/>
      <c r="AN113" s="961"/>
      <c r="AO113" s="962"/>
      <c r="AP113" s="964">
        <v>7</v>
      </c>
      <c r="AQ113" s="965"/>
      <c r="AR113" s="965"/>
      <c r="AS113" s="965"/>
      <c r="AT113" s="966"/>
      <c r="AU113" s="927"/>
      <c r="AV113" s="928"/>
      <c r="AW113" s="928"/>
      <c r="AX113" s="928"/>
      <c r="AY113" s="928"/>
      <c r="AZ113" s="976" t="s">
        <v>424</v>
      </c>
      <c r="BA113" s="977"/>
      <c r="BB113" s="977"/>
      <c r="BC113" s="977"/>
      <c r="BD113" s="977"/>
      <c r="BE113" s="977"/>
      <c r="BF113" s="977"/>
      <c r="BG113" s="977"/>
      <c r="BH113" s="977"/>
      <c r="BI113" s="977"/>
      <c r="BJ113" s="977"/>
      <c r="BK113" s="977"/>
      <c r="BL113" s="977"/>
      <c r="BM113" s="977"/>
      <c r="BN113" s="977"/>
      <c r="BO113" s="977"/>
      <c r="BP113" s="978"/>
      <c r="BQ113" s="946">
        <v>2390471</v>
      </c>
      <c r="BR113" s="947"/>
      <c r="BS113" s="947"/>
      <c r="BT113" s="947"/>
      <c r="BU113" s="947"/>
      <c r="BV113" s="947">
        <v>2199645</v>
      </c>
      <c r="BW113" s="947"/>
      <c r="BX113" s="947"/>
      <c r="BY113" s="947"/>
      <c r="BZ113" s="947"/>
      <c r="CA113" s="947">
        <v>1830692</v>
      </c>
      <c r="CB113" s="947"/>
      <c r="CC113" s="947"/>
      <c r="CD113" s="947"/>
      <c r="CE113" s="947"/>
      <c r="CF113" s="941">
        <v>9.6</v>
      </c>
      <c r="CG113" s="942"/>
      <c r="CH113" s="942"/>
      <c r="CI113" s="942"/>
      <c r="CJ113" s="942"/>
      <c r="CK113" s="972"/>
      <c r="CL113" s="973"/>
      <c r="CM113" s="943" t="s">
        <v>425</v>
      </c>
      <c r="CN113" s="944"/>
      <c r="CO113" s="944"/>
      <c r="CP113" s="944"/>
      <c r="CQ113" s="944"/>
      <c r="CR113" s="944"/>
      <c r="CS113" s="944"/>
      <c r="CT113" s="944"/>
      <c r="CU113" s="944"/>
      <c r="CV113" s="944"/>
      <c r="CW113" s="944"/>
      <c r="CX113" s="944"/>
      <c r="CY113" s="944"/>
      <c r="CZ113" s="944"/>
      <c r="DA113" s="944"/>
      <c r="DB113" s="944"/>
      <c r="DC113" s="944"/>
      <c r="DD113" s="944"/>
      <c r="DE113" s="944"/>
      <c r="DF113" s="945"/>
      <c r="DG113" s="988" t="s">
        <v>112</v>
      </c>
      <c r="DH113" s="989"/>
      <c r="DI113" s="989"/>
      <c r="DJ113" s="989"/>
      <c r="DK113" s="990"/>
      <c r="DL113" s="991" t="s">
        <v>112</v>
      </c>
      <c r="DM113" s="989"/>
      <c r="DN113" s="989"/>
      <c r="DO113" s="989"/>
      <c r="DP113" s="990"/>
      <c r="DQ113" s="991" t="s">
        <v>112</v>
      </c>
      <c r="DR113" s="989"/>
      <c r="DS113" s="989"/>
      <c r="DT113" s="989"/>
      <c r="DU113" s="990"/>
      <c r="DV113" s="979" t="s">
        <v>112</v>
      </c>
      <c r="DW113" s="980"/>
      <c r="DX113" s="980"/>
      <c r="DY113" s="980"/>
      <c r="DZ113" s="981"/>
    </row>
    <row r="114" spans="1:130" s="199" customFormat="1" ht="26.25" customHeight="1" x14ac:dyDescent="0.15">
      <c r="A114" s="984"/>
      <c r="B114" s="985"/>
      <c r="C114" s="977" t="s">
        <v>426</v>
      </c>
      <c r="D114" s="977"/>
      <c r="E114" s="977"/>
      <c r="F114" s="977"/>
      <c r="G114" s="977"/>
      <c r="H114" s="977"/>
      <c r="I114" s="977"/>
      <c r="J114" s="977"/>
      <c r="K114" s="977"/>
      <c r="L114" s="977"/>
      <c r="M114" s="977"/>
      <c r="N114" s="977"/>
      <c r="O114" s="977"/>
      <c r="P114" s="977"/>
      <c r="Q114" s="977"/>
      <c r="R114" s="977"/>
      <c r="S114" s="977"/>
      <c r="T114" s="977"/>
      <c r="U114" s="977"/>
      <c r="V114" s="977"/>
      <c r="W114" s="977"/>
      <c r="X114" s="977"/>
      <c r="Y114" s="977"/>
      <c r="Z114" s="978"/>
      <c r="AA114" s="988">
        <v>499884</v>
      </c>
      <c r="AB114" s="989"/>
      <c r="AC114" s="989"/>
      <c r="AD114" s="989"/>
      <c r="AE114" s="990"/>
      <c r="AF114" s="991">
        <v>493986</v>
      </c>
      <c r="AG114" s="989"/>
      <c r="AH114" s="989"/>
      <c r="AI114" s="989"/>
      <c r="AJ114" s="990"/>
      <c r="AK114" s="991">
        <v>444604</v>
      </c>
      <c r="AL114" s="989"/>
      <c r="AM114" s="989"/>
      <c r="AN114" s="989"/>
      <c r="AO114" s="990"/>
      <c r="AP114" s="979">
        <v>2.2999999999999998</v>
      </c>
      <c r="AQ114" s="980"/>
      <c r="AR114" s="980"/>
      <c r="AS114" s="980"/>
      <c r="AT114" s="981"/>
      <c r="AU114" s="927"/>
      <c r="AV114" s="928"/>
      <c r="AW114" s="928"/>
      <c r="AX114" s="928"/>
      <c r="AY114" s="928"/>
      <c r="AZ114" s="976" t="s">
        <v>427</v>
      </c>
      <c r="BA114" s="977"/>
      <c r="BB114" s="977"/>
      <c r="BC114" s="977"/>
      <c r="BD114" s="977"/>
      <c r="BE114" s="977"/>
      <c r="BF114" s="977"/>
      <c r="BG114" s="977"/>
      <c r="BH114" s="977"/>
      <c r="BI114" s="977"/>
      <c r="BJ114" s="977"/>
      <c r="BK114" s="977"/>
      <c r="BL114" s="977"/>
      <c r="BM114" s="977"/>
      <c r="BN114" s="977"/>
      <c r="BO114" s="977"/>
      <c r="BP114" s="978"/>
      <c r="BQ114" s="946">
        <v>5319838</v>
      </c>
      <c r="BR114" s="947"/>
      <c r="BS114" s="947"/>
      <c r="BT114" s="947"/>
      <c r="BU114" s="947"/>
      <c r="BV114" s="947">
        <v>4677335</v>
      </c>
      <c r="BW114" s="947"/>
      <c r="BX114" s="947"/>
      <c r="BY114" s="947"/>
      <c r="BZ114" s="947"/>
      <c r="CA114" s="947">
        <v>4638354</v>
      </c>
      <c r="CB114" s="947"/>
      <c r="CC114" s="947"/>
      <c r="CD114" s="947"/>
      <c r="CE114" s="947"/>
      <c r="CF114" s="941">
        <v>24.2</v>
      </c>
      <c r="CG114" s="942"/>
      <c r="CH114" s="942"/>
      <c r="CI114" s="942"/>
      <c r="CJ114" s="942"/>
      <c r="CK114" s="972"/>
      <c r="CL114" s="973"/>
      <c r="CM114" s="943" t="s">
        <v>428</v>
      </c>
      <c r="CN114" s="944"/>
      <c r="CO114" s="944"/>
      <c r="CP114" s="944"/>
      <c r="CQ114" s="944"/>
      <c r="CR114" s="944"/>
      <c r="CS114" s="944"/>
      <c r="CT114" s="944"/>
      <c r="CU114" s="944"/>
      <c r="CV114" s="944"/>
      <c r="CW114" s="944"/>
      <c r="CX114" s="944"/>
      <c r="CY114" s="944"/>
      <c r="CZ114" s="944"/>
      <c r="DA114" s="944"/>
      <c r="DB114" s="944"/>
      <c r="DC114" s="944"/>
      <c r="DD114" s="944"/>
      <c r="DE114" s="944"/>
      <c r="DF114" s="945"/>
      <c r="DG114" s="988" t="s">
        <v>112</v>
      </c>
      <c r="DH114" s="989"/>
      <c r="DI114" s="989"/>
      <c r="DJ114" s="989"/>
      <c r="DK114" s="990"/>
      <c r="DL114" s="991" t="s">
        <v>112</v>
      </c>
      <c r="DM114" s="989"/>
      <c r="DN114" s="989"/>
      <c r="DO114" s="989"/>
      <c r="DP114" s="990"/>
      <c r="DQ114" s="991" t="s">
        <v>112</v>
      </c>
      <c r="DR114" s="989"/>
      <c r="DS114" s="989"/>
      <c r="DT114" s="989"/>
      <c r="DU114" s="990"/>
      <c r="DV114" s="979" t="s">
        <v>112</v>
      </c>
      <c r="DW114" s="980"/>
      <c r="DX114" s="980"/>
      <c r="DY114" s="980"/>
      <c r="DZ114" s="981"/>
    </row>
    <row r="115" spans="1:130" s="199" customFormat="1" ht="26.25" customHeight="1" x14ac:dyDescent="0.15">
      <c r="A115" s="984"/>
      <c r="B115" s="985"/>
      <c r="C115" s="977" t="s">
        <v>429</v>
      </c>
      <c r="D115" s="977"/>
      <c r="E115" s="977"/>
      <c r="F115" s="977"/>
      <c r="G115" s="977"/>
      <c r="H115" s="977"/>
      <c r="I115" s="977"/>
      <c r="J115" s="977"/>
      <c r="K115" s="977"/>
      <c r="L115" s="977"/>
      <c r="M115" s="977"/>
      <c r="N115" s="977"/>
      <c r="O115" s="977"/>
      <c r="P115" s="977"/>
      <c r="Q115" s="977"/>
      <c r="R115" s="977"/>
      <c r="S115" s="977"/>
      <c r="T115" s="977"/>
      <c r="U115" s="977"/>
      <c r="V115" s="977"/>
      <c r="W115" s="977"/>
      <c r="X115" s="977"/>
      <c r="Y115" s="977"/>
      <c r="Z115" s="978"/>
      <c r="AA115" s="960">
        <v>27829</v>
      </c>
      <c r="AB115" s="961"/>
      <c r="AC115" s="961"/>
      <c r="AD115" s="961"/>
      <c r="AE115" s="962"/>
      <c r="AF115" s="963">
        <v>66982</v>
      </c>
      <c r="AG115" s="961"/>
      <c r="AH115" s="961"/>
      <c r="AI115" s="961"/>
      <c r="AJ115" s="962"/>
      <c r="AK115" s="963">
        <v>65013</v>
      </c>
      <c r="AL115" s="961"/>
      <c r="AM115" s="961"/>
      <c r="AN115" s="961"/>
      <c r="AO115" s="962"/>
      <c r="AP115" s="964">
        <v>0.3</v>
      </c>
      <c r="AQ115" s="965"/>
      <c r="AR115" s="965"/>
      <c r="AS115" s="965"/>
      <c r="AT115" s="966"/>
      <c r="AU115" s="927"/>
      <c r="AV115" s="928"/>
      <c r="AW115" s="928"/>
      <c r="AX115" s="928"/>
      <c r="AY115" s="928"/>
      <c r="AZ115" s="976" t="s">
        <v>430</v>
      </c>
      <c r="BA115" s="977"/>
      <c r="BB115" s="977"/>
      <c r="BC115" s="977"/>
      <c r="BD115" s="977"/>
      <c r="BE115" s="977"/>
      <c r="BF115" s="977"/>
      <c r="BG115" s="977"/>
      <c r="BH115" s="977"/>
      <c r="BI115" s="977"/>
      <c r="BJ115" s="977"/>
      <c r="BK115" s="977"/>
      <c r="BL115" s="977"/>
      <c r="BM115" s="977"/>
      <c r="BN115" s="977"/>
      <c r="BO115" s="977"/>
      <c r="BP115" s="978"/>
      <c r="BQ115" s="946" t="s">
        <v>112</v>
      </c>
      <c r="BR115" s="947"/>
      <c r="BS115" s="947"/>
      <c r="BT115" s="947"/>
      <c r="BU115" s="947"/>
      <c r="BV115" s="947" t="s">
        <v>112</v>
      </c>
      <c r="BW115" s="947"/>
      <c r="BX115" s="947"/>
      <c r="BY115" s="947"/>
      <c r="BZ115" s="947"/>
      <c r="CA115" s="947" t="s">
        <v>112</v>
      </c>
      <c r="CB115" s="947"/>
      <c r="CC115" s="947"/>
      <c r="CD115" s="947"/>
      <c r="CE115" s="947"/>
      <c r="CF115" s="941" t="s">
        <v>112</v>
      </c>
      <c r="CG115" s="942"/>
      <c r="CH115" s="942"/>
      <c r="CI115" s="942"/>
      <c r="CJ115" s="942"/>
      <c r="CK115" s="972"/>
      <c r="CL115" s="973"/>
      <c r="CM115" s="976" t="s">
        <v>431</v>
      </c>
      <c r="CN115" s="992"/>
      <c r="CO115" s="992"/>
      <c r="CP115" s="992"/>
      <c r="CQ115" s="992"/>
      <c r="CR115" s="992"/>
      <c r="CS115" s="992"/>
      <c r="CT115" s="992"/>
      <c r="CU115" s="992"/>
      <c r="CV115" s="992"/>
      <c r="CW115" s="992"/>
      <c r="CX115" s="992"/>
      <c r="CY115" s="992"/>
      <c r="CZ115" s="992"/>
      <c r="DA115" s="992"/>
      <c r="DB115" s="992"/>
      <c r="DC115" s="992"/>
      <c r="DD115" s="992"/>
      <c r="DE115" s="992"/>
      <c r="DF115" s="978"/>
      <c r="DG115" s="988">
        <v>1373990</v>
      </c>
      <c r="DH115" s="989"/>
      <c r="DI115" s="989"/>
      <c r="DJ115" s="989"/>
      <c r="DK115" s="990"/>
      <c r="DL115" s="991">
        <v>1373990</v>
      </c>
      <c r="DM115" s="989"/>
      <c r="DN115" s="989"/>
      <c r="DO115" s="989"/>
      <c r="DP115" s="990"/>
      <c r="DQ115" s="991">
        <v>1407527</v>
      </c>
      <c r="DR115" s="989"/>
      <c r="DS115" s="989"/>
      <c r="DT115" s="989"/>
      <c r="DU115" s="990"/>
      <c r="DV115" s="979">
        <v>7.4</v>
      </c>
      <c r="DW115" s="980"/>
      <c r="DX115" s="980"/>
      <c r="DY115" s="980"/>
      <c r="DZ115" s="981"/>
    </row>
    <row r="116" spans="1:130" s="199" customFormat="1" ht="26.25" customHeight="1" x14ac:dyDescent="0.15">
      <c r="A116" s="986"/>
      <c r="B116" s="987"/>
      <c r="C116" s="997" t="s">
        <v>432</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88" t="s">
        <v>112</v>
      </c>
      <c r="AB116" s="989"/>
      <c r="AC116" s="989"/>
      <c r="AD116" s="989"/>
      <c r="AE116" s="990"/>
      <c r="AF116" s="991" t="s">
        <v>112</v>
      </c>
      <c r="AG116" s="989"/>
      <c r="AH116" s="989"/>
      <c r="AI116" s="989"/>
      <c r="AJ116" s="990"/>
      <c r="AK116" s="991" t="s">
        <v>112</v>
      </c>
      <c r="AL116" s="989"/>
      <c r="AM116" s="989"/>
      <c r="AN116" s="989"/>
      <c r="AO116" s="990"/>
      <c r="AP116" s="979" t="s">
        <v>112</v>
      </c>
      <c r="AQ116" s="980"/>
      <c r="AR116" s="980"/>
      <c r="AS116" s="980"/>
      <c r="AT116" s="981"/>
      <c r="AU116" s="927"/>
      <c r="AV116" s="928"/>
      <c r="AW116" s="928"/>
      <c r="AX116" s="928"/>
      <c r="AY116" s="928"/>
      <c r="AZ116" s="999" t="s">
        <v>433</v>
      </c>
      <c r="BA116" s="1000"/>
      <c r="BB116" s="1000"/>
      <c r="BC116" s="1000"/>
      <c r="BD116" s="1000"/>
      <c r="BE116" s="1000"/>
      <c r="BF116" s="1000"/>
      <c r="BG116" s="1000"/>
      <c r="BH116" s="1000"/>
      <c r="BI116" s="1000"/>
      <c r="BJ116" s="1000"/>
      <c r="BK116" s="1000"/>
      <c r="BL116" s="1000"/>
      <c r="BM116" s="1000"/>
      <c r="BN116" s="1000"/>
      <c r="BO116" s="1000"/>
      <c r="BP116" s="1001"/>
      <c r="BQ116" s="946" t="s">
        <v>112</v>
      </c>
      <c r="BR116" s="947"/>
      <c r="BS116" s="947"/>
      <c r="BT116" s="947"/>
      <c r="BU116" s="947"/>
      <c r="BV116" s="947" t="s">
        <v>112</v>
      </c>
      <c r="BW116" s="947"/>
      <c r="BX116" s="947"/>
      <c r="BY116" s="947"/>
      <c r="BZ116" s="947"/>
      <c r="CA116" s="947" t="s">
        <v>112</v>
      </c>
      <c r="CB116" s="947"/>
      <c r="CC116" s="947"/>
      <c r="CD116" s="947"/>
      <c r="CE116" s="947"/>
      <c r="CF116" s="941" t="s">
        <v>112</v>
      </c>
      <c r="CG116" s="942"/>
      <c r="CH116" s="942"/>
      <c r="CI116" s="942"/>
      <c r="CJ116" s="942"/>
      <c r="CK116" s="972"/>
      <c r="CL116" s="973"/>
      <c r="CM116" s="943" t="s">
        <v>434</v>
      </c>
      <c r="CN116" s="944"/>
      <c r="CO116" s="944"/>
      <c r="CP116" s="944"/>
      <c r="CQ116" s="944"/>
      <c r="CR116" s="944"/>
      <c r="CS116" s="944"/>
      <c r="CT116" s="944"/>
      <c r="CU116" s="944"/>
      <c r="CV116" s="944"/>
      <c r="CW116" s="944"/>
      <c r="CX116" s="944"/>
      <c r="CY116" s="944"/>
      <c r="CZ116" s="944"/>
      <c r="DA116" s="944"/>
      <c r="DB116" s="944"/>
      <c r="DC116" s="944"/>
      <c r="DD116" s="944"/>
      <c r="DE116" s="944"/>
      <c r="DF116" s="945"/>
      <c r="DG116" s="988">
        <v>146580</v>
      </c>
      <c r="DH116" s="989"/>
      <c r="DI116" s="989"/>
      <c r="DJ116" s="989"/>
      <c r="DK116" s="990"/>
      <c r="DL116" s="991">
        <v>111892</v>
      </c>
      <c r="DM116" s="989"/>
      <c r="DN116" s="989"/>
      <c r="DO116" s="989"/>
      <c r="DP116" s="990"/>
      <c r="DQ116" s="991">
        <v>95328</v>
      </c>
      <c r="DR116" s="989"/>
      <c r="DS116" s="989"/>
      <c r="DT116" s="989"/>
      <c r="DU116" s="990"/>
      <c r="DV116" s="979">
        <v>0.5</v>
      </c>
      <c r="DW116" s="980"/>
      <c r="DX116" s="980"/>
      <c r="DY116" s="980"/>
      <c r="DZ116" s="981"/>
    </row>
    <row r="117" spans="1:130" s="199" customFormat="1" ht="26.25" customHeight="1" x14ac:dyDescent="0.15">
      <c r="A117" s="931" t="s">
        <v>171</v>
      </c>
      <c r="B117" s="912"/>
      <c r="C117" s="912"/>
      <c r="D117" s="912"/>
      <c r="E117" s="912"/>
      <c r="F117" s="912"/>
      <c r="G117" s="912"/>
      <c r="H117" s="912"/>
      <c r="I117" s="912"/>
      <c r="J117" s="912"/>
      <c r="K117" s="912"/>
      <c r="L117" s="912"/>
      <c r="M117" s="912"/>
      <c r="N117" s="912"/>
      <c r="O117" s="912"/>
      <c r="P117" s="912"/>
      <c r="Q117" s="912"/>
      <c r="R117" s="912"/>
      <c r="S117" s="912"/>
      <c r="T117" s="912"/>
      <c r="U117" s="912"/>
      <c r="V117" s="912"/>
      <c r="W117" s="912"/>
      <c r="X117" s="912"/>
      <c r="Y117" s="1002" t="s">
        <v>435</v>
      </c>
      <c r="Z117" s="913"/>
      <c r="AA117" s="1003">
        <v>6340915</v>
      </c>
      <c r="AB117" s="1004"/>
      <c r="AC117" s="1004"/>
      <c r="AD117" s="1004"/>
      <c r="AE117" s="1005"/>
      <c r="AF117" s="1006">
        <v>6387178</v>
      </c>
      <c r="AG117" s="1004"/>
      <c r="AH117" s="1004"/>
      <c r="AI117" s="1004"/>
      <c r="AJ117" s="1005"/>
      <c r="AK117" s="1006">
        <v>6337028</v>
      </c>
      <c r="AL117" s="1004"/>
      <c r="AM117" s="1004"/>
      <c r="AN117" s="1004"/>
      <c r="AO117" s="1005"/>
      <c r="AP117" s="1007"/>
      <c r="AQ117" s="1008"/>
      <c r="AR117" s="1008"/>
      <c r="AS117" s="1008"/>
      <c r="AT117" s="1009"/>
      <c r="AU117" s="927"/>
      <c r="AV117" s="928"/>
      <c r="AW117" s="928"/>
      <c r="AX117" s="928"/>
      <c r="AY117" s="928"/>
      <c r="AZ117" s="999" t="s">
        <v>436</v>
      </c>
      <c r="BA117" s="1000"/>
      <c r="BB117" s="1000"/>
      <c r="BC117" s="1000"/>
      <c r="BD117" s="1000"/>
      <c r="BE117" s="1000"/>
      <c r="BF117" s="1000"/>
      <c r="BG117" s="1000"/>
      <c r="BH117" s="1000"/>
      <c r="BI117" s="1000"/>
      <c r="BJ117" s="1000"/>
      <c r="BK117" s="1000"/>
      <c r="BL117" s="1000"/>
      <c r="BM117" s="1000"/>
      <c r="BN117" s="1000"/>
      <c r="BO117" s="1000"/>
      <c r="BP117" s="1001"/>
      <c r="BQ117" s="946" t="s">
        <v>112</v>
      </c>
      <c r="BR117" s="947"/>
      <c r="BS117" s="947"/>
      <c r="BT117" s="947"/>
      <c r="BU117" s="947"/>
      <c r="BV117" s="947" t="s">
        <v>112</v>
      </c>
      <c r="BW117" s="947"/>
      <c r="BX117" s="947"/>
      <c r="BY117" s="947"/>
      <c r="BZ117" s="947"/>
      <c r="CA117" s="947" t="s">
        <v>112</v>
      </c>
      <c r="CB117" s="947"/>
      <c r="CC117" s="947"/>
      <c r="CD117" s="947"/>
      <c r="CE117" s="947"/>
      <c r="CF117" s="941" t="s">
        <v>112</v>
      </c>
      <c r="CG117" s="942"/>
      <c r="CH117" s="942"/>
      <c r="CI117" s="942"/>
      <c r="CJ117" s="942"/>
      <c r="CK117" s="972"/>
      <c r="CL117" s="973"/>
      <c r="CM117" s="943" t="s">
        <v>437</v>
      </c>
      <c r="CN117" s="944"/>
      <c r="CO117" s="944"/>
      <c r="CP117" s="944"/>
      <c r="CQ117" s="944"/>
      <c r="CR117" s="944"/>
      <c r="CS117" s="944"/>
      <c r="CT117" s="944"/>
      <c r="CU117" s="944"/>
      <c r="CV117" s="944"/>
      <c r="CW117" s="944"/>
      <c r="CX117" s="944"/>
      <c r="CY117" s="944"/>
      <c r="CZ117" s="944"/>
      <c r="DA117" s="944"/>
      <c r="DB117" s="944"/>
      <c r="DC117" s="944"/>
      <c r="DD117" s="944"/>
      <c r="DE117" s="944"/>
      <c r="DF117" s="945"/>
      <c r="DG117" s="988" t="s">
        <v>112</v>
      </c>
      <c r="DH117" s="989"/>
      <c r="DI117" s="989"/>
      <c r="DJ117" s="989"/>
      <c r="DK117" s="990"/>
      <c r="DL117" s="991" t="s">
        <v>112</v>
      </c>
      <c r="DM117" s="989"/>
      <c r="DN117" s="989"/>
      <c r="DO117" s="989"/>
      <c r="DP117" s="990"/>
      <c r="DQ117" s="991" t="s">
        <v>112</v>
      </c>
      <c r="DR117" s="989"/>
      <c r="DS117" s="989"/>
      <c r="DT117" s="989"/>
      <c r="DU117" s="990"/>
      <c r="DV117" s="979" t="s">
        <v>112</v>
      </c>
      <c r="DW117" s="980"/>
      <c r="DX117" s="980"/>
      <c r="DY117" s="980"/>
      <c r="DZ117" s="981"/>
    </row>
    <row r="118" spans="1:130" s="199" customFormat="1" ht="26.25" customHeight="1" x14ac:dyDescent="0.15">
      <c r="A118" s="931" t="s">
        <v>411</v>
      </c>
      <c r="B118" s="912"/>
      <c r="C118" s="912"/>
      <c r="D118" s="912"/>
      <c r="E118" s="912"/>
      <c r="F118" s="912"/>
      <c r="G118" s="912"/>
      <c r="H118" s="912"/>
      <c r="I118" s="912"/>
      <c r="J118" s="912"/>
      <c r="K118" s="912"/>
      <c r="L118" s="912"/>
      <c r="M118" s="912"/>
      <c r="N118" s="912"/>
      <c r="O118" s="912"/>
      <c r="P118" s="912"/>
      <c r="Q118" s="912"/>
      <c r="R118" s="912"/>
      <c r="S118" s="912"/>
      <c r="T118" s="912"/>
      <c r="U118" s="912"/>
      <c r="V118" s="912"/>
      <c r="W118" s="912"/>
      <c r="X118" s="912"/>
      <c r="Y118" s="912"/>
      <c r="Z118" s="913"/>
      <c r="AA118" s="911" t="s">
        <v>409</v>
      </c>
      <c r="AB118" s="912"/>
      <c r="AC118" s="912"/>
      <c r="AD118" s="912"/>
      <c r="AE118" s="913"/>
      <c r="AF118" s="911" t="s">
        <v>288</v>
      </c>
      <c r="AG118" s="912"/>
      <c r="AH118" s="912"/>
      <c r="AI118" s="912"/>
      <c r="AJ118" s="913"/>
      <c r="AK118" s="911" t="s">
        <v>287</v>
      </c>
      <c r="AL118" s="912"/>
      <c r="AM118" s="912"/>
      <c r="AN118" s="912"/>
      <c r="AO118" s="913"/>
      <c r="AP118" s="993" t="s">
        <v>410</v>
      </c>
      <c r="AQ118" s="994"/>
      <c r="AR118" s="994"/>
      <c r="AS118" s="994"/>
      <c r="AT118" s="995"/>
      <c r="AU118" s="927"/>
      <c r="AV118" s="928"/>
      <c r="AW118" s="928"/>
      <c r="AX118" s="928"/>
      <c r="AY118" s="928"/>
      <c r="AZ118" s="996" t="s">
        <v>438</v>
      </c>
      <c r="BA118" s="997"/>
      <c r="BB118" s="997"/>
      <c r="BC118" s="997"/>
      <c r="BD118" s="997"/>
      <c r="BE118" s="997"/>
      <c r="BF118" s="997"/>
      <c r="BG118" s="997"/>
      <c r="BH118" s="997"/>
      <c r="BI118" s="997"/>
      <c r="BJ118" s="997"/>
      <c r="BK118" s="997"/>
      <c r="BL118" s="997"/>
      <c r="BM118" s="997"/>
      <c r="BN118" s="997"/>
      <c r="BO118" s="997"/>
      <c r="BP118" s="998"/>
      <c r="BQ118" s="1024" t="s">
        <v>112</v>
      </c>
      <c r="BR118" s="1025"/>
      <c r="BS118" s="1025"/>
      <c r="BT118" s="1025"/>
      <c r="BU118" s="1025"/>
      <c r="BV118" s="1025" t="s">
        <v>112</v>
      </c>
      <c r="BW118" s="1025"/>
      <c r="BX118" s="1025"/>
      <c r="BY118" s="1025"/>
      <c r="BZ118" s="1025"/>
      <c r="CA118" s="1025" t="s">
        <v>112</v>
      </c>
      <c r="CB118" s="1025"/>
      <c r="CC118" s="1025"/>
      <c r="CD118" s="1025"/>
      <c r="CE118" s="1025"/>
      <c r="CF118" s="941" t="s">
        <v>112</v>
      </c>
      <c r="CG118" s="942"/>
      <c r="CH118" s="942"/>
      <c r="CI118" s="942"/>
      <c r="CJ118" s="942"/>
      <c r="CK118" s="972"/>
      <c r="CL118" s="973"/>
      <c r="CM118" s="943" t="s">
        <v>439</v>
      </c>
      <c r="CN118" s="944"/>
      <c r="CO118" s="944"/>
      <c r="CP118" s="944"/>
      <c r="CQ118" s="944"/>
      <c r="CR118" s="944"/>
      <c r="CS118" s="944"/>
      <c r="CT118" s="944"/>
      <c r="CU118" s="944"/>
      <c r="CV118" s="944"/>
      <c r="CW118" s="944"/>
      <c r="CX118" s="944"/>
      <c r="CY118" s="944"/>
      <c r="CZ118" s="944"/>
      <c r="DA118" s="944"/>
      <c r="DB118" s="944"/>
      <c r="DC118" s="944"/>
      <c r="DD118" s="944"/>
      <c r="DE118" s="944"/>
      <c r="DF118" s="945"/>
      <c r="DG118" s="988" t="s">
        <v>112</v>
      </c>
      <c r="DH118" s="989"/>
      <c r="DI118" s="989"/>
      <c r="DJ118" s="989"/>
      <c r="DK118" s="990"/>
      <c r="DL118" s="991" t="s">
        <v>112</v>
      </c>
      <c r="DM118" s="989"/>
      <c r="DN118" s="989"/>
      <c r="DO118" s="989"/>
      <c r="DP118" s="990"/>
      <c r="DQ118" s="991" t="s">
        <v>112</v>
      </c>
      <c r="DR118" s="989"/>
      <c r="DS118" s="989"/>
      <c r="DT118" s="989"/>
      <c r="DU118" s="990"/>
      <c r="DV118" s="979" t="s">
        <v>112</v>
      </c>
      <c r="DW118" s="980"/>
      <c r="DX118" s="980"/>
      <c r="DY118" s="980"/>
      <c r="DZ118" s="981"/>
    </row>
    <row r="119" spans="1:130" s="199" customFormat="1" ht="26.25" customHeight="1" x14ac:dyDescent="0.15">
      <c r="A119" s="1081" t="s">
        <v>414</v>
      </c>
      <c r="B119" s="971"/>
      <c r="C119" s="950" t="s">
        <v>415</v>
      </c>
      <c r="D119" s="951"/>
      <c r="E119" s="951"/>
      <c r="F119" s="951"/>
      <c r="G119" s="951"/>
      <c r="H119" s="951"/>
      <c r="I119" s="951"/>
      <c r="J119" s="951"/>
      <c r="K119" s="951"/>
      <c r="L119" s="951"/>
      <c r="M119" s="951"/>
      <c r="N119" s="951"/>
      <c r="O119" s="951"/>
      <c r="P119" s="951"/>
      <c r="Q119" s="951"/>
      <c r="R119" s="951"/>
      <c r="S119" s="951"/>
      <c r="T119" s="951"/>
      <c r="U119" s="951"/>
      <c r="V119" s="951"/>
      <c r="W119" s="951"/>
      <c r="X119" s="951"/>
      <c r="Y119" s="951"/>
      <c r="Z119" s="952"/>
      <c r="AA119" s="918" t="s">
        <v>112</v>
      </c>
      <c r="AB119" s="919"/>
      <c r="AC119" s="919"/>
      <c r="AD119" s="919"/>
      <c r="AE119" s="920"/>
      <c r="AF119" s="921" t="s">
        <v>112</v>
      </c>
      <c r="AG119" s="919"/>
      <c r="AH119" s="919"/>
      <c r="AI119" s="919"/>
      <c r="AJ119" s="920"/>
      <c r="AK119" s="921" t="s">
        <v>112</v>
      </c>
      <c r="AL119" s="919"/>
      <c r="AM119" s="919"/>
      <c r="AN119" s="919"/>
      <c r="AO119" s="920"/>
      <c r="AP119" s="922" t="s">
        <v>112</v>
      </c>
      <c r="AQ119" s="923"/>
      <c r="AR119" s="923"/>
      <c r="AS119" s="923"/>
      <c r="AT119" s="924"/>
      <c r="AU119" s="929"/>
      <c r="AV119" s="930"/>
      <c r="AW119" s="930"/>
      <c r="AX119" s="930"/>
      <c r="AY119" s="930"/>
      <c r="AZ119" s="230" t="s">
        <v>171</v>
      </c>
      <c r="BA119" s="230"/>
      <c r="BB119" s="230"/>
      <c r="BC119" s="230"/>
      <c r="BD119" s="230"/>
      <c r="BE119" s="230"/>
      <c r="BF119" s="230"/>
      <c r="BG119" s="230"/>
      <c r="BH119" s="230"/>
      <c r="BI119" s="230"/>
      <c r="BJ119" s="230"/>
      <c r="BK119" s="230"/>
      <c r="BL119" s="230"/>
      <c r="BM119" s="230"/>
      <c r="BN119" s="230"/>
      <c r="BO119" s="1002" t="s">
        <v>440</v>
      </c>
      <c r="BP119" s="1033"/>
      <c r="BQ119" s="1024">
        <v>59487495</v>
      </c>
      <c r="BR119" s="1025"/>
      <c r="BS119" s="1025"/>
      <c r="BT119" s="1025"/>
      <c r="BU119" s="1025"/>
      <c r="BV119" s="1025">
        <v>56442596</v>
      </c>
      <c r="BW119" s="1025"/>
      <c r="BX119" s="1025"/>
      <c r="BY119" s="1025"/>
      <c r="BZ119" s="1025"/>
      <c r="CA119" s="1025">
        <v>53190028</v>
      </c>
      <c r="CB119" s="1025"/>
      <c r="CC119" s="1025"/>
      <c r="CD119" s="1025"/>
      <c r="CE119" s="1025"/>
      <c r="CF119" s="1026"/>
      <c r="CG119" s="1027"/>
      <c r="CH119" s="1027"/>
      <c r="CI119" s="1027"/>
      <c r="CJ119" s="1028"/>
      <c r="CK119" s="974"/>
      <c r="CL119" s="975"/>
      <c r="CM119" s="1029" t="s">
        <v>441</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32" t="s">
        <v>112</v>
      </c>
      <c r="DH119" s="1011"/>
      <c r="DI119" s="1011"/>
      <c r="DJ119" s="1011"/>
      <c r="DK119" s="1012"/>
      <c r="DL119" s="1010">
        <v>320000</v>
      </c>
      <c r="DM119" s="1011"/>
      <c r="DN119" s="1011"/>
      <c r="DO119" s="1011"/>
      <c r="DP119" s="1012"/>
      <c r="DQ119" s="1010">
        <v>280000</v>
      </c>
      <c r="DR119" s="1011"/>
      <c r="DS119" s="1011"/>
      <c r="DT119" s="1011"/>
      <c r="DU119" s="1012"/>
      <c r="DV119" s="1013">
        <v>1.5</v>
      </c>
      <c r="DW119" s="1014"/>
      <c r="DX119" s="1014"/>
      <c r="DY119" s="1014"/>
      <c r="DZ119" s="1015"/>
    </row>
    <row r="120" spans="1:130" s="199" customFormat="1" ht="26.25" customHeight="1" x14ac:dyDescent="0.15">
      <c r="A120" s="1082"/>
      <c r="B120" s="973"/>
      <c r="C120" s="943" t="s">
        <v>418</v>
      </c>
      <c r="D120" s="944"/>
      <c r="E120" s="944"/>
      <c r="F120" s="944"/>
      <c r="G120" s="944"/>
      <c r="H120" s="944"/>
      <c r="I120" s="944"/>
      <c r="J120" s="944"/>
      <c r="K120" s="944"/>
      <c r="L120" s="944"/>
      <c r="M120" s="944"/>
      <c r="N120" s="944"/>
      <c r="O120" s="944"/>
      <c r="P120" s="944"/>
      <c r="Q120" s="944"/>
      <c r="R120" s="944"/>
      <c r="S120" s="944"/>
      <c r="T120" s="944"/>
      <c r="U120" s="944"/>
      <c r="V120" s="944"/>
      <c r="W120" s="944"/>
      <c r="X120" s="944"/>
      <c r="Y120" s="944"/>
      <c r="Z120" s="945"/>
      <c r="AA120" s="988" t="s">
        <v>112</v>
      </c>
      <c r="AB120" s="989"/>
      <c r="AC120" s="989"/>
      <c r="AD120" s="989"/>
      <c r="AE120" s="990"/>
      <c r="AF120" s="991" t="s">
        <v>112</v>
      </c>
      <c r="AG120" s="989"/>
      <c r="AH120" s="989"/>
      <c r="AI120" s="989"/>
      <c r="AJ120" s="990"/>
      <c r="AK120" s="991" t="s">
        <v>112</v>
      </c>
      <c r="AL120" s="989"/>
      <c r="AM120" s="989"/>
      <c r="AN120" s="989"/>
      <c r="AO120" s="990"/>
      <c r="AP120" s="979" t="s">
        <v>112</v>
      </c>
      <c r="AQ120" s="980"/>
      <c r="AR120" s="980"/>
      <c r="AS120" s="980"/>
      <c r="AT120" s="981"/>
      <c r="AU120" s="1016" t="s">
        <v>442</v>
      </c>
      <c r="AV120" s="1017"/>
      <c r="AW120" s="1017"/>
      <c r="AX120" s="1017"/>
      <c r="AY120" s="1018"/>
      <c r="AZ120" s="967" t="s">
        <v>443</v>
      </c>
      <c r="BA120" s="916"/>
      <c r="BB120" s="916"/>
      <c r="BC120" s="916"/>
      <c r="BD120" s="916"/>
      <c r="BE120" s="916"/>
      <c r="BF120" s="916"/>
      <c r="BG120" s="916"/>
      <c r="BH120" s="916"/>
      <c r="BI120" s="916"/>
      <c r="BJ120" s="916"/>
      <c r="BK120" s="916"/>
      <c r="BL120" s="916"/>
      <c r="BM120" s="916"/>
      <c r="BN120" s="916"/>
      <c r="BO120" s="916"/>
      <c r="BP120" s="917"/>
      <c r="BQ120" s="953">
        <v>14817996</v>
      </c>
      <c r="BR120" s="954"/>
      <c r="BS120" s="954"/>
      <c r="BT120" s="954"/>
      <c r="BU120" s="954"/>
      <c r="BV120" s="954">
        <v>16423087</v>
      </c>
      <c r="BW120" s="954"/>
      <c r="BX120" s="954"/>
      <c r="BY120" s="954"/>
      <c r="BZ120" s="954"/>
      <c r="CA120" s="954">
        <v>17958581</v>
      </c>
      <c r="CB120" s="954"/>
      <c r="CC120" s="954"/>
      <c r="CD120" s="954"/>
      <c r="CE120" s="954"/>
      <c r="CF120" s="968">
        <v>93.8</v>
      </c>
      <c r="CG120" s="969"/>
      <c r="CH120" s="969"/>
      <c r="CI120" s="969"/>
      <c r="CJ120" s="969"/>
      <c r="CK120" s="1034" t="s">
        <v>444</v>
      </c>
      <c r="CL120" s="1035"/>
      <c r="CM120" s="1035"/>
      <c r="CN120" s="1035"/>
      <c r="CO120" s="1036"/>
      <c r="CP120" s="1042" t="s">
        <v>389</v>
      </c>
      <c r="CQ120" s="1043"/>
      <c r="CR120" s="1043"/>
      <c r="CS120" s="1043"/>
      <c r="CT120" s="1043"/>
      <c r="CU120" s="1043"/>
      <c r="CV120" s="1043"/>
      <c r="CW120" s="1043"/>
      <c r="CX120" s="1043"/>
      <c r="CY120" s="1043"/>
      <c r="CZ120" s="1043"/>
      <c r="DA120" s="1043"/>
      <c r="DB120" s="1043"/>
      <c r="DC120" s="1043"/>
      <c r="DD120" s="1043"/>
      <c r="DE120" s="1043"/>
      <c r="DF120" s="1044"/>
      <c r="DG120" s="953">
        <v>7775803</v>
      </c>
      <c r="DH120" s="954"/>
      <c r="DI120" s="954"/>
      <c r="DJ120" s="954"/>
      <c r="DK120" s="954"/>
      <c r="DL120" s="954">
        <v>7151016</v>
      </c>
      <c r="DM120" s="954"/>
      <c r="DN120" s="954"/>
      <c r="DO120" s="954"/>
      <c r="DP120" s="954"/>
      <c r="DQ120" s="954">
        <v>6489335</v>
      </c>
      <c r="DR120" s="954"/>
      <c r="DS120" s="954"/>
      <c r="DT120" s="954"/>
      <c r="DU120" s="954"/>
      <c r="DV120" s="955">
        <v>33.9</v>
      </c>
      <c r="DW120" s="955"/>
      <c r="DX120" s="955"/>
      <c r="DY120" s="955"/>
      <c r="DZ120" s="956"/>
    </row>
    <row r="121" spans="1:130" s="199" customFormat="1" ht="26.25" customHeight="1" x14ac:dyDescent="0.15">
      <c r="A121" s="1082"/>
      <c r="B121" s="973"/>
      <c r="C121" s="999" t="s">
        <v>445</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88" t="s">
        <v>112</v>
      </c>
      <c r="AB121" s="989"/>
      <c r="AC121" s="989"/>
      <c r="AD121" s="989"/>
      <c r="AE121" s="990"/>
      <c r="AF121" s="991" t="s">
        <v>112</v>
      </c>
      <c r="AG121" s="989"/>
      <c r="AH121" s="989"/>
      <c r="AI121" s="989"/>
      <c r="AJ121" s="990"/>
      <c r="AK121" s="991" t="s">
        <v>112</v>
      </c>
      <c r="AL121" s="989"/>
      <c r="AM121" s="989"/>
      <c r="AN121" s="989"/>
      <c r="AO121" s="990"/>
      <c r="AP121" s="979" t="s">
        <v>112</v>
      </c>
      <c r="AQ121" s="980"/>
      <c r="AR121" s="980"/>
      <c r="AS121" s="980"/>
      <c r="AT121" s="981"/>
      <c r="AU121" s="1019"/>
      <c r="AV121" s="1020"/>
      <c r="AW121" s="1020"/>
      <c r="AX121" s="1020"/>
      <c r="AY121" s="1021"/>
      <c r="AZ121" s="976" t="s">
        <v>446</v>
      </c>
      <c r="BA121" s="977"/>
      <c r="BB121" s="977"/>
      <c r="BC121" s="977"/>
      <c r="BD121" s="977"/>
      <c r="BE121" s="977"/>
      <c r="BF121" s="977"/>
      <c r="BG121" s="977"/>
      <c r="BH121" s="977"/>
      <c r="BI121" s="977"/>
      <c r="BJ121" s="977"/>
      <c r="BK121" s="977"/>
      <c r="BL121" s="977"/>
      <c r="BM121" s="977"/>
      <c r="BN121" s="977"/>
      <c r="BO121" s="977"/>
      <c r="BP121" s="978"/>
      <c r="BQ121" s="946">
        <v>6564044</v>
      </c>
      <c r="BR121" s="947"/>
      <c r="BS121" s="947"/>
      <c r="BT121" s="947"/>
      <c r="BU121" s="947"/>
      <c r="BV121" s="947">
        <v>5966715</v>
      </c>
      <c r="BW121" s="947"/>
      <c r="BX121" s="947"/>
      <c r="BY121" s="947"/>
      <c r="BZ121" s="947"/>
      <c r="CA121" s="947">
        <v>5445369</v>
      </c>
      <c r="CB121" s="947"/>
      <c r="CC121" s="947"/>
      <c r="CD121" s="947"/>
      <c r="CE121" s="947"/>
      <c r="CF121" s="941">
        <v>28.4</v>
      </c>
      <c r="CG121" s="942"/>
      <c r="CH121" s="942"/>
      <c r="CI121" s="942"/>
      <c r="CJ121" s="942"/>
      <c r="CK121" s="1037"/>
      <c r="CL121" s="1038"/>
      <c r="CM121" s="1038"/>
      <c r="CN121" s="1038"/>
      <c r="CO121" s="1039"/>
      <c r="CP121" s="1047" t="s">
        <v>391</v>
      </c>
      <c r="CQ121" s="1048"/>
      <c r="CR121" s="1048"/>
      <c r="CS121" s="1048"/>
      <c r="CT121" s="1048"/>
      <c r="CU121" s="1048"/>
      <c r="CV121" s="1048"/>
      <c r="CW121" s="1048"/>
      <c r="CX121" s="1048"/>
      <c r="CY121" s="1048"/>
      <c r="CZ121" s="1048"/>
      <c r="DA121" s="1048"/>
      <c r="DB121" s="1048"/>
      <c r="DC121" s="1048"/>
      <c r="DD121" s="1048"/>
      <c r="DE121" s="1048"/>
      <c r="DF121" s="1049"/>
      <c r="DG121" s="946">
        <v>4585439</v>
      </c>
      <c r="DH121" s="947"/>
      <c r="DI121" s="947"/>
      <c r="DJ121" s="947"/>
      <c r="DK121" s="947"/>
      <c r="DL121" s="947">
        <v>4207858</v>
      </c>
      <c r="DM121" s="947"/>
      <c r="DN121" s="947"/>
      <c r="DO121" s="947"/>
      <c r="DP121" s="947"/>
      <c r="DQ121" s="947">
        <v>3840535</v>
      </c>
      <c r="DR121" s="947"/>
      <c r="DS121" s="947"/>
      <c r="DT121" s="947"/>
      <c r="DU121" s="947"/>
      <c r="DV121" s="948">
        <v>20.100000000000001</v>
      </c>
      <c r="DW121" s="948"/>
      <c r="DX121" s="948"/>
      <c r="DY121" s="948"/>
      <c r="DZ121" s="949"/>
    </row>
    <row r="122" spans="1:130" s="199" customFormat="1" ht="26.25" customHeight="1" x14ac:dyDescent="0.15">
      <c r="A122" s="1082"/>
      <c r="B122" s="973"/>
      <c r="C122" s="943" t="s">
        <v>428</v>
      </c>
      <c r="D122" s="944"/>
      <c r="E122" s="944"/>
      <c r="F122" s="944"/>
      <c r="G122" s="944"/>
      <c r="H122" s="944"/>
      <c r="I122" s="944"/>
      <c r="J122" s="944"/>
      <c r="K122" s="944"/>
      <c r="L122" s="944"/>
      <c r="M122" s="944"/>
      <c r="N122" s="944"/>
      <c r="O122" s="944"/>
      <c r="P122" s="944"/>
      <c r="Q122" s="944"/>
      <c r="R122" s="944"/>
      <c r="S122" s="944"/>
      <c r="T122" s="944"/>
      <c r="U122" s="944"/>
      <c r="V122" s="944"/>
      <c r="W122" s="944"/>
      <c r="X122" s="944"/>
      <c r="Y122" s="944"/>
      <c r="Z122" s="945"/>
      <c r="AA122" s="988" t="s">
        <v>112</v>
      </c>
      <c r="AB122" s="989"/>
      <c r="AC122" s="989"/>
      <c r="AD122" s="989"/>
      <c r="AE122" s="990"/>
      <c r="AF122" s="991" t="s">
        <v>112</v>
      </c>
      <c r="AG122" s="989"/>
      <c r="AH122" s="989"/>
      <c r="AI122" s="989"/>
      <c r="AJ122" s="990"/>
      <c r="AK122" s="991" t="s">
        <v>112</v>
      </c>
      <c r="AL122" s="989"/>
      <c r="AM122" s="989"/>
      <c r="AN122" s="989"/>
      <c r="AO122" s="990"/>
      <c r="AP122" s="979" t="s">
        <v>112</v>
      </c>
      <c r="AQ122" s="980"/>
      <c r="AR122" s="980"/>
      <c r="AS122" s="980"/>
      <c r="AT122" s="981"/>
      <c r="AU122" s="1019"/>
      <c r="AV122" s="1020"/>
      <c r="AW122" s="1020"/>
      <c r="AX122" s="1020"/>
      <c r="AY122" s="1021"/>
      <c r="AZ122" s="996" t="s">
        <v>447</v>
      </c>
      <c r="BA122" s="997"/>
      <c r="BB122" s="997"/>
      <c r="BC122" s="997"/>
      <c r="BD122" s="997"/>
      <c r="BE122" s="997"/>
      <c r="BF122" s="997"/>
      <c r="BG122" s="997"/>
      <c r="BH122" s="997"/>
      <c r="BI122" s="997"/>
      <c r="BJ122" s="997"/>
      <c r="BK122" s="997"/>
      <c r="BL122" s="997"/>
      <c r="BM122" s="997"/>
      <c r="BN122" s="997"/>
      <c r="BO122" s="997"/>
      <c r="BP122" s="998"/>
      <c r="BQ122" s="1024">
        <v>43204113</v>
      </c>
      <c r="BR122" s="1025"/>
      <c r="BS122" s="1025"/>
      <c r="BT122" s="1025"/>
      <c r="BU122" s="1025"/>
      <c r="BV122" s="1025">
        <v>42535466</v>
      </c>
      <c r="BW122" s="1025"/>
      <c r="BX122" s="1025"/>
      <c r="BY122" s="1025"/>
      <c r="BZ122" s="1025"/>
      <c r="CA122" s="1025">
        <v>41488527</v>
      </c>
      <c r="CB122" s="1025"/>
      <c r="CC122" s="1025"/>
      <c r="CD122" s="1025"/>
      <c r="CE122" s="1025"/>
      <c r="CF122" s="1045">
        <v>216.7</v>
      </c>
      <c r="CG122" s="1046"/>
      <c r="CH122" s="1046"/>
      <c r="CI122" s="1046"/>
      <c r="CJ122" s="1046"/>
      <c r="CK122" s="1037"/>
      <c r="CL122" s="1038"/>
      <c r="CM122" s="1038"/>
      <c r="CN122" s="1038"/>
      <c r="CO122" s="1039"/>
      <c r="CP122" s="1047" t="s">
        <v>394</v>
      </c>
      <c r="CQ122" s="1048"/>
      <c r="CR122" s="1048"/>
      <c r="CS122" s="1048"/>
      <c r="CT122" s="1048"/>
      <c r="CU122" s="1048"/>
      <c r="CV122" s="1048"/>
      <c r="CW122" s="1048"/>
      <c r="CX122" s="1048"/>
      <c r="CY122" s="1048"/>
      <c r="CZ122" s="1048"/>
      <c r="DA122" s="1048"/>
      <c r="DB122" s="1048"/>
      <c r="DC122" s="1048"/>
      <c r="DD122" s="1048"/>
      <c r="DE122" s="1048"/>
      <c r="DF122" s="1049"/>
      <c r="DG122" s="946">
        <v>2169116</v>
      </c>
      <c r="DH122" s="947"/>
      <c r="DI122" s="947"/>
      <c r="DJ122" s="947"/>
      <c r="DK122" s="947"/>
      <c r="DL122" s="947">
        <v>2163991</v>
      </c>
      <c r="DM122" s="947"/>
      <c r="DN122" s="947"/>
      <c r="DO122" s="947"/>
      <c r="DP122" s="947"/>
      <c r="DQ122" s="947">
        <v>2297145</v>
      </c>
      <c r="DR122" s="947"/>
      <c r="DS122" s="947"/>
      <c r="DT122" s="947"/>
      <c r="DU122" s="947"/>
      <c r="DV122" s="948">
        <v>12</v>
      </c>
      <c r="DW122" s="948"/>
      <c r="DX122" s="948"/>
      <c r="DY122" s="948"/>
      <c r="DZ122" s="949"/>
    </row>
    <row r="123" spans="1:130" s="199" customFormat="1" ht="26.25" customHeight="1" x14ac:dyDescent="0.15">
      <c r="A123" s="1082"/>
      <c r="B123" s="973"/>
      <c r="C123" s="943" t="s">
        <v>434</v>
      </c>
      <c r="D123" s="944"/>
      <c r="E123" s="944"/>
      <c r="F123" s="944"/>
      <c r="G123" s="944"/>
      <c r="H123" s="944"/>
      <c r="I123" s="944"/>
      <c r="J123" s="944"/>
      <c r="K123" s="944"/>
      <c r="L123" s="944"/>
      <c r="M123" s="944"/>
      <c r="N123" s="944"/>
      <c r="O123" s="944"/>
      <c r="P123" s="944"/>
      <c r="Q123" s="944"/>
      <c r="R123" s="944"/>
      <c r="S123" s="944"/>
      <c r="T123" s="944"/>
      <c r="U123" s="944"/>
      <c r="V123" s="944"/>
      <c r="W123" s="944"/>
      <c r="X123" s="944"/>
      <c r="Y123" s="944"/>
      <c r="Z123" s="945"/>
      <c r="AA123" s="988">
        <v>27054</v>
      </c>
      <c r="AB123" s="989"/>
      <c r="AC123" s="989"/>
      <c r="AD123" s="989"/>
      <c r="AE123" s="990"/>
      <c r="AF123" s="991">
        <v>26473</v>
      </c>
      <c r="AG123" s="989"/>
      <c r="AH123" s="989"/>
      <c r="AI123" s="989"/>
      <c r="AJ123" s="990"/>
      <c r="AK123" s="991">
        <v>24550</v>
      </c>
      <c r="AL123" s="989"/>
      <c r="AM123" s="989"/>
      <c r="AN123" s="989"/>
      <c r="AO123" s="990"/>
      <c r="AP123" s="979">
        <v>0.1</v>
      </c>
      <c r="AQ123" s="980"/>
      <c r="AR123" s="980"/>
      <c r="AS123" s="980"/>
      <c r="AT123" s="981"/>
      <c r="AU123" s="1022"/>
      <c r="AV123" s="1023"/>
      <c r="AW123" s="1023"/>
      <c r="AX123" s="1023"/>
      <c r="AY123" s="1023"/>
      <c r="AZ123" s="230" t="s">
        <v>171</v>
      </c>
      <c r="BA123" s="230"/>
      <c r="BB123" s="230"/>
      <c r="BC123" s="230"/>
      <c r="BD123" s="230"/>
      <c r="BE123" s="230"/>
      <c r="BF123" s="230"/>
      <c r="BG123" s="230"/>
      <c r="BH123" s="230"/>
      <c r="BI123" s="230"/>
      <c r="BJ123" s="230"/>
      <c r="BK123" s="230"/>
      <c r="BL123" s="230"/>
      <c r="BM123" s="230"/>
      <c r="BN123" s="230"/>
      <c r="BO123" s="1002" t="s">
        <v>448</v>
      </c>
      <c r="BP123" s="1033"/>
      <c r="BQ123" s="1088">
        <v>64586153</v>
      </c>
      <c r="BR123" s="1089"/>
      <c r="BS123" s="1089"/>
      <c r="BT123" s="1089"/>
      <c r="BU123" s="1089"/>
      <c r="BV123" s="1089">
        <v>64925268</v>
      </c>
      <c r="BW123" s="1089"/>
      <c r="BX123" s="1089"/>
      <c r="BY123" s="1089"/>
      <c r="BZ123" s="1089"/>
      <c r="CA123" s="1089">
        <v>64892477</v>
      </c>
      <c r="CB123" s="1089"/>
      <c r="CC123" s="1089"/>
      <c r="CD123" s="1089"/>
      <c r="CE123" s="1089"/>
      <c r="CF123" s="1026"/>
      <c r="CG123" s="1027"/>
      <c r="CH123" s="1027"/>
      <c r="CI123" s="1027"/>
      <c r="CJ123" s="1028"/>
      <c r="CK123" s="1037"/>
      <c r="CL123" s="1038"/>
      <c r="CM123" s="1038"/>
      <c r="CN123" s="1038"/>
      <c r="CO123" s="1039"/>
      <c r="CP123" s="1047" t="s">
        <v>384</v>
      </c>
      <c r="CQ123" s="1048"/>
      <c r="CR123" s="1048"/>
      <c r="CS123" s="1048"/>
      <c r="CT123" s="1048"/>
      <c r="CU123" s="1048"/>
      <c r="CV123" s="1048"/>
      <c r="CW123" s="1048"/>
      <c r="CX123" s="1048"/>
      <c r="CY123" s="1048"/>
      <c r="CZ123" s="1048"/>
      <c r="DA123" s="1048"/>
      <c r="DB123" s="1048"/>
      <c r="DC123" s="1048"/>
      <c r="DD123" s="1048"/>
      <c r="DE123" s="1048"/>
      <c r="DF123" s="1049"/>
      <c r="DG123" s="988">
        <v>62912</v>
      </c>
      <c r="DH123" s="989"/>
      <c r="DI123" s="989"/>
      <c r="DJ123" s="989"/>
      <c r="DK123" s="990"/>
      <c r="DL123" s="991">
        <v>75409</v>
      </c>
      <c r="DM123" s="989"/>
      <c r="DN123" s="989"/>
      <c r="DO123" s="989"/>
      <c r="DP123" s="990"/>
      <c r="DQ123" s="991">
        <v>90754</v>
      </c>
      <c r="DR123" s="989"/>
      <c r="DS123" s="989"/>
      <c r="DT123" s="989"/>
      <c r="DU123" s="990"/>
      <c r="DV123" s="979">
        <v>0.5</v>
      </c>
      <c r="DW123" s="980"/>
      <c r="DX123" s="980"/>
      <c r="DY123" s="980"/>
      <c r="DZ123" s="981"/>
    </row>
    <row r="124" spans="1:130" s="199" customFormat="1" ht="26.25" customHeight="1" thickBot="1" x14ac:dyDescent="0.2">
      <c r="A124" s="1082"/>
      <c r="B124" s="973"/>
      <c r="C124" s="943" t="s">
        <v>437</v>
      </c>
      <c r="D124" s="944"/>
      <c r="E124" s="944"/>
      <c r="F124" s="944"/>
      <c r="G124" s="944"/>
      <c r="H124" s="944"/>
      <c r="I124" s="944"/>
      <c r="J124" s="944"/>
      <c r="K124" s="944"/>
      <c r="L124" s="944"/>
      <c r="M124" s="944"/>
      <c r="N124" s="944"/>
      <c r="O124" s="944"/>
      <c r="P124" s="944"/>
      <c r="Q124" s="944"/>
      <c r="R124" s="944"/>
      <c r="S124" s="944"/>
      <c r="T124" s="944"/>
      <c r="U124" s="944"/>
      <c r="V124" s="944"/>
      <c r="W124" s="944"/>
      <c r="X124" s="944"/>
      <c r="Y124" s="944"/>
      <c r="Z124" s="945"/>
      <c r="AA124" s="988" t="s">
        <v>112</v>
      </c>
      <c r="AB124" s="989"/>
      <c r="AC124" s="989"/>
      <c r="AD124" s="989"/>
      <c r="AE124" s="990"/>
      <c r="AF124" s="991" t="s">
        <v>112</v>
      </c>
      <c r="AG124" s="989"/>
      <c r="AH124" s="989"/>
      <c r="AI124" s="989"/>
      <c r="AJ124" s="990"/>
      <c r="AK124" s="991" t="s">
        <v>112</v>
      </c>
      <c r="AL124" s="989"/>
      <c r="AM124" s="989"/>
      <c r="AN124" s="989"/>
      <c r="AO124" s="990"/>
      <c r="AP124" s="979" t="s">
        <v>112</v>
      </c>
      <c r="AQ124" s="980"/>
      <c r="AR124" s="980"/>
      <c r="AS124" s="980"/>
      <c r="AT124" s="981"/>
      <c r="AU124" s="1084" t="s">
        <v>449</v>
      </c>
      <c r="AV124" s="1085"/>
      <c r="AW124" s="1085"/>
      <c r="AX124" s="1085"/>
      <c r="AY124" s="1085"/>
      <c r="AZ124" s="1085"/>
      <c r="BA124" s="1085"/>
      <c r="BB124" s="1085"/>
      <c r="BC124" s="1085"/>
      <c r="BD124" s="1085"/>
      <c r="BE124" s="1085"/>
      <c r="BF124" s="1085"/>
      <c r="BG124" s="1085"/>
      <c r="BH124" s="1085"/>
      <c r="BI124" s="1085"/>
      <c r="BJ124" s="1085"/>
      <c r="BK124" s="1085"/>
      <c r="BL124" s="1085"/>
      <c r="BM124" s="1085"/>
      <c r="BN124" s="1085"/>
      <c r="BO124" s="1085"/>
      <c r="BP124" s="1086"/>
      <c r="BQ124" s="1087" t="s">
        <v>112</v>
      </c>
      <c r="BR124" s="1055"/>
      <c r="BS124" s="1055"/>
      <c r="BT124" s="1055"/>
      <c r="BU124" s="1055"/>
      <c r="BV124" s="1055" t="s">
        <v>112</v>
      </c>
      <c r="BW124" s="1055"/>
      <c r="BX124" s="1055"/>
      <c r="BY124" s="1055"/>
      <c r="BZ124" s="1055"/>
      <c r="CA124" s="1055" t="s">
        <v>112</v>
      </c>
      <c r="CB124" s="1055"/>
      <c r="CC124" s="1055"/>
      <c r="CD124" s="1055"/>
      <c r="CE124" s="1055"/>
      <c r="CF124" s="1056"/>
      <c r="CG124" s="1057"/>
      <c r="CH124" s="1057"/>
      <c r="CI124" s="1057"/>
      <c r="CJ124" s="1058"/>
      <c r="CK124" s="1040"/>
      <c r="CL124" s="1040"/>
      <c r="CM124" s="1040"/>
      <c r="CN124" s="1040"/>
      <c r="CO124" s="1041"/>
      <c r="CP124" s="1047" t="s">
        <v>450</v>
      </c>
      <c r="CQ124" s="1048"/>
      <c r="CR124" s="1048"/>
      <c r="CS124" s="1048"/>
      <c r="CT124" s="1048"/>
      <c r="CU124" s="1048"/>
      <c r="CV124" s="1048"/>
      <c r="CW124" s="1048"/>
      <c r="CX124" s="1048"/>
      <c r="CY124" s="1048"/>
      <c r="CZ124" s="1048"/>
      <c r="DA124" s="1048"/>
      <c r="DB124" s="1048"/>
      <c r="DC124" s="1048"/>
      <c r="DD124" s="1048"/>
      <c r="DE124" s="1048"/>
      <c r="DF124" s="1049"/>
      <c r="DG124" s="1032">
        <v>31808</v>
      </c>
      <c r="DH124" s="1011"/>
      <c r="DI124" s="1011"/>
      <c r="DJ124" s="1011"/>
      <c r="DK124" s="1012"/>
      <c r="DL124" s="1010">
        <v>32590</v>
      </c>
      <c r="DM124" s="1011"/>
      <c r="DN124" s="1011"/>
      <c r="DO124" s="1011"/>
      <c r="DP124" s="1012"/>
      <c r="DQ124" s="1010">
        <v>30261</v>
      </c>
      <c r="DR124" s="1011"/>
      <c r="DS124" s="1011"/>
      <c r="DT124" s="1011"/>
      <c r="DU124" s="1012"/>
      <c r="DV124" s="1013">
        <v>0.2</v>
      </c>
      <c r="DW124" s="1014"/>
      <c r="DX124" s="1014"/>
      <c r="DY124" s="1014"/>
      <c r="DZ124" s="1015"/>
    </row>
    <row r="125" spans="1:130" s="199" customFormat="1" ht="26.25" customHeight="1" x14ac:dyDescent="0.15">
      <c r="A125" s="1082"/>
      <c r="B125" s="973"/>
      <c r="C125" s="943" t="s">
        <v>439</v>
      </c>
      <c r="D125" s="944"/>
      <c r="E125" s="944"/>
      <c r="F125" s="944"/>
      <c r="G125" s="944"/>
      <c r="H125" s="944"/>
      <c r="I125" s="944"/>
      <c r="J125" s="944"/>
      <c r="K125" s="944"/>
      <c r="L125" s="944"/>
      <c r="M125" s="944"/>
      <c r="N125" s="944"/>
      <c r="O125" s="944"/>
      <c r="P125" s="944"/>
      <c r="Q125" s="944"/>
      <c r="R125" s="944"/>
      <c r="S125" s="944"/>
      <c r="T125" s="944"/>
      <c r="U125" s="944"/>
      <c r="V125" s="944"/>
      <c r="W125" s="944"/>
      <c r="X125" s="944"/>
      <c r="Y125" s="944"/>
      <c r="Z125" s="945"/>
      <c r="AA125" s="988" t="s">
        <v>112</v>
      </c>
      <c r="AB125" s="989"/>
      <c r="AC125" s="989"/>
      <c r="AD125" s="989"/>
      <c r="AE125" s="990"/>
      <c r="AF125" s="991" t="s">
        <v>112</v>
      </c>
      <c r="AG125" s="989"/>
      <c r="AH125" s="989"/>
      <c r="AI125" s="989"/>
      <c r="AJ125" s="990"/>
      <c r="AK125" s="991" t="s">
        <v>112</v>
      </c>
      <c r="AL125" s="989"/>
      <c r="AM125" s="989"/>
      <c r="AN125" s="989"/>
      <c r="AO125" s="990"/>
      <c r="AP125" s="979" t="s">
        <v>112</v>
      </c>
      <c r="AQ125" s="980"/>
      <c r="AR125" s="980"/>
      <c r="AS125" s="980"/>
      <c r="AT125" s="981"/>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0" t="s">
        <v>451</v>
      </c>
      <c r="CL125" s="1035"/>
      <c r="CM125" s="1035"/>
      <c r="CN125" s="1035"/>
      <c r="CO125" s="1036"/>
      <c r="CP125" s="967" t="s">
        <v>452</v>
      </c>
      <c r="CQ125" s="916"/>
      <c r="CR125" s="916"/>
      <c r="CS125" s="916"/>
      <c r="CT125" s="916"/>
      <c r="CU125" s="916"/>
      <c r="CV125" s="916"/>
      <c r="CW125" s="916"/>
      <c r="CX125" s="916"/>
      <c r="CY125" s="916"/>
      <c r="CZ125" s="916"/>
      <c r="DA125" s="916"/>
      <c r="DB125" s="916"/>
      <c r="DC125" s="916"/>
      <c r="DD125" s="916"/>
      <c r="DE125" s="916"/>
      <c r="DF125" s="917"/>
      <c r="DG125" s="953" t="s">
        <v>112</v>
      </c>
      <c r="DH125" s="954"/>
      <c r="DI125" s="954"/>
      <c r="DJ125" s="954"/>
      <c r="DK125" s="954"/>
      <c r="DL125" s="954" t="s">
        <v>112</v>
      </c>
      <c r="DM125" s="954"/>
      <c r="DN125" s="954"/>
      <c r="DO125" s="954"/>
      <c r="DP125" s="954"/>
      <c r="DQ125" s="954" t="s">
        <v>112</v>
      </c>
      <c r="DR125" s="954"/>
      <c r="DS125" s="954"/>
      <c r="DT125" s="954"/>
      <c r="DU125" s="954"/>
      <c r="DV125" s="955" t="s">
        <v>112</v>
      </c>
      <c r="DW125" s="955"/>
      <c r="DX125" s="955"/>
      <c r="DY125" s="955"/>
      <c r="DZ125" s="956"/>
    </row>
    <row r="126" spans="1:130" s="199" customFormat="1" ht="26.25" customHeight="1" thickBot="1" x14ac:dyDescent="0.2">
      <c r="A126" s="1082"/>
      <c r="B126" s="973"/>
      <c r="C126" s="943" t="s">
        <v>441</v>
      </c>
      <c r="D126" s="944"/>
      <c r="E126" s="944"/>
      <c r="F126" s="944"/>
      <c r="G126" s="944"/>
      <c r="H126" s="944"/>
      <c r="I126" s="944"/>
      <c r="J126" s="944"/>
      <c r="K126" s="944"/>
      <c r="L126" s="944"/>
      <c r="M126" s="944"/>
      <c r="N126" s="944"/>
      <c r="O126" s="944"/>
      <c r="P126" s="944"/>
      <c r="Q126" s="944"/>
      <c r="R126" s="944"/>
      <c r="S126" s="944"/>
      <c r="T126" s="944"/>
      <c r="U126" s="944"/>
      <c r="V126" s="944"/>
      <c r="W126" s="944"/>
      <c r="X126" s="944"/>
      <c r="Y126" s="944"/>
      <c r="Z126" s="945"/>
      <c r="AA126" s="988" t="s">
        <v>112</v>
      </c>
      <c r="AB126" s="989"/>
      <c r="AC126" s="989"/>
      <c r="AD126" s="989"/>
      <c r="AE126" s="990"/>
      <c r="AF126" s="991">
        <v>40000</v>
      </c>
      <c r="AG126" s="989"/>
      <c r="AH126" s="989"/>
      <c r="AI126" s="989"/>
      <c r="AJ126" s="990"/>
      <c r="AK126" s="991">
        <v>40000</v>
      </c>
      <c r="AL126" s="989"/>
      <c r="AM126" s="989"/>
      <c r="AN126" s="989"/>
      <c r="AO126" s="990"/>
      <c r="AP126" s="979">
        <v>0.2</v>
      </c>
      <c r="AQ126" s="980"/>
      <c r="AR126" s="980"/>
      <c r="AS126" s="980"/>
      <c r="AT126" s="981"/>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1"/>
      <c r="CL126" s="1038"/>
      <c r="CM126" s="1038"/>
      <c r="CN126" s="1038"/>
      <c r="CO126" s="1039"/>
      <c r="CP126" s="976" t="s">
        <v>453</v>
      </c>
      <c r="CQ126" s="977"/>
      <c r="CR126" s="977"/>
      <c r="CS126" s="977"/>
      <c r="CT126" s="977"/>
      <c r="CU126" s="977"/>
      <c r="CV126" s="977"/>
      <c r="CW126" s="977"/>
      <c r="CX126" s="977"/>
      <c r="CY126" s="977"/>
      <c r="CZ126" s="977"/>
      <c r="DA126" s="977"/>
      <c r="DB126" s="977"/>
      <c r="DC126" s="977"/>
      <c r="DD126" s="977"/>
      <c r="DE126" s="977"/>
      <c r="DF126" s="978"/>
      <c r="DG126" s="946" t="s">
        <v>112</v>
      </c>
      <c r="DH126" s="947"/>
      <c r="DI126" s="947"/>
      <c r="DJ126" s="947"/>
      <c r="DK126" s="947"/>
      <c r="DL126" s="947" t="s">
        <v>112</v>
      </c>
      <c r="DM126" s="947"/>
      <c r="DN126" s="947"/>
      <c r="DO126" s="947"/>
      <c r="DP126" s="947"/>
      <c r="DQ126" s="947" t="s">
        <v>112</v>
      </c>
      <c r="DR126" s="947"/>
      <c r="DS126" s="947"/>
      <c r="DT126" s="947"/>
      <c r="DU126" s="947"/>
      <c r="DV126" s="948" t="s">
        <v>112</v>
      </c>
      <c r="DW126" s="948"/>
      <c r="DX126" s="948"/>
      <c r="DY126" s="948"/>
      <c r="DZ126" s="949"/>
    </row>
    <row r="127" spans="1:130" s="199" customFormat="1" ht="26.25" customHeight="1" x14ac:dyDescent="0.15">
      <c r="A127" s="1083"/>
      <c r="B127" s="975"/>
      <c r="C127" s="1029" t="s">
        <v>454</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988">
        <v>775</v>
      </c>
      <c r="AB127" s="989"/>
      <c r="AC127" s="989"/>
      <c r="AD127" s="989"/>
      <c r="AE127" s="990"/>
      <c r="AF127" s="991">
        <v>509</v>
      </c>
      <c r="AG127" s="989"/>
      <c r="AH127" s="989"/>
      <c r="AI127" s="989"/>
      <c r="AJ127" s="990"/>
      <c r="AK127" s="991">
        <v>463</v>
      </c>
      <c r="AL127" s="989"/>
      <c r="AM127" s="989"/>
      <c r="AN127" s="989"/>
      <c r="AO127" s="990"/>
      <c r="AP127" s="979">
        <v>0</v>
      </c>
      <c r="AQ127" s="980"/>
      <c r="AR127" s="980"/>
      <c r="AS127" s="980"/>
      <c r="AT127" s="981"/>
      <c r="AU127" s="235"/>
      <c r="AV127" s="235"/>
      <c r="AW127" s="235"/>
      <c r="AX127" s="1059" t="s">
        <v>455</v>
      </c>
      <c r="AY127" s="1060"/>
      <c r="AZ127" s="1060"/>
      <c r="BA127" s="1060"/>
      <c r="BB127" s="1060"/>
      <c r="BC127" s="1060"/>
      <c r="BD127" s="1060"/>
      <c r="BE127" s="1061"/>
      <c r="BF127" s="1062" t="s">
        <v>456</v>
      </c>
      <c r="BG127" s="1060"/>
      <c r="BH127" s="1060"/>
      <c r="BI127" s="1060"/>
      <c r="BJ127" s="1060"/>
      <c r="BK127" s="1060"/>
      <c r="BL127" s="1061"/>
      <c r="BM127" s="1062" t="s">
        <v>457</v>
      </c>
      <c r="BN127" s="1060"/>
      <c r="BO127" s="1060"/>
      <c r="BP127" s="1060"/>
      <c r="BQ127" s="1060"/>
      <c r="BR127" s="1060"/>
      <c r="BS127" s="1061"/>
      <c r="BT127" s="1062" t="s">
        <v>458</v>
      </c>
      <c r="BU127" s="1060"/>
      <c r="BV127" s="1060"/>
      <c r="BW127" s="1060"/>
      <c r="BX127" s="1060"/>
      <c r="BY127" s="1060"/>
      <c r="BZ127" s="1080"/>
      <c r="CA127" s="235"/>
      <c r="CB127" s="235"/>
      <c r="CC127" s="235"/>
      <c r="CD127" s="236"/>
      <c r="CE127" s="236"/>
      <c r="CF127" s="236"/>
      <c r="CG127" s="233"/>
      <c r="CH127" s="233"/>
      <c r="CI127" s="233"/>
      <c r="CJ127" s="234"/>
      <c r="CK127" s="1051"/>
      <c r="CL127" s="1038"/>
      <c r="CM127" s="1038"/>
      <c r="CN127" s="1038"/>
      <c r="CO127" s="1039"/>
      <c r="CP127" s="976" t="s">
        <v>459</v>
      </c>
      <c r="CQ127" s="977"/>
      <c r="CR127" s="977"/>
      <c r="CS127" s="977"/>
      <c r="CT127" s="977"/>
      <c r="CU127" s="977"/>
      <c r="CV127" s="977"/>
      <c r="CW127" s="977"/>
      <c r="CX127" s="977"/>
      <c r="CY127" s="977"/>
      <c r="CZ127" s="977"/>
      <c r="DA127" s="977"/>
      <c r="DB127" s="977"/>
      <c r="DC127" s="977"/>
      <c r="DD127" s="977"/>
      <c r="DE127" s="977"/>
      <c r="DF127" s="978"/>
      <c r="DG127" s="946" t="s">
        <v>112</v>
      </c>
      <c r="DH127" s="947"/>
      <c r="DI127" s="947"/>
      <c r="DJ127" s="947"/>
      <c r="DK127" s="947"/>
      <c r="DL127" s="947" t="s">
        <v>112</v>
      </c>
      <c r="DM127" s="947"/>
      <c r="DN127" s="947"/>
      <c r="DO127" s="947"/>
      <c r="DP127" s="947"/>
      <c r="DQ127" s="947" t="s">
        <v>112</v>
      </c>
      <c r="DR127" s="947"/>
      <c r="DS127" s="947"/>
      <c r="DT127" s="947"/>
      <c r="DU127" s="947"/>
      <c r="DV127" s="948" t="s">
        <v>112</v>
      </c>
      <c r="DW127" s="948"/>
      <c r="DX127" s="948"/>
      <c r="DY127" s="948"/>
      <c r="DZ127" s="949"/>
    </row>
    <row r="128" spans="1:130" s="199" customFormat="1" ht="26.25" customHeight="1" thickBot="1" x14ac:dyDescent="0.2">
      <c r="A128" s="1066" t="s">
        <v>460</v>
      </c>
      <c r="B128" s="1067"/>
      <c r="C128" s="1067"/>
      <c r="D128" s="1067"/>
      <c r="E128" s="1067"/>
      <c r="F128" s="1067"/>
      <c r="G128" s="1067"/>
      <c r="H128" s="1067"/>
      <c r="I128" s="1067"/>
      <c r="J128" s="1067"/>
      <c r="K128" s="1067"/>
      <c r="L128" s="1067"/>
      <c r="M128" s="1067"/>
      <c r="N128" s="1067"/>
      <c r="O128" s="1067"/>
      <c r="P128" s="1067"/>
      <c r="Q128" s="1067"/>
      <c r="R128" s="1067"/>
      <c r="S128" s="1067"/>
      <c r="T128" s="1067"/>
      <c r="U128" s="1067"/>
      <c r="V128" s="1067"/>
      <c r="W128" s="1068" t="s">
        <v>461</v>
      </c>
      <c r="X128" s="1068"/>
      <c r="Y128" s="1068"/>
      <c r="Z128" s="1069"/>
      <c r="AA128" s="1070">
        <v>861105</v>
      </c>
      <c r="AB128" s="1071"/>
      <c r="AC128" s="1071"/>
      <c r="AD128" s="1071"/>
      <c r="AE128" s="1072"/>
      <c r="AF128" s="1073">
        <v>907408</v>
      </c>
      <c r="AG128" s="1071"/>
      <c r="AH128" s="1071"/>
      <c r="AI128" s="1071"/>
      <c r="AJ128" s="1072"/>
      <c r="AK128" s="1073">
        <v>944074</v>
      </c>
      <c r="AL128" s="1071"/>
      <c r="AM128" s="1071"/>
      <c r="AN128" s="1071"/>
      <c r="AO128" s="1072"/>
      <c r="AP128" s="1074"/>
      <c r="AQ128" s="1075"/>
      <c r="AR128" s="1075"/>
      <c r="AS128" s="1075"/>
      <c r="AT128" s="1076"/>
      <c r="AU128" s="235"/>
      <c r="AV128" s="235"/>
      <c r="AW128" s="235"/>
      <c r="AX128" s="915" t="s">
        <v>462</v>
      </c>
      <c r="AY128" s="916"/>
      <c r="AZ128" s="916"/>
      <c r="BA128" s="916"/>
      <c r="BB128" s="916"/>
      <c r="BC128" s="916"/>
      <c r="BD128" s="916"/>
      <c r="BE128" s="917"/>
      <c r="BF128" s="1077" t="s">
        <v>112</v>
      </c>
      <c r="BG128" s="1078"/>
      <c r="BH128" s="1078"/>
      <c r="BI128" s="1078"/>
      <c r="BJ128" s="1078"/>
      <c r="BK128" s="1078"/>
      <c r="BL128" s="1079"/>
      <c r="BM128" s="1077">
        <v>12.17</v>
      </c>
      <c r="BN128" s="1078"/>
      <c r="BO128" s="1078"/>
      <c r="BP128" s="1078"/>
      <c r="BQ128" s="1078"/>
      <c r="BR128" s="1078"/>
      <c r="BS128" s="1079"/>
      <c r="BT128" s="1077">
        <v>20</v>
      </c>
      <c r="BU128" s="1078"/>
      <c r="BV128" s="1078"/>
      <c r="BW128" s="1078"/>
      <c r="BX128" s="1078"/>
      <c r="BY128" s="1078"/>
      <c r="BZ128" s="1101"/>
      <c r="CA128" s="236"/>
      <c r="CB128" s="236"/>
      <c r="CC128" s="236"/>
      <c r="CD128" s="236"/>
      <c r="CE128" s="236"/>
      <c r="CF128" s="236"/>
      <c r="CG128" s="233"/>
      <c r="CH128" s="233"/>
      <c r="CI128" s="233"/>
      <c r="CJ128" s="234"/>
      <c r="CK128" s="1052"/>
      <c r="CL128" s="1053"/>
      <c r="CM128" s="1053"/>
      <c r="CN128" s="1053"/>
      <c r="CO128" s="1054"/>
      <c r="CP128" s="1102" t="s">
        <v>463</v>
      </c>
      <c r="CQ128" s="1103"/>
      <c r="CR128" s="1103"/>
      <c r="CS128" s="1103"/>
      <c r="CT128" s="1103"/>
      <c r="CU128" s="1103"/>
      <c r="CV128" s="1103"/>
      <c r="CW128" s="1103"/>
      <c r="CX128" s="1103"/>
      <c r="CY128" s="1103"/>
      <c r="CZ128" s="1103"/>
      <c r="DA128" s="1103"/>
      <c r="DB128" s="1103"/>
      <c r="DC128" s="1103"/>
      <c r="DD128" s="1103"/>
      <c r="DE128" s="1103"/>
      <c r="DF128" s="1104"/>
      <c r="DG128" s="1105" t="s">
        <v>112</v>
      </c>
      <c r="DH128" s="1063"/>
      <c r="DI128" s="1063"/>
      <c r="DJ128" s="1063"/>
      <c r="DK128" s="1063"/>
      <c r="DL128" s="1063" t="s">
        <v>112</v>
      </c>
      <c r="DM128" s="1063"/>
      <c r="DN128" s="1063"/>
      <c r="DO128" s="1063"/>
      <c r="DP128" s="1063"/>
      <c r="DQ128" s="1063" t="s">
        <v>112</v>
      </c>
      <c r="DR128" s="1063"/>
      <c r="DS128" s="1063"/>
      <c r="DT128" s="1063"/>
      <c r="DU128" s="1063"/>
      <c r="DV128" s="1064" t="s">
        <v>112</v>
      </c>
      <c r="DW128" s="1064"/>
      <c r="DX128" s="1064"/>
      <c r="DY128" s="1064"/>
      <c r="DZ128" s="1065"/>
    </row>
    <row r="129" spans="1:131" s="199" customFormat="1" ht="26.25" customHeight="1" x14ac:dyDescent="0.15">
      <c r="A129" s="957" t="s">
        <v>91</v>
      </c>
      <c r="B129" s="958"/>
      <c r="C129" s="958"/>
      <c r="D129" s="958"/>
      <c r="E129" s="958"/>
      <c r="F129" s="958"/>
      <c r="G129" s="958"/>
      <c r="H129" s="958"/>
      <c r="I129" s="958"/>
      <c r="J129" s="958"/>
      <c r="K129" s="958"/>
      <c r="L129" s="958"/>
      <c r="M129" s="958"/>
      <c r="N129" s="958"/>
      <c r="O129" s="958"/>
      <c r="P129" s="958"/>
      <c r="Q129" s="958"/>
      <c r="R129" s="958"/>
      <c r="S129" s="958"/>
      <c r="T129" s="958"/>
      <c r="U129" s="958"/>
      <c r="V129" s="958"/>
      <c r="W129" s="1095" t="s">
        <v>464</v>
      </c>
      <c r="X129" s="1096"/>
      <c r="Y129" s="1096"/>
      <c r="Z129" s="1097"/>
      <c r="AA129" s="988">
        <v>23809374</v>
      </c>
      <c r="AB129" s="989"/>
      <c r="AC129" s="989"/>
      <c r="AD129" s="989"/>
      <c r="AE129" s="990"/>
      <c r="AF129" s="991">
        <v>23854001</v>
      </c>
      <c r="AG129" s="989"/>
      <c r="AH129" s="989"/>
      <c r="AI129" s="989"/>
      <c r="AJ129" s="990"/>
      <c r="AK129" s="991">
        <v>23723597</v>
      </c>
      <c r="AL129" s="989"/>
      <c r="AM129" s="989"/>
      <c r="AN129" s="989"/>
      <c r="AO129" s="990"/>
      <c r="AP129" s="1098"/>
      <c r="AQ129" s="1099"/>
      <c r="AR129" s="1099"/>
      <c r="AS129" s="1099"/>
      <c r="AT129" s="1100"/>
      <c r="AU129" s="237"/>
      <c r="AV129" s="237"/>
      <c r="AW129" s="237"/>
      <c r="AX129" s="1120" t="s">
        <v>465</v>
      </c>
      <c r="AY129" s="977"/>
      <c r="AZ129" s="977"/>
      <c r="BA129" s="977"/>
      <c r="BB129" s="977"/>
      <c r="BC129" s="977"/>
      <c r="BD129" s="977"/>
      <c r="BE129" s="978"/>
      <c r="BF129" s="1090" t="s">
        <v>112</v>
      </c>
      <c r="BG129" s="1091"/>
      <c r="BH129" s="1091"/>
      <c r="BI129" s="1091"/>
      <c r="BJ129" s="1091"/>
      <c r="BK129" s="1091"/>
      <c r="BL129" s="1092"/>
      <c r="BM129" s="1090">
        <v>17.170000000000002</v>
      </c>
      <c r="BN129" s="1091"/>
      <c r="BO129" s="1091"/>
      <c r="BP129" s="1091"/>
      <c r="BQ129" s="1091"/>
      <c r="BR129" s="1091"/>
      <c r="BS129" s="1092"/>
      <c r="BT129" s="1090">
        <v>30</v>
      </c>
      <c r="BU129" s="1093"/>
      <c r="BV129" s="1093"/>
      <c r="BW129" s="1093"/>
      <c r="BX129" s="1093"/>
      <c r="BY129" s="1093"/>
      <c r="BZ129" s="1094"/>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57" t="s">
        <v>466</v>
      </c>
      <c r="B130" s="958"/>
      <c r="C130" s="958"/>
      <c r="D130" s="958"/>
      <c r="E130" s="958"/>
      <c r="F130" s="958"/>
      <c r="G130" s="958"/>
      <c r="H130" s="958"/>
      <c r="I130" s="958"/>
      <c r="J130" s="958"/>
      <c r="K130" s="958"/>
      <c r="L130" s="958"/>
      <c r="M130" s="958"/>
      <c r="N130" s="958"/>
      <c r="O130" s="958"/>
      <c r="P130" s="958"/>
      <c r="Q130" s="958"/>
      <c r="R130" s="958"/>
      <c r="S130" s="958"/>
      <c r="T130" s="958"/>
      <c r="U130" s="958"/>
      <c r="V130" s="958"/>
      <c r="W130" s="1095" t="s">
        <v>467</v>
      </c>
      <c r="X130" s="1096"/>
      <c r="Y130" s="1096"/>
      <c r="Z130" s="1097"/>
      <c r="AA130" s="988">
        <v>4444772</v>
      </c>
      <c r="AB130" s="989"/>
      <c r="AC130" s="989"/>
      <c r="AD130" s="989"/>
      <c r="AE130" s="990"/>
      <c r="AF130" s="991">
        <v>4545871</v>
      </c>
      <c r="AG130" s="989"/>
      <c r="AH130" s="989"/>
      <c r="AI130" s="989"/>
      <c r="AJ130" s="990"/>
      <c r="AK130" s="991">
        <v>4579552</v>
      </c>
      <c r="AL130" s="989"/>
      <c r="AM130" s="989"/>
      <c r="AN130" s="989"/>
      <c r="AO130" s="990"/>
      <c r="AP130" s="1098"/>
      <c r="AQ130" s="1099"/>
      <c r="AR130" s="1099"/>
      <c r="AS130" s="1099"/>
      <c r="AT130" s="1100"/>
      <c r="AU130" s="237"/>
      <c r="AV130" s="237"/>
      <c r="AW130" s="237"/>
      <c r="AX130" s="1120" t="s">
        <v>468</v>
      </c>
      <c r="AY130" s="977"/>
      <c r="AZ130" s="977"/>
      <c r="BA130" s="977"/>
      <c r="BB130" s="977"/>
      <c r="BC130" s="977"/>
      <c r="BD130" s="977"/>
      <c r="BE130" s="978"/>
      <c r="BF130" s="1121">
        <v>4.8</v>
      </c>
      <c r="BG130" s="1122"/>
      <c r="BH130" s="1122"/>
      <c r="BI130" s="1122"/>
      <c r="BJ130" s="1122"/>
      <c r="BK130" s="1122"/>
      <c r="BL130" s="1123"/>
      <c r="BM130" s="1121">
        <v>25</v>
      </c>
      <c r="BN130" s="1122"/>
      <c r="BO130" s="1122"/>
      <c r="BP130" s="1122"/>
      <c r="BQ130" s="1122"/>
      <c r="BR130" s="1122"/>
      <c r="BS130" s="1123"/>
      <c r="BT130" s="1121">
        <v>35</v>
      </c>
      <c r="BU130" s="1124"/>
      <c r="BV130" s="1124"/>
      <c r="BW130" s="1124"/>
      <c r="BX130" s="1124"/>
      <c r="BY130" s="1124"/>
      <c r="BZ130" s="1125"/>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26"/>
      <c r="B131" s="1127"/>
      <c r="C131" s="1127"/>
      <c r="D131" s="1127"/>
      <c r="E131" s="1127"/>
      <c r="F131" s="1127"/>
      <c r="G131" s="1127"/>
      <c r="H131" s="1127"/>
      <c r="I131" s="1127"/>
      <c r="J131" s="1127"/>
      <c r="K131" s="1127"/>
      <c r="L131" s="1127"/>
      <c r="M131" s="1127"/>
      <c r="N131" s="1127"/>
      <c r="O131" s="1127"/>
      <c r="P131" s="1127"/>
      <c r="Q131" s="1127"/>
      <c r="R131" s="1127"/>
      <c r="S131" s="1127"/>
      <c r="T131" s="1127"/>
      <c r="U131" s="1127"/>
      <c r="V131" s="1127"/>
      <c r="W131" s="1128" t="s">
        <v>469</v>
      </c>
      <c r="X131" s="1129"/>
      <c r="Y131" s="1129"/>
      <c r="Z131" s="1130"/>
      <c r="AA131" s="1032">
        <v>19364602</v>
      </c>
      <c r="AB131" s="1011"/>
      <c r="AC131" s="1011"/>
      <c r="AD131" s="1011"/>
      <c r="AE131" s="1012"/>
      <c r="AF131" s="1010">
        <v>19308130</v>
      </c>
      <c r="AG131" s="1011"/>
      <c r="AH131" s="1011"/>
      <c r="AI131" s="1011"/>
      <c r="AJ131" s="1012"/>
      <c r="AK131" s="1010">
        <v>19144045</v>
      </c>
      <c r="AL131" s="1011"/>
      <c r="AM131" s="1011"/>
      <c r="AN131" s="1011"/>
      <c r="AO131" s="1012"/>
      <c r="AP131" s="1131"/>
      <c r="AQ131" s="1132"/>
      <c r="AR131" s="1132"/>
      <c r="AS131" s="1132"/>
      <c r="AT131" s="1133"/>
      <c r="AU131" s="237"/>
      <c r="AV131" s="237"/>
      <c r="AW131" s="237"/>
      <c r="AX131" s="1143" t="s">
        <v>470</v>
      </c>
      <c r="AY131" s="1103"/>
      <c r="AZ131" s="1103"/>
      <c r="BA131" s="1103"/>
      <c r="BB131" s="1103"/>
      <c r="BC131" s="1103"/>
      <c r="BD131" s="1103"/>
      <c r="BE131" s="1104"/>
      <c r="BF131" s="1144" t="s">
        <v>112</v>
      </c>
      <c r="BG131" s="1145"/>
      <c r="BH131" s="1145"/>
      <c r="BI131" s="1145"/>
      <c r="BJ131" s="1145"/>
      <c r="BK131" s="1145"/>
      <c r="BL131" s="1146"/>
      <c r="BM131" s="1144">
        <v>350</v>
      </c>
      <c r="BN131" s="1145"/>
      <c r="BO131" s="1145"/>
      <c r="BP131" s="1145"/>
      <c r="BQ131" s="1145"/>
      <c r="BR131" s="1145"/>
      <c r="BS131" s="1146"/>
      <c r="BT131" s="1106"/>
      <c r="BU131" s="1107"/>
      <c r="BV131" s="1107"/>
      <c r="BW131" s="1107"/>
      <c r="BX131" s="1107"/>
      <c r="BY131" s="1107"/>
      <c r="BZ131" s="1108"/>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09" t="s">
        <v>471</v>
      </c>
      <c r="B132" s="1110"/>
      <c r="C132" s="1110"/>
      <c r="D132" s="1110"/>
      <c r="E132" s="1110"/>
      <c r="F132" s="1110"/>
      <c r="G132" s="1110"/>
      <c r="H132" s="1110"/>
      <c r="I132" s="1110"/>
      <c r="J132" s="1110"/>
      <c r="K132" s="1110"/>
      <c r="L132" s="1110"/>
      <c r="M132" s="1110"/>
      <c r="N132" s="1110"/>
      <c r="O132" s="1110"/>
      <c r="P132" s="1110"/>
      <c r="Q132" s="1110"/>
      <c r="R132" s="1110"/>
      <c r="S132" s="1110"/>
      <c r="T132" s="1110"/>
      <c r="U132" s="1110"/>
      <c r="V132" s="1113" t="s">
        <v>472</v>
      </c>
      <c r="W132" s="1113"/>
      <c r="X132" s="1113"/>
      <c r="Y132" s="1113"/>
      <c r="Z132" s="1114"/>
      <c r="AA132" s="1115">
        <v>5.3450001189999998</v>
      </c>
      <c r="AB132" s="1116"/>
      <c r="AC132" s="1116"/>
      <c r="AD132" s="1116"/>
      <c r="AE132" s="1117"/>
      <c r="AF132" s="1118">
        <v>4.8368174440000002</v>
      </c>
      <c r="AG132" s="1116"/>
      <c r="AH132" s="1116"/>
      <c r="AI132" s="1116"/>
      <c r="AJ132" s="1117"/>
      <c r="AK132" s="1118">
        <v>4.2488512749999998</v>
      </c>
      <c r="AL132" s="1116"/>
      <c r="AM132" s="1116"/>
      <c r="AN132" s="1116"/>
      <c r="AO132" s="1117"/>
      <c r="AP132" s="1026"/>
      <c r="AQ132" s="1027"/>
      <c r="AR132" s="1027"/>
      <c r="AS132" s="1027"/>
      <c r="AT132" s="1119"/>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11"/>
      <c r="B133" s="1112"/>
      <c r="C133" s="1112"/>
      <c r="D133" s="1112"/>
      <c r="E133" s="1112"/>
      <c r="F133" s="1112"/>
      <c r="G133" s="1112"/>
      <c r="H133" s="1112"/>
      <c r="I133" s="1112"/>
      <c r="J133" s="1112"/>
      <c r="K133" s="1112"/>
      <c r="L133" s="1112"/>
      <c r="M133" s="1112"/>
      <c r="N133" s="1112"/>
      <c r="O133" s="1112"/>
      <c r="P133" s="1112"/>
      <c r="Q133" s="1112"/>
      <c r="R133" s="1112"/>
      <c r="S133" s="1112"/>
      <c r="T133" s="1112"/>
      <c r="U133" s="1112"/>
      <c r="V133" s="1137" t="s">
        <v>473</v>
      </c>
      <c r="W133" s="1137"/>
      <c r="X133" s="1137"/>
      <c r="Y133" s="1137"/>
      <c r="Z133" s="1138"/>
      <c r="AA133" s="1139">
        <v>6.7</v>
      </c>
      <c r="AB133" s="1140"/>
      <c r="AC133" s="1140"/>
      <c r="AD133" s="1140"/>
      <c r="AE133" s="1141"/>
      <c r="AF133" s="1139">
        <v>5.4</v>
      </c>
      <c r="AG133" s="1140"/>
      <c r="AH133" s="1140"/>
      <c r="AI133" s="1140"/>
      <c r="AJ133" s="1141"/>
      <c r="AK133" s="1139">
        <v>4.8</v>
      </c>
      <c r="AL133" s="1140"/>
      <c r="AM133" s="1140"/>
      <c r="AN133" s="1140"/>
      <c r="AO133" s="1141"/>
      <c r="AP133" s="1056"/>
      <c r="AQ133" s="1057"/>
      <c r="AR133" s="1057"/>
      <c r="AS133" s="1057"/>
      <c r="AT133" s="1142"/>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B76:P76"/>
    <mergeCell ref="B75:P75"/>
    <mergeCell ref="B74:P74"/>
    <mergeCell ref="B73:P73"/>
    <mergeCell ref="B72:P72"/>
    <mergeCell ref="B71:P71"/>
    <mergeCell ref="B70:P70"/>
    <mergeCell ref="B69:P69"/>
    <mergeCell ref="B68:P68"/>
    <mergeCell ref="V133:Z133"/>
    <mergeCell ref="AA133:AE133"/>
    <mergeCell ref="AF133:AJ133"/>
    <mergeCell ref="AK133:AO133"/>
    <mergeCell ref="AP133:AT133"/>
    <mergeCell ref="AX131:BE131"/>
    <mergeCell ref="BF131:BL131"/>
    <mergeCell ref="AX129:BE129"/>
    <mergeCell ref="BF129:BL129"/>
    <mergeCell ref="C116:Z116"/>
    <mergeCell ref="AA116:AE116"/>
    <mergeCell ref="AF116:AJ116"/>
    <mergeCell ref="AK116:AO116"/>
    <mergeCell ref="AP116:AT116"/>
    <mergeCell ref="AZ116:BP116"/>
    <mergeCell ref="AA114:AE114"/>
    <mergeCell ref="AF114:AJ114"/>
    <mergeCell ref="AP88:AT88"/>
    <mergeCell ref="AU88:AY88"/>
    <mergeCell ref="AZ88:BD88"/>
    <mergeCell ref="AP86:AT86"/>
    <mergeCell ref="AU86:AY86"/>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B78:P78"/>
    <mergeCell ref="DG77:DK77"/>
    <mergeCell ref="DL77:DP77"/>
    <mergeCell ref="DQ77:DU77"/>
    <mergeCell ref="DV77:DZ77"/>
    <mergeCell ref="Q78:U78"/>
    <mergeCell ref="V78:Z78"/>
    <mergeCell ref="AA78:AE78"/>
    <mergeCell ref="AF78:AJ78"/>
    <mergeCell ref="AK78:AO78"/>
    <mergeCell ref="BS77:CG77"/>
    <mergeCell ref="CH77:CL77"/>
    <mergeCell ref="CM77:CQ77"/>
    <mergeCell ref="CR77:CV77"/>
    <mergeCell ref="CW77:DA77"/>
    <mergeCell ref="DB77:DF77"/>
    <mergeCell ref="B77:P77"/>
    <mergeCell ref="DV76:DZ76"/>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DV74:DZ74"/>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AZ71:BD71"/>
    <mergeCell ref="CR70:CV70"/>
    <mergeCell ref="CW70:DA70"/>
    <mergeCell ref="DB70:DF70"/>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Q67:DU67"/>
    <mergeCell ref="DG69:DK69"/>
    <mergeCell ref="DL69:DP69"/>
    <mergeCell ref="DQ69:DU69"/>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Q71:U71"/>
    <mergeCell ref="V71:Z71"/>
    <mergeCell ref="AA71:AE71"/>
    <mergeCell ref="AF71:AJ71"/>
    <mergeCell ref="AK71:AO71"/>
    <mergeCell ref="AP71:AT71"/>
    <mergeCell ref="AU71:AY71"/>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DG70:DK70"/>
    <mergeCell ref="DL70:DP70"/>
    <mergeCell ref="DQ70:DU70"/>
    <mergeCell ref="AP70:AT70"/>
    <mergeCell ref="AU70:AY70"/>
    <mergeCell ref="AZ70:BD70"/>
    <mergeCell ref="BS70:CG70"/>
    <mergeCell ref="CH70:CL70"/>
    <mergeCell ref="CM70:CQ70"/>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DL65:DP65"/>
    <mergeCell ref="CW67:DA67"/>
    <mergeCell ref="DB67:DF67"/>
    <mergeCell ref="DG67:DK67"/>
    <mergeCell ref="DL67:DP67"/>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AF62:AJ62"/>
    <mergeCell ref="AK62:AO62"/>
    <mergeCell ref="AP62:AT62"/>
    <mergeCell ref="AU62:AY62"/>
    <mergeCell ref="AZ62:BD62"/>
    <mergeCell ref="V61:Z61"/>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BS7:CG7"/>
    <mergeCell ref="CH7:CL7"/>
    <mergeCell ref="CM7:CQ7"/>
    <mergeCell ref="AU7:AY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zoomScale="80" zoomScaleNormal="80" zoomScaleSheetLayoutView="80" workbookViewId="0">
      <selection activeCell="L74" sqref="L74"/>
    </sheetView>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J49" zoomScale="70" zoomScaleNormal="7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zoomScale="90" zoomScaleNormal="90" zoomScaleSheetLayoutView="70" workbookViewId="0">
      <selection activeCell="K38" sqref="K38"/>
    </sheetView>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474</v>
      </c>
      <c r="B5" s="248"/>
      <c r="C5" s="248"/>
      <c r="D5" s="248"/>
      <c r="E5" s="248"/>
      <c r="F5" s="248"/>
      <c r="G5" s="248"/>
      <c r="H5" s="248"/>
      <c r="I5" s="248"/>
      <c r="J5" s="248"/>
      <c r="K5" s="248"/>
      <c r="L5" s="248"/>
      <c r="M5" s="248"/>
      <c r="N5" s="248"/>
      <c r="O5" s="249"/>
    </row>
    <row r="6" spans="1:16" x14ac:dyDescent="0.15">
      <c r="A6" s="250"/>
      <c r="B6" s="246"/>
      <c r="C6" s="246"/>
      <c r="D6" s="246"/>
      <c r="E6" s="246"/>
      <c r="F6" s="246"/>
      <c r="G6" s="251" t="s">
        <v>475</v>
      </c>
      <c r="H6" s="251"/>
      <c r="I6" s="251"/>
      <c r="J6" s="251"/>
      <c r="K6" s="246"/>
      <c r="L6" s="246"/>
      <c r="M6" s="246"/>
      <c r="N6" s="246"/>
    </row>
    <row r="7" spans="1:16" x14ac:dyDescent="0.15">
      <c r="A7" s="250"/>
      <c r="B7" s="246"/>
      <c r="C7" s="246"/>
      <c r="D7" s="246"/>
      <c r="E7" s="246"/>
      <c r="F7" s="246"/>
      <c r="G7" s="253"/>
      <c r="H7" s="254"/>
      <c r="I7" s="254"/>
      <c r="J7" s="255"/>
      <c r="K7" s="1150" t="s">
        <v>476</v>
      </c>
      <c r="L7" s="256"/>
      <c r="M7" s="257" t="s">
        <v>477</v>
      </c>
      <c r="N7" s="258"/>
    </row>
    <row r="8" spans="1:16" x14ac:dyDescent="0.15">
      <c r="A8" s="250"/>
      <c r="B8" s="246"/>
      <c r="C8" s="246"/>
      <c r="D8" s="246"/>
      <c r="E8" s="246"/>
      <c r="F8" s="246"/>
      <c r="G8" s="259"/>
      <c r="H8" s="260"/>
      <c r="I8" s="260"/>
      <c r="J8" s="261"/>
      <c r="K8" s="1151"/>
      <c r="L8" s="262" t="s">
        <v>478</v>
      </c>
      <c r="M8" s="263" t="s">
        <v>479</v>
      </c>
      <c r="N8" s="264" t="s">
        <v>480</v>
      </c>
    </row>
    <row r="9" spans="1:16" x14ac:dyDescent="0.15">
      <c r="A9" s="250"/>
      <c r="B9" s="246"/>
      <c r="C9" s="246"/>
      <c r="D9" s="246"/>
      <c r="E9" s="246"/>
      <c r="F9" s="246"/>
      <c r="G9" s="1152" t="s">
        <v>481</v>
      </c>
      <c r="H9" s="1153"/>
      <c r="I9" s="1153"/>
      <c r="J9" s="1154"/>
      <c r="K9" s="265">
        <v>5157797</v>
      </c>
      <c r="L9" s="266">
        <v>57210</v>
      </c>
      <c r="M9" s="267">
        <v>62051</v>
      </c>
      <c r="N9" s="268">
        <v>-7.8</v>
      </c>
    </row>
    <row r="10" spans="1:16" x14ac:dyDescent="0.15">
      <c r="A10" s="250"/>
      <c r="B10" s="246"/>
      <c r="C10" s="246"/>
      <c r="D10" s="246"/>
      <c r="E10" s="246"/>
      <c r="F10" s="246"/>
      <c r="G10" s="1152" t="s">
        <v>482</v>
      </c>
      <c r="H10" s="1153"/>
      <c r="I10" s="1153"/>
      <c r="J10" s="1154"/>
      <c r="K10" s="269">
        <v>553473</v>
      </c>
      <c r="L10" s="270">
        <v>6139</v>
      </c>
      <c r="M10" s="271">
        <v>5713</v>
      </c>
      <c r="N10" s="272">
        <v>7.5</v>
      </c>
    </row>
    <row r="11" spans="1:16" ht="13.5" customHeight="1" x14ac:dyDescent="0.15">
      <c r="A11" s="250"/>
      <c r="B11" s="246"/>
      <c r="C11" s="246"/>
      <c r="D11" s="246"/>
      <c r="E11" s="246"/>
      <c r="F11" s="246"/>
      <c r="G11" s="1152" t="s">
        <v>483</v>
      </c>
      <c r="H11" s="1153"/>
      <c r="I11" s="1153"/>
      <c r="J11" s="1154"/>
      <c r="K11" s="269">
        <v>976431</v>
      </c>
      <c r="L11" s="270">
        <v>10830</v>
      </c>
      <c r="M11" s="271">
        <v>5796</v>
      </c>
      <c r="N11" s="272">
        <v>86.9</v>
      </c>
    </row>
    <row r="12" spans="1:16" ht="13.5" customHeight="1" x14ac:dyDescent="0.15">
      <c r="A12" s="250"/>
      <c r="B12" s="246"/>
      <c r="C12" s="246"/>
      <c r="D12" s="246"/>
      <c r="E12" s="246"/>
      <c r="F12" s="246"/>
      <c r="G12" s="1152" t="s">
        <v>484</v>
      </c>
      <c r="H12" s="1153"/>
      <c r="I12" s="1153"/>
      <c r="J12" s="1154"/>
      <c r="K12" s="269">
        <v>30787</v>
      </c>
      <c r="L12" s="270">
        <v>341</v>
      </c>
      <c r="M12" s="271">
        <v>1167</v>
      </c>
      <c r="N12" s="272">
        <v>-70.8</v>
      </c>
    </row>
    <row r="13" spans="1:16" ht="13.5" customHeight="1" x14ac:dyDescent="0.15">
      <c r="A13" s="250"/>
      <c r="B13" s="246"/>
      <c r="C13" s="246"/>
      <c r="D13" s="246"/>
      <c r="E13" s="246"/>
      <c r="F13" s="246"/>
      <c r="G13" s="1152" t="s">
        <v>485</v>
      </c>
      <c r="H13" s="1153"/>
      <c r="I13" s="1153"/>
      <c r="J13" s="1154"/>
      <c r="K13" s="269" t="s">
        <v>486</v>
      </c>
      <c r="L13" s="270" t="s">
        <v>486</v>
      </c>
      <c r="M13" s="271">
        <v>0</v>
      </c>
      <c r="N13" s="272" t="s">
        <v>486</v>
      </c>
    </row>
    <row r="14" spans="1:16" ht="13.5" customHeight="1" x14ac:dyDescent="0.15">
      <c r="A14" s="250"/>
      <c r="B14" s="246"/>
      <c r="C14" s="246"/>
      <c r="D14" s="246"/>
      <c r="E14" s="246"/>
      <c r="F14" s="246"/>
      <c r="G14" s="1152" t="s">
        <v>487</v>
      </c>
      <c r="H14" s="1153"/>
      <c r="I14" s="1153"/>
      <c r="J14" s="1154"/>
      <c r="K14" s="269">
        <v>152171</v>
      </c>
      <c r="L14" s="270">
        <v>1688</v>
      </c>
      <c r="M14" s="271">
        <v>2337</v>
      </c>
      <c r="N14" s="272">
        <v>-27.8</v>
      </c>
    </row>
    <row r="15" spans="1:16" ht="13.5" customHeight="1" x14ac:dyDescent="0.15">
      <c r="A15" s="250"/>
      <c r="B15" s="246"/>
      <c r="C15" s="246"/>
      <c r="D15" s="246"/>
      <c r="E15" s="246"/>
      <c r="F15" s="246"/>
      <c r="G15" s="1152" t="s">
        <v>488</v>
      </c>
      <c r="H15" s="1153"/>
      <c r="I15" s="1153"/>
      <c r="J15" s="1154"/>
      <c r="K15" s="269">
        <v>56377</v>
      </c>
      <c r="L15" s="270">
        <v>625</v>
      </c>
      <c r="M15" s="271">
        <v>1594</v>
      </c>
      <c r="N15" s="272">
        <v>-60.8</v>
      </c>
    </row>
    <row r="16" spans="1:16" x14ac:dyDescent="0.15">
      <c r="A16" s="250"/>
      <c r="B16" s="246"/>
      <c r="C16" s="246"/>
      <c r="D16" s="246"/>
      <c r="E16" s="246"/>
      <c r="F16" s="246"/>
      <c r="G16" s="1155" t="s">
        <v>489</v>
      </c>
      <c r="H16" s="1156"/>
      <c r="I16" s="1156"/>
      <c r="J16" s="1157"/>
      <c r="K16" s="270">
        <v>-437993</v>
      </c>
      <c r="L16" s="270">
        <v>-4858</v>
      </c>
      <c r="M16" s="271">
        <v>-5993</v>
      </c>
      <c r="N16" s="272">
        <v>-18.899999999999999</v>
      </c>
    </row>
    <row r="17" spans="1:16" x14ac:dyDescent="0.15">
      <c r="A17" s="250"/>
      <c r="B17" s="246"/>
      <c r="C17" s="246"/>
      <c r="D17" s="246"/>
      <c r="E17" s="246"/>
      <c r="F17" s="246"/>
      <c r="G17" s="1155" t="s">
        <v>171</v>
      </c>
      <c r="H17" s="1156"/>
      <c r="I17" s="1156"/>
      <c r="J17" s="1157"/>
      <c r="K17" s="270">
        <v>6489043</v>
      </c>
      <c r="L17" s="270">
        <v>71976</v>
      </c>
      <c r="M17" s="271">
        <v>72665</v>
      </c>
      <c r="N17" s="272">
        <v>-0.9</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490</v>
      </c>
      <c r="H19" s="246"/>
      <c r="I19" s="246"/>
      <c r="J19" s="246"/>
      <c r="K19" s="246"/>
      <c r="L19" s="246"/>
      <c r="M19" s="246"/>
      <c r="N19" s="246"/>
    </row>
    <row r="20" spans="1:16" x14ac:dyDescent="0.15">
      <c r="A20" s="250"/>
      <c r="B20" s="246"/>
      <c r="C20" s="246"/>
      <c r="D20" s="246"/>
      <c r="E20" s="246"/>
      <c r="F20" s="246"/>
      <c r="G20" s="274"/>
      <c r="H20" s="275"/>
      <c r="I20" s="275"/>
      <c r="J20" s="276"/>
      <c r="K20" s="277" t="s">
        <v>491</v>
      </c>
      <c r="L20" s="278" t="s">
        <v>492</v>
      </c>
      <c r="M20" s="279" t="s">
        <v>493</v>
      </c>
      <c r="N20" s="280"/>
    </row>
    <row r="21" spans="1:16" s="286" customFormat="1" x14ac:dyDescent="0.15">
      <c r="A21" s="281"/>
      <c r="B21" s="251"/>
      <c r="C21" s="251"/>
      <c r="D21" s="251"/>
      <c r="E21" s="251"/>
      <c r="F21" s="251"/>
      <c r="G21" s="1147" t="s">
        <v>494</v>
      </c>
      <c r="H21" s="1148"/>
      <c r="I21" s="1148"/>
      <c r="J21" s="1149"/>
      <c r="K21" s="282">
        <v>6.98</v>
      </c>
      <c r="L21" s="283">
        <v>7.22</v>
      </c>
      <c r="M21" s="284">
        <v>-0.24</v>
      </c>
      <c r="N21" s="251"/>
      <c r="O21" s="285"/>
      <c r="P21" s="281"/>
    </row>
    <row r="22" spans="1:16" s="286" customFormat="1" x14ac:dyDescent="0.15">
      <c r="A22" s="281"/>
      <c r="B22" s="251"/>
      <c r="C22" s="251"/>
      <c r="D22" s="251"/>
      <c r="E22" s="251"/>
      <c r="F22" s="251"/>
      <c r="G22" s="1147" t="s">
        <v>495</v>
      </c>
      <c r="H22" s="1148"/>
      <c r="I22" s="1148"/>
      <c r="J22" s="1149"/>
      <c r="K22" s="287">
        <v>97.8</v>
      </c>
      <c r="L22" s="288">
        <v>98.4</v>
      </c>
      <c r="M22" s="289">
        <v>-0.6</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496</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497</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498</v>
      </c>
      <c r="H29" s="251"/>
      <c r="I29" s="251"/>
      <c r="J29" s="251"/>
      <c r="K29" s="246"/>
      <c r="L29" s="246"/>
      <c r="M29" s="246"/>
      <c r="N29" s="246"/>
      <c r="O29" s="295"/>
    </row>
    <row r="30" spans="1:16" x14ac:dyDescent="0.15">
      <c r="A30" s="250"/>
      <c r="B30" s="246"/>
      <c r="C30" s="246"/>
      <c r="D30" s="246"/>
      <c r="E30" s="246"/>
      <c r="F30" s="246"/>
      <c r="G30" s="253"/>
      <c r="H30" s="254"/>
      <c r="I30" s="254"/>
      <c r="J30" s="255"/>
      <c r="K30" s="1150" t="s">
        <v>476</v>
      </c>
      <c r="L30" s="256"/>
      <c r="M30" s="257" t="s">
        <v>477</v>
      </c>
      <c r="N30" s="258"/>
    </row>
    <row r="31" spans="1:16" x14ac:dyDescent="0.15">
      <c r="A31" s="250"/>
      <c r="B31" s="246"/>
      <c r="C31" s="246"/>
      <c r="D31" s="246"/>
      <c r="E31" s="246"/>
      <c r="F31" s="246"/>
      <c r="G31" s="259"/>
      <c r="H31" s="260"/>
      <c r="I31" s="260"/>
      <c r="J31" s="261"/>
      <c r="K31" s="1151"/>
      <c r="L31" s="262" t="s">
        <v>478</v>
      </c>
      <c r="M31" s="263" t="s">
        <v>479</v>
      </c>
      <c r="N31" s="264" t="s">
        <v>480</v>
      </c>
    </row>
    <row r="32" spans="1:16" ht="27" customHeight="1" x14ac:dyDescent="0.15">
      <c r="A32" s="250"/>
      <c r="B32" s="246"/>
      <c r="C32" s="246"/>
      <c r="D32" s="246"/>
      <c r="E32" s="246"/>
      <c r="F32" s="246"/>
      <c r="G32" s="1163" t="s">
        <v>499</v>
      </c>
      <c r="H32" s="1164"/>
      <c r="I32" s="1164"/>
      <c r="J32" s="1165"/>
      <c r="K32" s="296">
        <v>4496395</v>
      </c>
      <c r="L32" s="296">
        <v>49873</v>
      </c>
      <c r="M32" s="297">
        <v>39687</v>
      </c>
      <c r="N32" s="298">
        <v>25.7</v>
      </c>
    </row>
    <row r="33" spans="1:16" ht="13.5" customHeight="1" x14ac:dyDescent="0.15">
      <c r="A33" s="250"/>
      <c r="B33" s="246"/>
      <c r="C33" s="246"/>
      <c r="D33" s="246"/>
      <c r="E33" s="246"/>
      <c r="F33" s="246"/>
      <c r="G33" s="1163" t="s">
        <v>500</v>
      </c>
      <c r="H33" s="1164"/>
      <c r="I33" s="1164"/>
      <c r="J33" s="1165"/>
      <c r="K33" s="296" t="s">
        <v>486</v>
      </c>
      <c r="L33" s="296" t="s">
        <v>486</v>
      </c>
      <c r="M33" s="297" t="s">
        <v>486</v>
      </c>
      <c r="N33" s="298" t="s">
        <v>486</v>
      </c>
    </row>
    <row r="34" spans="1:16" ht="27" customHeight="1" x14ac:dyDescent="0.15">
      <c r="A34" s="250"/>
      <c r="B34" s="246"/>
      <c r="C34" s="246"/>
      <c r="D34" s="246"/>
      <c r="E34" s="246"/>
      <c r="F34" s="246"/>
      <c r="G34" s="1163" t="s">
        <v>501</v>
      </c>
      <c r="H34" s="1164"/>
      <c r="I34" s="1164"/>
      <c r="J34" s="1165"/>
      <c r="K34" s="296" t="s">
        <v>486</v>
      </c>
      <c r="L34" s="296" t="s">
        <v>486</v>
      </c>
      <c r="M34" s="297">
        <v>56</v>
      </c>
      <c r="N34" s="298" t="s">
        <v>486</v>
      </c>
    </row>
    <row r="35" spans="1:16" ht="27" customHeight="1" x14ac:dyDescent="0.15">
      <c r="A35" s="250"/>
      <c r="B35" s="246"/>
      <c r="C35" s="246"/>
      <c r="D35" s="246"/>
      <c r="E35" s="246"/>
      <c r="F35" s="246"/>
      <c r="G35" s="1163" t="s">
        <v>502</v>
      </c>
      <c r="H35" s="1164"/>
      <c r="I35" s="1164"/>
      <c r="J35" s="1165"/>
      <c r="K35" s="296">
        <v>1331016</v>
      </c>
      <c r="L35" s="296">
        <v>14763</v>
      </c>
      <c r="M35" s="297">
        <v>13696</v>
      </c>
      <c r="N35" s="298">
        <v>7.8</v>
      </c>
    </row>
    <row r="36" spans="1:16" ht="27" customHeight="1" x14ac:dyDescent="0.15">
      <c r="A36" s="250"/>
      <c r="B36" s="246"/>
      <c r="C36" s="246"/>
      <c r="D36" s="246"/>
      <c r="E36" s="246"/>
      <c r="F36" s="246"/>
      <c r="G36" s="1163" t="s">
        <v>503</v>
      </c>
      <c r="H36" s="1164"/>
      <c r="I36" s="1164"/>
      <c r="J36" s="1165"/>
      <c r="K36" s="296">
        <v>444604</v>
      </c>
      <c r="L36" s="296">
        <v>4931</v>
      </c>
      <c r="M36" s="297">
        <v>1733</v>
      </c>
      <c r="N36" s="298">
        <v>184.5</v>
      </c>
    </row>
    <row r="37" spans="1:16" ht="13.5" customHeight="1" x14ac:dyDescent="0.15">
      <c r="A37" s="250"/>
      <c r="B37" s="246"/>
      <c r="C37" s="246"/>
      <c r="D37" s="246"/>
      <c r="E37" s="246"/>
      <c r="F37" s="246"/>
      <c r="G37" s="1163" t="s">
        <v>504</v>
      </c>
      <c r="H37" s="1164"/>
      <c r="I37" s="1164"/>
      <c r="J37" s="1165"/>
      <c r="K37" s="296">
        <v>65013</v>
      </c>
      <c r="L37" s="296">
        <v>721</v>
      </c>
      <c r="M37" s="297">
        <v>790</v>
      </c>
      <c r="N37" s="298">
        <v>-8.6999999999999993</v>
      </c>
    </row>
    <row r="38" spans="1:16" ht="27" customHeight="1" x14ac:dyDescent="0.15">
      <c r="A38" s="250"/>
      <c r="B38" s="246"/>
      <c r="C38" s="246"/>
      <c r="D38" s="246"/>
      <c r="E38" s="246"/>
      <c r="F38" s="246"/>
      <c r="G38" s="1166" t="s">
        <v>505</v>
      </c>
      <c r="H38" s="1167"/>
      <c r="I38" s="1167"/>
      <c r="J38" s="1168"/>
      <c r="K38" s="299" t="s">
        <v>486</v>
      </c>
      <c r="L38" s="299" t="s">
        <v>486</v>
      </c>
      <c r="M38" s="300">
        <v>1</v>
      </c>
      <c r="N38" s="301" t="s">
        <v>486</v>
      </c>
      <c r="O38" s="295"/>
    </row>
    <row r="39" spans="1:16" x14ac:dyDescent="0.15">
      <c r="A39" s="250"/>
      <c r="B39" s="246"/>
      <c r="C39" s="246"/>
      <c r="D39" s="246"/>
      <c r="E39" s="246"/>
      <c r="F39" s="246"/>
      <c r="G39" s="1166" t="s">
        <v>506</v>
      </c>
      <c r="H39" s="1167"/>
      <c r="I39" s="1167"/>
      <c r="J39" s="1168"/>
      <c r="K39" s="302">
        <v>-944074</v>
      </c>
      <c r="L39" s="302">
        <v>-10472</v>
      </c>
      <c r="M39" s="303">
        <v>-5521</v>
      </c>
      <c r="N39" s="304">
        <v>89.7</v>
      </c>
      <c r="O39" s="295"/>
    </row>
    <row r="40" spans="1:16" ht="27" customHeight="1" x14ac:dyDescent="0.15">
      <c r="A40" s="250"/>
      <c r="B40" s="246"/>
      <c r="C40" s="246"/>
      <c r="D40" s="246"/>
      <c r="E40" s="246"/>
      <c r="F40" s="246"/>
      <c r="G40" s="1163" t="s">
        <v>507</v>
      </c>
      <c r="H40" s="1164"/>
      <c r="I40" s="1164"/>
      <c r="J40" s="1165"/>
      <c r="K40" s="302">
        <v>-4579552</v>
      </c>
      <c r="L40" s="302">
        <v>-50796</v>
      </c>
      <c r="M40" s="303">
        <v>-35785</v>
      </c>
      <c r="N40" s="304">
        <v>41.9</v>
      </c>
      <c r="O40" s="295"/>
    </row>
    <row r="41" spans="1:16" x14ac:dyDescent="0.15">
      <c r="A41" s="250"/>
      <c r="B41" s="246"/>
      <c r="C41" s="246"/>
      <c r="D41" s="246"/>
      <c r="E41" s="246"/>
      <c r="F41" s="246"/>
      <c r="G41" s="1169" t="s">
        <v>282</v>
      </c>
      <c r="H41" s="1170"/>
      <c r="I41" s="1170"/>
      <c r="J41" s="1171"/>
      <c r="K41" s="296">
        <v>813402</v>
      </c>
      <c r="L41" s="302">
        <v>9022</v>
      </c>
      <c r="M41" s="303">
        <v>14658</v>
      </c>
      <c r="N41" s="304">
        <v>-38.4</v>
      </c>
      <c r="O41" s="295"/>
    </row>
    <row r="42" spans="1:16" x14ac:dyDescent="0.15">
      <c r="A42" s="250"/>
      <c r="B42" s="246"/>
      <c r="C42" s="246"/>
      <c r="D42" s="246"/>
      <c r="E42" s="246"/>
      <c r="F42" s="246"/>
      <c r="G42" s="305" t="s">
        <v>508</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509</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510</v>
      </c>
      <c r="H48" s="310"/>
      <c r="I48" s="310"/>
      <c r="J48" s="310"/>
      <c r="K48" s="310"/>
      <c r="L48" s="310"/>
      <c r="M48" s="311"/>
      <c r="N48" s="310"/>
    </row>
    <row r="49" spans="1:14" ht="13.5" customHeight="1" x14ac:dyDescent="0.15">
      <c r="A49" s="250"/>
      <c r="B49" s="246"/>
      <c r="C49" s="246"/>
      <c r="D49" s="246"/>
      <c r="E49" s="246"/>
      <c r="F49" s="246"/>
      <c r="G49" s="312"/>
      <c r="H49" s="313"/>
      <c r="I49" s="1158" t="s">
        <v>476</v>
      </c>
      <c r="J49" s="1160" t="s">
        <v>511</v>
      </c>
      <c r="K49" s="1161"/>
      <c r="L49" s="1161"/>
      <c r="M49" s="1161"/>
      <c r="N49" s="1162"/>
    </row>
    <row r="50" spans="1:14" x14ac:dyDescent="0.15">
      <c r="A50" s="250"/>
      <c r="B50" s="246"/>
      <c r="C50" s="246"/>
      <c r="D50" s="246"/>
      <c r="E50" s="246"/>
      <c r="F50" s="246"/>
      <c r="G50" s="314"/>
      <c r="H50" s="315"/>
      <c r="I50" s="1159"/>
      <c r="J50" s="316" t="s">
        <v>512</v>
      </c>
      <c r="K50" s="317" t="s">
        <v>513</v>
      </c>
      <c r="L50" s="318" t="s">
        <v>514</v>
      </c>
      <c r="M50" s="319" t="s">
        <v>515</v>
      </c>
      <c r="N50" s="320" t="s">
        <v>516</v>
      </c>
    </row>
    <row r="51" spans="1:14" x14ac:dyDescent="0.15">
      <c r="A51" s="250"/>
      <c r="B51" s="246"/>
      <c r="C51" s="246"/>
      <c r="D51" s="246"/>
      <c r="E51" s="246"/>
      <c r="F51" s="246"/>
      <c r="G51" s="312" t="s">
        <v>517</v>
      </c>
      <c r="H51" s="313"/>
      <c r="I51" s="321">
        <v>4986622</v>
      </c>
      <c r="J51" s="322">
        <v>53947</v>
      </c>
      <c r="K51" s="323">
        <v>-16.600000000000001</v>
      </c>
      <c r="L51" s="324">
        <v>45761</v>
      </c>
      <c r="M51" s="325">
        <v>-4.9000000000000004</v>
      </c>
      <c r="N51" s="326">
        <v>-11.7</v>
      </c>
    </row>
    <row r="52" spans="1:14" x14ac:dyDescent="0.15">
      <c r="A52" s="250"/>
      <c r="B52" s="246"/>
      <c r="C52" s="246"/>
      <c r="D52" s="246"/>
      <c r="E52" s="246"/>
      <c r="F52" s="246"/>
      <c r="G52" s="327"/>
      <c r="H52" s="328" t="s">
        <v>518</v>
      </c>
      <c r="I52" s="329">
        <v>3185678</v>
      </c>
      <c r="J52" s="330">
        <v>34464</v>
      </c>
      <c r="K52" s="331">
        <v>-17.8</v>
      </c>
      <c r="L52" s="332">
        <v>24777</v>
      </c>
      <c r="M52" s="333">
        <v>9.4</v>
      </c>
      <c r="N52" s="334">
        <v>-27.2</v>
      </c>
    </row>
    <row r="53" spans="1:14" x14ac:dyDescent="0.15">
      <c r="A53" s="250"/>
      <c r="B53" s="246"/>
      <c r="C53" s="246"/>
      <c r="D53" s="246"/>
      <c r="E53" s="246"/>
      <c r="F53" s="246"/>
      <c r="G53" s="312" t="s">
        <v>519</v>
      </c>
      <c r="H53" s="313"/>
      <c r="I53" s="321">
        <v>6722394</v>
      </c>
      <c r="J53" s="322">
        <v>73006</v>
      </c>
      <c r="K53" s="323">
        <v>35.299999999999997</v>
      </c>
      <c r="L53" s="324">
        <v>56255</v>
      </c>
      <c r="M53" s="325">
        <v>22.9</v>
      </c>
      <c r="N53" s="326">
        <v>12.4</v>
      </c>
    </row>
    <row r="54" spans="1:14" x14ac:dyDescent="0.15">
      <c r="A54" s="250"/>
      <c r="B54" s="246"/>
      <c r="C54" s="246"/>
      <c r="D54" s="246"/>
      <c r="E54" s="246"/>
      <c r="F54" s="246"/>
      <c r="G54" s="327"/>
      <c r="H54" s="328" t="s">
        <v>518</v>
      </c>
      <c r="I54" s="329">
        <v>2818721</v>
      </c>
      <c r="J54" s="330">
        <v>30612</v>
      </c>
      <c r="K54" s="331">
        <v>-11.2</v>
      </c>
      <c r="L54" s="332">
        <v>26957</v>
      </c>
      <c r="M54" s="333">
        <v>8.8000000000000007</v>
      </c>
      <c r="N54" s="334">
        <v>-20</v>
      </c>
    </row>
    <row r="55" spans="1:14" x14ac:dyDescent="0.15">
      <c r="A55" s="250"/>
      <c r="B55" s="246"/>
      <c r="C55" s="246"/>
      <c r="D55" s="246"/>
      <c r="E55" s="246"/>
      <c r="F55" s="246"/>
      <c r="G55" s="312" t="s">
        <v>520</v>
      </c>
      <c r="H55" s="313"/>
      <c r="I55" s="321">
        <v>6299967</v>
      </c>
      <c r="J55" s="322">
        <v>68857</v>
      </c>
      <c r="K55" s="323">
        <v>-5.7</v>
      </c>
      <c r="L55" s="324">
        <v>57944</v>
      </c>
      <c r="M55" s="325">
        <v>3</v>
      </c>
      <c r="N55" s="326">
        <v>-8.6999999999999993</v>
      </c>
    </row>
    <row r="56" spans="1:14" x14ac:dyDescent="0.15">
      <c r="A56" s="250"/>
      <c r="B56" s="246"/>
      <c r="C56" s="246"/>
      <c r="D56" s="246"/>
      <c r="E56" s="246"/>
      <c r="F56" s="246"/>
      <c r="G56" s="327"/>
      <c r="H56" s="328" t="s">
        <v>518</v>
      </c>
      <c r="I56" s="329">
        <v>4007047</v>
      </c>
      <c r="J56" s="330">
        <v>43796</v>
      </c>
      <c r="K56" s="331">
        <v>43.1</v>
      </c>
      <c r="L56" s="332">
        <v>29326</v>
      </c>
      <c r="M56" s="333">
        <v>8.8000000000000007</v>
      </c>
      <c r="N56" s="334">
        <v>34.299999999999997</v>
      </c>
    </row>
    <row r="57" spans="1:14" x14ac:dyDescent="0.15">
      <c r="A57" s="250"/>
      <c r="B57" s="246"/>
      <c r="C57" s="246"/>
      <c r="D57" s="246"/>
      <c r="E57" s="246"/>
      <c r="F57" s="246"/>
      <c r="G57" s="312" t="s">
        <v>521</v>
      </c>
      <c r="H57" s="313"/>
      <c r="I57" s="321">
        <v>4167801</v>
      </c>
      <c r="J57" s="322">
        <v>45861</v>
      </c>
      <c r="K57" s="323">
        <v>-33.4</v>
      </c>
      <c r="L57" s="324">
        <v>54227</v>
      </c>
      <c r="M57" s="325">
        <v>-6.4</v>
      </c>
      <c r="N57" s="326">
        <v>-27</v>
      </c>
    </row>
    <row r="58" spans="1:14" x14ac:dyDescent="0.15">
      <c r="A58" s="250"/>
      <c r="B58" s="246"/>
      <c r="C58" s="246"/>
      <c r="D58" s="246"/>
      <c r="E58" s="246"/>
      <c r="F58" s="246"/>
      <c r="G58" s="327"/>
      <c r="H58" s="328" t="s">
        <v>518</v>
      </c>
      <c r="I58" s="329">
        <v>2948622</v>
      </c>
      <c r="J58" s="330">
        <v>32446</v>
      </c>
      <c r="K58" s="331">
        <v>-25.9</v>
      </c>
      <c r="L58" s="332">
        <v>29694</v>
      </c>
      <c r="M58" s="333">
        <v>1.3</v>
      </c>
      <c r="N58" s="334">
        <v>-27.2</v>
      </c>
    </row>
    <row r="59" spans="1:14" x14ac:dyDescent="0.15">
      <c r="A59" s="250"/>
      <c r="B59" s="246"/>
      <c r="C59" s="246"/>
      <c r="D59" s="246"/>
      <c r="E59" s="246"/>
      <c r="F59" s="246"/>
      <c r="G59" s="312" t="s">
        <v>522</v>
      </c>
      <c r="H59" s="313"/>
      <c r="I59" s="321">
        <v>3990276</v>
      </c>
      <c r="J59" s="322">
        <v>44260</v>
      </c>
      <c r="K59" s="323">
        <v>-3.5</v>
      </c>
      <c r="L59" s="324">
        <v>57295</v>
      </c>
      <c r="M59" s="325">
        <v>5.7</v>
      </c>
      <c r="N59" s="326">
        <v>-9.1999999999999993</v>
      </c>
    </row>
    <row r="60" spans="1:14" x14ac:dyDescent="0.15">
      <c r="A60" s="250"/>
      <c r="B60" s="246"/>
      <c r="C60" s="246"/>
      <c r="D60" s="246"/>
      <c r="E60" s="246"/>
      <c r="F60" s="246"/>
      <c r="G60" s="327"/>
      <c r="H60" s="328" t="s">
        <v>518</v>
      </c>
      <c r="I60" s="335">
        <v>2573930</v>
      </c>
      <c r="J60" s="330">
        <v>28550</v>
      </c>
      <c r="K60" s="331">
        <v>-12</v>
      </c>
      <c r="L60" s="332">
        <v>32771</v>
      </c>
      <c r="M60" s="333">
        <v>10.4</v>
      </c>
      <c r="N60" s="334">
        <v>-22.4</v>
      </c>
    </row>
    <row r="61" spans="1:14" x14ac:dyDescent="0.15">
      <c r="A61" s="250"/>
      <c r="B61" s="246"/>
      <c r="C61" s="246"/>
      <c r="D61" s="246"/>
      <c r="E61" s="246"/>
      <c r="F61" s="246"/>
      <c r="G61" s="312" t="s">
        <v>523</v>
      </c>
      <c r="H61" s="336"/>
      <c r="I61" s="337">
        <v>5233412</v>
      </c>
      <c r="J61" s="338">
        <v>57186</v>
      </c>
      <c r="K61" s="339">
        <v>-4.8</v>
      </c>
      <c r="L61" s="340">
        <v>54296</v>
      </c>
      <c r="M61" s="341">
        <v>4.0999999999999996</v>
      </c>
      <c r="N61" s="326">
        <v>-8.9</v>
      </c>
    </row>
    <row r="62" spans="1:14" x14ac:dyDescent="0.15">
      <c r="A62" s="250"/>
      <c r="B62" s="246"/>
      <c r="C62" s="246"/>
      <c r="D62" s="246"/>
      <c r="E62" s="246"/>
      <c r="F62" s="246"/>
      <c r="G62" s="327"/>
      <c r="H62" s="328" t="s">
        <v>518</v>
      </c>
      <c r="I62" s="329">
        <v>3106800</v>
      </c>
      <c r="J62" s="330">
        <v>33974</v>
      </c>
      <c r="K62" s="331">
        <v>-4.8</v>
      </c>
      <c r="L62" s="332">
        <v>28705</v>
      </c>
      <c r="M62" s="333">
        <v>7.7</v>
      </c>
      <c r="N62" s="334">
        <v>-12.5</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2" zoomScale="70" zoomScaleNormal="70" zoomScaleSheetLayoutView="55" workbookViewId="0">
      <selection activeCell="I101" sqref="I101"/>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2" zoomScale="70" zoomScaleNormal="70" zoomScaleSheetLayoutView="55" workbookViewId="0">
      <selection activeCell="I99" sqref="I99"/>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F35" zoomScale="80" zoomScaleNormal="80" zoomScaleSheetLayoutView="100" workbookViewId="0">
      <selection activeCell="P45" sqref="P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72" t="s">
        <v>3</v>
      </c>
      <c r="D47" s="1172"/>
      <c r="E47" s="1173"/>
      <c r="F47" s="11">
        <v>26.11</v>
      </c>
      <c r="G47" s="12">
        <v>26.48</v>
      </c>
      <c r="H47" s="12">
        <v>26.28</v>
      </c>
      <c r="I47" s="12">
        <v>32.71</v>
      </c>
      <c r="J47" s="13">
        <v>38.11</v>
      </c>
    </row>
    <row r="48" spans="2:10" ht="57.75" customHeight="1" x14ac:dyDescent="0.15">
      <c r="B48" s="14"/>
      <c r="C48" s="1174" t="s">
        <v>4</v>
      </c>
      <c r="D48" s="1174"/>
      <c r="E48" s="1175"/>
      <c r="F48" s="15">
        <v>3.87</v>
      </c>
      <c r="G48" s="16">
        <v>6.36</v>
      </c>
      <c r="H48" s="16">
        <v>7.65</v>
      </c>
      <c r="I48" s="16">
        <v>10.88</v>
      </c>
      <c r="J48" s="17">
        <v>8.07</v>
      </c>
    </row>
    <row r="49" spans="2:10" ht="57.75" customHeight="1" thickBot="1" x14ac:dyDescent="0.2">
      <c r="B49" s="18"/>
      <c r="C49" s="1176" t="s">
        <v>5</v>
      </c>
      <c r="D49" s="1176"/>
      <c r="E49" s="1177"/>
      <c r="F49" s="19">
        <v>0.67</v>
      </c>
      <c r="G49" s="20">
        <v>3.19</v>
      </c>
      <c r="H49" s="20" t="s">
        <v>530</v>
      </c>
      <c r="I49" s="20">
        <v>6.36</v>
      </c>
      <c r="J49" s="21" t="s">
        <v>531</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2018-11-20T07:41:35Z</cp:lastPrinted>
  <dcterms:created xsi:type="dcterms:W3CDTF">2018-01-24T05:03:45Z</dcterms:created>
  <dcterms:modified xsi:type="dcterms:W3CDTF">2018-11-20T09:00:08Z</dcterms:modified>
  <cp:category/>
</cp:coreProperties>
</file>