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uendou\Desktop\作業用\"/>
    </mc:Choice>
  </mc:AlternateContent>
  <bookViews>
    <workbookView xWindow="240" yWindow="60" windowWidth="14940" windowHeight="7875" tabRatio="868"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AU88" i="11" l="1"/>
  <c r="AP88" i="11"/>
  <c r="AU63" i="11" l="1"/>
  <c r="AP63" i="11"/>
  <c r="AA7" i="11"/>
  <c r="AA33" i="11"/>
  <c r="AA30" i="11"/>
  <c r="AA29" i="11"/>
  <c r="AA28"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U35" i="9"/>
  <c r="U36" i="9" s="1"/>
  <c r="BW34" i="9" l="1"/>
  <c r="BW35" i="9" s="1"/>
  <c r="BW36" i="9" s="1"/>
  <c r="BW37" i="9" s="1"/>
  <c r="BW38" i="9" s="1"/>
  <c r="BW39" i="9" s="1"/>
  <c r="BW40" i="9" s="1"/>
  <c r="BW41" i="9" s="1"/>
  <c r="BW42" i="9" s="1"/>
</calcChain>
</file>

<file path=xl/sharedStrings.xml><?xml version="1.0" encoding="utf-8"?>
<sst xmlns="http://schemas.openxmlformats.org/spreadsheetml/2006/main" count="1078" uniqueCount="563">
  <si>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</si>
  <si>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</si>
  <si>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</si>
  <si>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</si>
  <si>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</si>
  <si>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</si>
  <si>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</si>
  <si>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</si>
  <si>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</si>
  <si>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</si>
  <si>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</si>
  <si>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</si>
  <si>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</si>
  <si>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</si>
  <si>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</si>
  <si>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</si>
  <si>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</si>
  <si>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</si>
  <si>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</si>
  <si>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</si>
  <si>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</si>
  <si>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</si>
  <si>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</si>
  <si>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</si>
  <si>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</si>
  <si>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</si>
  <si>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</si>
  <si>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</si>
  <si>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</si>
  <si>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</si>
  <si>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</si>
  <si>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</si>
  <si>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</si>
  <si>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</si>
  <si>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</si>
  <si>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</si>
  <si>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</si>
  <si>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</si>
  <si>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</si>
  <si>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</si>
  <si>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</si>
  <si>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</si>
  <si>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</si>
  <si>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</si>
  <si>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</si>
  <si>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</si>
  <si>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</si>
  <si>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</si>
  <si>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</si>
  <si>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</si>
  <si>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</si>
  <si>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</si>
  <si>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</si>
  <si>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</si>
  <si>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</si>
  <si>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</si>
  <si>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</si>
  <si>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</si>
  <si>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</si>
  <si>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</si>
  <si>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</si>
  <si>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</si>
  <si>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</si>
  <si>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</si>
  <si>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</si>
  <si>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</si>
  <si>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</si>
  <si>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</si>
  <si>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</si>
  <si>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</si>
  <si>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</si>
  <si>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</si>
  <si>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</si>
  <si>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</si>
  <si>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</si>
  <si>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</si>
  <si>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</si>
  <si>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</si>
  <si>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</si>
  <si>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</si>
  <si>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</si>
  <si>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</si>
  <si>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</si>
  <si>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</si>
  <si>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</si>
  <si>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</si>
  <si>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</si>
  <si>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</si>
  <si>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</si>
  <si>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</si>
  <si>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</si>
  <si>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</si>
  <si>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</si>
  <si>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</si>
  <si>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</si>
  <si>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</si>
  <si>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</si>
  <si>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</si>
  <si>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</si>
  <si>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</si>
  <si>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</si>
  <si>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</si>
  <si>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</si>
  <si>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</si>
  <si>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</si>
  <si>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</si>
  <si>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</si>
  <si>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</si>
  <si>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</si>
  <si>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</si>
  <si>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</si>
  <si>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</si>
  <si>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</si>
  <si>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</si>
  <si>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</si>
  <si>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</si>
  <si>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</si>
  <si>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</si>
  <si>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</si>
  <si>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</si>
  <si>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</si>
  <si>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</si>
  <si>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</si>
  <si>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</si>
  <si>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</si>
  <si>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</si>
  <si>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</si>
  <si>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</si>
  <si>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</si>
  <si>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</si>
  <si>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</si>
  <si>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</si>
  <si>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</si>
  <si>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</si>
  <si>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</si>
  <si>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</si>
  <si>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</si>
  <si>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</si>
  <si>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</si>
  <si>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</si>
  <si>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</si>
  <si>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</si>
  <si>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</si>
  <si>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</si>
  <si>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</si>
  <si>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</si>
  <si>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</si>
  <si>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</si>
  <si>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</si>
  <si>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</si>
  <si>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</si>
  <si>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</si>
  <si>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</si>
  <si>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</si>
  <si>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</si>
  <si>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</si>
  <si>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</si>
  <si>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</si>
  <si>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</si>
  <si>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</si>
  <si>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</si>
  <si>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</si>
  <si>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</si>
  <si>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</si>
  <si>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</si>
  <si>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</si>
  <si>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</si>
  <si>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</si>
  <si>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</si>
  <si>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</si>
  <si>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</si>
  <si>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</si>
  <si>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</si>
  <si>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</si>
  <si>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</si>
  <si>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</si>
  <si>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</si>
  <si>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</si>
  <si>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</si>
  <si>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</si>
  <si>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</si>
  <si>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</si>
  <si>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</si>
  <si>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</si>
  <si>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</si>
  <si>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</si>
  <si>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</si>
  <si>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</si>
  <si>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</si>
  <si>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</si>
  <si>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</si>
  <si>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</si>
  <si>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</si>
  <si>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</si>
  <si>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</si>
  <si>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</si>
  <si>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</si>
  <si>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岐阜県川辺町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</si>
  <si>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</si>
  <si>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</si>
  <si>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</si>
  <si>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</si>
  <si>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</si>
  <si>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</si>
  <si>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</si>
  <si>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</si>
  <si>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</si>
  <si>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</si>
  <si>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</si>
  <si>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</si>
  <si>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</si>
  <si>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</si>
  <si>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</si>
  <si>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</si>
  <si>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</si>
  <si>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</si>
  <si>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</si>
  <si>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</si>
  <si>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</si>
  <si>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</si>
  <si>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</si>
  <si>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</si>
  <si>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</si>
  <si>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</si>
  <si>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</si>
  <si>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</si>
  <si>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</si>
  <si>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</si>
  <si>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</si>
  <si>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</si>
  <si>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</si>
  <si>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</si>
  <si>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</si>
  <si>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</si>
  <si>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</si>
  <si>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</si>
  <si>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</si>
  <si>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</si>
  <si>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</si>
  <si>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</si>
  <si>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</si>
  <si>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</si>
  <si>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</si>
  <si>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</si>
  <si>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</si>
  <si>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</si>
  <si>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</si>
  <si>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</si>
  <si>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</si>
  <si>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</si>
  <si>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</si>
  <si>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</si>
  <si>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</si>
  <si>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</si>
  <si>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</si>
  <si>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</si>
  <si>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</si>
  <si>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</si>
  <si>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</si>
  <si>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</si>
  <si>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</si>
  <si>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</si>
  <si>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</si>
  <si>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</si>
  <si>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</si>
  <si>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</si>
  <si>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</si>
  <si>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</si>
  <si>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</si>
  <si>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</si>
  <si>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</si>
  <si>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</si>
  <si>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</si>
  <si>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</si>
  <si>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</si>
  <si>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</si>
  <si>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</si>
  <si>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</si>
  <si>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</si>
  <si>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</si>
  <si>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</si>
  <si>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</si>
  <si>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</si>
  <si>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</si>
  <si>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</si>
  <si>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</si>
  <si>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</si>
  <si>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</si>
  <si>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</si>
  <si>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</si>
  <si>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</si>
  <si>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</si>
  <si>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</si>
  <si>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</si>
  <si>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</si>
  <si>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</si>
  <si>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</si>
  <si>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</si>
  <si>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</si>
  <si>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</si>
  <si>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</si>
  <si>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</si>
  <si>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</si>
  <si>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</si>
  <si>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</si>
  <si>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</si>
  <si>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</si>
  <si>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</si>
  <si>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</si>
  <si>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</si>
  <si>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</si>
  <si>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</si>
  <si>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</si>
  <si>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</si>
  <si>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</si>
  <si>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</si>
  <si>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</si>
  <si>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</si>
  <si>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</si>
  <si>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</si>
  <si>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</si>
  <si>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</si>
  <si>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</si>
  <si>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</si>
  <si>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</si>
  <si>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</si>
  <si>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</si>
  <si>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</si>
  <si>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</si>
  <si>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</si>
  <si>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</si>
  <si>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</si>
  <si>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</si>
  <si>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</si>
  <si>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</si>
  <si>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</si>
  <si>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</si>
  <si>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</si>
  <si>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</si>
  <si>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</si>
  <si>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</si>
  <si>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</si>
  <si>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</si>
  <si>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</si>
  <si>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</si>
  <si>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</si>
  <si>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岐阜県川辺町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</si>
  <si>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</si>
  <si>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</si>
  <si>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</si>
  <si>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</si>
  <si>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</si>
  <si>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</si>
  <si>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</si>
  <si>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</si>
  <si>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</si>
  <si>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</si>
  <si>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</si>
  <si>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</si>
  <si>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</si>
  <si>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</si>
  <si>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</si>
  <si>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</si>
  <si>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</si>
  <si>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</si>
  <si>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</si>
  <si>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</si>
  <si>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</si>
  <si>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</si>
  <si>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</si>
  <si>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</si>
  <si>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</si>
  <si>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</si>
  <si>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</si>
  <si>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</si>
  <si>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</si>
  <si>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</si>
  <si>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</si>
  <si>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</si>
  <si>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</si>
  <si>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</si>
  <si>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</si>
  <si>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</si>
  <si>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</si>
  <si>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</si>
  <si>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</si>
  <si>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</si>
  <si>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</si>
  <si>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</si>
  <si>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</si>
  <si>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</si>
  <si>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</si>
  <si>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</si>
  <si>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</si>
  <si>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</si>
  <si>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</si>
  <si>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</si>
  <si>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</si>
  <si>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</si>
  <si>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</si>
  <si>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</si>
  <si>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</si>
  <si>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</si>
  <si>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</si>
  <si>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</si>
  <si>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</si>
  <si>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</si>
  <si>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</si>
  <si>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</si>
  <si>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</si>
  <si>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</si>
  <si>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</si>
  <si>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</si>
  <si>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</si>
  <si>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</si>
  <si>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</si>
  <si>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</si>
  <si>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</si>
  <si>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</si>
  <si>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</si>
  <si>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</si>
  <si>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</si>
  <si>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</si>
  <si>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</si>
  <si>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</si>
  <si>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</si>
  <si>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</si>
  <si>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</si>
  <si>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</si>
  <si>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</si>
  <si>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</si>
  <si>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</si>
  <si>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</si>
  <si>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</si>
  <si>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</si>
  <si>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</si>
  <si>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</si>
  <si>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</si>
  <si>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</si>
  <si>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</si>
  <si>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</si>
  <si>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</si>
  <si>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</si>
  <si>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</si>
  <si>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</si>
  <si>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</si>
  <si>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</si>
  <si>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</si>
  <si>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</si>
  <si>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</si>
  <si>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</si>
  <si>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</si>
  <si>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</si>
  <si>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</si>
  <si>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</si>
  <si>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</si>
  <si>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</si>
  <si>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</si>
  <si>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</si>
  <si>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</si>
  <si>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</si>
  <si>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</si>
  <si>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</si>
  <si>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</si>
  <si>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</si>
  <si>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</si>
  <si>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</si>
  <si>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</si>
  <si>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</si>
  <si>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</si>
  <si>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</si>
  <si>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</si>
  <si>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</si>
  <si>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</si>
  <si>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</si>
  <si>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</si>
  <si>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</si>
  <si>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</si>
  <si>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</si>
  <si>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</si>
  <si>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</si>
  <si>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</si>
  <si>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</si>
  <si>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</si>
  <si>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</si>
  <si>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</si>
  <si>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</si>
  <si>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</si>
  <si>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</si>
  <si>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</si>
  <si>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</si>
  <si>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</si>
  <si>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</si>
  <si>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</si>
  <si>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</si>
  <si>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</si>
  <si>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</si>
  <si>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</si>
  <si>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</si>
  <si>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</si>
  <si>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</si>
  <si>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</si>
  <si>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</si>
  <si>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</si>
  <si>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</si>
  <si>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</si>
  <si>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</si>
  <si>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</si>
  <si>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</si>
  <si>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</si>
  <si>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</si>
  <si>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</si>
  <si>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</si>
  <si>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</si>
  <si>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</si>
  <si>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</si>
  <si>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</si>
  <si>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</si>
  <si>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</si>
  <si>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</si>
  <si>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</si>
  <si>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</si>
  <si>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</si>
  <si>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4.07</t>
  </si>
  <si>
    <t>水道事業会計</t>
  </si>
  <si>
    <t>一般会計</t>
  </si>
  <si>
    <t>国民健康保険事業特別会計</t>
  </si>
  <si>
    <t>介護保険特別会計</t>
  </si>
  <si>
    <t>下水道事業特別会計</t>
  </si>
  <si>
    <t>後期高齢者医療特別会計</t>
  </si>
  <si>
    <t>農業集落排水事業特別会計</t>
  </si>
  <si>
    <t>その他会計（赤字）</t>
  </si>
  <si>
    <t>その他会計（黒字）</t>
  </si>
  <si>
    <t>-</t>
    <phoneticPr fontId="5"/>
  </si>
  <si>
    <t>可茂衛生施設利用組合</t>
    <rPh sb="0" eb="2">
      <t>カモ</t>
    </rPh>
    <rPh sb="2" eb="4">
      <t>エイセイ</t>
    </rPh>
    <rPh sb="4" eb="6">
      <t>シセツ</t>
    </rPh>
    <rPh sb="6" eb="8">
      <t>リヨウ</t>
    </rPh>
    <rPh sb="8" eb="10">
      <t>クミアイ</t>
    </rPh>
    <phoneticPr fontId="30"/>
  </si>
  <si>
    <t>可茂消防事務組合</t>
    <rPh sb="0" eb="2">
      <t>カモ</t>
    </rPh>
    <rPh sb="2" eb="4">
      <t>ショウボウ</t>
    </rPh>
    <rPh sb="4" eb="6">
      <t>ジム</t>
    </rPh>
    <rPh sb="6" eb="8">
      <t>クミアイ</t>
    </rPh>
    <phoneticPr fontId="30"/>
  </si>
  <si>
    <t>可茂広域行政事務組合</t>
    <rPh sb="0" eb="2">
      <t>カモ</t>
    </rPh>
    <rPh sb="2" eb="4">
      <t>コウイキ</t>
    </rPh>
    <rPh sb="4" eb="6">
      <t>ギョウセイ</t>
    </rPh>
    <rPh sb="6" eb="8">
      <t>ジム</t>
    </rPh>
    <rPh sb="8" eb="10">
      <t>クミアイ</t>
    </rPh>
    <phoneticPr fontId="30"/>
  </si>
  <si>
    <t>岐阜県市町村会館組合</t>
    <rPh sb="0" eb="3">
      <t>ギフケン</t>
    </rPh>
    <rPh sb="3" eb="6">
      <t>シチョウソン</t>
    </rPh>
    <rPh sb="6" eb="8">
      <t>カイカン</t>
    </rPh>
    <rPh sb="8" eb="10">
      <t>クミアイ</t>
    </rPh>
    <phoneticPr fontId="30"/>
  </si>
  <si>
    <t>岐阜県市町村職員退職手当組合</t>
    <rPh sb="0" eb="3">
      <t>ギフケン</t>
    </rPh>
    <rPh sb="3" eb="6">
      <t>シチョウソン</t>
    </rPh>
    <rPh sb="6" eb="8">
      <t>ショクイン</t>
    </rPh>
    <rPh sb="8" eb="10">
      <t>タイショク</t>
    </rPh>
    <rPh sb="10" eb="12">
      <t>テアテ</t>
    </rPh>
    <rPh sb="12" eb="14">
      <t>クミアイ</t>
    </rPh>
    <phoneticPr fontId="30"/>
  </si>
  <si>
    <t>岐阜県後期高齢者医療連合（一般会計）</t>
    <rPh sb="0" eb="3">
      <t>ギフケン</t>
    </rPh>
    <rPh sb="3" eb="5">
      <t>コウキ</t>
    </rPh>
    <rPh sb="5" eb="8">
      <t>コウレイシャ</t>
    </rPh>
    <rPh sb="8" eb="10">
      <t>イリョウ</t>
    </rPh>
    <rPh sb="10" eb="12">
      <t>レンゴウ</t>
    </rPh>
    <rPh sb="13" eb="15">
      <t>イッパン</t>
    </rPh>
    <rPh sb="15" eb="17">
      <t>カイケイ</t>
    </rPh>
    <phoneticPr fontId="30"/>
  </si>
  <si>
    <t>岐阜県後期高齢者医療連合（後期高齢者特別会計）</t>
    <rPh sb="0" eb="3">
      <t>ギフケン</t>
    </rPh>
    <rPh sb="3" eb="5">
      <t>コウキ</t>
    </rPh>
    <rPh sb="5" eb="8">
      <t>コウレイシャ</t>
    </rPh>
    <rPh sb="8" eb="10">
      <t>イリョウ</t>
    </rPh>
    <rPh sb="10" eb="12">
      <t>レンゴウ</t>
    </rPh>
    <rPh sb="13" eb="15">
      <t>コウキ</t>
    </rPh>
    <rPh sb="15" eb="18">
      <t>コウレイシャ</t>
    </rPh>
    <rPh sb="18" eb="20">
      <t>トクベツ</t>
    </rPh>
    <rPh sb="20" eb="22">
      <t>カイケイ</t>
    </rPh>
    <phoneticPr fontId="30"/>
  </si>
  <si>
    <t>可茂公設地方卸売市場組合</t>
    <rPh sb="0" eb="2">
      <t>カモ</t>
    </rPh>
    <rPh sb="2" eb="4">
      <t>コウセツ</t>
    </rPh>
    <rPh sb="4" eb="6">
      <t>チホウ</t>
    </rPh>
    <rPh sb="6" eb="7">
      <t>オロシ</t>
    </rPh>
    <rPh sb="7" eb="8">
      <t>ウ</t>
    </rPh>
    <rPh sb="8" eb="10">
      <t>イチバ</t>
    </rPh>
    <rPh sb="10" eb="12">
      <t>クミアイ</t>
    </rPh>
    <phoneticPr fontId="30"/>
  </si>
  <si>
    <t>-</t>
    <phoneticPr fontId="2"/>
  </si>
  <si>
    <t>-</t>
    <phoneticPr fontId="2"/>
  </si>
  <si>
    <t>基金からの繰入99</t>
    <rPh sb="0" eb="2">
      <t>キキン</t>
    </rPh>
    <rPh sb="5" eb="7">
      <t>クリイレ</t>
    </rPh>
    <phoneticPr fontId="2"/>
  </si>
  <si>
    <t>基金からの繰入233百万円</t>
    <rPh sb="0" eb="2">
      <t>キキン</t>
    </rPh>
    <rPh sb="5" eb="7">
      <t>クリイレ</t>
    </rPh>
    <rPh sb="10" eb="11">
      <t>ヒャク</t>
    </rPh>
    <rPh sb="11" eb="13">
      <t>マンエン</t>
    </rPh>
    <phoneticPr fontId="2"/>
  </si>
  <si>
    <t>中濃地域農業共済事務組合</t>
    <rPh sb="0" eb="2">
      <t>チュウノウ</t>
    </rPh>
    <rPh sb="2" eb="4">
      <t>チイキ</t>
    </rPh>
    <rPh sb="4" eb="6">
      <t>ノウギョウ</t>
    </rPh>
    <rPh sb="6" eb="8">
      <t>キョウサイ</t>
    </rPh>
    <rPh sb="8" eb="10">
      <t>ジム</t>
    </rPh>
    <rPh sb="10" eb="12">
      <t>クミアイ</t>
    </rPh>
    <phoneticPr fontId="30"/>
  </si>
  <si>
    <t>基金からの繰入118</t>
    <rPh sb="0" eb="2">
      <t>キキン</t>
    </rPh>
    <rPh sb="5" eb="7">
      <t>クリイレ</t>
    </rPh>
    <phoneticPr fontId="2"/>
  </si>
  <si>
    <t>基金からの繰入1,850</t>
    <rPh sb="0" eb="2">
      <t>キキン</t>
    </rPh>
    <rPh sb="5" eb="7">
      <t>クリイレ</t>
    </rPh>
    <phoneticPr fontId="2"/>
  </si>
  <si>
    <t>法適用企業</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</si>
  <si>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</si>
  <si>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</si>
  <si>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</si>
  <si>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</si>
  <si>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</si>
  <si>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</si>
  <si>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</si>
  <si>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</si>
  <si>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</si>
  <si>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</si>
  <si>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平成27年度の将来負担比率は0であり、今後も将来世代への負担のバランスに配慮しながら健全財政を維持する必要がある。
</t>
    <phoneticPr fontId="5"/>
  </si>
  <si>
    <t>有形固定資産減価償却率</t>
    <phoneticPr fontId="5"/>
  </si>
  <si>
    <t xml:space="preserve">類似団体内平均値に比べて、実質公債費比率は高い水準にあるが、将来負担比率は低い水準にある。今後は、地方債発行においては、将来負担等を考慮し、内容、実施時期等をよく検討して抑制に努め、公債費負担の上昇抑制に努め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</si>
</sst>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36287</c:v>
                </c:pt>
                <c:pt idx="1">
                  <c:v>48312</c:v>
                </c:pt>
                <c:pt idx="2">
                  <c:v>43810</c:v>
                </c:pt>
                <c:pt idx="3">
                  <c:v>38172</c:v>
                </c:pt>
                <c:pt idx="4">
                  <c:v>45820</c:v>
                </c:pt>
              </c:numCache>
            </c:numRef>
          </c:val>
          <c:smooth val="0"/>
        </c:ser>
        <c:dLbls>
          <c:showLegendKey val="0"/>
          <c:showVal val="0"/>
          <c:showCatName val="0"/>
          <c:showSerName val="0"/>
          <c:showPercent val="0"/>
          <c:showBubbleSize val="0"/>
        </c:dLbls>
        <c:marker val="1"/>
        <c:smooth val="0"/>
        <c:axId val="112755920"/>
        <c:axId val="112756312"/>
      </c:lineChart>
      <c:catAx>
        <c:axId val="112755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756312"/>
        <c:crosses val="autoZero"/>
        <c:auto val="1"/>
        <c:lblAlgn val="ctr"/>
        <c:lblOffset val="100"/>
        <c:tickLblSkip val="1"/>
        <c:tickMarkSkip val="1"/>
        <c:noMultiLvlLbl val="0"/>
      </c:catAx>
      <c:valAx>
        <c:axId val="11275631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755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8.58</c:v>
                </c:pt>
                <c:pt idx="1">
                  <c:v>7.38</c:v>
                </c:pt>
                <c:pt idx="2">
                  <c:v>8.2899999999999991</c:v>
                </c:pt>
                <c:pt idx="3">
                  <c:v>8.8699999999999992</c:v>
                </c:pt>
                <c:pt idx="4">
                  <c:v>8.35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45.5</c:v>
                </c:pt>
                <c:pt idx="1">
                  <c:v>49.82</c:v>
                </c:pt>
                <c:pt idx="2">
                  <c:v>51.9</c:v>
                </c:pt>
                <c:pt idx="3">
                  <c:v>53.98</c:v>
                </c:pt>
                <c:pt idx="4">
                  <c:v>49.6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2757096"/>
        <c:axId val="112757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8.0299999999999994</c:v>
                </c:pt>
                <c:pt idx="1">
                  <c:v>3.95</c:v>
                </c:pt>
                <c:pt idx="2">
                  <c:v>2.31</c:v>
                </c:pt>
                <c:pt idx="3">
                  <c:v>4.54</c:v>
                </c:pt>
                <c:pt idx="4">
                  <c:v>-4.07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2757096"/>
        <c:axId val="112757488"/>
      </c:lineChart>
      <c:catAx>
        <c:axId val="112757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757488"/>
        <c:crosses val="autoZero"/>
        <c:auto val="1"/>
        <c:lblAlgn val="ctr"/>
        <c:lblOffset val="100"/>
        <c:tickLblSkip val="1"/>
        <c:tickMarkSkip val="1"/>
        <c:noMultiLvlLbl val="0"/>
      </c:catAx>
      <c:valAx>
        <c:axId val="11275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57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7.0000000000000007E-2</c:v>
                </c:pt>
                <c:pt idx="4">
                  <c:v>#N/A</c:v>
                </c:pt>
                <c:pt idx="5">
                  <c:v>0.06</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0.32</c:v>
                </c:pt>
                <c:pt idx="2">
                  <c:v>#N/A</c:v>
                </c:pt>
                <c:pt idx="3">
                  <c:v>0.12</c:v>
                </c:pt>
                <c:pt idx="4">
                  <c:v>#N/A</c:v>
                </c:pt>
                <c:pt idx="5">
                  <c:v>0.18</c:v>
                </c:pt>
                <c:pt idx="6">
                  <c:v>#N/A</c:v>
                </c:pt>
                <c:pt idx="7">
                  <c:v>0.15</c:v>
                </c:pt>
                <c:pt idx="8">
                  <c:v>#N/A</c:v>
                </c:pt>
                <c:pt idx="9">
                  <c:v>0.17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1.28</c:v>
                </c:pt>
                <c:pt idx="2">
                  <c:v>#N/A</c:v>
                </c:pt>
                <c:pt idx="3">
                  <c:v>0.82</c:v>
                </c:pt>
                <c:pt idx="4">
                  <c:v>#N/A</c:v>
                </c:pt>
                <c:pt idx="5">
                  <c:v>1.97</c:v>
                </c:pt>
                <c:pt idx="6">
                  <c:v>#N/A</c:v>
                </c:pt>
                <c:pt idx="7">
                  <c:v>1.9</c:v>
                </c:pt>
                <c:pt idx="8">
                  <c:v>#N/A</c:v>
                </c:pt>
                <c:pt idx="9">
                  <c:v>1.67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3.59</c:v>
                </c:pt>
                <c:pt idx="2">
                  <c:v>#N/A</c:v>
                </c:pt>
                <c:pt idx="3">
                  <c:v>4.05</c:v>
                </c:pt>
                <c:pt idx="4">
                  <c:v>#N/A</c:v>
                </c:pt>
                <c:pt idx="5">
                  <c:v>4.08</c:v>
                </c:pt>
                <c:pt idx="6">
                  <c:v>#N/A</c:v>
                </c:pt>
                <c:pt idx="7">
                  <c:v>3.05</c:v>
                </c:pt>
                <c:pt idx="8">
                  <c:v>#N/A</c:v>
                </c:pt>
                <c:pt idx="9">
                  <c:v>5.03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8.58</c:v>
                </c:pt>
                <c:pt idx="2">
                  <c:v>#N/A</c:v>
                </c:pt>
                <c:pt idx="3">
                  <c:v>7.37</c:v>
                </c:pt>
                <c:pt idx="4">
                  <c:v>#N/A</c:v>
                </c:pt>
                <c:pt idx="5">
                  <c:v>8.2899999999999991</c:v>
                </c:pt>
                <c:pt idx="6">
                  <c:v>#N/A</c:v>
                </c:pt>
                <c:pt idx="7">
                  <c:v>8.86</c:v>
                </c:pt>
                <c:pt idx="8">
                  <c:v>#N/A</c:v>
                </c:pt>
                <c:pt idx="9">
                  <c:v>8.34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6.88</c:v>
                </c:pt>
                <c:pt idx="2">
                  <c:v>#N/A</c:v>
                </c:pt>
                <c:pt idx="3">
                  <c:v>7.46</c:v>
                </c:pt>
                <c:pt idx="4">
                  <c:v>#N/A</c:v>
                </c:pt>
                <c:pt idx="5">
                  <c:v>9.01</c:v>
                </c:pt>
                <c:pt idx="6">
                  <c:v>#N/A</c:v>
                </c:pt>
                <c:pt idx="7">
                  <c:v>10.07</c:v>
                </c:pt>
                <c:pt idx="8">
                  <c:v>#N/A</c:v>
                </c:pt>
                <c:pt idx="9">
                  <c:v>11.15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2758272"/>
        <c:axId val="112758664"/>
      </c:barChart>
      <c:catAx>
        <c:axId val="11275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758664"/>
        <c:crosses val="autoZero"/>
        <c:auto val="1"/>
        <c:lblAlgn val="ctr"/>
        <c:lblOffset val="100"/>
        <c:tickLblSkip val="1"/>
        <c:tickMarkSkip val="1"/>
        <c:noMultiLvlLbl val="0"/>
      </c:catAx>
      <c:valAx>
        <c:axId val="112758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58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454</c:v>
                </c:pt>
                <c:pt idx="5">
                  <c:v>467</c:v>
                </c:pt>
                <c:pt idx="8">
                  <c:v>483</c:v>
                </c:pt>
                <c:pt idx="11">
                  <c:v>479</c:v>
                </c:pt>
                <c:pt idx="14">
                  <c:v>489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11</c:v>
                </c:pt>
                <c:pt idx="6">
                  <c:v>11</c:v>
                </c:pt>
                <c:pt idx="9">
                  <c:v>10</c:v>
                </c:pt>
                <c:pt idx="12">
                  <c:v>10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41</c:v>
                </c:pt>
                <c:pt idx="3">
                  <c:v>27</c:v>
                </c:pt>
                <c:pt idx="6">
                  <c:v>13</c:v>
                </c:pt>
                <c:pt idx="9">
                  <c:v>14</c:v>
                </c:pt>
                <c:pt idx="12">
                  <c:v>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310</c:v>
                </c:pt>
                <c:pt idx="3">
                  <c:v>300</c:v>
                </c:pt>
                <c:pt idx="6">
                  <c:v>329</c:v>
                </c:pt>
                <c:pt idx="9">
                  <c:v>343</c:v>
                </c:pt>
                <c:pt idx="12">
                  <c:v>344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361</c:v>
                </c:pt>
                <c:pt idx="3">
                  <c:v>389</c:v>
                </c:pt>
                <c:pt idx="6">
                  <c:v>412</c:v>
                </c:pt>
                <c:pt idx="9">
                  <c:v>407</c:v>
                </c:pt>
                <c:pt idx="12">
                  <c:v>391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5171680"/>
        <c:axId val="235172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269</c:v>
                </c:pt>
                <c:pt idx="2">
                  <c:v>#N/A</c:v>
                </c:pt>
                <c:pt idx="3">
                  <c:v>#N/A</c:v>
                </c:pt>
                <c:pt idx="4">
                  <c:v>260</c:v>
                </c:pt>
                <c:pt idx="5">
                  <c:v>#N/A</c:v>
                </c:pt>
                <c:pt idx="6">
                  <c:v>#N/A</c:v>
                </c:pt>
                <c:pt idx="7">
                  <c:v>282</c:v>
                </c:pt>
                <c:pt idx="8">
                  <c:v>#N/A</c:v>
                </c:pt>
                <c:pt idx="9">
                  <c:v>#N/A</c:v>
                </c:pt>
                <c:pt idx="10">
                  <c:v>295</c:v>
                </c:pt>
                <c:pt idx="11">
                  <c:v>#N/A</c:v>
                </c:pt>
                <c:pt idx="12">
                  <c:v>#N/A</c:v>
                </c:pt>
                <c:pt idx="13">
                  <c:v>270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5171680"/>
        <c:axId val="235172072"/>
      </c:lineChart>
      <c:catAx>
        <c:axId val="23517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172072"/>
        <c:crosses val="autoZero"/>
        <c:auto val="1"/>
        <c:lblAlgn val="ctr"/>
        <c:lblOffset val="100"/>
        <c:tickLblSkip val="1"/>
        <c:tickMarkSkip val="1"/>
        <c:noMultiLvlLbl val="0"/>
      </c:catAx>
      <c:valAx>
        <c:axId val="235172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17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5374</c:v>
                </c:pt>
                <c:pt idx="5">
                  <c:v>5417</c:v>
                </c:pt>
                <c:pt idx="8">
                  <c:v>5438</c:v>
                </c:pt>
                <c:pt idx="11">
                  <c:v>5228</c:v>
                </c:pt>
                <c:pt idx="14">
                  <c:v>5075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489</c:v>
                </c:pt>
                <c:pt idx="5">
                  <c:v>447</c:v>
                </c:pt>
                <c:pt idx="8">
                  <c:v>433</c:v>
                </c:pt>
                <c:pt idx="11">
                  <c:v>387</c:v>
                </c:pt>
                <c:pt idx="14">
                  <c:v>360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2648</c:v>
                </c:pt>
                <c:pt idx="5">
                  <c:v>2817</c:v>
                </c:pt>
                <c:pt idx="8">
                  <c:v>2844</c:v>
                </c:pt>
                <c:pt idx="11">
                  <c:v>2962</c:v>
                </c:pt>
                <c:pt idx="14">
                  <c:v>3079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292</c:v>
                </c:pt>
                <c:pt idx="3">
                  <c:v>258</c:v>
                </c:pt>
                <c:pt idx="6">
                  <c:v>222</c:v>
                </c:pt>
                <c:pt idx="9">
                  <c:v>123</c:v>
                </c:pt>
                <c:pt idx="12">
                  <c:v>165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88</c:v>
                </c:pt>
                <c:pt idx="3">
                  <c:v>90</c:v>
                </c:pt>
                <c:pt idx="6">
                  <c:v>82</c:v>
                </c:pt>
                <c:pt idx="9">
                  <c:v>117</c:v>
                </c:pt>
                <c:pt idx="12">
                  <c:v>55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4654</c:v>
                </c:pt>
                <c:pt idx="3">
                  <c:v>4353</c:v>
                </c:pt>
                <c:pt idx="6">
                  <c:v>4245</c:v>
                </c:pt>
                <c:pt idx="9">
                  <c:v>4161</c:v>
                </c:pt>
                <c:pt idx="12">
                  <c:v>4071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57</c:v>
                </c:pt>
                <c:pt idx="3">
                  <c:v>48</c:v>
                </c:pt>
                <c:pt idx="6">
                  <c:v>38</c:v>
                </c:pt>
                <c:pt idx="9">
                  <c:v>29</c:v>
                </c:pt>
                <c:pt idx="12">
                  <c:v>20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3965</c:v>
                </c:pt>
                <c:pt idx="3">
                  <c:v>3958</c:v>
                </c:pt>
                <c:pt idx="6">
                  <c:v>3918</c:v>
                </c:pt>
                <c:pt idx="9">
                  <c:v>3861</c:v>
                </c:pt>
                <c:pt idx="12">
                  <c:v>3733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5172856"/>
        <c:axId val="235173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545</c:v>
                </c:pt>
                <c:pt idx="2">
                  <c:v>#N/A</c:v>
                </c:pt>
                <c:pt idx="3">
                  <c:v>#N/A</c:v>
                </c:pt>
                <c:pt idx="4">
                  <c:v>25</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5172856"/>
        <c:axId val="235173248"/>
      </c:lineChart>
      <c:catAx>
        <c:axId val="235172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173248"/>
        <c:crosses val="autoZero"/>
        <c:auto val="1"/>
        <c:lblAlgn val="ctr"/>
        <c:lblOffset val="100"/>
        <c:tickLblSkip val="1"/>
        <c:tickMarkSkip val="1"/>
        <c:noMultiLvlLbl val="0"/>
      </c:catAx>
      <c:valAx>
        <c:axId val="235173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172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{4D076FBC-9C0F-42E4-9014-467697EE14B2}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{38EEAD34-BA28-40F3-A813-AD8F59159A0C}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{EC7854E0-3284-4A63-99DB-337C87829D6B}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{221DB44B-D261-413C-A469-076CD18520F0}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{7B5AFB18-9327-4F55-98EB-986F685F547E}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65.2</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{E14BD8FE-6A8C-4A74-8C97-7B65E5DD0C11}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{6340D1B2-F01B-4BE8-BDE1-00063968584C}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{94254508-EA35-4A46-9837-A9F130609103}</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{23551347-D49B-4B2B-857A-1EAF076F595F}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{A267035B-9623-4320-9E18-86823FCC4BB2}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83328552"/>
        <c:axId val="483326984"/>
      </c:scatterChart>
      <c:valAx>
        <c:axId val="483328552"/>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3326984"/>
        <c:crosses val="autoZero"/>
        <c:crossBetween val="midCat"/>
      </c:valAx>
      <c:valAx>
        <c:axId val="483326984"/>
        <c:scaling>
          <c:orientation val="minMax"/>
          <c:max val="24.3"/>
          <c:min val="16.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3328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{14E9D9D8-9A83-44C2-AAE8-97A0B992F0AC}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{D891983C-638B-44DF-870E-AAD01BBAF631}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{F72A67F3-6678-407B-ADE8-8611113F5D1C}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{3700713E-D8B7-4520-BA89-C20B45FB5E5A}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{BF757E5B-674F-47FF-8B72-3EF9775B3701}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10.6</c:v>
                </c:pt>
                <c:pt idx="2">
                  <c:v>10.9</c:v>
                </c:pt>
                <c:pt idx="3">
                  <c:v>11.2</c:v>
                </c:pt>
                <c:pt idx="4">
                  <c:v>11.2</c:v>
                </c:pt>
              </c:numCache>
            </c:numRef>
          </c:xVal>
          <c:yVal>
            <c:numRef>
              <c:f>公会計指標分析・財政指標組合せ分析表!$K$73:$O$73</c:f>
              <c:numCache>
                <c:formatCode>#,##0.0;"▲ "#,##0.0</c:formatCode>
                <c:ptCount val="5"/>
                <c:pt idx="0">
                  <c:v>22.1</c:v>
                </c:pt>
                <c:pt idx="1">
                  <c:v>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{7D006296-BCAA-4193-8A46-4E15236B67EF}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{095DAEF2-5F59-444E-BFA9-A20B92BA6FD3}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{7A5CDC20-BA8D-4472-B24B-523A73D32A0A}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{31E4624E-03CA-4C60-9FB8-17A3D98EDB8C}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{D172EAF3-8D1F-4B84-8886-D226D1D38B7E}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9.3000000000000007</c:v>
                </c:pt>
                <c:pt idx="4">
                  <c:v>9.1999999999999993</c:v>
                </c:pt>
              </c:numCache>
            </c:numRef>
          </c:xVal>
          <c:yVal>
            <c:numRef>
              <c:f>公会計指標分析・財政指標組合せ分析表!$K$77:$O$77</c:f>
              <c:numCache>
                <c:formatCode>#,##0.0;"▲ "#,##0.0</c:formatCode>
                <c:ptCount val="5"/>
                <c:pt idx="0">
                  <c:v>34.299999999999997</c:v>
                </c:pt>
                <c:pt idx="1">
                  <c:v>24.3</c:v>
                </c:pt>
                <c:pt idx="2">
                  <c:v>0</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83332472"/>
        <c:axId val="483332864"/>
      </c:scatterChart>
      <c:valAx>
        <c:axId val="483332472"/>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3332864"/>
        <c:crosses val="autoZero"/>
        <c:crossBetween val="midCat"/>
      </c:valAx>
      <c:valAx>
        <c:axId val="483332864"/>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3332472"/>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元利償還金</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臨時財政対策債等は償還開始などから増加しているが、</a:t>
          </a:r>
          <a:r>
            <a:rPr kumimoji="1" lang="en-US" altLang="ja-JP" sz="1100">
              <a:solidFill>
                <a:schemeClr val="dk1"/>
              </a:solidFill>
              <a:latin typeface="+mn-lt"/>
              <a:ea typeface="+mn-ea"/>
              <a:cs typeface="+mn-cs"/>
            </a:rPr>
            <a:t>H12</a:t>
          </a:r>
          <a:r>
            <a:rPr kumimoji="1" lang="ja-JP" altLang="ja-JP" sz="1100">
              <a:solidFill>
                <a:schemeClr val="dk1"/>
              </a:solidFill>
              <a:latin typeface="+mn-lt"/>
              <a:ea typeface="+mn-ea"/>
              <a:cs typeface="+mn-cs"/>
            </a:rPr>
            <a:t>の</a:t>
          </a:r>
          <a:r>
            <a:rPr kumimoji="1" lang="ja-JP" altLang="en-US" sz="1100">
              <a:solidFill>
                <a:schemeClr val="dk1"/>
              </a:solidFill>
              <a:latin typeface="+mn-lt"/>
              <a:ea typeface="+mn-ea"/>
              <a:cs typeface="+mn-cs"/>
            </a:rPr>
            <a:t>臨時経済対策事業債、</a:t>
          </a:r>
          <a:r>
            <a:rPr kumimoji="1" lang="en-US" altLang="ja-JP" sz="1100">
              <a:solidFill>
                <a:schemeClr val="dk1"/>
              </a:solidFill>
              <a:latin typeface="+mn-lt"/>
              <a:ea typeface="+mn-ea"/>
              <a:cs typeface="+mn-cs"/>
            </a:rPr>
            <a:t>H15</a:t>
          </a:r>
          <a:r>
            <a:rPr kumimoji="1" lang="ja-JP" altLang="en-US" sz="1100">
              <a:solidFill>
                <a:schemeClr val="dk1"/>
              </a:solidFill>
              <a:latin typeface="+mn-lt"/>
              <a:ea typeface="+mn-ea"/>
              <a:cs typeface="+mn-cs"/>
            </a:rPr>
            <a:t>の旧地域総合整備事業債</a:t>
          </a:r>
          <a:r>
            <a:rPr kumimoji="1" lang="ja-JP" altLang="ja-JP" sz="1100">
              <a:solidFill>
                <a:schemeClr val="dk1"/>
              </a:solidFill>
              <a:latin typeface="+mn-lt"/>
              <a:ea typeface="+mn-ea"/>
              <a:cs typeface="+mn-cs"/>
            </a:rPr>
            <a:t>の償還が終了したため、トータルで減少した。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公営企業債の元利償還金に対する負担金等</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下水道事業債の元利償還金の増額により増加した。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組合等が起こした地方債の元利償還金に対する負担金等</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可茂衛生、可茂消防の償還金に対する負担金であり</a:t>
          </a:r>
          <a:r>
            <a:rPr kumimoji="1" lang="ja-JP" altLang="en-US" sz="1100">
              <a:solidFill>
                <a:schemeClr val="dk1"/>
              </a:solidFill>
              <a:latin typeface="+mn-lt"/>
              <a:ea typeface="+mn-ea"/>
              <a:cs typeface="+mn-cs"/>
            </a:rPr>
            <a:t>前年並みである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債務負担行為に基づく支出額</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公債費に準ずる債務負担行為に基づく支出額である。</a:t>
          </a:r>
          <a:endParaRPr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一般会計等に係る地方債現在高</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起債の借入を抑制しているため減少した。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債務負担行為に基づく支出予定額</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新規設定額を執行額が上回ったため減少した。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公営企業等繰入見込額</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下水道事業において面整備が終了したため公営企業債の借入が少なくなった事により減少した。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組合等負担見込額</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可茂衛生</a:t>
          </a:r>
          <a:r>
            <a:rPr kumimoji="1" lang="ja-JP" altLang="en-US" sz="1100">
              <a:solidFill>
                <a:schemeClr val="dk1"/>
              </a:solidFill>
              <a:latin typeface="+mn-lt"/>
              <a:ea typeface="+mn-ea"/>
              <a:cs typeface="+mn-cs"/>
            </a:rPr>
            <a:t>は増加し、</a:t>
          </a:r>
          <a:r>
            <a:rPr kumimoji="1" lang="ja-JP" altLang="ja-JP" sz="1100">
              <a:solidFill>
                <a:schemeClr val="dk1"/>
              </a:solidFill>
              <a:latin typeface="+mn-lt"/>
              <a:ea typeface="+mn-ea"/>
              <a:cs typeface="+mn-cs"/>
            </a:rPr>
            <a:t>可茂消防</a:t>
          </a:r>
          <a:r>
            <a:rPr kumimoji="1" lang="ja-JP" altLang="en-US" sz="1100">
              <a:solidFill>
                <a:schemeClr val="dk1"/>
              </a:solidFill>
              <a:latin typeface="+mn-lt"/>
              <a:ea typeface="+mn-ea"/>
              <a:cs typeface="+mn-cs"/>
            </a:rPr>
            <a:t>は減少し、トータルでは減少した。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充当可能基金</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財政調整基金</a:t>
          </a:r>
          <a:r>
            <a:rPr kumimoji="1" lang="ja-JP" altLang="en-US" sz="1100">
              <a:solidFill>
                <a:schemeClr val="dk1"/>
              </a:solidFill>
              <a:latin typeface="+mn-lt"/>
              <a:ea typeface="+mn-ea"/>
              <a:cs typeface="+mn-cs"/>
            </a:rPr>
            <a:t>、環境整備基金等の一部取崩はあったが、町づくり基金の</a:t>
          </a:r>
          <a:r>
            <a:rPr kumimoji="1" lang="ja-JP" altLang="ja-JP" sz="1100">
              <a:solidFill>
                <a:schemeClr val="dk1"/>
              </a:solidFill>
              <a:latin typeface="+mn-lt"/>
              <a:ea typeface="+mn-ea"/>
              <a:cs typeface="+mn-cs"/>
            </a:rPr>
            <a:t>積立をしたため増加した。</a:t>
          </a:r>
          <a:endParaRPr lang="ja-JP" altLang="ja-JP"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10,444
10,294
41.16
4,837,608
4,551,070
252,749
3,027,866
3,732,980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平成27年度の有形固定資産減価償却率は65.2％であり、類似団体内平均値の55.8％より高くなっているが、公共施設等総合管理計画を元に、施設の統廃合の検討、長寿命化、平準化等を図ることにより、施設の適切な維持管理に努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6" name="テキスト ボックス 55"/>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8" name="テキスト ボックス 57"/>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0" name="テキスト ボックス 59"/>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2" name="テキスト ボックス 61"/>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4" name="テキスト ボックス 63"/>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6" name="テキスト ボックス 65"/>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70" name="直線コネクタ 69"/>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71"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72" name="直線コネクタ 71"/>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73"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4" name="直線コネクタ 73"/>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35577</xdr:rowOff>
    </xdr:from>
    <xdr:ext cx="405111" cy="259045"/>
    <xdr:sp macro="" textlink="">
      <xdr:nvSpPr>
        <xdr:cNvPr id="75"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6" name="フローチャート : 判断 75"/>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7" name="フローチャート : 判断 76"/>
        <xdr:cNvSpPr/>
      </xdr:nvSpPr>
      <xdr:spPr>
        <a:xfrm>
          <a:off x="4000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85453</xdr:rowOff>
    </xdr:from>
    <xdr:to>
      <xdr:col>3</xdr:col>
      <xdr:colOff>511175</xdr:colOff>
      <xdr:row>29</xdr:row>
      <xdr:rowOff>15603</xdr:rowOff>
    </xdr:to>
    <xdr:sp macro="" textlink="">
      <xdr:nvSpPr>
        <xdr:cNvPr id="83" name="円/楕円 82"/>
        <xdr:cNvSpPr/>
      </xdr:nvSpPr>
      <xdr:spPr>
        <a:xfrm>
          <a:off x="4000500" y="5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125203</xdr:rowOff>
    </xdr:from>
    <xdr:ext cx="405111" cy="259045"/>
    <xdr:sp macro="" textlink="">
      <xdr:nvSpPr>
        <xdr:cNvPr id="84" name="n_1aveValue有形固定資産減価償却率"/>
        <xdr:cNvSpPr txBox="1"/>
      </xdr:nvSpPr>
      <xdr:spPr>
        <a:xfrm>
          <a:off x="3836043"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32130</xdr:rowOff>
    </xdr:from>
    <xdr:ext cx="405111" cy="259045"/>
    <xdr:sp macro="" textlink="">
      <xdr:nvSpPr>
        <xdr:cNvPr id="85" name="n_1mainValue有形固定資産減価償却率"/>
        <xdr:cNvSpPr txBox="1"/>
      </xdr:nvSpPr>
      <xdr:spPr>
        <a:xfrm>
          <a:off x="3836043"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10,444
10,294
41.16
4,837,608
4,551,070
252,749
3,027,866
3,732,980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106697</xdr:rowOff>
    </xdr:from>
    <xdr:ext cx="405111" cy="259045"/>
    <xdr:sp macro="" textlink="">
      <xdr:nvSpPr>
        <xdr:cNvPr id="60" name="【道路】&#10;有形固定資産減価償却率平均値テキスト"/>
        <xdr:cNvSpPr txBox="1"/>
      </xdr:nvSpPr>
      <xdr:spPr>
        <a:xfrm>
          <a:off x="4724400" y="679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157988</xdr:rowOff>
    </xdr:from>
    <xdr:to>
      <xdr:col>5</xdr:col>
      <xdr:colOff>409575</xdr:colOff>
      <xdr:row>37</xdr:row>
      <xdr:rowOff>88138</xdr:rowOff>
    </xdr:to>
    <xdr:sp macro="" textlink="">
      <xdr:nvSpPr>
        <xdr:cNvPr id="68" name="円/楕円 67"/>
        <xdr:cNvSpPr/>
      </xdr:nvSpPr>
      <xdr:spPr>
        <a:xfrm>
          <a:off x="3746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38117</xdr:rowOff>
    </xdr:from>
    <xdr:ext cx="405111" cy="259045"/>
    <xdr:sp macro="" textlink="">
      <xdr:nvSpPr>
        <xdr:cNvPr id="69" name="n_1aveValue【道路】&#10;有形固定資産減価償却率"/>
        <xdr:cNvSpPr txBox="1"/>
      </xdr:nvSpPr>
      <xdr:spPr>
        <a:xfrm>
          <a:off x="3582043"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104665</xdr:rowOff>
    </xdr:from>
    <xdr:ext cx="405111" cy="259045"/>
    <xdr:sp macro="" textlink="">
      <xdr:nvSpPr>
        <xdr:cNvPr id="70" name="n_1mainValue【道路】&#10;有形固定資産減価償却率"/>
        <xdr:cNvSpPr txBox="1"/>
      </xdr:nvSpPr>
      <xdr:spPr>
        <a:xfrm>
          <a:off x="3582043" y="610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2" name="直線コネクタ 8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3" name="テキスト ボックス 82"/>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4" name="直線コネクタ 8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5" name="テキスト ボックス 84"/>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6" name="直線コネクタ 8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87" name="テキスト ボックス 86"/>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0" name="直線コネクタ 8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1" name="テキスト ボックス 90"/>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3" name="テキスト ボックス 92"/>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4" name="直線コネクタ 9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5" name="テキスト ボックス 94"/>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99" name="直線コネクタ 98"/>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0"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1" name="直線コネクタ 100"/>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2"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3" name="直線コネクタ 102"/>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153903</xdr:rowOff>
    </xdr:from>
    <xdr:ext cx="534377" cy="259045"/>
    <xdr:sp macro="" textlink="">
      <xdr:nvSpPr>
        <xdr:cNvPr id="104" name="【道路】&#10;一人当たり延長平均値テキスト"/>
        <xdr:cNvSpPr txBox="1"/>
      </xdr:nvSpPr>
      <xdr:spPr>
        <a:xfrm>
          <a:off x="10566400" y="666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5" name="フローチャート : 判断 104"/>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6" name="フローチャート : 判断 105"/>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66605</xdr:rowOff>
    </xdr:from>
    <xdr:to>
      <xdr:col>14</xdr:col>
      <xdr:colOff>79375</xdr:colOff>
      <xdr:row>41</xdr:row>
      <xdr:rowOff>168205</xdr:rowOff>
    </xdr:to>
    <xdr:sp macro="" textlink="">
      <xdr:nvSpPr>
        <xdr:cNvPr id="112" name="円/楕円 111"/>
        <xdr:cNvSpPr/>
      </xdr:nvSpPr>
      <xdr:spPr>
        <a:xfrm>
          <a:off x="9588500" y="70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100407</xdr:rowOff>
    </xdr:from>
    <xdr:ext cx="534377" cy="259045"/>
    <xdr:sp macro="" textlink="">
      <xdr:nvSpPr>
        <xdr:cNvPr id="113" name="n_1aveValue【道路】&#10;一人当たり延長"/>
        <xdr:cNvSpPr txBox="1"/>
      </xdr:nvSpPr>
      <xdr:spPr>
        <a:xfrm>
          <a:off x="9359410" y="661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159332</xdr:rowOff>
    </xdr:from>
    <xdr:ext cx="534377" cy="259045"/>
    <xdr:sp macro="" textlink="">
      <xdr:nvSpPr>
        <xdr:cNvPr id="114" name="n_1mainValue【道路】&#10;一人当たり延長"/>
        <xdr:cNvSpPr txBox="1"/>
      </xdr:nvSpPr>
      <xdr:spPr>
        <a:xfrm>
          <a:off x="9359410" y="71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37" name="直線コネクタ 136"/>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38"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39" name="直線コネクタ 138"/>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0"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1" name="直線コネクタ 140"/>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2"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3" name="フローチャート : 判断 142"/>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44" name="フローチャート : 判断 143"/>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15494</xdr:rowOff>
    </xdr:from>
    <xdr:to>
      <xdr:col>5</xdr:col>
      <xdr:colOff>409575</xdr:colOff>
      <xdr:row>58</xdr:row>
      <xdr:rowOff>117094</xdr:rowOff>
    </xdr:to>
    <xdr:sp macro="" textlink="">
      <xdr:nvSpPr>
        <xdr:cNvPr id="150" name="円/楕円 149"/>
        <xdr:cNvSpPr/>
      </xdr:nvSpPr>
      <xdr:spPr>
        <a:xfrm>
          <a:off x="3746500"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60215</xdr:rowOff>
    </xdr:from>
    <xdr:ext cx="405111" cy="259045"/>
    <xdr:sp macro="" textlink="">
      <xdr:nvSpPr>
        <xdr:cNvPr id="151" name="n_1aveValue【橋りょう・トンネル】&#10;有形固定資産減価償却率"/>
        <xdr:cNvSpPr txBox="1"/>
      </xdr:nvSpPr>
      <xdr:spPr>
        <a:xfrm>
          <a:off x="3582043"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133621</xdr:rowOff>
    </xdr:from>
    <xdr:ext cx="405111" cy="259045"/>
    <xdr:sp macro="" textlink="">
      <xdr:nvSpPr>
        <xdr:cNvPr id="152" name="n_1mainValue【橋りょう・トンネル】&#10;有形固定資産減価償却率"/>
        <xdr:cNvSpPr txBox="1"/>
      </xdr:nvSpPr>
      <xdr:spPr>
        <a:xfrm>
          <a:off x="3582043" y="973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4" name="テキスト ボックス 16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6" name="テキスト ボックス 16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8" name="テキスト ボックス 16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0" name="テキスト ボックス 16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2" name="テキスト ボックス 17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4" name="テキスト ボックス 17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78" name="直線コネクタ 177"/>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79"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0" name="直線コネクタ 179"/>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81"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82" name="直線コネクタ 181"/>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83"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84" name="フローチャート : 判断 183"/>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85" name="フローチャート : 判断 184"/>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42601</xdr:rowOff>
    </xdr:from>
    <xdr:to>
      <xdr:col>14</xdr:col>
      <xdr:colOff>79375</xdr:colOff>
      <xdr:row>63</xdr:row>
      <xdr:rowOff>144201</xdr:rowOff>
    </xdr:to>
    <xdr:sp macro="" textlink="">
      <xdr:nvSpPr>
        <xdr:cNvPr id="191" name="円/楕円 190"/>
        <xdr:cNvSpPr/>
      </xdr:nvSpPr>
      <xdr:spPr>
        <a:xfrm>
          <a:off x="9588500" y="10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51819</xdr:rowOff>
    </xdr:from>
    <xdr:ext cx="599010" cy="259045"/>
    <xdr:sp macro="" textlink="">
      <xdr:nvSpPr>
        <xdr:cNvPr id="192" name="n_1aveValue【橋りょう・トンネル】&#10;一人当たり有形固定資産（償却資産）額"/>
        <xdr:cNvSpPr txBox="1"/>
      </xdr:nvSpPr>
      <xdr:spPr>
        <a:xfrm>
          <a:off x="9327094" y="1051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135328</xdr:rowOff>
    </xdr:from>
    <xdr:ext cx="599010" cy="259045"/>
    <xdr:sp macro="" textlink="">
      <xdr:nvSpPr>
        <xdr:cNvPr id="193" name="n_1mainValue【橋りょう・トンネル】&#10;一人当たり有形固定資産（償却資産）額"/>
        <xdr:cNvSpPr txBox="1"/>
      </xdr:nvSpPr>
      <xdr:spPr>
        <a:xfrm>
          <a:off x="9327094" y="1093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17" name="直線コネクタ 216"/>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18"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19" name="直線コネクタ 218"/>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20"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21" name="直線コネクタ 220"/>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22"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23" name="フローチャート : 判断 222"/>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24" name="フローチャート : 判断 223"/>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97789</xdr:rowOff>
    </xdr:from>
    <xdr:to>
      <xdr:col>5</xdr:col>
      <xdr:colOff>409575</xdr:colOff>
      <xdr:row>84</xdr:row>
      <xdr:rowOff>27939</xdr:rowOff>
    </xdr:to>
    <xdr:sp macro="" textlink="">
      <xdr:nvSpPr>
        <xdr:cNvPr id="230" name="円/楕円 229"/>
        <xdr:cNvSpPr/>
      </xdr:nvSpPr>
      <xdr:spPr>
        <a:xfrm>
          <a:off x="3746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76852</xdr:rowOff>
    </xdr:from>
    <xdr:ext cx="405111" cy="259045"/>
    <xdr:sp macro="" textlink="">
      <xdr:nvSpPr>
        <xdr:cNvPr id="231" name="n_1aveValue【公営住宅】&#10;有形固定資産減価償却率"/>
        <xdr:cNvSpPr txBox="1"/>
      </xdr:nvSpPr>
      <xdr:spPr>
        <a:xfrm>
          <a:off x="3582043"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19066</xdr:rowOff>
    </xdr:from>
    <xdr:ext cx="405111" cy="259045"/>
    <xdr:sp macro="" textlink="">
      <xdr:nvSpPr>
        <xdr:cNvPr id="232" name="n_1mainValue【公営住宅】&#10;有形固定資産減価償却率"/>
        <xdr:cNvSpPr txBox="1"/>
      </xdr:nvSpPr>
      <xdr:spPr>
        <a:xfrm>
          <a:off x="3582043"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54" name="直線コネクタ 253"/>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55"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56" name="直線コネクタ 255"/>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57"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58" name="直線コネクタ 257"/>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59"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60" name="フローチャート : 判断 259"/>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61" name="フローチャート : 判断 260"/>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107086</xdr:rowOff>
    </xdr:from>
    <xdr:to>
      <xdr:col>14</xdr:col>
      <xdr:colOff>79375</xdr:colOff>
      <xdr:row>84</xdr:row>
      <xdr:rowOff>37236</xdr:rowOff>
    </xdr:to>
    <xdr:sp macro="" textlink="">
      <xdr:nvSpPr>
        <xdr:cNvPr id="267" name="円/楕円 266"/>
        <xdr:cNvSpPr/>
      </xdr:nvSpPr>
      <xdr:spPr>
        <a:xfrm>
          <a:off x="9588500" y="1433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97858</xdr:rowOff>
    </xdr:from>
    <xdr:ext cx="469744" cy="259045"/>
    <xdr:sp macro="" textlink="">
      <xdr:nvSpPr>
        <xdr:cNvPr id="268" name="n_1aveValue【公営住宅】&#10;一人当たり面積"/>
        <xdr:cNvSpPr txBox="1"/>
      </xdr:nvSpPr>
      <xdr:spPr>
        <a:xfrm>
          <a:off x="9391727" y="1449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53763</xdr:rowOff>
    </xdr:from>
    <xdr:ext cx="469744" cy="259045"/>
    <xdr:sp macro="" textlink="">
      <xdr:nvSpPr>
        <xdr:cNvPr id="269" name="n_1mainValue【公営住宅】&#10;一人当たり面積"/>
        <xdr:cNvSpPr txBox="1"/>
      </xdr:nvSpPr>
      <xdr:spPr>
        <a:xfrm>
          <a:off x="9391727" y="1411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0.863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1" name="正方形/長方形 27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2" name="正方形/長方形 27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3" name="正方形/長方形 27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4" name="正方形/長方形 27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7" name="正方形/長方形 27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8" name="正方形/長方形 27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9" name="正方形/長方形 27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0" name="正方形/長方形 27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06" name="直線コネクタ 305"/>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07"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08" name="直線コネクタ 307"/>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0" name="直線コネクタ 30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144797</xdr:rowOff>
    </xdr:from>
    <xdr:ext cx="405111" cy="259045"/>
    <xdr:sp macro="" textlink="">
      <xdr:nvSpPr>
        <xdr:cNvPr id="311" name="【認定こども園・幼稚園・保育所】&#10;有形固定資産減価償却率平均値テキスト"/>
        <xdr:cNvSpPr txBox="1"/>
      </xdr:nvSpPr>
      <xdr:spPr>
        <a:xfrm>
          <a:off x="16408400" y="631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312" name="フローチャート : 判断 311"/>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313" name="フローチャート : 判断 312"/>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34925</xdr:rowOff>
    </xdr:from>
    <xdr:to>
      <xdr:col>22</xdr:col>
      <xdr:colOff>415925</xdr:colOff>
      <xdr:row>40</xdr:row>
      <xdr:rowOff>136525</xdr:rowOff>
    </xdr:to>
    <xdr:sp macro="" textlink="">
      <xdr:nvSpPr>
        <xdr:cNvPr id="319" name="円/楕円 318"/>
        <xdr:cNvSpPr/>
      </xdr:nvSpPr>
      <xdr:spPr>
        <a:xfrm>
          <a:off x="15430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162577</xdr:rowOff>
    </xdr:from>
    <xdr:ext cx="405111" cy="259045"/>
    <xdr:sp macro="" textlink="">
      <xdr:nvSpPr>
        <xdr:cNvPr id="320" name="n_1aveValue【認定こども園・幼稚園・保育所】&#10;有形固定資産減価償却率"/>
        <xdr:cNvSpPr txBox="1"/>
      </xdr:nvSpPr>
      <xdr:spPr>
        <a:xfrm>
          <a:off x="15266043"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127652</xdr:rowOff>
    </xdr:from>
    <xdr:ext cx="405111" cy="259045"/>
    <xdr:sp macro="" textlink="">
      <xdr:nvSpPr>
        <xdr:cNvPr id="321" name="n_1mainValue【認定こども園・幼稚園・保育所】&#10;有形固定資産減価償却率"/>
        <xdr:cNvSpPr txBox="1"/>
      </xdr:nvSpPr>
      <xdr:spPr>
        <a:xfrm>
          <a:off x="15266043"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3" name="テキスト ボックス 33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5" name="テキスト ボックス 33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7" name="テキスト ボックス 33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9" name="テキスト ボックス 33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1" name="テキスト ボックス 34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45" name="直線コネクタ 344"/>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46"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47" name="直線コネクタ 346"/>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48"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49" name="直線コネクタ 348"/>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22877</xdr:rowOff>
    </xdr:from>
    <xdr:ext cx="469744" cy="259045"/>
    <xdr:sp macro="" textlink="">
      <xdr:nvSpPr>
        <xdr:cNvPr id="350" name="【認定こども園・幼稚園・保育所】&#10;一人当たり面積平均値テキスト"/>
        <xdr:cNvSpPr txBox="1"/>
      </xdr:nvSpPr>
      <xdr:spPr>
        <a:xfrm>
          <a:off x="2225040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51" name="フローチャート : 判断 350"/>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2" name="フローチャート : 判断 351"/>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135890</xdr:rowOff>
    </xdr:from>
    <xdr:to>
      <xdr:col>31</xdr:col>
      <xdr:colOff>85725</xdr:colOff>
      <xdr:row>34</xdr:row>
      <xdr:rowOff>66040</xdr:rowOff>
    </xdr:to>
    <xdr:sp macro="" textlink="">
      <xdr:nvSpPr>
        <xdr:cNvPr id="358" name="円/楕円 357"/>
        <xdr:cNvSpPr/>
      </xdr:nvSpPr>
      <xdr:spPr>
        <a:xfrm>
          <a:off x="21272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359"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82567</xdr:rowOff>
    </xdr:from>
    <xdr:ext cx="469744" cy="259045"/>
    <xdr:sp macro="" textlink="">
      <xdr:nvSpPr>
        <xdr:cNvPr id="360" name="n_1mainValue【認定こども園・幼稚園・保育所】&#10;一人当たり面積"/>
        <xdr:cNvSpPr txBox="1"/>
      </xdr:nvSpPr>
      <xdr:spPr>
        <a:xfrm>
          <a:off x="21075727" y="55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2" name="直線コネクタ 3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3" name="テキスト ボックス 37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4" name="直線コネクタ 3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5" name="テキスト ボックス 3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6" name="直線コネクタ 3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7" name="テキスト ボックス 3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8" name="直線コネクタ 3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9" name="テキスト ボックス 3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0" name="直線コネクタ 3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1" name="テキスト ボックス 3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2" name="直線コネクタ 3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3" name="テキスト ボックス 38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387" name="直線コネクタ 386"/>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88"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89" name="直線コネクタ 38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390"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391" name="直線コネクタ 390"/>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392"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393" name="フローチャート : 判断 392"/>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394" name="フローチャート : 判断 393"/>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81462</xdr:rowOff>
    </xdr:from>
    <xdr:to>
      <xdr:col>22</xdr:col>
      <xdr:colOff>415925</xdr:colOff>
      <xdr:row>60</xdr:row>
      <xdr:rowOff>11612</xdr:rowOff>
    </xdr:to>
    <xdr:sp macro="" textlink="">
      <xdr:nvSpPr>
        <xdr:cNvPr id="400" name="円/楕円 399"/>
        <xdr:cNvSpPr/>
      </xdr:nvSpPr>
      <xdr:spPr>
        <a:xfrm>
          <a:off x="15430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25599</xdr:rowOff>
    </xdr:from>
    <xdr:ext cx="405111" cy="259045"/>
    <xdr:sp macro="" textlink="">
      <xdr:nvSpPr>
        <xdr:cNvPr id="401" name="n_1aveValue【学校施設】&#10;有形固定資産減価償却率"/>
        <xdr:cNvSpPr txBox="1"/>
      </xdr:nvSpPr>
      <xdr:spPr>
        <a:xfrm>
          <a:off x="15266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28139</xdr:rowOff>
    </xdr:from>
    <xdr:ext cx="405111" cy="259045"/>
    <xdr:sp macro="" textlink="">
      <xdr:nvSpPr>
        <xdr:cNvPr id="402" name="n_1mainValue【学校施設】&#10;有形固定資産減価償却率"/>
        <xdr:cNvSpPr txBox="1"/>
      </xdr:nvSpPr>
      <xdr:spPr>
        <a:xfrm>
          <a:off x="15266043"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29" name="直線コネクタ 428"/>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30"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31" name="直線コネクタ 430"/>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32"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33" name="直線コネクタ 432"/>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434" name="【学校施設】&#10;一人当たり面積平均値テキスト"/>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35" name="フローチャート : 判断 434"/>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436" name="フローチャート : 判断 435"/>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120106</xdr:rowOff>
    </xdr:from>
    <xdr:to>
      <xdr:col>31</xdr:col>
      <xdr:colOff>85725</xdr:colOff>
      <xdr:row>59</xdr:row>
      <xdr:rowOff>50256</xdr:rowOff>
    </xdr:to>
    <xdr:sp macro="" textlink="">
      <xdr:nvSpPr>
        <xdr:cNvPr id="442" name="円/楕円 441"/>
        <xdr:cNvSpPr/>
      </xdr:nvSpPr>
      <xdr:spPr>
        <a:xfrm>
          <a:off x="21272500" y="100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116494</xdr:rowOff>
    </xdr:from>
    <xdr:ext cx="469744" cy="259045"/>
    <xdr:sp macro="" textlink="">
      <xdr:nvSpPr>
        <xdr:cNvPr id="443" name="n_1aveValue【学校施設】&#10;一人当たり面積"/>
        <xdr:cNvSpPr txBox="1"/>
      </xdr:nvSpPr>
      <xdr:spPr>
        <a:xfrm>
          <a:off x="21075727" y="1057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66783</xdr:rowOff>
    </xdr:from>
    <xdr:ext cx="469744" cy="259045"/>
    <xdr:sp macro="" textlink="">
      <xdr:nvSpPr>
        <xdr:cNvPr id="444" name="n_1mainValue【学校施設】&#10;一人当たり面積"/>
        <xdr:cNvSpPr txBox="1"/>
      </xdr:nvSpPr>
      <xdr:spPr>
        <a:xfrm>
          <a:off x="21075727" y="983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0" name="正方形/長方形 4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1" name="テキスト ボックス 47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2" name="直線コネクタ 47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3" name="テキスト ボックス 47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4" name="直線コネクタ 47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5" name="テキスト ボックス 47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6" name="直線コネクタ 47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7" name="テキスト ボックス 47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8" name="直線コネクタ 47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9" name="テキスト ボックス 47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0" name="直線コネクタ 4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1" name="テキスト ボックス 4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483" name="直線コネクタ 482"/>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484"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485" name="直線コネクタ 484"/>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86"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87" name="直線コネクタ 48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488"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489" name="フローチャート : 判断 488"/>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490" name="フローチャート : 判断 489"/>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61976</xdr:rowOff>
    </xdr:from>
    <xdr:to>
      <xdr:col>22</xdr:col>
      <xdr:colOff>415925</xdr:colOff>
      <xdr:row>106</xdr:row>
      <xdr:rowOff>163576</xdr:rowOff>
    </xdr:to>
    <xdr:sp macro="" textlink="">
      <xdr:nvSpPr>
        <xdr:cNvPr id="496" name="円/楕円 495"/>
        <xdr:cNvSpPr/>
      </xdr:nvSpPr>
      <xdr:spPr>
        <a:xfrm>
          <a:off x="15430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138955</xdr:rowOff>
    </xdr:from>
    <xdr:ext cx="405111" cy="259045"/>
    <xdr:sp macro="" textlink="">
      <xdr:nvSpPr>
        <xdr:cNvPr id="497" name="n_1aveValue【公民館】&#10;有形固定資産減価償却率"/>
        <xdr:cNvSpPr txBox="1"/>
      </xdr:nvSpPr>
      <xdr:spPr>
        <a:xfrm>
          <a:off x="15266043"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154703</xdr:rowOff>
    </xdr:from>
    <xdr:ext cx="405111" cy="259045"/>
    <xdr:sp macro="" textlink="">
      <xdr:nvSpPr>
        <xdr:cNvPr id="498" name="n_1mainValue【公民館】&#10;有形固定資産減価償却率"/>
        <xdr:cNvSpPr txBox="1"/>
      </xdr:nvSpPr>
      <xdr:spPr>
        <a:xfrm>
          <a:off x="15266043"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6" name="正方形/長方形 5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7" name="テキスト ボックス 5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8" name="直線コネクタ 5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09" name="直線コネクタ 5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0" name="テキスト ボックス 5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1" name="直線コネクタ 5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2" name="テキスト ボックス 5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3" name="直線コネクタ 5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4" name="テキスト ボックス 5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5" name="直線コネクタ 5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6" name="テキスト ボックス 5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7" name="直線コネクタ 5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8" name="テキスト ボックス 5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9" name="直線コネクタ 5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0" name="テキスト ボックス 5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524" name="直線コネクタ 523"/>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25"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26" name="直線コネクタ 525"/>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527"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528" name="直線コネクタ 527"/>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8726</xdr:rowOff>
    </xdr:from>
    <xdr:ext cx="469744" cy="259045"/>
    <xdr:sp macro="" textlink="">
      <xdr:nvSpPr>
        <xdr:cNvPr id="529" name="【公民館】&#10;一人当たり面積平均値テキスト"/>
        <xdr:cNvSpPr txBox="1"/>
      </xdr:nvSpPr>
      <xdr:spPr>
        <a:xfrm>
          <a:off x="22250400" y="1801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530" name="フローチャート : 判断 529"/>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531" name="フローチャート : 判断 530"/>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2" name="テキスト ボックス 5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3" name="テキスト ボックス 5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4" name="テキスト ボックス 5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5" name="テキスト ボックス 5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6" name="テキスト ボックス 5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116839</xdr:rowOff>
    </xdr:from>
    <xdr:to>
      <xdr:col>31</xdr:col>
      <xdr:colOff>85725</xdr:colOff>
      <xdr:row>101</xdr:row>
      <xdr:rowOff>46989</xdr:rowOff>
    </xdr:to>
    <xdr:sp macro="" textlink="">
      <xdr:nvSpPr>
        <xdr:cNvPr id="537" name="円/楕円 536"/>
        <xdr:cNvSpPr/>
      </xdr:nvSpPr>
      <xdr:spPr>
        <a:xfrm>
          <a:off x="21272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147519</xdr:rowOff>
    </xdr:from>
    <xdr:ext cx="469744" cy="259045"/>
    <xdr:sp macro="" textlink="">
      <xdr:nvSpPr>
        <xdr:cNvPr id="538" name="n_1aveValue【公民館】&#10;一人当たり面積"/>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63516</xdr:rowOff>
    </xdr:from>
    <xdr:ext cx="469744" cy="259045"/>
    <xdr:sp macro="" textlink="">
      <xdr:nvSpPr>
        <xdr:cNvPr id="539" name="n_1mainValue【公民館】&#10;一人当たり面積"/>
        <xdr:cNvSpPr txBox="1"/>
      </xdr:nvSpPr>
      <xdr:spPr>
        <a:xfrm>
          <a:off x="210757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平成27年度の有形固定資産減価償却率を類似団体内平均値と比較すると、特に比率が高くなっている施設は道路であり、特に比率が低くなっている施設は公営住宅、認定こども園・幼稚園・保育所である。 </a:t>
          </a:r>
          <a:endParaRPr lang="ja-JP" altLang="ja-JP" sz="1400">
            <a:effectLst/>
          </a:endParaRPr>
        </a:p>
        <a:p>
          <a:r>
            <a:rPr lang="en-US" altLang="ja-JP" sz="1100" b="0">
              <a:solidFill>
                <a:schemeClr val="dk1"/>
              </a:solidFill>
              <a:effectLst/>
              <a:latin typeface="+mn-lt"/>
              <a:ea typeface="+mn-ea"/>
              <a:cs typeface="+mn-cs"/>
            </a:rPr>
            <a:t>今後は、公共施設の修繕・改修等が増えるため、公共施設等総合管理計画を元に、施設の統廃合の検討、長寿命化、平準化等を図り、将来世代への負担のバランスに配慮しながら、施設の適切な維持管理に努めていく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10,444
10,294
41.16
4,837,608
4,551,070
252,749
3,027,866
3,732,980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75" name="テキスト ボックス 7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76" name="直線コネクタ 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77" name="テキスト ボックス 7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78" name="直線コネクタ 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79" name="テキスト ボックス 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80" name="直線コネクタ 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81" name="テキスト ボックス 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82" name="直線コネクタ 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83" name="テキスト ボックス 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84" name="直線コネクタ 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85" name="テキスト ボックス 8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6" name="直線コネクタ 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87" name="テキスト ボックス 8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24764</xdr:rowOff>
    </xdr:from>
    <xdr:to>
      <xdr:col>6</xdr:col>
      <xdr:colOff>510540</xdr:colOff>
      <xdr:row>85</xdr:row>
      <xdr:rowOff>64770</xdr:rowOff>
    </xdr:to>
    <xdr:cxnSp macro="">
      <xdr:nvCxnSpPr>
        <xdr:cNvPr id="89" name="直線コネクタ 88"/>
        <xdr:cNvCxnSpPr/>
      </xdr:nvCxnSpPr>
      <xdr:spPr>
        <a:xfrm flipV="1">
          <a:off x="4634865" y="13397864"/>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90"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91" name="直線コネクタ 90"/>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142891</xdr:rowOff>
    </xdr:from>
    <xdr:ext cx="405111" cy="259045"/>
    <xdr:sp macro="" textlink="">
      <xdr:nvSpPr>
        <xdr:cNvPr id="92" name="【福祉施設】&#10;有形固定資産減価償却率最大値テキスト"/>
        <xdr:cNvSpPr txBox="1"/>
      </xdr:nvSpPr>
      <xdr:spPr>
        <a:xfrm>
          <a:off x="4724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78</xdr:row>
      <xdr:rowOff>24764</xdr:rowOff>
    </xdr:from>
    <xdr:to>
      <xdr:col>6</xdr:col>
      <xdr:colOff>600075</xdr:colOff>
      <xdr:row>78</xdr:row>
      <xdr:rowOff>24764</xdr:rowOff>
    </xdr:to>
    <xdr:cxnSp macro="">
      <xdr:nvCxnSpPr>
        <xdr:cNvPr id="93" name="直線コネクタ 92"/>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133366</xdr:rowOff>
    </xdr:from>
    <xdr:ext cx="405111" cy="259045"/>
    <xdr:sp macro="" textlink="">
      <xdr:nvSpPr>
        <xdr:cNvPr id="94" name="【福祉施設】&#10;有形固定資産減価償却率平均値テキスト"/>
        <xdr:cNvSpPr txBox="1"/>
      </xdr:nvSpPr>
      <xdr:spPr>
        <a:xfrm>
          <a:off x="4724400" y="1419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154939</xdr:rowOff>
    </xdr:from>
    <xdr:to>
      <xdr:col>6</xdr:col>
      <xdr:colOff>561975</xdr:colOff>
      <xdr:row>83</xdr:row>
      <xdr:rowOff>85089</xdr:rowOff>
    </xdr:to>
    <xdr:sp macro="" textlink="">
      <xdr:nvSpPr>
        <xdr:cNvPr id="95" name="フローチャート : 判断 94"/>
        <xdr:cNvSpPr/>
      </xdr:nvSpPr>
      <xdr:spPr>
        <a:xfrm>
          <a:off x="4584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135889</xdr:rowOff>
    </xdr:from>
    <xdr:to>
      <xdr:col>5</xdr:col>
      <xdr:colOff>409575</xdr:colOff>
      <xdr:row>83</xdr:row>
      <xdr:rowOff>66039</xdr:rowOff>
    </xdr:to>
    <xdr:sp macro="" textlink="">
      <xdr:nvSpPr>
        <xdr:cNvPr id="96" name="フローチャート : 判断 95"/>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82566</xdr:rowOff>
    </xdr:from>
    <xdr:ext cx="405111" cy="259045"/>
    <xdr:sp macro="" textlink="">
      <xdr:nvSpPr>
        <xdr:cNvPr id="97" name="n_1aveValue【福祉施設】&#10;有形固定資産減価償却率"/>
        <xdr:cNvSpPr txBox="1"/>
      </xdr:nvSpPr>
      <xdr:spPr>
        <a:xfrm>
          <a:off x="3582043"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98" name="テキスト ボックス 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9" name="テキスト ボックス 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00" name="テキスト ボックス 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01" name="テキスト ボックス 1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02" name="テキスト ボックス 1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21589</xdr:rowOff>
    </xdr:from>
    <xdr:to>
      <xdr:col>5</xdr:col>
      <xdr:colOff>409575</xdr:colOff>
      <xdr:row>83</xdr:row>
      <xdr:rowOff>123189</xdr:rowOff>
    </xdr:to>
    <xdr:sp macro="" textlink="">
      <xdr:nvSpPr>
        <xdr:cNvPr id="103" name="円/楕円 102"/>
        <xdr:cNvSpPr/>
      </xdr:nvSpPr>
      <xdr:spPr>
        <a:xfrm>
          <a:off x="3746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114316</xdr:rowOff>
    </xdr:from>
    <xdr:ext cx="405111" cy="259045"/>
    <xdr:sp macro="" textlink="">
      <xdr:nvSpPr>
        <xdr:cNvPr id="104" name="n_1mainValue【福祉施設】&#10;有形固定資産減価償却率"/>
        <xdr:cNvSpPr txBox="1"/>
      </xdr:nvSpPr>
      <xdr:spPr>
        <a:xfrm>
          <a:off x="3582043"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05" name="正方形/長方形 1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6" name="正方形/長方形 1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7" name="正方形/長方形 1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8" name="正方形/長方形 1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9" name="正方形/長方形 1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10" name="正方形/長方形 1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11" name="正方形/長方形 1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12" name="正方形/長方形 1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13" name="テキスト ボックス 1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14" name="直線コネクタ 1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15" name="直線コネクタ 1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16" name="テキスト ボックス 1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17" name="直線コネクタ 1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18" name="テキスト ボックス 11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19" name="直線コネクタ 1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20" name="テキスト ボックス 11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21" name="直線コネクタ 1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22" name="テキスト ボックス 12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23" name="直線コネクタ 1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24" name="テキスト ボックス 1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22098</xdr:rowOff>
    </xdr:from>
    <xdr:to>
      <xdr:col>15</xdr:col>
      <xdr:colOff>180340</xdr:colOff>
      <xdr:row>85</xdr:row>
      <xdr:rowOff>152400</xdr:rowOff>
    </xdr:to>
    <xdr:cxnSp macro="">
      <xdr:nvCxnSpPr>
        <xdr:cNvPr id="126" name="直線コネクタ 125"/>
        <xdr:cNvCxnSpPr/>
      </xdr:nvCxnSpPr>
      <xdr:spPr>
        <a:xfrm flipV="1">
          <a:off x="10476865" y="1339519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156227</xdr:rowOff>
    </xdr:from>
    <xdr:ext cx="469744" cy="259045"/>
    <xdr:sp macro="" textlink="">
      <xdr:nvSpPr>
        <xdr:cNvPr id="127" name="【福祉施設】&#10;一人当たり面積最小値テキスト"/>
        <xdr:cNvSpPr txBox="1"/>
      </xdr:nvSpPr>
      <xdr:spPr>
        <a:xfrm>
          <a:off x="105664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85</xdr:row>
      <xdr:rowOff>152400</xdr:rowOff>
    </xdr:from>
    <xdr:to>
      <xdr:col>15</xdr:col>
      <xdr:colOff>269875</xdr:colOff>
      <xdr:row>85</xdr:row>
      <xdr:rowOff>152400</xdr:rowOff>
    </xdr:to>
    <xdr:cxnSp macro="">
      <xdr:nvCxnSpPr>
        <xdr:cNvPr id="128" name="直線コネクタ 127"/>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140225</xdr:rowOff>
    </xdr:from>
    <xdr:ext cx="469744" cy="259045"/>
    <xdr:sp macro="" textlink="">
      <xdr:nvSpPr>
        <xdr:cNvPr id="129" name="【福祉施設】&#10;一人当たり面積最大値テキスト"/>
        <xdr:cNvSpPr txBox="1"/>
      </xdr:nvSpPr>
      <xdr:spPr>
        <a:xfrm>
          <a:off x="105664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0.607</a:t>
          </a:r>
          <a:endParaRPr kumimoji="1" lang="ja-JP" altLang="en-US" sz="1000" b="1">
            <a:latin typeface="ＭＳ Ｐゴシック"/>
          </a:endParaRPr>
        </a:p>
      </xdr:txBody>
    </xdr:sp>
    <xdr:clientData/>
  </xdr:oneCellAnchor>
  <xdr:twoCellAnchor>
    <xdr:from>
      <xdr:col>15</xdr:col>
      <xdr:colOff>92075</xdr:colOff>
      <xdr:row>78</xdr:row>
      <xdr:rowOff>22098</xdr:rowOff>
    </xdr:from>
    <xdr:to>
      <xdr:col>15</xdr:col>
      <xdr:colOff>269875</xdr:colOff>
      <xdr:row>78</xdr:row>
      <xdr:rowOff>22098</xdr:rowOff>
    </xdr:to>
    <xdr:cxnSp macro="">
      <xdr:nvCxnSpPr>
        <xdr:cNvPr id="130" name="直線コネクタ 129"/>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77740</xdr:rowOff>
    </xdr:from>
    <xdr:ext cx="469744" cy="259045"/>
    <xdr:sp macro="" textlink="">
      <xdr:nvSpPr>
        <xdr:cNvPr id="131" name="【福祉施設】&#10;一人当たり面積平均値テキスト"/>
        <xdr:cNvSpPr txBox="1"/>
      </xdr:nvSpPr>
      <xdr:spPr>
        <a:xfrm>
          <a:off x="10566400" y="1413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99313</xdr:rowOff>
    </xdr:from>
    <xdr:to>
      <xdr:col>15</xdr:col>
      <xdr:colOff>231775</xdr:colOff>
      <xdr:row>83</xdr:row>
      <xdr:rowOff>29463</xdr:rowOff>
    </xdr:to>
    <xdr:sp macro="" textlink="">
      <xdr:nvSpPr>
        <xdr:cNvPr id="132" name="フローチャート : 判断 131"/>
        <xdr:cNvSpPr/>
      </xdr:nvSpPr>
      <xdr:spPr>
        <a:xfrm>
          <a:off x="10426700" y="141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37592</xdr:rowOff>
    </xdr:from>
    <xdr:to>
      <xdr:col>14</xdr:col>
      <xdr:colOff>79375</xdr:colOff>
      <xdr:row>83</xdr:row>
      <xdr:rowOff>139192</xdr:rowOff>
    </xdr:to>
    <xdr:sp macro="" textlink="">
      <xdr:nvSpPr>
        <xdr:cNvPr id="133" name="フローチャート : 判断 132"/>
        <xdr:cNvSpPr/>
      </xdr:nvSpPr>
      <xdr:spPr>
        <a:xfrm>
          <a:off x="9588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155719</xdr:rowOff>
    </xdr:from>
    <xdr:ext cx="469744" cy="259045"/>
    <xdr:sp macro="" textlink="">
      <xdr:nvSpPr>
        <xdr:cNvPr id="134" name="n_1aveValue【福祉施設】&#10;一人当たり面積"/>
        <xdr:cNvSpPr txBox="1"/>
      </xdr:nvSpPr>
      <xdr:spPr>
        <a:xfrm>
          <a:off x="93917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35" name="テキスト ボックス 1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36" name="テキスト ボックス 1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37" name="テキスト ボックス 1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38" name="テキスト ボックス 1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39" name="テキスト ボックス 1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115315</xdr:rowOff>
    </xdr:from>
    <xdr:to>
      <xdr:col>14</xdr:col>
      <xdr:colOff>79375</xdr:colOff>
      <xdr:row>84</xdr:row>
      <xdr:rowOff>45465</xdr:rowOff>
    </xdr:to>
    <xdr:sp macro="" textlink="">
      <xdr:nvSpPr>
        <xdr:cNvPr id="140" name="円/楕円 139"/>
        <xdr:cNvSpPr/>
      </xdr:nvSpPr>
      <xdr:spPr>
        <a:xfrm>
          <a:off x="9588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36592</xdr:rowOff>
    </xdr:from>
    <xdr:ext cx="469744" cy="259045"/>
    <xdr:sp macro="" textlink="">
      <xdr:nvSpPr>
        <xdr:cNvPr id="141" name="n_1mainValue【福祉施設】&#10;一人当たり面積"/>
        <xdr:cNvSpPr txBox="1"/>
      </xdr:nvSpPr>
      <xdr:spPr>
        <a:xfrm>
          <a:off x="9391727" y="1443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42" name="正方形/長方形 1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3" name="正方形/長方形 1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4" name="正方形/長方形 1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5" name="正方形/長方形 1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6" name="正方形/長方形 1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7" name="正方形/長方形 1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8" name="正方形/長方形 1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49" name="正方形/長方形 1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0" name="正方形/長方形 1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1" name="正方形/長方形 1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2" name="正方形/長方形 1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3" name="正方形/長方形 1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4" name="正方形/長方形 1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5" name="正方形/長方形 1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6" name="正方形/長方形 1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7" name="正方形/長方形 1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58" name="正方形/長方形 1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9" name="正方形/長方形 1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0" name="正方形/長方形 1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1" name="正方形/長方形 1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2" name="正方形/長方形 1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3" name="正方形/長方形 1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4" name="正方形/長方形 1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5" name="正方形/長方形 16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66" name="正方形/長方形 1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7" name="正方形/長方形 1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68" name="正方形/長方形 1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69" name="正方形/長方形 1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0" name="正方形/長方形 1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1" name="正方形/長方形 1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2" name="正方形/長方形 1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3" name="正方形/長方形 17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4" name="正方形/長方形 1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5" name="正方形/長方形 1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6" name="正方形/長方形 1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7" name="正方形/長方形 1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78" name="正方形/長方形 1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79" name="正方形/長方形 1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0" name="正方形/長方形 1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1" name="正方形/長方形 1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2" name="テキスト ボックス 1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83" name="直線コネクタ 1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184" name="テキスト ボックス 1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185" name="直線コネクタ 1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186" name="テキスト ボックス 1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87" name="直線コネクタ 1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88" name="テキスト ボックス 1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89" name="直線コネクタ 1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90" name="テキスト ボックス 1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91" name="直線コネクタ 1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92" name="テキスト ボックス 1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193" name="直線コネクタ 1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194" name="テキスト ボックス 1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5" name="直線コネクタ 1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196" name="テキスト ボックス 1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1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198" name="直線コネクタ 197"/>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199"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200" name="直線コネクタ 199"/>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201"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202" name="直線コネクタ 201"/>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203"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204" name="フローチャート : 判断 203"/>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205" name="フローチャート : 判断 204"/>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154957</xdr:rowOff>
    </xdr:from>
    <xdr:ext cx="405111" cy="259045"/>
    <xdr:sp macro="" textlink="">
      <xdr:nvSpPr>
        <xdr:cNvPr id="206" name="n_1aveValue【保健センター・保健所】&#10;有形固定資産減価償却率"/>
        <xdr:cNvSpPr txBox="1"/>
      </xdr:nvSpPr>
      <xdr:spPr>
        <a:xfrm>
          <a:off x="15266043"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07" name="テキスト ボックス 2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08" name="テキスト ボックス 2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09" name="テキスト ボックス 2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0" name="テキスト ボックス 2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1" name="テキスト ボックス 2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170180</xdr:rowOff>
    </xdr:from>
    <xdr:to>
      <xdr:col>22</xdr:col>
      <xdr:colOff>415925</xdr:colOff>
      <xdr:row>62</xdr:row>
      <xdr:rowOff>100330</xdr:rowOff>
    </xdr:to>
    <xdr:sp macro="" textlink="">
      <xdr:nvSpPr>
        <xdr:cNvPr id="212" name="円/楕円 211"/>
        <xdr:cNvSpPr/>
      </xdr:nvSpPr>
      <xdr:spPr>
        <a:xfrm>
          <a:off x="15430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91457</xdr:rowOff>
    </xdr:from>
    <xdr:ext cx="405111" cy="259045"/>
    <xdr:sp macro="" textlink="">
      <xdr:nvSpPr>
        <xdr:cNvPr id="213" name="n_1mainValue【保健センター・保健所】&#10;有形固定資産減価償却率"/>
        <xdr:cNvSpPr txBox="1"/>
      </xdr:nvSpPr>
      <xdr:spPr>
        <a:xfrm>
          <a:off x="15266043"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14" name="正方形/長方形 2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15" name="正方形/長方形 2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16" name="正方形/長方形 2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17" name="正方形/長方形 2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18" name="正方形/長方形 2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19" name="正方形/長方形 2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20" name="正方形/長方形 2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21" name="正方形/長方形 2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2" name="テキスト ボックス 2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23" name="直線コネクタ 2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24" name="テキスト ボックス 2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25" name="直線コネクタ 2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26" name="テキスト ボックス 2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27" name="直線コネクタ 2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28" name="テキスト ボックス 2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29" name="直線コネクタ 2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30" name="テキスト ボックス 2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31" name="直線コネクタ 2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32" name="テキスト ボックス 2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33" name="直線コネクタ 2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34" name="テキスト ボックス 2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5" name="直線コネクタ 2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6" name="テキスト ボックス 2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238" name="直線コネクタ 237"/>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239"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240" name="直線コネクタ 239"/>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241"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242" name="直線コネクタ 24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10177</xdr:rowOff>
    </xdr:from>
    <xdr:ext cx="469744" cy="259045"/>
    <xdr:sp macro="" textlink="">
      <xdr:nvSpPr>
        <xdr:cNvPr id="243" name="【保健センター・保健所】&#10;一人当たり面積平均値テキスト"/>
        <xdr:cNvSpPr txBox="1"/>
      </xdr:nvSpPr>
      <xdr:spPr>
        <a:xfrm>
          <a:off x="222504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244" name="フローチャート : 判断 243"/>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245" name="フローチャート : 判断 244"/>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80027</xdr:rowOff>
    </xdr:from>
    <xdr:ext cx="469744" cy="259045"/>
    <xdr:sp macro="" textlink="">
      <xdr:nvSpPr>
        <xdr:cNvPr id="246" name="n_1aveValue【保健センター・保健所】&#10;一人当たり面積"/>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47" name="テキスト ボックス 2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48" name="テキスト ボックス 2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49" name="テキスト ボックス 2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50" name="テキスト ボックス 2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51" name="テキスト ボックス 2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114300</xdr:rowOff>
    </xdr:from>
    <xdr:to>
      <xdr:col>31</xdr:col>
      <xdr:colOff>85725</xdr:colOff>
      <xdr:row>63</xdr:row>
      <xdr:rowOff>44450</xdr:rowOff>
    </xdr:to>
    <xdr:sp macro="" textlink="">
      <xdr:nvSpPr>
        <xdr:cNvPr id="252" name="円/楕円 251"/>
        <xdr:cNvSpPr/>
      </xdr:nvSpPr>
      <xdr:spPr>
        <a:xfrm>
          <a:off x="21272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35577</xdr:rowOff>
    </xdr:from>
    <xdr:ext cx="469744" cy="259045"/>
    <xdr:sp macro="" textlink="">
      <xdr:nvSpPr>
        <xdr:cNvPr id="253" name="n_1mainValue【保健センター・保健所】&#10;一人当たり面積"/>
        <xdr:cNvSpPr txBox="1"/>
      </xdr:nvSpPr>
      <xdr:spPr>
        <a:xfrm>
          <a:off x="210757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54" name="正方形/長方形 2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5" name="正方形/長方形 2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6" name="正方形/長方形 2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7" name="正方形/長方形 2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8" name="正方形/長方形 2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9" name="正方形/長方形 2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0" name="正方形/長方形 2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1" name="正方形/長方形 2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2" name="テキスト ボックス 2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3" name="直線コネクタ 2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264" name="直線コネクタ 26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265" name="テキスト ボックス 26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66" name="直線コネクタ 26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67" name="テキスト ボックス 26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68" name="直線コネクタ 26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69" name="テキスト ボックス 26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70" name="直線コネクタ 26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71" name="テキスト ボックス 27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72" name="直線コネクタ 27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273" name="テキスト ボックス 27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274" name="直線コネクタ 27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275" name="テキスト ボックス 27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6" name="直線コネクタ 2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77" name="テキスト ボックス 2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154032</xdr:rowOff>
    </xdr:from>
    <xdr:to>
      <xdr:col>23</xdr:col>
      <xdr:colOff>516889</xdr:colOff>
      <xdr:row>84</xdr:row>
      <xdr:rowOff>56062</xdr:rowOff>
    </xdr:to>
    <xdr:cxnSp macro="">
      <xdr:nvCxnSpPr>
        <xdr:cNvPr id="279" name="直線コネクタ 278"/>
        <xdr:cNvCxnSpPr/>
      </xdr:nvCxnSpPr>
      <xdr:spPr>
        <a:xfrm flipV="1">
          <a:off x="16318864" y="13355682"/>
          <a:ext cx="0" cy="110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59889</xdr:rowOff>
    </xdr:from>
    <xdr:ext cx="405111" cy="259045"/>
    <xdr:sp macro="" textlink="">
      <xdr:nvSpPr>
        <xdr:cNvPr id="280" name="【消防施設】&#10;有形固定資産減価償却率最小値テキスト"/>
        <xdr:cNvSpPr txBox="1"/>
      </xdr:nvSpPr>
      <xdr:spPr>
        <a:xfrm>
          <a:off x="16408400" y="1446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84</xdr:row>
      <xdr:rowOff>56062</xdr:rowOff>
    </xdr:from>
    <xdr:to>
      <xdr:col>23</xdr:col>
      <xdr:colOff>606425</xdr:colOff>
      <xdr:row>84</xdr:row>
      <xdr:rowOff>56062</xdr:rowOff>
    </xdr:to>
    <xdr:cxnSp macro="">
      <xdr:nvCxnSpPr>
        <xdr:cNvPr id="281" name="直線コネクタ 280"/>
        <xdr:cNvCxnSpPr/>
      </xdr:nvCxnSpPr>
      <xdr:spPr>
        <a:xfrm>
          <a:off x="16230600" y="1445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100709</xdr:rowOff>
    </xdr:from>
    <xdr:ext cx="405111" cy="259045"/>
    <xdr:sp macro="" textlink="">
      <xdr:nvSpPr>
        <xdr:cNvPr id="282" name="【消防施設】&#10;有形固定資産減価償却率最大値テキスト"/>
        <xdr:cNvSpPr txBox="1"/>
      </xdr:nvSpPr>
      <xdr:spPr>
        <a:xfrm>
          <a:off x="16408400" y="1313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77</xdr:row>
      <xdr:rowOff>154032</xdr:rowOff>
    </xdr:from>
    <xdr:to>
      <xdr:col>23</xdr:col>
      <xdr:colOff>606425</xdr:colOff>
      <xdr:row>77</xdr:row>
      <xdr:rowOff>154032</xdr:rowOff>
    </xdr:to>
    <xdr:cxnSp macro="">
      <xdr:nvCxnSpPr>
        <xdr:cNvPr id="283" name="直線コネクタ 282"/>
        <xdr:cNvCxnSpPr/>
      </xdr:nvCxnSpPr>
      <xdr:spPr>
        <a:xfrm>
          <a:off x="16230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109419</xdr:rowOff>
    </xdr:from>
    <xdr:ext cx="405111" cy="259045"/>
    <xdr:sp macro="" textlink="">
      <xdr:nvSpPr>
        <xdr:cNvPr id="284" name="【消防施設】&#10;有形固定資産減価償却率平均値テキスト"/>
        <xdr:cNvSpPr txBox="1"/>
      </xdr:nvSpPr>
      <xdr:spPr>
        <a:xfrm>
          <a:off x="16408400" y="1382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130992</xdr:rowOff>
    </xdr:from>
    <xdr:to>
      <xdr:col>23</xdr:col>
      <xdr:colOff>568325</xdr:colOff>
      <xdr:row>81</xdr:row>
      <xdr:rowOff>61142</xdr:rowOff>
    </xdr:to>
    <xdr:sp macro="" textlink="">
      <xdr:nvSpPr>
        <xdr:cNvPr id="285" name="フローチャート : 判断 284"/>
        <xdr:cNvSpPr/>
      </xdr:nvSpPr>
      <xdr:spPr>
        <a:xfrm>
          <a:off x="162687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153851</xdr:rowOff>
    </xdr:from>
    <xdr:to>
      <xdr:col>22</xdr:col>
      <xdr:colOff>415925</xdr:colOff>
      <xdr:row>81</xdr:row>
      <xdr:rowOff>84001</xdr:rowOff>
    </xdr:to>
    <xdr:sp macro="" textlink="">
      <xdr:nvSpPr>
        <xdr:cNvPr id="286" name="フローチャート : 判断 285"/>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100528</xdr:rowOff>
    </xdr:from>
    <xdr:ext cx="405111" cy="259045"/>
    <xdr:sp macro="" textlink="">
      <xdr:nvSpPr>
        <xdr:cNvPr id="287" name="n_1aveValue【消防施設】&#10;有形固定資産減価償却率"/>
        <xdr:cNvSpPr txBox="1"/>
      </xdr:nvSpPr>
      <xdr:spPr>
        <a:xfrm>
          <a:off x="15266043"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88" name="テキスト ボックス 2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89" name="テキスト ボックス 2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90" name="テキスト ボックス 2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91" name="テキスト ボックス 2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92" name="テキスト ボックス 2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145687</xdr:rowOff>
    </xdr:from>
    <xdr:to>
      <xdr:col>22</xdr:col>
      <xdr:colOff>415925</xdr:colOff>
      <xdr:row>86</xdr:row>
      <xdr:rowOff>75837</xdr:rowOff>
    </xdr:to>
    <xdr:sp macro="" textlink="">
      <xdr:nvSpPr>
        <xdr:cNvPr id="293" name="円/楕円 292"/>
        <xdr:cNvSpPr/>
      </xdr:nvSpPr>
      <xdr:spPr>
        <a:xfrm>
          <a:off x="15430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86</xdr:row>
      <xdr:rowOff>66964</xdr:rowOff>
    </xdr:from>
    <xdr:ext cx="340478" cy="259045"/>
    <xdr:sp macro="" textlink="">
      <xdr:nvSpPr>
        <xdr:cNvPr id="294" name="n_1mainValue【消防施設】&#10;有形固定資産減価償却率"/>
        <xdr:cNvSpPr txBox="1"/>
      </xdr:nvSpPr>
      <xdr:spPr>
        <a:xfrm>
          <a:off x="15298360" y="148116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5" name="正方形/長方形 2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6" name="正方形/長方形 2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97" name="正方形/長方形 2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98" name="正方形/長方形 2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99" name="正方形/長方形 2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00" name="正方形/長方形 2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01" name="正方形/長方形 3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02" name="正方形/長方形 3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3" name="テキスト ボックス 3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4" name="直線コネクタ 3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05" name="直線コネクタ 30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06" name="テキスト ボックス 30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07" name="直線コネクタ 30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08" name="テキスト ボックス 30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09" name="直線コネクタ 30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10" name="テキスト ボックス 30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11" name="直線コネクタ 31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12" name="テキスト ボックス 31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3" name="直線コネクタ 3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4" name="テキスト ボックス 3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1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316" name="直線コネクタ 315"/>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317"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318" name="直線コネクタ 317"/>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319"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320" name="直線コネクタ 319"/>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321" name="【消防施設】&#10;一人当たり面積平均値テキスト"/>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322" name="フローチャート : 判断 321"/>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323" name="フローチャート : 判断 322"/>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271</xdr:rowOff>
    </xdr:from>
    <xdr:ext cx="469744" cy="259045"/>
    <xdr:sp macro="" textlink="">
      <xdr:nvSpPr>
        <xdr:cNvPr id="324" name="n_1aveValue【消防施設】&#10;一人当たり面積"/>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25" name="テキスト ボックス 3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26" name="テキスト ボックス 3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27" name="テキスト ボックス 3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28" name="テキスト ボックス 3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29" name="テキスト ボックス 3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115315</xdr:rowOff>
    </xdr:from>
    <xdr:to>
      <xdr:col>31</xdr:col>
      <xdr:colOff>85725</xdr:colOff>
      <xdr:row>85</xdr:row>
      <xdr:rowOff>45465</xdr:rowOff>
    </xdr:to>
    <xdr:sp macro="" textlink="">
      <xdr:nvSpPr>
        <xdr:cNvPr id="330" name="円/楕円 329"/>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36592</xdr:rowOff>
    </xdr:from>
    <xdr:ext cx="469744" cy="259045"/>
    <xdr:sp macro="" textlink="">
      <xdr:nvSpPr>
        <xdr:cNvPr id="331" name="n_1mainValue【消防施設】&#10;一人当たり面積"/>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2" name="正方形/長方形 3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3" name="正方形/長方形 3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4" name="正方形/長方形 3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5" name="正方形/長方形 3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6" name="正方形/長方形 3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7" name="正方形/長方形 3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8" name="正方形/長方形 3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9" name="正方形/長方形 3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0" name="テキスト ボックス 3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1" name="直線コネクタ 3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2" name="テキスト ボックス 34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3" name="直線コネクタ 3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4" name="テキスト ボックス 34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5" name="直線コネクタ 3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6" name="テキスト ボックス 3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7" name="直線コネクタ 3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8" name="テキスト ボックス 3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9" name="直線コネクタ 3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0" name="テキスト ボックス 3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1" name="直線コネクタ 3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2" name="テキスト ボックス 35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3" name="直線コネクタ 3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4" name="テキスト ボックス 3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356" name="直線コネクタ 355"/>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357"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358" name="直線コネクタ 357"/>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359"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360" name="直線コネクタ 359"/>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361"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362" name="フローチャート : 判断 361"/>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363" name="フローチャート : 判断 362"/>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55263</xdr:rowOff>
    </xdr:from>
    <xdr:ext cx="405111" cy="259045"/>
    <xdr:sp macro="" textlink="">
      <xdr:nvSpPr>
        <xdr:cNvPr id="364" name="n_1aveValue【庁舎】&#10;有形固定資産減価償却率"/>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5" name="テキスト ボックス 3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6" name="テキスト ボックス 3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7" name="テキスト ボックス 3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8" name="テキスト ボックス 3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9" name="テキスト ボックス 3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88264</xdr:rowOff>
    </xdr:from>
    <xdr:to>
      <xdr:col>22</xdr:col>
      <xdr:colOff>415925</xdr:colOff>
      <xdr:row>105</xdr:row>
      <xdr:rowOff>18414</xdr:rowOff>
    </xdr:to>
    <xdr:sp macro="" textlink="">
      <xdr:nvSpPr>
        <xdr:cNvPr id="370" name="円/楕円 369"/>
        <xdr:cNvSpPr/>
      </xdr:nvSpPr>
      <xdr:spPr>
        <a:xfrm>
          <a:off x="15430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34941</xdr:rowOff>
    </xdr:from>
    <xdr:ext cx="405111" cy="259045"/>
    <xdr:sp macro="" textlink="">
      <xdr:nvSpPr>
        <xdr:cNvPr id="371" name="n_1mainValue【庁舎】&#10;有形固定資産減価償却率"/>
        <xdr:cNvSpPr txBox="1"/>
      </xdr:nvSpPr>
      <xdr:spPr>
        <a:xfrm>
          <a:off x="15266043"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2" name="正方形/長方形 3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3" name="正方形/長方形 3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4" name="正方形/長方形 3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5" name="正方形/長方形 3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6" name="正方形/長方形 3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7" name="正方形/長方形 3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8" name="正方形/長方形 3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9" name="正方形/長方形 3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0" name="テキスト ボックス 3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1" name="直線コネクタ 3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2" name="テキスト ボックス 38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383" name="直線コネクタ 38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4" name="テキスト ボックス 38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5" name="直線コネクタ 38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6" name="テキスト ボックス 38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87" name="直線コネクタ 38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88" name="テキスト ボックス 38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89" name="直線コネクタ 38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90" name="テキスト ボックス 38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1" name="直線コネクタ 3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2" name="テキスト ボックス 3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394" name="直線コネクタ 393"/>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395"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396" name="直線コネクタ 395"/>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397"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398" name="直線コネクタ 397"/>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399" name="【庁舎】&#10;一人当たり面積平均値テキスト"/>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400" name="フローチャート : 判断 399"/>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401" name="フローチャート : 判断 400"/>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148099</xdr:rowOff>
    </xdr:from>
    <xdr:ext cx="469744" cy="259045"/>
    <xdr:sp macro="" textlink="">
      <xdr:nvSpPr>
        <xdr:cNvPr id="402" name="n_1aveValue【庁舎】&#10;一人当たり面積"/>
        <xdr:cNvSpPr txBox="1"/>
      </xdr:nvSpPr>
      <xdr:spPr>
        <a:xfrm>
          <a:off x="21075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3" name="テキスト ボックス 4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4" name="テキスト ボックス 4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5" name="テキスト ボックス 4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6" name="テキスト ボックス 4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7" name="テキスト ボックス 4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52832</xdr:rowOff>
    </xdr:from>
    <xdr:to>
      <xdr:col>31</xdr:col>
      <xdr:colOff>85725</xdr:colOff>
      <xdr:row>106</xdr:row>
      <xdr:rowOff>154432</xdr:rowOff>
    </xdr:to>
    <xdr:sp macro="" textlink="">
      <xdr:nvSpPr>
        <xdr:cNvPr id="408" name="円/楕円 407"/>
        <xdr:cNvSpPr/>
      </xdr:nvSpPr>
      <xdr:spPr>
        <a:xfrm>
          <a:off x="21272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145559</xdr:rowOff>
    </xdr:from>
    <xdr:ext cx="469744" cy="259045"/>
    <xdr:sp macro="" textlink="">
      <xdr:nvSpPr>
        <xdr:cNvPr id="409" name="n_1mainValue【庁舎】&#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0" name="正方形/長方形 4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1" name="正方形/長方形 4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2" name="テキスト ボックス 4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平成27年度の有形固定資産減価償却率を類似団体内平均値と比較すると、特に比率が低くなっている施設は保健センター・保健所、消防施設である。 消防施設の比率が低いのは、一部事務組合の数値が入っていないことが要因であると考えられる。</a:t>
          </a:r>
          <a:endParaRPr lang="ja-JP" altLang="ja-JP" sz="1400">
            <a:effectLst/>
          </a:endParaRPr>
        </a:p>
        <a:p>
          <a:r>
            <a:rPr lang="en-US" altLang="ja-JP" sz="1100" b="0">
              <a:solidFill>
                <a:schemeClr val="dk1"/>
              </a:solidFill>
              <a:effectLst/>
              <a:latin typeface="+mn-lt"/>
              <a:ea typeface="+mn-ea"/>
              <a:cs typeface="+mn-cs"/>
            </a:rPr>
            <a:t>今後は、公共施設の修繕・改修等が増えるため、公共施設等総合管理計画を元に、施設の統廃合の検討、長寿命化、平準化等を図り、将来世代への負担のバランスに配慮しながら、施設の適切な維持管理に努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10,444
10,294
41.16
4,837,608
4,551,070
252,749
3,027,866
3,732,980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a:t>
          </a:r>
          <a:r>
            <a:rPr kumimoji="1" lang="en-US" altLang="ja-JP" sz="1100">
              <a:solidFill>
                <a:schemeClr val="dk1"/>
              </a:solidFill>
              <a:latin typeface="+mn-lt"/>
              <a:ea typeface="+mn-ea"/>
              <a:cs typeface="+mn-cs"/>
            </a:rPr>
            <a:t>+0.2</a:t>
          </a:r>
          <a:r>
            <a:rPr kumimoji="1" lang="ja-JP" altLang="ja-JP" sz="1100">
              <a:solidFill>
                <a:schemeClr val="dk1"/>
              </a:solidFill>
              <a:latin typeface="+mn-lt"/>
              <a:ea typeface="+mn-ea"/>
              <a:cs typeface="+mn-cs"/>
            </a:rPr>
            <a:t>ポイントで、類似団体平均と</a:t>
          </a:r>
          <a:r>
            <a:rPr kumimoji="1" lang="ja-JP" altLang="en-US" sz="1100">
              <a:solidFill>
                <a:schemeClr val="dk1"/>
              </a:solidFill>
              <a:latin typeface="+mn-lt"/>
              <a:ea typeface="+mn-ea"/>
              <a:cs typeface="+mn-cs"/>
            </a:rPr>
            <a:t>比べ</a:t>
          </a:r>
          <a:r>
            <a:rPr kumimoji="1" lang="en-US" altLang="ja-JP" sz="1100">
              <a:solidFill>
                <a:schemeClr val="dk1"/>
              </a:solidFill>
              <a:latin typeface="+mn-lt"/>
              <a:ea typeface="+mn-ea"/>
              <a:cs typeface="+mn-cs"/>
            </a:rPr>
            <a:t>+0.2</a:t>
          </a:r>
          <a:r>
            <a:rPr kumimoji="1" lang="ja-JP" altLang="ja-JP" sz="1100">
              <a:solidFill>
                <a:schemeClr val="dk1"/>
              </a:solidFill>
              <a:latin typeface="+mn-lt"/>
              <a:ea typeface="+mn-ea"/>
              <a:cs typeface="+mn-cs"/>
            </a:rPr>
            <a:t>ポイントである。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今後は、町税等の徴収強化や歳出削減を実施し、財政の健全化を図る。</a:t>
          </a:r>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34925</xdr:rowOff>
    </xdr:from>
    <xdr:to>
      <xdr:col>7</xdr:col>
      <xdr:colOff>152400</xdr:colOff>
      <xdr:row>43</xdr:row>
      <xdr:rowOff>55033</xdr:rowOff>
    </xdr:to>
    <xdr:cxnSp macro="">
      <xdr:nvCxnSpPr>
        <xdr:cNvPr id="71" name="直線コネクタ 70"/>
        <xdr:cNvCxnSpPr/>
      </xdr:nvCxnSpPr>
      <xdr:spPr>
        <a:xfrm flipV="1">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55033</xdr:rowOff>
    </xdr:to>
    <xdr:cxnSp macro="">
      <xdr:nvCxnSpPr>
        <xdr:cNvPr id="74" name="直線コネクタ 73"/>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44979</xdr:rowOff>
    </xdr:from>
    <xdr:to>
      <xdr:col>4</xdr:col>
      <xdr:colOff>482600</xdr:colOff>
      <xdr:row>43</xdr:row>
      <xdr:rowOff>55033</xdr:rowOff>
    </xdr:to>
    <xdr:cxnSp macro="">
      <xdr:nvCxnSpPr>
        <xdr:cNvPr id="77" name="直線コネクタ 76"/>
        <xdr:cNvCxnSpPr/>
      </xdr:nvCxnSpPr>
      <xdr:spPr>
        <a:xfrm>
          <a:off x="2336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9" name="テキスト ボックス 78"/>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44979</xdr:rowOff>
    </xdr:to>
    <xdr:cxnSp macro="">
      <xdr:nvCxnSpPr>
        <xdr:cNvPr id="80" name="直線コネクタ 79"/>
        <xdr:cNvCxnSpPr/>
      </xdr:nvCxnSpPr>
      <xdr:spPr>
        <a:xfrm>
          <a:off x="1447800" y="74072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45631</xdr:rowOff>
    </xdr:from>
    <xdr:ext cx="762000" cy="259045"/>
    <xdr:sp macro="" textlink="">
      <xdr:nvSpPr>
        <xdr:cNvPr id="82" name="テキスト ボックス 81"/>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4" name="テキスト ボックス 83"/>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90" name="円/楕円 89"/>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652</xdr:rowOff>
    </xdr:from>
    <xdr:ext cx="762000" cy="259045"/>
    <xdr:sp macro="" textlink="">
      <xdr:nvSpPr>
        <xdr:cNvPr id="91" name="財政力該当値テキスト"/>
        <xdr:cNvSpPr txBox="1"/>
      </xdr:nvSpPr>
      <xdr:spPr>
        <a:xfrm>
          <a:off x="50419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92" name="円/楕円 91"/>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93" name="テキスト ボックス 9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4" name="円/楕円 93"/>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5" name="テキスト ボックス 94"/>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165629</xdr:rowOff>
    </xdr:from>
    <xdr:to>
      <xdr:col>3</xdr:col>
      <xdr:colOff>330200</xdr:colOff>
      <xdr:row>43</xdr:row>
      <xdr:rowOff>95779</xdr:rowOff>
    </xdr:to>
    <xdr:sp macro="" textlink="">
      <xdr:nvSpPr>
        <xdr:cNvPr id="96" name="円/楕円 95"/>
        <xdr:cNvSpPr/>
      </xdr:nvSpPr>
      <xdr:spPr>
        <a:xfrm>
          <a:off x="2286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80556</xdr:rowOff>
    </xdr:from>
    <xdr:ext cx="762000" cy="259045"/>
    <xdr:sp macro="" textlink="">
      <xdr:nvSpPr>
        <xdr:cNvPr id="97" name="テキスト ボックス 96"/>
        <xdr:cNvSpPr txBox="1"/>
      </xdr:nvSpPr>
      <xdr:spPr>
        <a:xfrm>
          <a:off x="1955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8" name="円/楕円 97"/>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9" name="テキスト ボックス 98"/>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ポイントのプラスで、類似団体と比較すると若干高くなっている。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交付税算定に誤りがあり、平成</a:t>
          </a:r>
          <a:r>
            <a:rPr kumimoji="1" lang="en-US" altLang="ja-JP" sz="1100">
              <a:solidFill>
                <a:schemeClr val="dk1"/>
              </a:solidFill>
              <a:latin typeface="+mn-lt"/>
              <a:ea typeface="+mn-ea"/>
              <a:cs typeface="+mn-cs"/>
            </a:rPr>
            <a:t>29</a:t>
          </a:r>
          <a:r>
            <a:rPr kumimoji="1" lang="ja-JP" altLang="en-US" sz="1100">
              <a:solidFill>
                <a:schemeClr val="dk1"/>
              </a:solidFill>
              <a:latin typeface="+mn-lt"/>
              <a:ea typeface="+mn-ea"/>
              <a:cs typeface="+mn-cs"/>
            </a:rPr>
            <a:t>年に精算される予定であり、その額を考慮すると前年とほぼ同比率である。</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公共施設等の修繕に係る経費や扶助費など、経常的経費の増加が見込まれており、比率が上昇する見込みである。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今後は、第</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次行政改革大綱に沿った行政改革の継続に加え、公共施設等総合管理計画を元に、施設の統廃合の検討、長寿命化、平準化等を図ることにより、健全な財政運営が必要である。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64</xdr:row>
      <xdr:rowOff>10414</xdr:rowOff>
    </xdr:to>
    <xdr:cxnSp macro="">
      <xdr:nvCxnSpPr>
        <xdr:cNvPr id="132" name="直線コネクタ 131"/>
        <xdr:cNvCxnSpPr/>
      </xdr:nvCxnSpPr>
      <xdr:spPr>
        <a:xfrm>
          <a:off x="4114800" y="1086739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61214</xdr:rowOff>
    </xdr:from>
    <xdr:to>
      <xdr:col>6</xdr:col>
      <xdr:colOff>0</xdr:colOff>
      <xdr:row>63</xdr:row>
      <xdr:rowOff>66040</xdr:rowOff>
    </xdr:to>
    <xdr:cxnSp macro="">
      <xdr:nvCxnSpPr>
        <xdr:cNvPr id="135" name="直線コネクタ 134"/>
        <xdr:cNvCxnSpPr/>
      </xdr:nvCxnSpPr>
      <xdr:spPr>
        <a:xfrm>
          <a:off x="3225800" y="108625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63</xdr:row>
      <xdr:rowOff>61214</xdr:rowOff>
    </xdr:to>
    <xdr:cxnSp macro="">
      <xdr:nvCxnSpPr>
        <xdr:cNvPr id="138" name="直線コネクタ 137"/>
        <xdr:cNvCxnSpPr/>
      </xdr:nvCxnSpPr>
      <xdr:spPr>
        <a:xfrm>
          <a:off x="2336800" y="107467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9" name="フローチャート : 判断 138"/>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40" name="テキスト ボックス 139"/>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83058</xdr:rowOff>
    </xdr:from>
    <xdr:to>
      <xdr:col>3</xdr:col>
      <xdr:colOff>279400</xdr:colOff>
      <xdr:row>62</xdr:row>
      <xdr:rowOff>116840</xdr:rowOff>
    </xdr:to>
    <xdr:cxnSp macro="">
      <xdr:nvCxnSpPr>
        <xdr:cNvPr id="141" name="直線コネクタ 140"/>
        <xdr:cNvCxnSpPr/>
      </xdr:nvCxnSpPr>
      <xdr:spPr>
        <a:xfrm>
          <a:off x="1447800" y="107129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2" name="フローチャート : 判断 141"/>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100601</xdr:rowOff>
    </xdr:from>
    <xdr:ext cx="762000" cy="259045"/>
    <xdr:sp macro="" textlink="">
      <xdr:nvSpPr>
        <xdr:cNvPr id="143" name="テキスト ボックス 142"/>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4" name="フローチャート : 判断 143"/>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61993</xdr:rowOff>
    </xdr:from>
    <xdr:ext cx="762000" cy="259045"/>
    <xdr:sp macro="" textlink="">
      <xdr:nvSpPr>
        <xdr:cNvPr id="145" name="テキスト ボックス 144"/>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131064</xdr:rowOff>
    </xdr:from>
    <xdr:to>
      <xdr:col>7</xdr:col>
      <xdr:colOff>203200</xdr:colOff>
      <xdr:row>64</xdr:row>
      <xdr:rowOff>61214</xdr:rowOff>
    </xdr:to>
    <xdr:sp macro="" textlink="">
      <xdr:nvSpPr>
        <xdr:cNvPr id="151" name="円/楕円 150"/>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103141</xdr:rowOff>
    </xdr:from>
    <xdr:ext cx="762000" cy="259045"/>
    <xdr:sp macro="" textlink="">
      <xdr:nvSpPr>
        <xdr:cNvPr id="152" name="財政構造の弾力性該当値テキスト"/>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3" name="円/楕円 152"/>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54" name="テキスト ボックス 153"/>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10414</xdr:rowOff>
    </xdr:from>
    <xdr:to>
      <xdr:col>4</xdr:col>
      <xdr:colOff>533400</xdr:colOff>
      <xdr:row>63</xdr:row>
      <xdr:rowOff>112014</xdr:rowOff>
    </xdr:to>
    <xdr:sp macro="" textlink="">
      <xdr:nvSpPr>
        <xdr:cNvPr id="155" name="円/楕円 154"/>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96791</xdr:rowOff>
    </xdr:from>
    <xdr:ext cx="762000" cy="259045"/>
    <xdr:sp macro="" textlink="">
      <xdr:nvSpPr>
        <xdr:cNvPr id="156" name="テキスト ボックス 155"/>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7" name="円/楕円 156"/>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152417</xdr:rowOff>
    </xdr:from>
    <xdr:ext cx="762000" cy="259045"/>
    <xdr:sp macro="" textlink="">
      <xdr:nvSpPr>
        <xdr:cNvPr id="158" name="テキスト ボックス 157"/>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32258</xdr:rowOff>
    </xdr:from>
    <xdr:to>
      <xdr:col>2</xdr:col>
      <xdr:colOff>127000</xdr:colOff>
      <xdr:row>62</xdr:row>
      <xdr:rowOff>133858</xdr:rowOff>
    </xdr:to>
    <xdr:sp macro="" textlink="">
      <xdr:nvSpPr>
        <xdr:cNvPr id="159" name="円/楕円 158"/>
        <xdr:cNvSpPr/>
      </xdr:nvSpPr>
      <xdr:spPr>
        <a:xfrm>
          <a:off x="1397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118635</xdr:rowOff>
    </xdr:from>
    <xdr:ext cx="762000" cy="259045"/>
    <xdr:sp macro="" textlink="">
      <xdr:nvSpPr>
        <xdr:cNvPr id="160" name="テキスト ボックス 159"/>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[141,783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10,667</a:t>
          </a:r>
          <a:r>
            <a:rPr kumimoji="1" lang="ja-JP" altLang="ja-JP" sz="1100">
              <a:solidFill>
                <a:schemeClr val="dk1"/>
              </a:solidFill>
              <a:latin typeface="+mn-lt"/>
              <a:ea typeface="+mn-ea"/>
              <a:cs typeface="+mn-cs"/>
            </a:rPr>
            <a:t>円のプラスで、類似団体と比較すると低くなっている。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人件費においては職員数の抑制により、物件費においては契約手法の見直しなどにより抑制に努めている。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物件費については、ふるさと納税の費用等の増が主な増加要因である。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決算額が</a:t>
          </a:r>
          <a:r>
            <a:rPr kumimoji="1" lang="ja-JP" altLang="en-US" sz="1100">
              <a:solidFill>
                <a:schemeClr val="dk1"/>
              </a:solidFill>
              <a:latin typeface="+mn-lt"/>
              <a:ea typeface="+mn-ea"/>
              <a:cs typeface="+mn-cs"/>
            </a:rPr>
            <a:t>類似団体と比べ</a:t>
          </a:r>
          <a:r>
            <a:rPr kumimoji="1" lang="ja-JP" altLang="ja-JP" sz="1100">
              <a:solidFill>
                <a:schemeClr val="dk1"/>
              </a:solidFill>
              <a:latin typeface="+mn-lt"/>
              <a:ea typeface="+mn-ea"/>
              <a:cs typeface="+mn-cs"/>
            </a:rPr>
            <a:t>低い要因は、ゴミ処理や消防業務を一部事務組合で行っていることなどによるものである。一部事務組合の人件費・物件費に充てる負担金（補助費等）を考えると、実質的にはさらに増加する。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今後は、事務処理に支障を及ぼさないよう配慮しつつ、引き続き職員数の抑制に努め、個々の職員の能力を高める必要がある。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143816</xdr:rowOff>
    </xdr:from>
    <xdr:to>
      <xdr:col>7</xdr:col>
      <xdr:colOff>152400</xdr:colOff>
      <xdr:row>82</xdr:row>
      <xdr:rowOff>23845</xdr:rowOff>
    </xdr:to>
    <xdr:cxnSp macro="">
      <xdr:nvCxnSpPr>
        <xdr:cNvPr id="193" name="直線コネクタ 192"/>
        <xdr:cNvCxnSpPr/>
      </xdr:nvCxnSpPr>
      <xdr:spPr>
        <a:xfrm>
          <a:off x="4114800" y="14031266"/>
          <a:ext cx="838200" cy="5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126442</xdr:rowOff>
    </xdr:from>
    <xdr:to>
      <xdr:col>6</xdr:col>
      <xdr:colOff>0</xdr:colOff>
      <xdr:row>81</xdr:row>
      <xdr:rowOff>143816</xdr:rowOff>
    </xdr:to>
    <xdr:cxnSp macro="">
      <xdr:nvCxnSpPr>
        <xdr:cNvPr id="196" name="直線コネクタ 195"/>
        <xdr:cNvCxnSpPr/>
      </xdr:nvCxnSpPr>
      <xdr:spPr>
        <a:xfrm>
          <a:off x="3225800" y="1401389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92814</xdr:rowOff>
    </xdr:from>
    <xdr:to>
      <xdr:col>4</xdr:col>
      <xdr:colOff>482600</xdr:colOff>
      <xdr:row>81</xdr:row>
      <xdr:rowOff>126442</xdr:rowOff>
    </xdr:to>
    <xdr:cxnSp macro="">
      <xdr:nvCxnSpPr>
        <xdr:cNvPr id="199" name="直線コネクタ 198"/>
        <xdr:cNvCxnSpPr/>
      </xdr:nvCxnSpPr>
      <xdr:spPr>
        <a:xfrm>
          <a:off x="2336800" y="13980264"/>
          <a:ext cx="889000" cy="3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2820</xdr:rowOff>
    </xdr:from>
    <xdr:to>
      <xdr:col>4</xdr:col>
      <xdr:colOff>533400</xdr:colOff>
      <xdr:row>83</xdr:row>
      <xdr:rowOff>104420</xdr:rowOff>
    </xdr:to>
    <xdr:sp macro="" textlink="">
      <xdr:nvSpPr>
        <xdr:cNvPr id="200" name="フローチャート : 判断 199"/>
        <xdr:cNvSpPr/>
      </xdr:nvSpPr>
      <xdr:spPr>
        <a:xfrm>
          <a:off x="3175000" y="142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89197</xdr:rowOff>
    </xdr:from>
    <xdr:ext cx="762000" cy="259045"/>
    <xdr:sp macro="" textlink="">
      <xdr:nvSpPr>
        <xdr:cNvPr id="201" name="テキスト ボックス 200"/>
        <xdr:cNvSpPr txBox="1"/>
      </xdr:nvSpPr>
      <xdr:spPr>
        <a:xfrm>
          <a:off x="2844800" y="1431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88052</xdr:rowOff>
    </xdr:from>
    <xdr:to>
      <xdr:col>3</xdr:col>
      <xdr:colOff>279400</xdr:colOff>
      <xdr:row>81</xdr:row>
      <xdr:rowOff>92814</xdr:rowOff>
    </xdr:to>
    <xdr:cxnSp macro="">
      <xdr:nvCxnSpPr>
        <xdr:cNvPr id="202" name="直線コネクタ 201"/>
        <xdr:cNvCxnSpPr/>
      </xdr:nvCxnSpPr>
      <xdr:spPr>
        <a:xfrm>
          <a:off x="1447800" y="13975502"/>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34807</xdr:rowOff>
    </xdr:from>
    <xdr:to>
      <xdr:col>3</xdr:col>
      <xdr:colOff>330200</xdr:colOff>
      <xdr:row>82</xdr:row>
      <xdr:rowOff>136407</xdr:rowOff>
    </xdr:to>
    <xdr:sp macro="" textlink="">
      <xdr:nvSpPr>
        <xdr:cNvPr id="203" name="フローチャート : 判断 202"/>
        <xdr:cNvSpPr/>
      </xdr:nvSpPr>
      <xdr:spPr>
        <a:xfrm>
          <a:off x="2286000" y="1409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121184</xdr:rowOff>
    </xdr:from>
    <xdr:ext cx="762000" cy="259045"/>
    <xdr:sp macro="" textlink="">
      <xdr:nvSpPr>
        <xdr:cNvPr id="204" name="テキスト ボックス 203"/>
        <xdr:cNvSpPr txBox="1"/>
      </xdr:nvSpPr>
      <xdr:spPr>
        <a:xfrm>
          <a:off x="1955800" y="1418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4172</xdr:rowOff>
    </xdr:from>
    <xdr:to>
      <xdr:col>2</xdr:col>
      <xdr:colOff>127000</xdr:colOff>
      <xdr:row>82</xdr:row>
      <xdr:rowOff>105772</xdr:rowOff>
    </xdr:to>
    <xdr:sp macro="" textlink="">
      <xdr:nvSpPr>
        <xdr:cNvPr id="205" name="フローチャート : 判断 204"/>
        <xdr:cNvSpPr/>
      </xdr:nvSpPr>
      <xdr:spPr>
        <a:xfrm>
          <a:off x="1397000" y="1406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90549</xdr:rowOff>
    </xdr:from>
    <xdr:ext cx="762000" cy="259045"/>
    <xdr:sp macro="" textlink="">
      <xdr:nvSpPr>
        <xdr:cNvPr id="206" name="テキスト ボックス 205"/>
        <xdr:cNvSpPr txBox="1"/>
      </xdr:nvSpPr>
      <xdr:spPr>
        <a:xfrm>
          <a:off x="1066800" y="1414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144495</xdr:rowOff>
    </xdr:from>
    <xdr:to>
      <xdr:col>7</xdr:col>
      <xdr:colOff>203200</xdr:colOff>
      <xdr:row>82</xdr:row>
      <xdr:rowOff>74645</xdr:rowOff>
    </xdr:to>
    <xdr:sp macro="" textlink="">
      <xdr:nvSpPr>
        <xdr:cNvPr id="212" name="円/楕円 211"/>
        <xdr:cNvSpPr/>
      </xdr:nvSpPr>
      <xdr:spPr>
        <a:xfrm>
          <a:off x="4902200" y="140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161022</xdr:rowOff>
    </xdr:from>
    <xdr:ext cx="762000" cy="259045"/>
    <xdr:sp macro="" textlink="">
      <xdr:nvSpPr>
        <xdr:cNvPr id="213" name="人件費・物件費等の状況該当値テキスト"/>
        <xdr:cNvSpPr txBox="1"/>
      </xdr:nvSpPr>
      <xdr:spPr>
        <a:xfrm>
          <a:off x="5041900" y="1387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141,783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93016</xdr:rowOff>
    </xdr:from>
    <xdr:to>
      <xdr:col>6</xdr:col>
      <xdr:colOff>50800</xdr:colOff>
      <xdr:row>82</xdr:row>
      <xdr:rowOff>23166</xdr:rowOff>
    </xdr:to>
    <xdr:sp macro="" textlink="">
      <xdr:nvSpPr>
        <xdr:cNvPr id="214" name="円/楕円 213"/>
        <xdr:cNvSpPr/>
      </xdr:nvSpPr>
      <xdr:spPr>
        <a:xfrm>
          <a:off x="4064000" y="1398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33343</xdr:rowOff>
    </xdr:from>
    <xdr:ext cx="736600" cy="259045"/>
    <xdr:sp macro="" textlink="">
      <xdr:nvSpPr>
        <xdr:cNvPr id="215" name="テキスト ボックス 214"/>
        <xdr:cNvSpPr txBox="1"/>
      </xdr:nvSpPr>
      <xdr:spPr>
        <a:xfrm>
          <a:off x="3733800" y="1374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131,116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75642</xdr:rowOff>
    </xdr:from>
    <xdr:to>
      <xdr:col>4</xdr:col>
      <xdr:colOff>533400</xdr:colOff>
      <xdr:row>82</xdr:row>
      <xdr:rowOff>5792</xdr:rowOff>
    </xdr:to>
    <xdr:sp macro="" textlink="">
      <xdr:nvSpPr>
        <xdr:cNvPr id="216" name="円/楕円 215"/>
        <xdr:cNvSpPr/>
      </xdr:nvSpPr>
      <xdr:spPr>
        <a:xfrm>
          <a:off x="3175000" y="1396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15969</xdr:rowOff>
    </xdr:from>
    <xdr:ext cx="762000" cy="259045"/>
    <xdr:sp macro="" textlink="">
      <xdr:nvSpPr>
        <xdr:cNvPr id="217" name="テキスト ボックス 216"/>
        <xdr:cNvSpPr txBox="1"/>
      </xdr:nvSpPr>
      <xdr:spPr>
        <a:xfrm>
          <a:off x="2844800" y="1373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127,516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42014</xdr:rowOff>
    </xdr:from>
    <xdr:to>
      <xdr:col>3</xdr:col>
      <xdr:colOff>330200</xdr:colOff>
      <xdr:row>81</xdr:row>
      <xdr:rowOff>143614</xdr:rowOff>
    </xdr:to>
    <xdr:sp macro="" textlink="">
      <xdr:nvSpPr>
        <xdr:cNvPr id="218" name="円/楕円 217"/>
        <xdr:cNvSpPr/>
      </xdr:nvSpPr>
      <xdr:spPr>
        <a:xfrm>
          <a:off x="2286000" y="139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153791</xdr:rowOff>
    </xdr:from>
    <xdr:ext cx="762000" cy="259045"/>
    <xdr:sp macro="" textlink="">
      <xdr:nvSpPr>
        <xdr:cNvPr id="219" name="テキスト ボックス 218"/>
        <xdr:cNvSpPr txBox="1"/>
      </xdr:nvSpPr>
      <xdr:spPr>
        <a:xfrm>
          <a:off x="1955800" y="136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120,548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37252</xdr:rowOff>
    </xdr:from>
    <xdr:to>
      <xdr:col>2</xdr:col>
      <xdr:colOff>127000</xdr:colOff>
      <xdr:row>81</xdr:row>
      <xdr:rowOff>138852</xdr:rowOff>
    </xdr:to>
    <xdr:sp macro="" textlink="">
      <xdr:nvSpPr>
        <xdr:cNvPr id="220" name="円/楕円 219"/>
        <xdr:cNvSpPr/>
      </xdr:nvSpPr>
      <xdr:spPr>
        <a:xfrm>
          <a:off x="1397000" y="1392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149029</xdr:rowOff>
    </xdr:from>
    <xdr:ext cx="762000" cy="259045"/>
    <xdr:sp macro="" textlink="">
      <xdr:nvSpPr>
        <xdr:cNvPr id="221" name="テキスト ボックス 220"/>
        <xdr:cNvSpPr txBox="1"/>
      </xdr:nvSpPr>
      <xdr:spPr>
        <a:xfrm>
          <a:off x="1066800" y="1369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0.6</a:t>
          </a:r>
          <a:r>
            <a:rPr kumimoji="1" lang="ja-JP" altLang="ja-JP" sz="1100">
              <a:solidFill>
                <a:schemeClr val="dk1"/>
              </a:solidFill>
              <a:latin typeface="+mn-lt"/>
              <a:ea typeface="+mn-ea"/>
              <a:cs typeface="+mn-cs"/>
            </a:rPr>
            <a:t>ポイントのプラスで、類似団体と比較すると低くなっている。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本町の職員数の増加</a:t>
          </a:r>
          <a:r>
            <a:rPr kumimoji="1" lang="ja-JP" altLang="en-US" sz="1100">
              <a:solidFill>
                <a:schemeClr val="dk1"/>
              </a:solidFill>
              <a:latin typeface="+mn-lt"/>
              <a:ea typeface="+mn-ea"/>
              <a:cs typeface="+mn-cs"/>
            </a:rPr>
            <a:t>はないが、</a:t>
          </a:r>
          <a:r>
            <a:rPr kumimoji="1" lang="ja-JP" altLang="ja-JP" sz="1100">
              <a:solidFill>
                <a:schemeClr val="dk1"/>
              </a:solidFill>
              <a:latin typeface="+mn-lt"/>
              <a:ea typeface="+mn-ea"/>
              <a:cs typeface="+mn-cs"/>
            </a:rPr>
            <a:t>年齢構成</a:t>
          </a:r>
          <a:r>
            <a:rPr kumimoji="1" lang="ja-JP" altLang="en-US" sz="1100">
              <a:solidFill>
                <a:schemeClr val="dk1"/>
              </a:solidFill>
              <a:latin typeface="+mn-lt"/>
              <a:ea typeface="+mn-ea"/>
              <a:cs typeface="+mn-cs"/>
            </a:rPr>
            <a:t>の変化</a:t>
          </a:r>
          <a:r>
            <a:rPr kumimoji="1" lang="ja-JP" altLang="ja-JP" sz="1100">
              <a:solidFill>
                <a:schemeClr val="dk1"/>
              </a:solidFill>
              <a:latin typeface="+mn-lt"/>
              <a:ea typeface="+mn-ea"/>
              <a:cs typeface="+mn-cs"/>
            </a:rPr>
            <a:t>により、給与改定時に水準が上がったと思われる。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今後は、事務処理に支障を及ぼさないよう配慮しつつ、引き続き職員数の抑制に努め、個々の職員の能力を高めることにより指数の増加を抑制する必要がある。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79527</xdr:rowOff>
    </xdr:to>
    <xdr:cxnSp macro="">
      <xdr:nvCxnSpPr>
        <xdr:cNvPr id="252" name="直線コネクタ 251"/>
        <xdr:cNvCxnSpPr/>
      </xdr:nvCxnSpPr>
      <xdr:spPr>
        <a:xfrm flipV="1">
          <a:off x="17018000" y="13674271"/>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51604</xdr:rowOff>
    </xdr:from>
    <xdr:ext cx="762000" cy="259045"/>
    <xdr:sp macro="" textlink="">
      <xdr:nvSpPr>
        <xdr:cNvPr id="253" name="給与水準   （国との比較）最小値テキスト"/>
        <xdr:cNvSpPr txBox="1"/>
      </xdr:nvSpPr>
      <xdr:spPr>
        <a:xfrm>
          <a:off x="17106900" y="149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79527</xdr:rowOff>
    </xdr:from>
    <xdr:to>
      <xdr:col>24</xdr:col>
      <xdr:colOff>647700</xdr:colOff>
      <xdr:row>87</xdr:row>
      <xdr:rowOff>79527</xdr:rowOff>
    </xdr:to>
    <xdr:cxnSp macro="">
      <xdr:nvCxnSpPr>
        <xdr:cNvPr id="254" name="直線コネクタ 253"/>
        <xdr:cNvCxnSpPr/>
      </xdr:nvCxnSpPr>
      <xdr:spPr>
        <a:xfrm>
          <a:off x="16929100" y="149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120045</xdr:rowOff>
    </xdr:from>
    <xdr:to>
      <xdr:col>24</xdr:col>
      <xdr:colOff>558800</xdr:colOff>
      <xdr:row>82</xdr:row>
      <xdr:rowOff>17538</xdr:rowOff>
    </xdr:to>
    <xdr:cxnSp macro="">
      <xdr:nvCxnSpPr>
        <xdr:cNvPr id="257" name="直線コネクタ 256"/>
        <xdr:cNvCxnSpPr/>
      </xdr:nvCxnSpPr>
      <xdr:spPr>
        <a:xfrm>
          <a:off x="16179800" y="1400749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169532</xdr:rowOff>
    </xdr:from>
    <xdr:ext cx="762000" cy="259045"/>
    <xdr:sp macro="" textlink="">
      <xdr:nvSpPr>
        <xdr:cNvPr id="258" name="給与水準   （国との比較）平均値テキスト"/>
        <xdr:cNvSpPr txBox="1"/>
      </xdr:nvSpPr>
      <xdr:spPr>
        <a:xfrm>
          <a:off x="17106900" y="1439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59" name="フローチャート : 判断 258"/>
        <xdr:cNvSpPr/>
      </xdr:nvSpPr>
      <xdr:spPr>
        <a:xfrm>
          <a:off x="169672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97064</xdr:rowOff>
    </xdr:from>
    <xdr:to>
      <xdr:col>23</xdr:col>
      <xdr:colOff>406400</xdr:colOff>
      <xdr:row>81</xdr:row>
      <xdr:rowOff>120045</xdr:rowOff>
    </xdr:to>
    <xdr:cxnSp macro="">
      <xdr:nvCxnSpPr>
        <xdr:cNvPr id="260" name="直線コネクタ 259"/>
        <xdr:cNvCxnSpPr/>
      </xdr:nvCxnSpPr>
      <xdr:spPr>
        <a:xfrm>
          <a:off x="15290800" y="139845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2" name="テキスト ボックス 26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97064</xdr:rowOff>
    </xdr:from>
    <xdr:to>
      <xdr:col>22</xdr:col>
      <xdr:colOff>203200</xdr:colOff>
      <xdr:row>82</xdr:row>
      <xdr:rowOff>29029</xdr:rowOff>
    </xdr:to>
    <xdr:cxnSp macro="">
      <xdr:nvCxnSpPr>
        <xdr:cNvPr id="263" name="直線コネクタ 262"/>
        <xdr:cNvCxnSpPr/>
      </xdr:nvCxnSpPr>
      <xdr:spPr>
        <a:xfrm flipV="1">
          <a:off x="14401800" y="139845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151493</xdr:rowOff>
    </xdr:from>
    <xdr:to>
      <xdr:col>22</xdr:col>
      <xdr:colOff>254000</xdr:colOff>
      <xdr:row>84</xdr:row>
      <xdr:rowOff>81643</xdr:rowOff>
    </xdr:to>
    <xdr:sp macro="" textlink="">
      <xdr:nvSpPr>
        <xdr:cNvPr id="264" name="フローチャート : 判断 263"/>
        <xdr:cNvSpPr/>
      </xdr:nvSpPr>
      <xdr:spPr>
        <a:xfrm>
          <a:off x="15240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65" name="テキスト ボックス 264"/>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29029</xdr:rowOff>
    </xdr:from>
    <xdr:to>
      <xdr:col>21</xdr:col>
      <xdr:colOff>0</xdr:colOff>
      <xdr:row>87</xdr:row>
      <xdr:rowOff>45055</xdr:rowOff>
    </xdr:to>
    <xdr:cxnSp macro="">
      <xdr:nvCxnSpPr>
        <xdr:cNvPr id="266" name="直線コネクタ 265"/>
        <xdr:cNvCxnSpPr/>
      </xdr:nvCxnSpPr>
      <xdr:spPr>
        <a:xfrm flipV="1">
          <a:off x="13512800" y="14087929"/>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151493</xdr:rowOff>
    </xdr:from>
    <xdr:to>
      <xdr:col>21</xdr:col>
      <xdr:colOff>50800</xdr:colOff>
      <xdr:row>84</xdr:row>
      <xdr:rowOff>81643</xdr:rowOff>
    </xdr:to>
    <xdr:sp macro="" textlink="">
      <xdr:nvSpPr>
        <xdr:cNvPr id="267" name="フローチャート : 判断 266"/>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68" name="テキスト ボックス 267"/>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9" name="フローチャート : 判断 268"/>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70" name="テキスト ボックス 269"/>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138188</xdr:rowOff>
    </xdr:from>
    <xdr:to>
      <xdr:col>24</xdr:col>
      <xdr:colOff>609600</xdr:colOff>
      <xdr:row>82</xdr:row>
      <xdr:rowOff>68338</xdr:rowOff>
    </xdr:to>
    <xdr:sp macro="" textlink="">
      <xdr:nvSpPr>
        <xdr:cNvPr id="276" name="円/楕円 275"/>
        <xdr:cNvSpPr/>
      </xdr:nvSpPr>
      <xdr:spPr>
        <a:xfrm>
          <a:off x="169672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154715</xdr:rowOff>
    </xdr:from>
    <xdr:ext cx="762000" cy="259045"/>
    <xdr:sp macro="" textlink="">
      <xdr:nvSpPr>
        <xdr:cNvPr id="277" name="給与水準   （国との比較）該当値テキスト"/>
        <xdr:cNvSpPr txBox="1"/>
      </xdr:nvSpPr>
      <xdr:spPr>
        <a:xfrm>
          <a:off x="17106900" y="1387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69245</xdr:rowOff>
    </xdr:from>
    <xdr:to>
      <xdr:col>23</xdr:col>
      <xdr:colOff>457200</xdr:colOff>
      <xdr:row>81</xdr:row>
      <xdr:rowOff>170845</xdr:rowOff>
    </xdr:to>
    <xdr:sp macro="" textlink="">
      <xdr:nvSpPr>
        <xdr:cNvPr id="278" name="円/楕円 277"/>
        <xdr:cNvSpPr/>
      </xdr:nvSpPr>
      <xdr:spPr>
        <a:xfrm>
          <a:off x="16129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9572</xdr:rowOff>
    </xdr:from>
    <xdr:ext cx="736600" cy="259045"/>
    <xdr:sp macro="" textlink="">
      <xdr:nvSpPr>
        <xdr:cNvPr id="279" name="テキスト ボックス 278"/>
        <xdr:cNvSpPr txBox="1"/>
      </xdr:nvSpPr>
      <xdr:spPr>
        <a:xfrm>
          <a:off x="15798800" y="1372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46264</xdr:rowOff>
    </xdr:from>
    <xdr:to>
      <xdr:col>22</xdr:col>
      <xdr:colOff>254000</xdr:colOff>
      <xdr:row>81</xdr:row>
      <xdr:rowOff>147864</xdr:rowOff>
    </xdr:to>
    <xdr:sp macro="" textlink="">
      <xdr:nvSpPr>
        <xdr:cNvPr id="280" name="円/楕円 279"/>
        <xdr:cNvSpPr/>
      </xdr:nvSpPr>
      <xdr:spPr>
        <a:xfrm>
          <a:off x="15240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158041</xdr:rowOff>
    </xdr:from>
    <xdr:ext cx="762000" cy="259045"/>
    <xdr:sp macro="" textlink="">
      <xdr:nvSpPr>
        <xdr:cNvPr id="281" name="テキスト ボックス 280"/>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149679</xdr:rowOff>
    </xdr:from>
    <xdr:to>
      <xdr:col>21</xdr:col>
      <xdr:colOff>50800</xdr:colOff>
      <xdr:row>82</xdr:row>
      <xdr:rowOff>79829</xdr:rowOff>
    </xdr:to>
    <xdr:sp macro="" textlink="">
      <xdr:nvSpPr>
        <xdr:cNvPr id="282" name="円/楕円 281"/>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90006</xdr:rowOff>
    </xdr:from>
    <xdr:ext cx="762000" cy="259045"/>
    <xdr:sp macro="" textlink="">
      <xdr:nvSpPr>
        <xdr:cNvPr id="283" name="テキスト ボックス 282"/>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165705</xdr:rowOff>
    </xdr:from>
    <xdr:to>
      <xdr:col>19</xdr:col>
      <xdr:colOff>533400</xdr:colOff>
      <xdr:row>87</xdr:row>
      <xdr:rowOff>95855</xdr:rowOff>
    </xdr:to>
    <xdr:sp macro="" textlink="">
      <xdr:nvSpPr>
        <xdr:cNvPr id="284" name="円/楕円 283"/>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106032</xdr:rowOff>
    </xdr:from>
    <xdr:ext cx="762000" cy="259045"/>
    <xdr:sp macro="" textlink="">
      <xdr:nvSpPr>
        <xdr:cNvPr id="285" name="テキスト ボックス 284"/>
        <xdr:cNvSpPr txBox="1"/>
      </xdr:nvSpPr>
      <xdr:spPr>
        <a:xfrm>
          <a:off x="13131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0.17</a:t>
          </a:r>
          <a:r>
            <a:rPr kumimoji="1" lang="ja-JP" altLang="ja-JP" sz="1100">
              <a:solidFill>
                <a:schemeClr val="dk1"/>
              </a:solidFill>
              <a:latin typeface="+mn-lt"/>
              <a:ea typeface="+mn-ea"/>
              <a:cs typeface="+mn-cs"/>
            </a:rPr>
            <a:t>人のプラスで、類似団体と比較すると低くなっている。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職員数は早期勧奨退職制度の活用と新規採用の抑制により、平成</a:t>
          </a:r>
          <a:r>
            <a:rPr kumimoji="1" lang="en-US" altLang="ja-JP" sz="1100">
              <a:solidFill>
                <a:schemeClr val="dk1"/>
              </a:solidFill>
              <a:latin typeface="+mn-lt"/>
              <a:ea typeface="+mn-ea"/>
              <a:cs typeface="+mn-cs"/>
            </a:rPr>
            <a:t>16</a:t>
          </a:r>
          <a:r>
            <a:rPr kumimoji="1" lang="ja-JP" altLang="ja-JP" sz="1100">
              <a:solidFill>
                <a:schemeClr val="dk1"/>
              </a:solidFill>
              <a:latin typeface="+mn-lt"/>
              <a:ea typeface="+mn-ea"/>
              <a:cs typeface="+mn-cs"/>
            </a:rPr>
            <a:t>年度の</a:t>
          </a:r>
          <a:r>
            <a:rPr kumimoji="1" lang="en-US" altLang="ja-JP" sz="1100">
              <a:solidFill>
                <a:schemeClr val="dk1"/>
              </a:solidFill>
              <a:latin typeface="+mn-lt"/>
              <a:ea typeface="+mn-ea"/>
              <a:cs typeface="+mn-cs"/>
            </a:rPr>
            <a:t>119</a:t>
          </a:r>
          <a:r>
            <a:rPr kumimoji="1" lang="ja-JP" altLang="ja-JP" sz="1100">
              <a:solidFill>
                <a:schemeClr val="dk1"/>
              </a:solidFill>
              <a:latin typeface="+mn-lt"/>
              <a:ea typeface="+mn-ea"/>
              <a:cs typeface="+mn-cs"/>
            </a:rPr>
            <a:t>人から平成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年度に</a:t>
          </a:r>
          <a:r>
            <a:rPr kumimoji="1" lang="en-US" altLang="ja-JP" sz="1100">
              <a:solidFill>
                <a:schemeClr val="dk1"/>
              </a:solidFill>
              <a:latin typeface="+mn-lt"/>
              <a:ea typeface="+mn-ea"/>
              <a:cs typeface="+mn-cs"/>
            </a:rPr>
            <a:t>96</a:t>
          </a:r>
          <a:r>
            <a:rPr kumimoji="1" lang="ja-JP" altLang="ja-JP" sz="1100">
              <a:solidFill>
                <a:schemeClr val="dk1"/>
              </a:solidFill>
              <a:latin typeface="+mn-lt"/>
              <a:ea typeface="+mn-ea"/>
              <a:cs typeface="+mn-cs"/>
            </a:rPr>
            <a:t>人と</a:t>
          </a:r>
          <a:r>
            <a:rPr kumimoji="1" lang="en-US" altLang="ja-JP" sz="1100">
              <a:solidFill>
                <a:schemeClr val="dk1"/>
              </a:solidFill>
              <a:latin typeface="+mn-lt"/>
              <a:ea typeface="+mn-ea"/>
              <a:cs typeface="+mn-cs"/>
            </a:rPr>
            <a:t>23</a:t>
          </a:r>
          <a:r>
            <a:rPr kumimoji="1" lang="ja-JP" altLang="ja-JP" sz="1100">
              <a:solidFill>
                <a:schemeClr val="dk1"/>
              </a:solidFill>
              <a:latin typeface="+mn-lt"/>
              <a:ea typeface="+mn-ea"/>
              <a:cs typeface="+mn-cs"/>
            </a:rPr>
            <a:t>人の人員削減を実施している。</a:t>
          </a:r>
          <a:r>
            <a:rPr kumimoji="1" lang="ja-JP" altLang="en-US" sz="1100">
              <a:solidFill>
                <a:schemeClr val="dk1"/>
              </a:solidFill>
              <a:latin typeface="+mn-lt"/>
              <a:ea typeface="+mn-ea"/>
              <a:cs typeface="+mn-cs"/>
            </a:rPr>
            <a:t>現在は、退職者の補充を中心に実施し、</a:t>
          </a:r>
          <a:r>
            <a:rPr kumimoji="1" lang="en-US" altLang="ja-JP" sz="1100">
              <a:solidFill>
                <a:schemeClr val="dk1"/>
              </a:solidFill>
              <a:latin typeface="+mn-lt"/>
              <a:ea typeface="+mn-ea"/>
              <a:cs typeface="+mn-cs"/>
            </a:rPr>
            <a:t>98</a:t>
          </a:r>
          <a:r>
            <a:rPr kumimoji="1" lang="ja-JP" altLang="en-US" sz="1100">
              <a:solidFill>
                <a:schemeClr val="dk1"/>
              </a:solidFill>
              <a:latin typeface="+mn-lt"/>
              <a:ea typeface="+mn-ea"/>
              <a:cs typeface="+mn-cs"/>
            </a:rPr>
            <a:t>人となっている。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引き続き事務事業に影響が出ないよう配慮しつつ、適正な定員管理をする必要があるが、人員の削減は限界を迎えているため、今後は、個々の能力を高める</a:t>
          </a:r>
          <a:r>
            <a:rPr kumimoji="1" lang="ja-JP" altLang="en-US" sz="1100">
              <a:solidFill>
                <a:schemeClr val="dk1"/>
              </a:solidFill>
              <a:latin typeface="+mn-lt"/>
              <a:ea typeface="+mn-ea"/>
              <a:cs typeface="+mn-cs"/>
            </a:rPr>
            <a:t>ことを行いつつ、適正な人員数を検討する必要がある。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144569</xdr:rowOff>
    </xdr:from>
    <xdr:to>
      <xdr:col>24</xdr:col>
      <xdr:colOff>558800</xdr:colOff>
      <xdr:row>59</xdr:row>
      <xdr:rowOff>158242</xdr:rowOff>
    </xdr:to>
    <xdr:cxnSp macro="">
      <xdr:nvCxnSpPr>
        <xdr:cNvPr id="320" name="直線コネクタ 319"/>
        <xdr:cNvCxnSpPr/>
      </xdr:nvCxnSpPr>
      <xdr:spPr>
        <a:xfrm>
          <a:off x="16179800" y="10260119"/>
          <a:ext cx="8382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21"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134917</xdr:rowOff>
    </xdr:from>
    <xdr:to>
      <xdr:col>23</xdr:col>
      <xdr:colOff>406400</xdr:colOff>
      <xdr:row>59</xdr:row>
      <xdr:rowOff>144569</xdr:rowOff>
    </xdr:to>
    <xdr:cxnSp macro="">
      <xdr:nvCxnSpPr>
        <xdr:cNvPr id="323" name="直線コネクタ 322"/>
        <xdr:cNvCxnSpPr/>
      </xdr:nvCxnSpPr>
      <xdr:spPr>
        <a:xfrm>
          <a:off x="15290800" y="1025046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5" name="テキスト ボックス 324"/>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111591</xdr:rowOff>
    </xdr:from>
    <xdr:to>
      <xdr:col>22</xdr:col>
      <xdr:colOff>203200</xdr:colOff>
      <xdr:row>59</xdr:row>
      <xdr:rowOff>134917</xdr:rowOff>
    </xdr:to>
    <xdr:cxnSp macro="">
      <xdr:nvCxnSpPr>
        <xdr:cNvPr id="326" name="直線コネクタ 325"/>
        <xdr:cNvCxnSpPr/>
      </xdr:nvCxnSpPr>
      <xdr:spPr>
        <a:xfrm>
          <a:off x="14401800" y="10227141"/>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7" name="フローチャート : 判断 326"/>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155888</xdr:rowOff>
    </xdr:from>
    <xdr:ext cx="762000" cy="259045"/>
    <xdr:sp macro="" textlink="">
      <xdr:nvSpPr>
        <xdr:cNvPr id="328" name="テキスト ボックス 327"/>
        <xdr:cNvSpPr txBox="1"/>
      </xdr:nvSpPr>
      <xdr:spPr>
        <a:xfrm>
          <a:off x="14909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111591</xdr:rowOff>
    </xdr:from>
    <xdr:to>
      <xdr:col>21</xdr:col>
      <xdr:colOff>0</xdr:colOff>
      <xdr:row>59</xdr:row>
      <xdr:rowOff>126873</xdr:rowOff>
    </xdr:to>
    <xdr:cxnSp macro="">
      <xdr:nvCxnSpPr>
        <xdr:cNvPr id="329" name="直線コネクタ 328"/>
        <xdr:cNvCxnSpPr/>
      </xdr:nvCxnSpPr>
      <xdr:spPr>
        <a:xfrm flipV="1">
          <a:off x="13512800" y="10227141"/>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30" name="フローチャート : 判断 329"/>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105215</xdr:rowOff>
    </xdr:from>
    <xdr:ext cx="762000" cy="259045"/>
    <xdr:sp macro="" textlink="">
      <xdr:nvSpPr>
        <xdr:cNvPr id="331" name="テキスト ボックス 330"/>
        <xdr:cNvSpPr txBox="1"/>
      </xdr:nvSpPr>
      <xdr:spPr>
        <a:xfrm>
          <a:off x="14020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2" name="フローチャート : 判断 331"/>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85107</xdr:rowOff>
    </xdr:from>
    <xdr:ext cx="762000" cy="259045"/>
    <xdr:sp macro="" textlink="">
      <xdr:nvSpPr>
        <xdr:cNvPr id="333" name="テキスト ボックス 332"/>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107442</xdr:rowOff>
    </xdr:from>
    <xdr:to>
      <xdr:col>24</xdr:col>
      <xdr:colOff>609600</xdr:colOff>
      <xdr:row>60</xdr:row>
      <xdr:rowOff>37592</xdr:rowOff>
    </xdr:to>
    <xdr:sp macro="" textlink="">
      <xdr:nvSpPr>
        <xdr:cNvPr id="339" name="円/楕円 338"/>
        <xdr:cNvSpPr/>
      </xdr:nvSpPr>
      <xdr:spPr>
        <a:xfrm>
          <a:off x="169672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123969</xdr:rowOff>
    </xdr:from>
    <xdr:ext cx="762000" cy="259045"/>
    <xdr:sp macro="" textlink="">
      <xdr:nvSpPr>
        <xdr:cNvPr id="340" name="定員管理の状況該当値テキスト"/>
        <xdr:cNvSpPr txBox="1"/>
      </xdr:nvSpPr>
      <xdr:spPr>
        <a:xfrm>
          <a:off x="17106900" y="1006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93769</xdr:rowOff>
    </xdr:from>
    <xdr:to>
      <xdr:col>23</xdr:col>
      <xdr:colOff>457200</xdr:colOff>
      <xdr:row>60</xdr:row>
      <xdr:rowOff>23919</xdr:rowOff>
    </xdr:to>
    <xdr:sp macro="" textlink="">
      <xdr:nvSpPr>
        <xdr:cNvPr id="341" name="円/楕円 340"/>
        <xdr:cNvSpPr/>
      </xdr:nvSpPr>
      <xdr:spPr>
        <a:xfrm>
          <a:off x="16129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34096</xdr:rowOff>
    </xdr:from>
    <xdr:ext cx="736600" cy="259045"/>
    <xdr:sp macro="" textlink="">
      <xdr:nvSpPr>
        <xdr:cNvPr id="342" name="テキスト ボックス 341"/>
        <xdr:cNvSpPr txBox="1"/>
      </xdr:nvSpPr>
      <xdr:spPr>
        <a:xfrm>
          <a:off x="15798800" y="997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84117</xdr:rowOff>
    </xdr:from>
    <xdr:to>
      <xdr:col>22</xdr:col>
      <xdr:colOff>254000</xdr:colOff>
      <xdr:row>60</xdr:row>
      <xdr:rowOff>14267</xdr:rowOff>
    </xdr:to>
    <xdr:sp macro="" textlink="">
      <xdr:nvSpPr>
        <xdr:cNvPr id="343" name="円/楕円 342"/>
        <xdr:cNvSpPr/>
      </xdr:nvSpPr>
      <xdr:spPr>
        <a:xfrm>
          <a:off x="15240000" y="1019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24444</xdr:rowOff>
    </xdr:from>
    <xdr:ext cx="762000" cy="259045"/>
    <xdr:sp macro="" textlink="">
      <xdr:nvSpPr>
        <xdr:cNvPr id="344" name="テキスト ボックス 343"/>
        <xdr:cNvSpPr txBox="1"/>
      </xdr:nvSpPr>
      <xdr:spPr>
        <a:xfrm>
          <a:off x="14909800" y="996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60791</xdr:rowOff>
    </xdr:from>
    <xdr:to>
      <xdr:col>21</xdr:col>
      <xdr:colOff>50800</xdr:colOff>
      <xdr:row>59</xdr:row>
      <xdr:rowOff>162391</xdr:rowOff>
    </xdr:to>
    <xdr:sp macro="" textlink="">
      <xdr:nvSpPr>
        <xdr:cNvPr id="345" name="円/楕円 344"/>
        <xdr:cNvSpPr/>
      </xdr:nvSpPr>
      <xdr:spPr>
        <a:xfrm>
          <a:off x="14351000" y="101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1118</xdr:rowOff>
    </xdr:from>
    <xdr:ext cx="762000" cy="259045"/>
    <xdr:sp macro="" textlink="">
      <xdr:nvSpPr>
        <xdr:cNvPr id="346" name="テキスト ボックス 345"/>
        <xdr:cNvSpPr txBox="1"/>
      </xdr:nvSpPr>
      <xdr:spPr>
        <a:xfrm>
          <a:off x="14020800" y="994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76073</xdr:rowOff>
    </xdr:from>
    <xdr:to>
      <xdr:col>19</xdr:col>
      <xdr:colOff>533400</xdr:colOff>
      <xdr:row>60</xdr:row>
      <xdr:rowOff>6223</xdr:rowOff>
    </xdr:to>
    <xdr:sp macro="" textlink="">
      <xdr:nvSpPr>
        <xdr:cNvPr id="347" name="円/楕円 346"/>
        <xdr:cNvSpPr/>
      </xdr:nvSpPr>
      <xdr:spPr>
        <a:xfrm>
          <a:off x="134620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16400</xdr:rowOff>
    </xdr:from>
    <xdr:ext cx="762000" cy="259045"/>
    <xdr:sp macro="" textlink="">
      <xdr:nvSpPr>
        <xdr:cNvPr id="348" name="テキスト ボックス 347"/>
        <xdr:cNvSpPr txBox="1"/>
      </xdr:nvSpPr>
      <xdr:spPr>
        <a:xfrm>
          <a:off x="13131800" y="996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年度対比</a:t>
          </a:r>
          <a:r>
            <a:rPr kumimoji="1" lang="ja-JP" altLang="en-US" sz="1100">
              <a:solidFill>
                <a:schemeClr val="dk1"/>
              </a:solidFill>
              <a:latin typeface="+mn-lt"/>
              <a:ea typeface="+mn-ea"/>
              <a:cs typeface="+mn-cs"/>
            </a:rPr>
            <a:t>同</a:t>
          </a:r>
          <a:r>
            <a:rPr kumimoji="1" lang="ja-JP" altLang="ja-JP" sz="1100">
              <a:solidFill>
                <a:schemeClr val="dk1"/>
              </a:solidFill>
              <a:latin typeface="+mn-lt"/>
              <a:ea typeface="+mn-ea"/>
              <a:cs typeface="+mn-cs"/>
            </a:rPr>
            <a:t>ポイントで、類似団体と比較すると高くなっている。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本町では、過去において、借入額が少額であっても、交付税措置がある地方債については借入を行ってきたため、公債費率が高くなっている。今後は、施設修繕、防災対策等で起債を予定しており、公債費率の上昇が避けられない状況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今後は、地方債発行においては、将来負担等を考慮し、内容、実施時期等をよく検討して抑制に努め、公債費負担の上昇抑制に努める。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8" name="直線コネクタ 377"/>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1"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2" name="直線コネクタ 381"/>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79022</xdr:rowOff>
    </xdr:from>
    <xdr:to>
      <xdr:col>24</xdr:col>
      <xdr:colOff>558800</xdr:colOff>
      <xdr:row>42</xdr:row>
      <xdr:rowOff>79022</xdr:rowOff>
    </xdr:to>
    <xdr:cxnSp macro="">
      <xdr:nvCxnSpPr>
        <xdr:cNvPr id="383" name="直線コネクタ 382"/>
        <xdr:cNvCxnSpPr/>
      </xdr:nvCxnSpPr>
      <xdr:spPr>
        <a:xfrm>
          <a:off x="16179800" y="727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119538</xdr:rowOff>
    </xdr:from>
    <xdr:ext cx="762000" cy="259045"/>
    <xdr:sp macro="" textlink="">
      <xdr:nvSpPr>
        <xdr:cNvPr id="384" name="公債費負担の状況平均値テキスト"/>
        <xdr:cNvSpPr txBox="1"/>
      </xdr:nvSpPr>
      <xdr:spPr>
        <a:xfrm>
          <a:off x="17106900" y="680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5" name="フローチャート : 判断 384"/>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38805</xdr:rowOff>
    </xdr:from>
    <xdr:to>
      <xdr:col>23</xdr:col>
      <xdr:colOff>406400</xdr:colOff>
      <xdr:row>42</xdr:row>
      <xdr:rowOff>79022</xdr:rowOff>
    </xdr:to>
    <xdr:cxnSp macro="">
      <xdr:nvCxnSpPr>
        <xdr:cNvPr id="386" name="直線コネクタ 385"/>
        <xdr:cNvCxnSpPr/>
      </xdr:nvCxnSpPr>
      <xdr:spPr>
        <a:xfrm>
          <a:off x="15290800" y="72397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7" name="フローチャート : 判断 386"/>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8" name="テキスト ボックス 387"/>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170039</xdr:rowOff>
    </xdr:from>
    <xdr:to>
      <xdr:col>22</xdr:col>
      <xdr:colOff>203200</xdr:colOff>
      <xdr:row>42</xdr:row>
      <xdr:rowOff>38805</xdr:rowOff>
    </xdr:to>
    <xdr:cxnSp macro="">
      <xdr:nvCxnSpPr>
        <xdr:cNvPr id="389" name="直線コネクタ 388"/>
        <xdr:cNvCxnSpPr/>
      </xdr:nvCxnSpPr>
      <xdr:spPr>
        <a:xfrm>
          <a:off x="14401800" y="71994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9172</xdr:rowOff>
    </xdr:from>
    <xdr:to>
      <xdr:col>22</xdr:col>
      <xdr:colOff>254000</xdr:colOff>
      <xdr:row>40</xdr:row>
      <xdr:rowOff>110772</xdr:rowOff>
    </xdr:to>
    <xdr:sp macro="" textlink="">
      <xdr:nvSpPr>
        <xdr:cNvPr id="390" name="フローチャート : 判断 389"/>
        <xdr:cNvSpPr/>
      </xdr:nvSpPr>
      <xdr:spPr>
        <a:xfrm>
          <a:off x="15240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120949</xdr:rowOff>
    </xdr:from>
    <xdr:ext cx="762000" cy="259045"/>
    <xdr:sp macro="" textlink="">
      <xdr:nvSpPr>
        <xdr:cNvPr id="391" name="テキスト ボックス 390"/>
        <xdr:cNvSpPr txBox="1"/>
      </xdr:nvSpPr>
      <xdr:spPr>
        <a:xfrm>
          <a:off x="14909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170039</xdr:rowOff>
    </xdr:from>
    <xdr:to>
      <xdr:col>21</xdr:col>
      <xdr:colOff>0</xdr:colOff>
      <xdr:row>42</xdr:row>
      <xdr:rowOff>25400</xdr:rowOff>
    </xdr:to>
    <xdr:cxnSp macro="">
      <xdr:nvCxnSpPr>
        <xdr:cNvPr id="392" name="直線コネクタ 391"/>
        <xdr:cNvCxnSpPr/>
      </xdr:nvCxnSpPr>
      <xdr:spPr>
        <a:xfrm flipV="1">
          <a:off x="13512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394" name="テキスト ボックス 393"/>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92428</xdr:rowOff>
    </xdr:from>
    <xdr:to>
      <xdr:col>19</xdr:col>
      <xdr:colOff>533400</xdr:colOff>
      <xdr:row>42</xdr:row>
      <xdr:rowOff>22578</xdr:rowOff>
    </xdr:to>
    <xdr:sp macro="" textlink="">
      <xdr:nvSpPr>
        <xdr:cNvPr id="395" name="フローチャート : 判断 394"/>
        <xdr:cNvSpPr/>
      </xdr:nvSpPr>
      <xdr:spPr>
        <a:xfrm>
          <a:off x="13462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32755</xdr:rowOff>
    </xdr:from>
    <xdr:ext cx="762000" cy="259045"/>
    <xdr:sp macro="" textlink="">
      <xdr:nvSpPr>
        <xdr:cNvPr id="396" name="テキスト ボックス 395"/>
        <xdr:cNvSpPr txBox="1"/>
      </xdr:nvSpPr>
      <xdr:spPr>
        <a:xfrm>
          <a:off x="13131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28222</xdr:rowOff>
    </xdr:from>
    <xdr:to>
      <xdr:col>24</xdr:col>
      <xdr:colOff>609600</xdr:colOff>
      <xdr:row>42</xdr:row>
      <xdr:rowOff>129822</xdr:rowOff>
    </xdr:to>
    <xdr:sp macro="" textlink="">
      <xdr:nvSpPr>
        <xdr:cNvPr id="402" name="円/楕円 401"/>
        <xdr:cNvSpPr/>
      </xdr:nvSpPr>
      <xdr:spPr>
        <a:xfrm>
          <a:off x="16967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299</xdr:rowOff>
    </xdr:from>
    <xdr:ext cx="762000" cy="259045"/>
    <xdr:sp macro="" textlink="">
      <xdr:nvSpPr>
        <xdr:cNvPr id="403" name="公債費負担の状況該当値テキスト"/>
        <xdr:cNvSpPr txBox="1"/>
      </xdr:nvSpPr>
      <xdr:spPr>
        <a:xfrm>
          <a:off x="17106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28222</xdr:rowOff>
    </xdr:from>
    <xdr:to>
      <xdr:col>23</xdr:col>
      <xdr:colOff>457200</xdr:colOff>
      <xdr:row>42</xdr:row>
      <xdr:rowOff>129822</xdr:rowOff>
    </xdr:to>
    <xdr:sp macro="" textlink="">
      <xdr:nvSpPr>
        <xdr:cNvPr id="404" name="円/楕円 403"/>
        <xdr:cNvSpPr/>
      </xdr:nvSpPr>
      <xdr:spPr>
        <a:xfrm>
          <a:off x="16129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114599</xdr:rowOff>
    </xdr:from>
    <xdr:ext cx="736600" cy="259045"/>
    <xdr:sp macro="" textlink="">
      <xdr:nvSpPr>
        <xdr:cNvPr id="405" name="テキスト ボックス 404"/>
        <xdr:cNvSpPr txBox="1"/>
      </xdr:nvSpPr>
      <xdr:spPr>
        <a:xfrm>
          <a:off x="15798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159455</xdr:rowOff>
    </xdr:from>
    <xdr:to>
      <xdr:col>22</xdr:col>
      <xdr:colOff>254000</xdr:colOff>
      <xdr:row>42</xdr:row>
      <xdr:rowOff>89605</xdr:rowOff>
    </xdr:to>
    <xdr:sp macro="" textlink="">
      <xdr:nvSpPr>
        <xdr:cNvPr id="406" name="円/楕円 405"/>
        <xdr:cNvSpPr/>
      </xdr:nvSpPr>
      <xdr:spPr>
        <a:xfrm>
          <a:off x="15240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74382</xdr:rowOff>
    </xdr:from>
    <xdr:ext cx="762000" cy="259045"/>
    <xdr:sp macro="" textlink="">
      <xdr:nvSpPr>
        <xdr:cNvPr id="407" name="テキスト ボックス 406"/>
        <xdr:cNvSpPr txBox="1"/>
      </xdr:nvSpPr>
      <xdr:spPr>
        <a:xfrm>
          <a:off x="14909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119239</xdr:rowOff>
    </xdr:from>
    <xdr:to>
      <xdr:col>21</xdr:col>
      <xdr:colOff>50800</xdr:colOff>
      <xdr:row>42</xdr:row>
      <xdr:rowOff>49389</xdr:rowOff>
    </xdr:to>
    <xdr:sp macro="" textlink="">
      <xdr:nvSpPr>
        <xdr:cNvPr id="408" name="円/楕円 407"/>
        <xdr:cNvSpPr/>
      </xdr:nvSpPr>
      <xdr:spPr>
        <a:xfrm>
          <a:off x="14351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34166</xdr:rowOff>
    </xdr:from>
    <xdr:ext cx="762000" cy="259045"/>
    <xdr:sp macro="" textlink="">
      <xdr:nvSpPr>
        <xdr:cNvPr id="409" name="テキスト ボックス 408"/>
        <xdr:cNvSpPr txBox="1"/>
      </xdr:nvSpPr>
      <xdr:spPr>
        <a:xfrm>
          <a:off x="14020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10" name="円/楕円 409"/>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411" name="テキスト ボックス 41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前年度同様将来負担率は</a:t>
          </a:r>
          <a:r>
            <a:rPr kumimoji="1" lang="en-US" altLang="ja-JP" sz="1100">
              <a:solidFill>
                <a:schemeClr val="dk1"/>
              </a:solidFill>
              <a:latin typeface="+mn-lt"/>
              <a:ea typeface="+mn-ea"/>
              <a:cs typeface="+mn-cs"/>
            </a:rPr>
            <a:t>0</a:t>
          </a:r>
          <a:r>
            <a:rPr kumimoji="1" lang="ja-JP" altLang="ja-JP" sz="1100">
              <a:solidFill>
                <a:schemeClr val="dk1"/>
              </a:solidFill>
              <a:latin typeface="+mn-lt"/>
              <a:ea typeface="+mn-ea"/>
              <a:cs typeface="+mn-cs"/>
            </a:rPr>
            <a:t>で、類似団体と比較すると低くなっている。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将来負担額（一般会計町債残高、下水道整備事業など公営企業債等への一般会計繰入見込額）が減額し、充当可能財源が</a:t>
          </a:r>
          <a:r>
            <a:rPr kumimoji="1" lang="ja-JP" altLang="en-US" sz="1100">
              <a:solidFill>
                <a:schemeClr val="dk1"/>
              </a:solidFill>
              <a:latin typeface="+mn-lt"/>
              <a:ea typeface="+mn-ea"/>
              <a:cs typeface="+mn-cs"/>
            </a:rPr>
            <a:t>微減で収まっているた</a:t>
          </a:r>
          <a:r>
            <a:rPr kumimoji="1" lang="ja-JP" altLang="ja-JP" sz="1100">
              <a:solidFill>
                <a:schemeClr val="dk1"/>
              </a:solidFill>
              <a:latin typeface="+mn-lt"/>
              <a:ea typeface="+mn-ea"/>
              <a:cs typeface="+mn-cs"/>
            </a:rPr>
            <a:t>め比率が引き続き</a:t>
          </a:r>
          <a:r>
            <a:rPr kumimoji="1" lang="en-US" altLang="ja-JP" sz="1100">
              <a:solidFill>
                <a:schemeClr val="dk1"/>
              </a:solidFill>
              <a:latin typeface="+mn-lt"/>
              <a:ea typeface="+mn-ea"/>
              <a:cs typeface="+mn-cs"/>
            </a:rPr>
            <a:t>0</a:t>
          </a:r>
          <a:r>
            <a:rPr kumimoji="1" lang="ja-JP" altLang="ja-JP" sz="1100">
              <a:solidFill>
                <a:schemeClr val="dk1"/>
              </a:solidFill>
              <a:latin typeface="+mn-lt"/>
              <a:ea typeface="+mn-ea"/>
              <a:cs typeface="+mn-cs"/>
            </a:rPr>
            <a:t>となった。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公共施設の修繕・改修等が増えるため、基金（財政調整基金）からの繰入を予定しており、将来負担比率の増加が見込まれている。このため、公共施設等総合管理計画を元に、施設の統廃合の検討、長寿命化、平準化等を図り、将来世代への負担のバランスに配慮しながら健全財政を維持する必要があ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2" name="直線コネクタ 441"/>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3"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4" name="直線コネクタ 443"/>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95855</xdr:rowOff>
    </xdr:from>
    <xdr:to>
      <xdr:col>21</xdr:col>
      <xdr:colOff>0</xdr:colOff>
      <xdr:row>14</xdr:row>
      <xdr:rowOff>166854</xdr:rowOff>
    </xdr:to>
    <xdr:cxnSp macro="">
      <xdr:nvCxnSpPr>
        <xdr:cNvPr id="447" name="直線コネクタ 446"/>
        <xdr:cNvCxnSpPr/>
      </xdr:nvCxnSpPr>
      <xdr:spPr>
        <a:xfrm flipV="1">
          <a:off x="13512800" y="2324705"/>
          <a:ext cx="889000" cy="2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8"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9" name="フローチャート : 判断 448"/>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50" name="フローチャート : 判断 449"/>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1" name="テキスト ボックス 450"/>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52" name="フローチャート : 判断 45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3" name="テキスト ボックス 45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141333</xdr:rowOff>
    </xdr:from>
    <xdr:to>
      <xdr:col>21</xdr:col>
      <xdr:colOff>50800</xdr:colOff>
      <xdr:row>15</xdr:row>
      <xdr:rowOff>71483</xdr:rowOff>
    </xdr:to>
    <xdr:sp macro="" textlink="">
      <xdr:nvSpPr>
        <xdr:cNvPr id="454" name="フローチャート : 判断 453"/>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56260</xdr:rowOff>
    </xdr:from>
    <xdr:ext cx="762000" cy="259045"/>
    <xdr:sp macro="" textlink="">
      <xdr:nvSpPr>
        <xdr:cNvPr id="455" name="テキスト ボックス 454"/>
        <xdr:cNvSpPr txBox="1"/>
      </xdr:nvSpPr>
      <xdr:spPr>
        <a:xfrm>
          <a:off x="14020800" y="26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6" name="フローチャート : 判断 455"/>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171165</xdr:rowOff>
    </xdr:from>
    <xdr:ext cx="762000" cy="259045"/>
    <xdr:sp macro="" textlink="">
      <xdr:nvSpPr>
        <xdr:cNvPr id="457" name="テキスト ボックス 456"/>
        <xdr:cNvSpPr txBox="1"/>
      </xdr:nvSpPr>
      <xdr:spPr>
        <a:xfrm>
          <a:off x="13131800" y="27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45055</xdr:rowOff>
    </xdr:from>
    <xdr:to>
      <xdr:col>21</xdr:col>
      <xdr:colOff>50800</xdr:colOff>
      <xdr:row>13</xdr:row>
      <xdr:rowOff>146655</xdr:rowOff>
    </xdr:to>
    <xdr:sp macro="" textlink="">
      <xdr:nvSpPr>
        <xdr:cNvPr id="463" name="円/楕円 462"/>
        <xdr:cNvSpPr/>
      </xdr:nvSpPr>
      <xdr:spPr>
        <a:xfrm>
          <a:off x="14351000" y="22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156832</xdr:rowOff>
    </xdr:from>
    <xdr:ext cx="762000" cy="259045"/>
    <xdr:sp macro="" textlink="">
      <xdr:nvSpPr>
        <xdr:cNvPr id="464" name="テキスト ボックス 463"/>
        <xdr:cNvSpPr txBox="1"/>
      </xdr:nvSpPr>
      <xdr:spPr>
        <a:xfrm>
          <a:off x="14020800" y="204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116054</xdr:rowOff>
    </xdr:from>
    <xdr:to>
      <xdr:col>19</xdr:col>
      <xdr:colOff>533400</xdr:colOff>
      <xdr:row>15</xdr:row>
      <xdr:rowOff>46204</xdr:rowOff>
    </xdr:to>
    <xdr:sp macro="" textlink="">
      <xdr:nvSpPr>
        <xdr:cNvPr id="465" name="円/楕円 464"/>
        <xdr:cNvSpPr/>
      </xdr:nvSpPr>
      <xdr:spPr>
        <a:xfrm>
          <a:off x="13462000" y="251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56381</xdr:rowOff>
    </xdr:from>
    <xdr:ext cx="762000" cy="259045"/>
    <xdr:sp macro="" textlink="">
      <xdr:nvSpPr>
        <xdr:cNvPr id="466" name="テキスト ボックス 465"/>
        <xdr:cNvSpPr txBox="1"/>
      </xdr:nvSpPr>
      <xdr:spPr>
        <a:xfrm>
          <a:off x="13131800" y="228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10,444
10,294
41.16
4,837,608
4,551,070
252,749
3,027,866
3,732,980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1.9</a:t>
          </a:r>
          <a:r>
            <a:rPr kumimoji="1" lang="ja-JP" altLang="ja-JP" sz="1100">
              <a:solidFill>
                <a:schemeClr val="dk1"/>
              </a:solidFill>
              <a:latin typeface="+mn-lt"/>
              <a:ea typeface="+mn-ea"/>
              <a:cs typeface="+mn-cs"/>
            </a:rPr>
            <a:t>ポイントの</a:t>
          </a:r>
          <a:r>
            <a:rPr kumimoji="1" lang="ja-JP" altLang="en-US" sz="1100">
              <a:solidFill>
                <a:schemeClr val="dk1"/>
              </a:solidFill>
              <a:latin typeface="+mn-lt"/>
              <a:ea typeface="+mn-ea"/>
              <a:cs typeface="+mn-cs"/>
            </a:rPr>
            <a:t>プラス</a:t>
          </a:r>
          <a:r>
            <a:rPr kumimoji="1" lang="ja-JP" altLang="ja-JP" sz="1100">
              <a:solidFill>
                <a:schemeClr val="dk1"/>
              </a:solidFill>
              <a:latin typeface="+mn-lt"/>
              <a:ea typeface="+mn-ea"/>
              <a:cs typeface="+mn-cs"/>
            </a:rPr>
            <a:t>で、類似団体と比較すると若干高くなっている。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行政改革の一環から早期勧奨退職を勧めるとともに、新規採用を抑制することにより人件費の削減に努めてきた。しかし、人員の削減は限界を迎えているため、今後は、個々の能力を高めることにより、効率的な行政運営を行う必要がある。</a:t>
          </a:r>
          <a:endParaRPr kumimoji="1" lang="en-US"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38</xdr:row>
      <xdr:rowOff>5080</xdr:rowOff>
    </xdr:to>
    <xdr:cxnSp macro="">
      <xdr:nvCxnSpPr>
        <xdr:cNvPr id="66" name="直線コネクタ 65"/>
        <xdr:cNvCxnSpPr/>
      </xdr:nvCxnSpPr>
      <xdr:spPr>
        <a:xfrm>
          <a:off x="3987800" y="63754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92710</xdr:rowOff>
    </xdr:to>
    <xdr:cxnSp macro="">
      <xdr:nvCxnSpPr>
        <xdr:cNvPr id="69" name="直線コネクタ 68"/>
        <xdr:cNvCxnSpPr/>
      </xdr:nvCxnSpPr>
      <xdr:spPr>
        <a:xfrm flipV="1">
          <a:off x="3098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37</xdr:row>
      <xdr:rowOff>92710</xdr:rowOff>
    </xdr:to>
    <xdr:cxnSp macro="">
      <xdr:nvCxnSpPr>
        <xdr:cNvPr id="72" name="直線コネクタ 71"/>
        <xdr:cNvCxnSpPr/>
      </xdr:nvCxnSpPr>
      <xdr:spPr>
        <a:xfrm>
          <a:off x="2209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37</xdr:row>
      <xdr:rowOff>92710</xdr:rowOff>
    </xdr:to>
    <xdr:cxnSp macro="">
      <xdr:nvCxnSpPr>
        <xdr:cNvPr id="75" name="直線コネクタ 74"/>
        <xdr:cNvCxnSpPr/>
      </xdr:nvCxnSpPr>
      <xdr:spPr>
        <a:xfrm>
          <a:off x="1320800" y="6405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125730</xdr:rowOff>
    </xdr:from>
    <xdr:to>
      <xdr:col>7</xdr:col>
      <xdr:colOff>66675</xdr:colOff>
      <xdr:row>38</xdr:row>
      <xdr:rowOff>55880</xdr:rowOff>
    </xdr:to>
    <xdr:sp macro="" textlink="">
      <xdr:nvSpPr>
        <xdr:cNvPr id="85" name="円/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7" name="円/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9" name="円/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91" name="円/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3" name="円/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0.8</a:t>
          </a:r>
          <a:r>
            <a:rPr kumimoji="1" lang="ja-JP" altLang="ja-JP" sz="1100">
              <a:solidFill>
                <a:schemeClr val="dk1"/>
              </a:solidFill>
              <a:latin typeface="+mn-lt"/>
              <a:ea typeface="+mn-ea"/>
              <a:cs typeface="+mn-cs"/>
            </a:rPr>
            <a:t>ポイントの</a:t>
          </a:r>
          <a:r>
            <a:rPr kumimoji="1" lang="ja-JP" altLang="en-US" sz="1100">
              <a:solidFill>
                <a:schemeClr val="dk1"/>
              </a:solidFill>
              <a:latin typeface="+mn-lt"/>
              <a:ea typeface="+mn-ea"/>
              <a:cs typeface="+mn-cs"/>
            </a:rPr>
            <a:t>プラス</a:t>
          </a:r>
          <a:r>
            <a:rPr kumimoji="1" lang="ja-JP" altLang="ja-JP" sz="1100">
              <a:solidFill>
                <a:schemeClr val="dk1"/>
              </a:solidFill>
              <a:latin typeface="+mn-lt"/>
              <a:ea typeface="+mn-ea"/>
              <a:cs typeface="+mn-cs"/>
            </a:rPr>
            <a:t>で、類似団体と比較すると低くなっている。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の要因は</a:t>
          </a:r>
          <a:r>
            <a:rPr kumimoji="1" lang="ja-JP" altLang="en-US" sz="1100">
              <a:solidFill>
                <a:schemeClr val="dk1"/>
              </a:solidFill>
              <a:latin typeface="+mn-lt"/>
              <a:ea typeface="+mn-ea"/>
              <a:cs typeface="+mn-cs"/>
            </a:rPr>
            <a:t>、情報セキュリティ対策経費の増やパソコンのリース料の増、各種委託料の増などに</a:t>
          </a:r>
          <a:r>
            <a:rPr kumimoji="1" lang="ja-JP" altLang="ja-JP" sz="1100">
              <a:solidFill>
                <a:schemeClr val="dk1"/>
              </a:solidFill>
              <a:latin typeface="+mn-lt"/>
              <a:ea typeface="+mn-ea"/>
              <a:cs typeface="+mn-cs"/>
            </a:rPr>
            <a:t>よるものである。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保守委託料などの内容を確認し、契約方法を長期継続契約に変更することにより、事務の軽減と費用の抑制に努める必要がある。しかし、現在自治体の業務をアウトソーシングする流れにあるため、比率は上昇する見込みであ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16</xdr:row>
      <xdr:rowOff>43180</xdr:rowOff>
    </xdr:to>
    <xdr:cxnSp macro="">
      <xdr:nvCxnSpPr>
        <xdr:cNvPr id="127" name="直線コネクタ 126"/>
        <xdr:cNvCxnSpPr/>
      </xdr:nvCxnSpPr>
      <xdr:spPr>
        <a:xfrm>
          <a:off x="15671800" y="2725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153670</xdr:rowOff>
    </xdr:from>
    <xdr:to>
      <xdr:col>22</xdr:col>
      <xdr:colOff>565150</xdr:colOff>
      <xdr:row>16</xdr:row>
      <xdr:rowOff>73660</xdr:rowOff>
    </xdr:to>
    <xdr:cxnSp macro="">
      <xdr:nvCxnSpPr>
        <xdr:cNvPr id="130" name="直線コネクタ 129"/>
        <xdr:cNvCxnSpPr/>
      </xdr:nvCxnSpPr>
      <xdr:spPr>
        <a:xfrm flipV="1">
          <a:off x="14782800" y="272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73660</xdr:rowOff>
    </xdr:to>
    <xdr:cxnSp macro="">
      <xdr:nvCxnSpPr>
        <xdr:cNvPr id="133" name="直線コネクタ 132"/>
        <xdr:cNvCxnSpPr/>
      </xdr:nvCxnSpPr>
      <xdr:spPr>
        <a:xfrm>
          <a:off x="13893800" y="2733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4" name="フローチャート :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35" name="テキスト ボックス 134"/>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54610</xdr:rowOff>
    </xdr:from>
    <xdr:to>
      <xdr:col>20</xdr:col>
      <xdr:colOff>158750</xdr:colOff>
      <xdr:row>15</xdr:row>
      <xdr:rowOff>161290</xdr:rowOff>
    </xdr:to>
    <xdr:cxnSp macro="">
      <xdr:nvCxnSpPr>
        <xdr:cNvPr id="136" name="直線コネクタ 135"/>
        <xdr:cNvCxnSpPr/>
      </xdr:nvCxnSpPr>
      <xdr:spPr>
        <a:xfrm>
          <a:off x="13004800" y="2626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99060</xdr:rowOff>
    </xdr:from>
    <xdr:to>
      <xdr:col>20</xdr:col>
      <xdr:colOff>209550</xdr:colOff>
      <xdr:row>17</xdr:row>
      <xdr:rowOff>29210</xdr:rowOff>
    </xdr:to>
    <xdr:sp macro="" textlink="">
      <xdr:nvSpPr>
        <xdr:cNvPr id="137" name="フローチャート :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38" name="テキスト ボックス 137"/>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9" name="フローチャート :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40" name="テキスト ボックス 139"/>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6" name="円/楕円 145"/>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8907</xdr:rowOff>
    </xdr:from>
    <xdr:ext cx="762000" cy="259045"/>
    <xdr:sp macro="" textlink="">
      <xdr:nvSpPr>
        <xdr:cNvPr id="147"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102870</xdr:rowOff>
    </xdr:from>
    <xdr:to>
      <xdr:col>22</xdr:col>
      <xdr:colOff>615950</xdr:colOff>
      <xdr:row>16</xdr:row>
      <xdr:rowOff>33020</xdr:rowOff>
    </xdr:to>
    <xdr:sp macro="" textlink="">
      <xdr:nvSpPr>
        <xdr:cNvPr id="148" name="円/楕円 147"/>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43197</xdr:rowOff>
    </xdr:from>
    <xdr:ext cx="736600" cy="259045"/>
    <xdr:sp macro="" textlink="">
      <xdr:nvSpPr>
        <xdr:cNvPr id="149" name="テキスト ボックス 148"/>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22860</xdr:rowOff>
    </xdr:from>
    <xdr:to>
      <xdr:col>21</xdr:col>
      <xdr:colOff>412750</xdr:colOff>
      <xdr:row>16</xdr:row>
      <xdr:rowOff>124460</xdr:rowOff>
    </xdr:to>
    <xdr:sp macro="" textlink="">
      <xdr:nvSpPr>
        <xdr:cNvPr id="150" name="円/楕円 149"/>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51" name="テキスト ボックス 150"/>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52" name="円/楕円 151"/>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50817</xdr:rowOff>
    </xdr:from>
    <xdr:ext cx="762000" cy="259045"/>
    <xdr:sp macro="" textlink="">
      <xdr:nvSpPr>
        <xdr:cNvPr id="153" name="テキスト ボックス 152"/>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3810</xdr:rowOff>
    </xdr:from>
    <xdr:to>
      <xdr:col>19</xdr:col>
      <xdr:colOff>6350</xdr:colOff>
      <xdr:row>15</xdr:row>
      <xdr:rowOff>105410</xdr:rowOff>
    </xdr:to>
    <xdr:sp macro="" textlink="">
      <xdr:nvSpPr>
        <xdr:cNvPr id="154" name="円/楕円 153"/>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115587</xdr:rowOff>
    </xdr:from>
    <xdr:ext cx="762000" cy="259045"/>
    <xdr:sp macro="" textlink="">
      <xdr:nvSpPr>
        <xdr:cNvPr id="155" name="テキスト ボックス 154"/>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0.4</a:t>
          </a:r>
          <a:r>
            <a:rPr kumimoji="1" lang="ja-JP" altLang="ja-JP" sz="1100">
              <a:solidFill>
                <a:schemeClr val="dk1"/>
              </a:solidFill>
              <a:latin typeface="+mn-lt"/>
              <a:ea typeface="+mn-ea"/>
              <a:cs typeface="+mn-cs"/>
            </a:rPr>
            <a:t>ポイントのプラスで、類似団体と比較すると高くなっている。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少子化対策として、福祉医療助成対象者を中学校修了前まで拡大している事や</a:t>
          </a:r>
          <a:r>
            <a:rPr kumimoji="1" lang="ja-JP" altLang="en-US" sz="1100">
              <a:solidFill>
                <a:schemeClr val="dk1"/>
              </a:solidFill>
              <a:latin typeface="+mn-lt"/>
              <a:ea typeface="+mn-ea"/>
              <a:cs typeface="+mn-cs"/>
            </a:rPr>
            <a:t>児童福祉に係る経費</a:t>
          </a:r>
          <a:r>
            <a:rPr kumimoji="1" lang="ja-JP" altLang="ja-JP" sz="1100">
              <a:solidFill>
                <a:schemeClr val="dk1"/>
              </a:solidFill>
              <a:latin typeface="+mn-lt"/>
              <a:ea typeface="+mn-ea"/>
              <a:cs typeface="+mn-cs"/>
            </a:rPr>
            <a:t>の増加などによるものである。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福祉医療助成対象者を高校卒業（</a:t>
          </a:r>
          <a:r>
            <a:rPr kumimoji="1" lang="en-US" altLang="ja-JP" sz="1100">
              <a:solidFill>
                <a:schemeClr val="dk1"/>
              </a:solidFill>
              <a:latin typeface="+mn-lt"/>
              <a:ea typeface="+mn-ea"/>
              <a:cs typeface="+mn-cs"/>
            </a:rPr>
            <a:t>18</a:t>
          </a:r>
          <a:r>
            <a:rPr kumimoji="1" lang="ja-JP" altLang="en-US" sz="1100">
              <a:solidFill>
                <a:schemeClr val="dk1"/>
              </a:solidFill>
              <a:latin typeface="+mn-lt"/>
              <a:ea typeface="+mn-ea"/>
              <a:cs typeface="+mn-cs"/>
            </a:rPr>
            <a:t>歳）まで拡大を予定しており、</a:t>
          </a:r>
          <a:r>
            <a:rPr kumimoji="1" lang="ja-JP" altLang="ja-JP" sz="1100">
              <a:solidFill>
                <a:schemeClr val="dk1"/>
              </a:solidFill>
              <a:latin typeface="+mn-lt"/>
              <a:ea typeface="+mn-ea"/>
              <a:cs typeface="+mn-cs"/>
            </a:rPr>
            <a:t>今後も扶助費の比率は上昇する見込みである。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20865</xdr:rowOff>
    </xdr:to>
    <xdr:cxnSp macro="">
      <xdr:nvCxnSpPr>
        <xdr:cNvPr id="190" name="直線コネクタ 189"/>
        <xdr:cNvCxnSpPr/>
      </xdr:nvCxnSpPr>
      <xdr:spPr>
        <a:xfrm>
          <a:off x="3987800" y="97282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127000</xdr:rowOff>
    </xdr:to>
    <xdr:cxnSp macro="">
      <xdr:nvCxnSpPr>
        <xdr:cNvPr id="193" name="直線コネクタ 192"/>
        <xdr:cNvCxnSpPr/>
      </xdr:nvCxnSpPr>
      <xdr:spPr>
        <a:xfrm>
          <a:off x="3098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56</xdr:row>
      <xdr:rowOff>127000</xdr:rowOff>
    </xdr:to>
    <xdr:cxnSp macro="">
      <xdr:nvCxnSpPr>
        <xdr:cNvPr id="196" name="直線コネクタ 195"/>
        <xdr:cNvCxnSpPr/>
      </xdr:nvCxnSpPr>
      <xdr:spPr>
        <a:xfrm flipV="1">
          <a:off x="2209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56</xdr:row>
      <xdr:rowOff>127000</xdr:rowOff>
    </xdr:to>
    <xdr:cxnSp macro="">
      <xdr:nvCxnSpPr>
        <xdr:cNvPr id="199" name="直線コネクタ 198"/>
        <xdr:cNvCxnSpPr/>
      </xdr:nvCxnSpPr>
      <xdr:spPr>
        <a:xfrm>
          <a:off x="1320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1" name="テキスト ボックス 200"/>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9" name="円/楕円 208"/>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113592</xdr:rowOff>
    </xdr:from>
    <xdr:ext cx="762000" cy="259045"/>
    <xdr:sp macro="" textlink="">
      <xdr:nvSpPr>
        <xdr:cNvPr id="210"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11" name="円/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12" name="テキスト ボックス 21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3" name="円/楕円 212"/>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4" name="テキスト ボックス 21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5" name="円/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6" name="テキスト ボックス 21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7" name="円/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8" name="テキスト ボックス 217"/>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0.6</a:t>
          </a:r>
          <a:r>
            <a:rPr kumimoji="1" lang="ja-JP" altLang="ja-JP" sz="1100">
              <a:solidFill>
                <a:schemeClr val="dk1"/>
              </a:solidFill>
              <a:latin typeface="+mn-lt"/>
              <a:ea typeface="+mn-ea"/>
              <a:cs typeface="+mn-cs"/>
            </a:rPr>
            <a:t>ポイントのプラスで、類似団体と比較すると高くなっている。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主な要因は</a:t>
          </a:r>
          <a:r>
            <a:rPr kumimoji="1" lang="ja-JP" altLang="en-US" sz="1100">
              <a:solidFill>
                <a:schemeClr val="dk1"/>
              </a:solidFill>
              <a:latin typeface="+mn-lt"/>
              <a:ea typeface="+mn-ea"/>
              <a:cs typeface="+mn-cs"/>
            </a:rPr>
            <a:t>、下水道事業</a:t>
          </a:r>
          <a:r>
            <a:rPr kumimoji="1" lang="ja-JP" altLang="ja-JP" sz="1100">
              <a:solidFill>
                <a:schemeClr val="dk1"/>
              </a:solidFill>
              <a:latin typeface="+mn-lt"/>
              <a:ea typeface="+mn-ea"/>
              <a:cs typeface="+mn-cs"/>
            </a:rPr>
            <a:t>特別会計への繰出金</a:t>
          </a:r>
          <a:r>
            <a:rPr kumimoji="1" lang="ja-JP" altLang="en-US" sz="1100">
              <a:solidFill>
                <a:schemeClr val="dk1"/>
              </a:solidFill>
              <a:latin typeface="+mn-lt"/>
              <a:ea typeface="+mn-ea"/>
              <a:cs typeface="+mn-cs"/>
            </a:rPr>
            <a:t>の増によるもの</a:t>
          </a:r>
          <a:r>
            <a:rPr kumimoji="1" lang="ja-JP" altLang="ja-JP" sz="1100">
              <a:solidFill>
                <a:schemeClr val="dk1"/>
              </a:solidFill>
              <a:latin typeface="+mn-lt"/>
              <a:ea typeface="+mn-ea"/>
              <a:cs typeface="+mn-cs"/>
            </a:rPr>
            <a:t>である。</a:t>
          </a:r>
          <a:endParaRPr kumimoji="1" lang="en-US" altLang="ja-JP" sz="1100">
            <a:solidFill>
              <a:schemeClr val="dk1"/>
            </a:solidFill>
            <a:latin typeface="+mn-lt"/>
            <a:ea typeface="+mn-ea"/>
            <a:cs typeface="+mn-cs"/>
          </a:endParaRPr>
        </a:p>
        <a:p>
          <a:pPr eaLnBrk="1" fontAlgn="auto" latinLnBrk="0" hangingPunct="1"/>
          <a:r>
            <a:rPr kumimoji="1" lang="ja-JP" altLang="en-US" sz="1100">
              <a:solidFill>
                <a:schemeClr val="dk1"/>
              </a:solidFill>
              <a:latin typeface="+mn-lt"/>
              <a:ea typeface="+mn-ea"/>
              <a:cs typeface="+mn-cs"/>
            </a:rPr>
            <a:t>　国</a:t>
          </a:r>
          <a:r>
            <a:rPr kumimoji="1" lang="ja-JP" altLang="ja-JP" sz="1100">
              <a:solidFill>
                <a:schemeClr val="dk1"/>
              </a:solidFill>
              <a:latin typeface="+mn-lt"/>
              <a:ea typeface="+mn-ea"/>
              <a:cs typeface="+mn-cs"/>
            </a:rPr>
            <a:t>民健康保険事業</a:t>
          </a:r>
          <a:r>
            <a:rPr kumimoji="1" lang="ja-JP" altLang="en-US" sz="1100">
              <a:solidFill>
                <a:schemeClr val="dk1"/>
              </a:solidFill>
              <a:latin typeface="+mn-lt"/>
              <a:ea typeface="+mn-ea"/>
              <a:cs typeface="+mn-cs"/>
            </a:rPr>
            <a:t>、介護保険事業</a:t>
          </a:r>
          <a:r>
            <a:rPr kumimoji="1" lang="ja-JP" altLang="ja-JP" sz="1100">
              <a:solidFill>
                <a:schemeClr val="dk1"/>
              </a:solidFill>
              <a:latin typeface="+mn-lt"/>
              <a:ea typeface="+mn-ea"/>
              <a:cs typeface="+mn-cs"/>
            </a:rPr>
            <a:t>などは高齢化</a:t>
          </a:r>
          <a:r>
            <a:rPr kumimoji="1" lang="ja-JP" altLang="en-US" sz="1100">
              <a:solidFill>
                <a:schemeClr val="dk1"/>
              </a:solidFill>
              <a:latin typeface="+mn-lt"/>
              <a:ea typeface="+mn-ea"/>
              <a:cs typeface="+mn-cs"/>
            </a:rPr>
            <a:t>が進むこととや医療技術の進歩に</a:t>
          </a:r>
          <a:r>
            <a:rPr kumimoji="1" lang="ja-JP" altLang="ja-JP" sz="1100">
              <a:solidFill>
                <a:schemeClr val="dk1"/>
              </a:solidFill>
              <a:latin typeface="+mn-lt"/>
              <a:ea typeface="+mn-ea"/>
              <a:cs typeface="+mn-cs"/>
            </a:rPr>
            <a:t>よる</a:t>
          </a:r>
          <a:r>
            <a:rPr kumimoji="1" lang="ja-JP" altLang="en-US" sz="1100">
              <a:solidFill>
                <a:schemeClr val="dk1"/>
              </a:solidFill>
              <a:latin typeface="+mn-lt"/>
              <a:ea typeface="+mn-ea"/>
              <a:cs typeface="+mn-cs"/>
            </a:rPr>
            <a:t>医療単価の増など、</a:t>
          </a:r>
          <a:r>
            <a:rPr kumimoji="1" lang="ja-JP" altLang="ja-JP" sz="1100">
              <a:solidFill>
                <a:schemeClr val="dk1"/>
              </a:solidFill>
              <a:latin typeface="+mn-lt"/>
              <a:ea typeface="+mn-ea"/>
              <a:cs typeface="+mn-cs"/>
            </a:rPr>
            <a:t>医療費の</a:t>
          </a:r>
          <a:r>
            <a:rPr kumimoji="1" lang="ja-JP" altLang="en-US" sz="1100">
              <a:solidFill>
                <a:schemeClr val="dk1"/>
              </a:solidFill>
              <a:latin typeface="+mn-lt"/>
              <a:ea typeface="+mn-ea"/>
              <a:cs typeface="+mn-cs"/>
            </a:rPr>
            <a:t>高止まり傾向が続くことや、</a:t>
          </a:r>
          <a:r>
            <a:rPr kumimoji="1" lang="ja-JP" altLang="ja-JP" sz="1100">
              <a:solidFill>
                <a:schemeClr val="dk1"/>
              </a:solidFill>
              <a:latin typeface="+mn-lt"/>
              <a:ea typeface="+mn-ea"/>
              <a:cs typeface="+mn-cs"/>
            </a:rPr>
            <a:t>下水道事業</a:t>
          </a:r>
          <a:r>
            <a:rPr kumimoji="1" lang="ja-JP" altLang="en-US" sz="1100">
              <a:solidFill>
                <a:schemeClr val="dk1"/>
              </a:solidFill>
              <a:latin typeface="+mn-lt"/>
              <a:ea typeface="+mn-ea"/>
              <a:cs typeface="+mn-cs"/>
            </a:rPr>
            <a:t>について</a:t>
          </a:r>
          <a:r>
            <a:rPr kumimoji="1" lang="ja-JP" altLang="ja-JP" sz="1100">
              <a:solidFill>
                <a:schemeClr val="dk1"/>
              </a:solidFill>
              <a:latin typeface="+mn-lt"/>
              <a:ea typeface="+mn-ea"/>
              <a:cs typeface="+mn-cs"/>
            </a:rPr>
            <a:t>は公債費の</a:t>
          </a:r>
          <a:r>
            <a:rPr kumimoji="1" lang="ja-JP" altLang="en-US" sz="1100">
              <a:solidFill>
                <a:schemeClr val="dk1"/>
              </a:solidFill>
              <a:latin typeface="+mn-lt"/>
              <a:ea typeface="+mn-ea"/>
              <a:cs typeface="+mn-cs"/>
            </a:rPr>
            <a:t>ピークが平成</a:t>
          </a:r>
          <a:r>
            <a:rPr kumimoji="1" lang="en-US" altLang="ja-JP" sz="1100">
              <a:solidFill>
                <a:schemeClr val="dk1"/>
              </a:solidFill>
              <a:latin typeface="+mn-lt"/>
              <a:ea typeface="+mn-ea"/>
              <a:cs typeface="+mn-cs"/>
            </a:rPr>
            <a:t>32</a:t>
          </a:r>
          <a:r>
            <a:rPr kumimoji="1" lang="ja-JP" altLang="en-US" sz="1100">
              <a:solidFill>
                <a:schemeClr val="dk1"/>
              </a:solidFill>
              <a:latin typeface="+mn-lt"/>
              <a:ea typeface="+mn-ea"/>
              <a:cs typeface="+mn-cs"/>
            </a:rPr>
            <a:t>年～</a:t>
          </a:r>
          <a:r>
            <a:rPr kumimoji="1" lang="en-US" altLang="ja-JP" sz="1100">
              <a:solidFill>
                <a:schemeClr val="dk1"/>
              </a:solidFill>
              <a:latin typeface="+mn-lt"/>
              <a:ea typeface="+mn-ea"/>
              <a:cs typeface="+mn-cs"/>
            </a:rPr>
            <a:t>33</a:t>
          </a:r>
          <a:r>
            <a:rPr kumimoji="1" lang="ja-JP" altLang="en-US" sz="1100">
              <a:solidFill>
                <a:schemeClr val="dk1"/>
              </a:solidFill>
              <a:latin typeface="+mn-lt"/>
              <a:ea typeface="+mn-ea"/>
              <a:cs typeface="+mn-cs"/>
            </a:rPr>
            <a:t>年頃になる見込みであり、</a:t>
          </a:r>
          <a:r>
            <a:rPr kumimoji="1" lang="ja-JP" altLang="ja-JP" sz="1100">
              <a:solidFill>
                <a:schemeClr val="dk1"/>
              </a:solidFill>
              <a:latin typeface="+mn-lt"/>
              <a:ea typeface="+mn-ea"/>
              <a:cs typeface="+mn-cs"/>
            </a:rPr>
            <a:t>繰出金が</a:t>
          </a:r>
          <a:r>
            <a:rPr kumimoji="1" lang="ja-JP" altLang="en-US" sz="1100">
              <a:solidFill>
                <a:schemeClr val="dk1"/>
              </a:solidFill>
              <a:latin typeface="+mn-lt"/>
              <a:ea typeface="+mn-ea"/>
              <a:cs typeface="+mn-cs"/>
            </a:rPr>
            <a:t>増加する見込みである</a:t>
          </a:r>
          <a:r>
            <a:rPr kumimoji="1" lang="ja-JP" altLang="ja-JP" sz="1100">
              <a:solidFill>
                <a:schemeClr val="dk1"/>
              </a:solidFill>
              <a:latin typeface="+mn-lt"/>
              <a:ea typeface="+mn-ea"/>
              <a:cs typeface="+mn-cs"/>
            </a:rPr>
            <a:t>。今後も同様の傾向が続くため、比率の上昇が見込まれる。</a:t>
          </a:r>
          <a:endParaRPr lang="ja-JP" altLang="ja-JP" sz="1400"/>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99568</xdr:rowOff>
    </xdr:from>
    <xdr:to>
      <xdr:col>24</xdr:col>
      <xdr:colOff>31750</xdr:colOff>
      <xdr:row>58</xdr:row>
      <xdr:rowOff>127000</xdr:rowOff>
    </xdr:to>
    <xdr:cxnSp macro="">
      <xdr:nvCxnSpPr>
        <xdr:cNvPr id="248" name="直線コネクタ 247"/>
        <xdr:cNvCxnSpPr/>
      </xdr:nvCxnSpPr>
      <xdr:spPr>
        <a:xfrm>
          <a:off x="15671800" y="100436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72136</xdr:rowOff>
    </xdr:from>
    <xdr:to>
      <xdr:col>22</xdr:col>
      <xdr:colOff>565150</xdr:colOff>
      <xdr:row>58</xdr:row>
      <xdr:rowOff>99568</xdr:rowOff>
    </xdr:to>
    <xdr:cxnSp macro="">
      <xdr:nvCxnSpPr>
        <xdr:cNvPr id="251" name="直線コネクタ 250"/>
        <xdr:cNvCxnSpPr/>
      </xdr:nvCxnSpPr>
      <xdr:spPr>
        <a:xfrm>
          <a:off x="14782800" y="100162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112539</xdr:rowOff>
    </xdr:from>
    <xdr:ext cx="736600" cy="259045"/>
    <xdr:sp macro="" textlink="">
      <xdr:nvSpPr>
        <xdr:cNvPr id="253" name="テキスト ボックス 252"/>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72136</xdr:rowOff>
    </xdr:to>
    <xdr:cxnSp macro="">
      <xdr:nvCxnSpPr>
        <xdr:cNvPr id="254" name="直線コネクタ 253"/>
        <xdr:cNvCxnSpPr/>
      </xdr:nvCxnSpPr>
      <xdr:spPr>
        <a:xfrm>
          <a:off x="13893800" y="100025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5" name="フローチャート : 判断 254"/>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57675</xdr:rowOff>
    </xdr:from>
    <xdr:ext cx="762000" cy="259045"/>
    <xdr:sp macro="" textlink="">
      <xdr:nvSpPr>
        <xdr:cNvPr id="256" name="テキスト ボックス 255"/>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58</xdr:row>
      <xdr:rowOff>136144</xdr:rowOff>
    </xdr:to>
    <xdr:cxnSp macro="">
      <xdr:nvCxnSpPr>
        <xdr:cNvPr id="257" name="直線コネクタ 256"/>
        <xdr:cNvCxnSpPr/>
      </xdr:nvCxnSpPr>
      <xdr:spPr>
        <a:xfrm flipV="1">
          <a:off x="13004800" y="100025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75963</xdr:rowOff>
    </xdr:from>
    <xdr:ext cx="762000" cy="259045"/>
    <xdr:sp macro="" textlink="">
      <xdr:nvSpPr>
        <xdr:cNvPr id="261" name="テキスト ボックス 260"/>
        <xdr:cNvSpPr txBox="1"/>
      </xdr:nvSpPr>
      <xdr:spPr>
        <a:xfrm>
          <a:off x="12623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67" name="円/楕円 266"/>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68"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48768</xdr:rowOff>
    </xdr:from>
    <xdr:to>
      <xdr:col>22</xdr:col>
      <xdr:colOff>615950</xdr:colOff>
      <xdr:row>58</xdr:row>
      <xdr:rowOff>150368</xdr:rowOff>
    </xdr:to>
    <xdr:sp macro="" textlink="">
      <xdr:nvSpPr>
        <xdr:cNvPr id="269" name="円/楕円 268"/>
        <xdr:cNvSpPr/>
      </xdr:nvSpPr>
      <xdr:spPr>
        <a:xfrm>
          <a:off x="15621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135145</xdr:rowOff>
    </xdr:from>
    <xdr:ext cx="736600" cy="259045"/>
    <xdr:sp macro="" textlink="">
      <xdr:nvSpPr>
        <xdr:cNvPr id="270" name="テキスト ボックス 269"/>
        <xdr:cNvSpPr txBox="1"/>
      </xdr:nvSpPr>
      <xdr:spPr>
        <a:xfrm>
          <a:off x="15290800" y="1007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21336</xdr:rowOff>
    </xdr:from>
    <xdr:to>
      <xdr:col>21</xdr:col>
      <xdr:colOff>412750</xdr:colOff>
      <xdr:row>58</xdr:row>
      <xdr:rowOff>122936</xdr:rowOff>
    </xdr:to>
    <xdr:sp macro="" textlink="">
      <xdr:nvSpPr>
        <xdr:cNvPr id="271" name="円/楕円 270"/>
        <xdr:cNvSpPr/>
      </xdr:nvSpPr>
      <xdr:spPr>
        <a:xfrm>
          <a:off x="14732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107713</xdr:rowOff>
    </xdr:from>
    <xdr:ext cx="762000" cy="259045"/>
    <xdr:sp macro="" textlink="">
      <xdr:nvSpPr>
        <xdr:cNvPr id="272" name="テキスト ボックス 271"/>
        <xdr:cNvSpPr txBox="1"/>
      </xdr:nvSpPr>
      <xdr:spPr>
        <a:xfrm>
          <a:off x="14401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3" name="円/楕円 272"/>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4" name="テキスト ボックス 273"/>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85344</xdr:rowOff>
    </xdr:from>
    <xdr:to>
      <xdr:col>19</xdr:col>
      <xdr:colOff>6350</xdr:colOff>
      <xdr:row>59</xdr:row>
      <xdr:rowOff>15494</xdr:rowOff>
    </xdr:to>
    <xdr:sp macro="" textlink="">
      <xdr:nvSpPr>
        <xdr:cNvPr id="275" name="円/楕円 274"/>
        <xdr:cNvSpPr/>
      </xdr:nvSpPr>
      <xdr:spPr>
        <a:xfrm>
          <a:off x="12954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271</xdr:rowOff>
    </xdr:from>
    <xdr:ext cx="762000" cy="259045"/>
    <xdr:sp macro="" textlink="">
      <xdr:nvSpPr>
        <xdr:cNvPr id="276" name="テキスト ボックス 275"/>
        <xdr:cNvSpPr txBox="1"/>
      </xdr:nvSpPr>
      <xdr:spPr>
        <a:xfrm>
          <a:off x="12623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1.1</a:t>
          </a:r>
          <a:r>
            <a:rPr kumimoji="1" lang="ja-JP" altLang="ja-JP" sz="1100">
              <a:solidFill>
                <a:schemeClr val="dk1"/>
              </a:solidFill>
              <a:latin typeface="+mn-lt"/>
              <a:ea typeface="+mn-ea"/>
              <a:cs typeface="+mn-cs"/>
            </a:rPr>
            <a:t>ポイントの</a:t>
          </a:r>
          <a:r>
            <a:rPr kumimoji="1" lang="ja-JP" altLang="en-US" sz="1100">
              <a:solidFill>
                <a:schemeClr val="dk1"/>
              </a:solidFill>
              <a:latin typeface="+mn-lt"/>
              <a:ea typeface="+mn-ea"/>
              <a:cs typeface="+mn-cs"/>
            </a:rPr>
            <a:t>マイナス</a:t>
          </a:r>
          <a:r>
            <a:rPr kumimoji="1" lang="ja-JP" altLang="ja-JP" sz="1100">
              <a:solidFill>
                <a:schemeClr val="dk1"/>
              </a:solidFill>
              <a:latin typeface="+mn-lt"/>
              <a:ea typeface="+mn-ea"/>
              <a:cs typeface="+mn-cs"/>
            </a:rPr>
            <a:t>で、類似団体と比較すると低くなっている。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補助金等については、必要性・行政効果等を検証することにより抑制をしているが、一部事務組合への負担金が増加する傾向にあり、特に施設の更新時期を迎えた一部事務組合では多額の費用を要するため、今後は比率の上昇が見込まれ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140716</xdr:rowOff>
    </xdr:to>
    <xdr:cxnSp macro="">
      <xdr:nvCxnSpPr>
        <xdr:cNvPr id="306" name="直線コネクタ 305"/>
        <xdr:cNvCxnSpPr/>
      </xdr:nvCxnSpPr>
      <xdr:spPr>
        <a:xfrm flipV="1">
          <a:off x="15671800" y="62626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140716</xdr:rowOff>
    </xdr:to>
    <xdr:cxnSp macro="">
      <xdr:nvCxnSpPr>
        <xdr:cNvPr id="309" name="直線コネクタ 308"/>
        <xdr:cNvCxnSpPr/>
      </xdr:nvCxnSpPr>
      <xdr:spPr>
        <a:xfrm>
          <a:off x="14782800" y="62306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58420</xdr:rowOff>
    </xdr:to>
    <xdr:cxnSp macro="">
      <xdr:nvCxnSpPr>
        <xdr:cNvPr id="312" name="直線コネクタ 311"/>
        <xdr:cNvCxnSpPr/>
      </xdr:nvCxnSpPr>
      <xdr:spPr>
        <a:xfrm>
          <a:off x="13893800" y="6203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3" name="フローチャート : 判断 312"/>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4" name="テキスト ボックス 313"/>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67564</xdr:rowOff>
    </xdr:to>
    <xdr:cxnSp macro="">
      <xdr:nvCxnSpPr>
        <xdr:cNvPr id="315" name="直線コネクタ 314"/>
        <xdr:cNvCxnSpPr/>
      </xdr:nvCxnSpPr>
      <xdr:spPr>
        <a:xfrm flipV="1">
          <a:off x="13004800" y="6203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7" name="テキスト ボックス 316"/>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8" name="フローチャート : 判断 317"/>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9" name="テキスト ボックス 318"/>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25" name="円/楕円 324"/>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56151</xdr:rowOff>
    </xdr:from>
    <xdr:ext cx="762000" cy="259045"/>
    <xdr:sp macro="" textlink="">
      <xdr:nvSpPr>
        <xdr:cNvPr id="326"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27" name="円/楕円 326"/>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28" name="テキスト ボックス 327"/>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29" name="円/楕円 328"/>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30" name="テキスト ボックス 329"/>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31" name="円/楕円 330"/>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32" name="テキスト ボックス 33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33" name="円/楕円 332"/>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34" name="テキスト ボックス 33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0.2</a:t>
          </a:r>
          <a:r>
            <a:rPr kumimoji="1" lang="ja-JP" altLang="ja-JP" sz="1100">
              <a:solidFill>
                <a:schemeClr val="dk1"/>
              </a:solidFill>
              <a:latin typeface="+mn-lt"/>
              <a:ea typeface="+mn-ea"/>
              <a:cs typeface="+mn-cs"/>
            </a:rPr>
            <a:t>ポイントのマイナスで、類似団体と比較すると低くなっている。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今年度は、地方債の発行を</a:t>
          </a:r>
          <a:r>
            <a:rPr kumimoji="1" lang="ja-JP" altLang="en-US" sz="1100">
              <a:solidFill>
                <a:schemeClr val="dk1"/>
              </a:solidFill>
              <a:latin typeface="+mn-lt"/>
              <a:ea typeface="+mn-ea"/>
              <a:cs typeface="+mn-cs"/>
            </a:rPr>
            <a:t>抑えた</a:t>
          </a:r>
          <a:r>
            <a:rPr kumimoji="1" lang="ja-JP" altLang="ja-JP" sz="1100">
              <a:solidFill>
                <a:schemeClr val="dk1"/>
              </a:solidFill>
              <a:latin typeface="+mn-lt"/>
              <a:ea typeface="+mn-ea"/>
              <a:cs typeface="+mn-cs"/>
            </a:rPr>
            <a:t>行政運営を実施し、地方債の償還が進んだため若干のマイナスとなったが、今後は、災害対策、公共施設の修繕・改修等に多額の経費を必要とするため、既発行分に新規発行分をあわせると、今後は比率が上昇する見込みであ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90424</xdr:rowOff>
    </xdr:from>
    <xdr:to>
      <xdr:col>7</xdr:col>
      <xdr:colOff>15875</xdr:colOff>
      <xdr:row>76</xdr:row>
      <xdr:rowOff>99568</xdr:rowOff>
    </xdr:to>
    <xdr:cxnSp macro="">
      <xdr:nvCxnSpPr>
        <xdr:cNvPr id="364" name="直線コネクタ 363"/>
        <xdr:cNvCxnSpPr/>
      </xdr:nvCxnSpPr>
      <xdr:spPr>
        <a:xfrm flipV="1">
          <a:off x="3987800" y="131206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99568</xdr:rowOff>
    </xdr:from>
    <xdr:to>
      <xdr:col>5</xdr:col>
      <xdr:colOff>549275</xdr:colOff>
      <xdr:row>76</xdr:row>
      <xdr:rowOff>127000</xdr:rowOff>
    </xdr:to>
    <xdr:cxnSp macro="">
      <xdr:nvCxnSpPr>
        <xdr:cNvPr id="367" name="直線コネクタ 366"/>
        <xdr:cNvCxnSpPr/>
      </xdr:nvCxnSpPr>
      <xdr:spPr>
        <a:xfrm flipV="1">
          <a:off x="3098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94996</xdr:rowOff>
    </xdr:from>
    <xdr:to>
      <xdr:col>4</xdr:col>
      <xdr:colOff>346075</xdr:colOff>
      <xdr:row>76</xdr:row>
      <xdr:rowOff>127000</xdr:rowOff>
    </xdr:to>
    <xdr:cxnSp macro="">
      <xdr:nvCxnSpPr>
        <xdr:cNvPr id="370" name="直線コネクタ 369"/>
        <xdr:cNvCxnSpPr/>
      </xdr:nvCxnSpPr>
      <xdr:spPr>
        <a:xfrm>
          <a:off x="2209800" y="13125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1" name="フローチャート : 判断 370"/>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167149</xdr:rowOff>
    </xdr:from>
    <xdr:ext cx="762000" cy="259045"/>
    <xdr:sp macro="" textlink="">
      <xdr:nvSpPr>
        <xdr:cNvPr id="372" name="テキスト ボックス 371"/>
        <xdr:cNvSpPr txBox="1"/>
      </xdr:nvSpPr>
      <xdr:spPr>
        <a:xfrm>
          <a:off x="2717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44704</xdr:rowOff>
    </xdr:from>
    <xdr:to>
      <xdr:col>3</xdr:col>
      <xdr:colOff>142875</xdr:colOff>
      <xdr:row>76</xdr:row>
      <xdr:rowOff>94996</xdr:rowOff>
    </xdr:to>
    <xdr:cxnSp macro="">
      <xdr:nvCxnSpPr>
        <xdr:cNvPr id="373" name="直線コネクタ 372"/>
        <xdr:cNvCxnSpPr/>
      </xdr:nvCxnSpPr>
      <xdr:spPr>
        <a:xfrm>
          <a:off x="1320800" y="13074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4" name="フローチャート : 判断 373"/>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27703</xdr:rowOff>
    </xdr:from>
    <xdr:ext cx="762000" cy="259045"/>
    <xdr:sp macro="" textlink="">
      <xdr:nvSpPr>
        <xdr:cNvPr id="375" name="テキスト ボックス 374"/>
        <xdr:cNvSpPr txBox="1"/>
      </xdr:nvSpPr>
      <xdr:spPr>
        <a:xfrm>
          <a:off x="1828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6" name="フローチャート : 判断 375"/>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18559</xdr:rowOff>
    </xdr:from>
    <xdr:ext cx="762000" cy="259045"/>
    <xdr:sp macro="" textlink="">
      <xdr:nvSpPr>
        <xdr:cNvPr id="377" name="テキスト ボックス 376"/>
        <xdr:cNvSpPr txBox="1"/>
      </xdr:nvSpPr>
      <xdr:spPr>
        <a:xfrm>
          <a:off x="939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39624</xdr:rowOff>
    </xdr:from>
    <xdr:to>
      <xdr:col>7</xdr:col>
      <xdr:colOff>66675</xdr:colOff>
      <xdr:row>76</xdr:row>
      <xdr:rowOff>141224</xdr:rowOff>
    </xdr:to>
    <xdr:sp macro="" textlink="">
      <xdr:nvSpPr>
        <xdr:cNvPr id="383" name="円/楕円 382"/>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56151</xdr:rowOff>
    </xdr:from>
    <xdr:ext cx="762000" cy="259045"/>
    <xdr:sp macro="" textlink="">
      <xdr:nvSpPr>
        <xdr:cNvPr id="384" name="公債費該当値テキスト"/>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48768</xdr:rowOff>
    </xdr:from>
    <xdr:to>
      <xdr:col>5</xdr:col>
      <xdr:colOff>600075</xdr:colOff>
      <xdr:row>76</xdr:row>
      <xdr:rowOff>150368</xdr:rowOff>
    </xdr:to>
    <xdr:sp macro="" textlink="">
      <xdr:nvSpPr>
        <xdr:cNvPr id="385" name="円/楕円 384"/>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160545</xdr:rowOff>
    </xdr:from>
    <xdr:ext cx="736600" cy="259045"/>
    <xdr:sp macro="" textlink="">
      <xdr:nvSpPr>
        <xdr:cNvPr id="386" name="テキスト ボックス 385"/>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87" name="円/楕円 386"/>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88" name="テキスト ボックス 387"/>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44196</xdr:rowOff>
    </xdr:from>
    <xdr:to>
      <xdr:col>3</xdr:col>
      <xdr:colOff>193675</xdr:colOff>
      <xdr:row>76</xdr:row>
      <xdr:rowOff>145796</xdr:rowOff>
    </xdr:to>
    <xdr:sp macro="" textlink="">
      <xdr:nvSpPr>
        <xdr:cNvPr id="389" name="円/楕円 388"/>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155973</xdr:rowOff>
    </xdr:from>
    <xdr:ext cx="762000" cy="259045"/>
    <xdr:sp macro="" textlink="">
      <xdr:nvSpPr>
        <xdr:cNvPr id="390" name="テキスト ボックス 389"/>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165354</xdr:rowOff>
    </xdr:from>
    <xdr:to>
      <xdr:col>1</xdr:col>
      <xdr:colOff>676275</xdr:colOff>
      <xdr:row>76</xdr:row>
      <xdr:rowOff>95504</xdr:rowOff>
    </xdr:to>
    <xdr:sp macro="" textlink="">
      <xdr:nvSpPr>
        <xdr:cNvPr id="391" name="円/楕円 390"/>
        <xdr:cNvSpPr/>
      </xdr:nvSpPr>
      <xdr:spPr>
        <a:xfrm>
          <a:off x="1270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105681</xdr:rowOff>
    </xdr:from>
    <xdr:ext cx="762000" cy="259045"/>
    <xdr:sp macro="" textlink="">
      <xdr:nvSpPr>
        <xdr:cNvPr id="392" name="テキスト ボックス 391"/>
        <xdr:cNvSpPr txBox="1"/>
      </xdr:nvSpPr>
      <xdr:spPr>
        <a:xfrm>
          <a:off x="939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ポイントのプラスで、類似団体と比較すると高くなっている。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扶助費・繰出金が高くなっているため、トータルも高くなっている。今後も同様の傾向であるため、比率の上昇が見込まれる。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73661</xdr:rowOff>
    </xdr:from>
    <xdr:to>
      <xdr:col>24</xdr:col>
      <xdr:colOff>31750</xdr:colOff>
      <xdr:row>79</xdr:row>
      <xdr:rowOff>1270</xdr:rowOff>
    </xdr:to>
    <xdr:cxnSp macro="">
      <xdr:nvCxnSpPr>
        <xdr:cNvPr id="425" name="直線コネクタ 424"/>
        <xdr:cNvCxnSpPr/>
      </xdr:nvCxnSpPr>
      <xdr:spPr>
        <a:xfrm>
          <a:off x="15671800" y="134467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46989</xdr:rowOff>
    </xdr:from>
    <xdr:to>
      <xdr:col>22</xdr:col>
      <xdr:colOff>565150</xdr:colOff>
      <xdr:row>78</xdr:row>
      <xdr:rowOff>73661</xdr:rowOff>
    </xdr:to>
    <xdr:cxnSp macro="">
      <xdr:nvCxnSpPr>
        <xdr:cNvPr id="428" name="直線コネクタ 427"/>
        <xdr:cNvCxnSpPr/>
      </xdr:nvCxnSpPr>
      <xdr:spPr>
        <a:xfrm>
          <a:off x="14782800" y="134200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153670</xdr:rowOff>
    </xdr:from>
    <xdr:to>
      <xdr:col>21</xdr:col>
      <xdr:colOff>361950</xdr:colOff>
      <xdr:row>78</xdr:row>
      <xdr:rowOff>46989</xdr:rowOff>
    </xdr:to>
    <xdr:cxnSp macro="">
      <xdr:nvCxnSpPr>
        <xdr:cNvPr id="431" name="直線コネクタ 430"/>
        <xdr:cNvCxnSpPr/>
      </xdr:nvCxnSpPr>
      <xdr:spPr>
        <a:xfrm>
          <a:off x="13893800" y="133553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2" name="フローチャート :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33" name="テキスト ボックス 432"/>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153670</xdr:rowOff>
    </xdr:from>
    <xdr:to>
      <xdr:col>20</xdr:col>
      <xdr:colOff>158750</xdr:colOff>
      <xdr:row>77</xdr:row>
      <xdr:rowOff>168911</xdr:rowOff>
    </xdr:to>
    <xdr:cxnSp macro="">
      <xdr:nvCxnSpPr>
        <xdr:cNvPr id="434" name="直線コネクタ 433"/>
        <xdr:cNvCxnSpPr/>
      </xdr:nvCxnSpPr>
      <xdr:spPr>
        <a:xfrm flipV="1">
          <a:off x="13004800" y="13355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5" name="フローチャート : 判断 434"/>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36" name="テキスト ボックス 435"/>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7" name="フローチャート : 判断 436"/>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38" name="テキスト ボックス 437"/>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121920</xdr:rowOff>
    </xdr:from>
    <xdr:to>
      <xdr:col>24</xdr:col>
      <xdr:colOff>82550</xdr:colOff>
      <xdr:row>79</xdr:row>
      <xdr:rowOff>52070</xdr:rowOff>
    </xdr:to>
    <xdr:sp macro="" textlink="">
      <xdr:nvSpPr>
        <xdr:cNvPr id="444" name="円/楕円 443"/>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93997</xdr:rowOff>
    </xdr:from>
    <xdr:ext cx="762000" cy="259045"/>
    <xdr:sp macro="" textlink="">
      <xdr:nvSpPr>
        <xdr:cNvPr id="445"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22861</xdr:rowOff>
    </xdr:from>
    <xdr:to>
      <xdr:col>22</xdr:col>
      <xdr:colOff>615950</xdr:colOff>
      <xdr:row>78</xdr:row>
      <xdr:rowOff>124461</xdr:rowOff>
    </xdr:to>
    <xdr:sp macro="" textlink="">
      <xdr:nvSpPr>
        <xdr:cNvPr id="446" name="円/楕円 445"/>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47" name="テキスト ボックス 446"/>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167639</xdr:rowOff>
    </xdr:from>
    <xdr:to>
      <xdr:col>21</xdr:col>
      <xdr:colOff>412750</xdr:colOff>
      <xdr:row>78</xdr:row>
      <xdr:rowOff>97789</xdr:rowOff>
    </xdr:to>
    <xdr:sp macro="" textlink="">
      <xdr:nvSpPr>
        <xdr:cNvPr id="448" name="円/楕円 447"/>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82566</xdr:rowOff>
    </xdr:from>
    <xdr:ext cx="762000" cy="259045"/>
    <xdr:sp macro="" textlink="">
      <xdr:nvSpPr>
        <xdr:cNvPr id="449" name="テキスト ボックス 448"/>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102870</xdr:rowOff>
    </xdr:from>
    <xdr:to>
      <xdr:col>20</xdr:col>
      <xdr:colOff>209550</xdr:colOff>
      <xdr:row>78</xdr:row>
      <xdr:rowOff>33020</xdr:rowOff>
    </xdr:to>
    <xdr:sp macro="" textlink="">
      <xdr:nvSpPr>
        <xdr:cNvPr id="450" name="円/楕円 449"/>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51" name="テキスト ボックス 450"/>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118111</xdr:rowOff>
    </xdr:from>
    <xdr:to>
      <xdr:col>19</xdr:col>
      <xdr:colOff>6350</xdr:colOff>
      <xdr:row>78</xdr:row>
      <xdr:rowOff>48261</xdr:rowOff>
    </xdr:to>
    <xdr:sp macro="" textlink="">
      <xdr:nvSpPr>
        <xdr:cNvPr id="452" name="円/楕円 451"/>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33038</xdr:rowOff>
    </xdr:from>
    <xdr:ext cx="762000" cy="259045"/>
    <xdr:sp macro="" textlink="">
      <xdr:nvSpPr>
        <xdr:cNvPr id="453" name="テキスト ボックス 452"/>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岐阜県川辺町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111318</xdr:rowOff>
    </xdr:from>
    <xdr:to>
      <xdr:col>4</xdr:col>
      <xdr:colOff>1117600</xdr:colOff>
      <xdr:row>18</xdr:row>
      <xdr:rowOff>124828</xdr:rowOff>
    </xdr:to>
    <xdr:cxnSp macro="">
      <xdr:nvCxnSpPr>
        <xdr:cNvPr id="50" name="直線コネクタ 49"/>
        <xdr:cNvCxnSpPr/>
      </xdr:nvCxnSpPr>
      <xdr:spPr bwMode="auto">
        <a:xfrm flipV="1">
          <a:off x="5003800" y="3245043"/>
          <a:ext cx="647700" cy="13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124828</xdr:rowOff>
    </xdr:from>
    <xdr:to>
      <xdr:col>4</xdr:col>
      <xdr:colOff>469900</xdr:colOff>
      <xdr:row>18</xdr:row>
      <xdr:rowOff>150172</xdr:rowOff>
    </xdr:to>
    <xdr:cxnSp macro="">
      <xdr:nvCxnSpPr>
        <xdr:cNvPr id="53" name="直線コネクタ 52"/>
        <xdr:cNvCxnSpPr/>
      </xdr:nvCxnSpPr>
      <xdr:spPr bwMode="auto">
        <a:xfrm flipV="1">
          <a:off x="4305300" y="3258553"/>
          <a:ext cx="698500" cy="25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150172</xdr:rowOff>
    </xdr:from>
    <xdr:to>
      <xdr:col>3</xdr:col>
      <xdr:colOff>904875</xdr:colOff>
      <xdr:row>18</xdr:row>
      <xdr:rowOff>156154</xdr:rowOff>
    </xdr:to>
    <xdr:cxnSp macro="">
      <xdr:nvCxnSpPr>
        <xdr:cNvPr id="56" name="直線コネクタ 55"/>
        <xdr:cNvCxnSpPr/>
      </xdr:nvCxnSpPr>
      <xdr:spPr bwMode="auto">
        <a:xfrm flipV="1">
          <a:off x="3606800" y="3283897"/>
          <a:ext cx="698500" cy="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29123</xdr:rowOff>
    </xdr:from>
    <xdr:ext cx="762000" cy="259045"/>
    <xdr:sp macro="" textlink="">
      <xdr:nvSpPr>
        <xdr:cNvPr id="58" name="テキスト ボックス 57"/>
        <xdr:cNvSpPr txBox="1"/>
      </xdr:nvSpPr>
      <xdr:spPr>
        <a:xfrm>
          <a:off x="3924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144427</xdr:rowOff>
    </xdr:from>
    <xdr:to>
      <xdr:col>3</xdr:col>
      <xdr:colOff>206375</xdr:colOff>
      <xdr:row>18</xdr:row>
      <xdr:rowOff>156154</xdr:rowOff>
    </xdr:to>
    <xdr:cxnSp macro="">
      <xdr:nvCxnSpPr>
        <xdr:cNvPr id="59" name="直線コネクタ 58"/>
        <xdr:cNvCxnSpPr/>
      </xdr:nvCxnSpPr>
      <xdr:spPr bwMode="auto">
        <a:xfrm>
          <a:off x="2908300" y="3278152"/>
          <a:ext cx="698500" cy="1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89100</xdr:rowOff>
    </xdr:from>
    <xdr:ext cx="762000" cy="259045"/>
    <xdr:sp macro="" textlink="">
      <xdr:nvSpPr>
        <xdr:cNvPr id="61" name="テキスト ボックス 60"/>
        <xdr:cNvSpPr txBox="1"/>
      </xdr:nvSpPr>
      <xdr:spPr>
        <a:xfrm>
          <a:off x="32258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84642</xdr:rowOff>
    </xdr:from>
    <xdr:ext cx="762000" cy="259045"/>
    <xdr:sp macro="" textlink="">
      <xdr:nvSpPr>
        <xdr:cNvPr id="63" name="テキスト ボックス 62"/>
        <xdr:cNvSpPr txBox="1"/>
      </xdr:nvSpPr>
      <xdr:spPr>
        <a:xfrm>
          <a:off x="25273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60518</xdr:rowOff>
    </xdr:from>
    <xdr:to>
      <xdr:col>5</xdr:col>
      <xdr:colOff>34925</xdr:colOff>
      <xdr:row>18</xdr:row>
      <xdr:rowOff>162118</xdr:rowOff>
    </xdr:to>
    <xdr:sp macro="" textlink="">
      <xdr:nvSpPr>
        <xdr:cNvPr id="69" name="円/楕円 68"/>
        <xdr:cNvSpPr/>
      </xdr:nvSpPr>
      <xdr:spPr bwMode="auto">
        <a:xfrm>
          <a:off x="5600700" y="3194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32595</xdr:rowOff>
    </xdr:from>
    <xdr:ext cx="762000" cy="259045"/>
    <xdr:sp macro="" textlink="">
      <xdr:nvSpPr>
        <xdr:cNvPr id="70" name="人口1人当たり決算額の推移該当値テキスト130"/>
        <xdr:cNvSpPr txBox="1"/>
      </xdr:nvSpPr>
      <xdr:spPr>
        <a:xfrm>
          <a:off x="5740400" y="316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90,808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74028</xdr:rowOff>
    </xdr:from>
    <xdr:to>
      <xdr:col>4</xdr:col>
      <xdr:colOff>520700</xdr:colOff>
      <xdr:row>19</xdr:row>
      <xdr:rowOff>4178</xdr:rowOff>
    </xdr:to>
    <xdr:sp macro="" textlink="">
      <xdr:nvSpPr>
        <xdr:cNvPr id="71" name="円/楕円 70"/>
        <xdr:cNvSpPr/>
      </xdr:nvSpPr>
      <xdr:spPr bwMode="auto">
        <a:xfrm>
          <a:off x="4953000" y="3207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160405</xdr:rowOff>
    </xdr:from>
    <xdr:ext cx="736600" cy="259045"/>
    <xdr:sp macro="" textlink="">
      <xdr:nvSpPr>
        <xdr:cNvPr id="72" name="テキスト ボックス 71"/>
        <xdr:cNvSpPr txBox="1"/>
      </xdr:nvSpPr>
      <xdr:spPr>
        <a:xfrm>
          <a:off x="4622800" y="3294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89,035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99372</xdr:rowOff>
    </xdr:from>
    <xdr:to>
      <xdr:col>3</xdr:col>
      <xdr:colOff>955675</xdr:colOff>
      <xdr:row>19</xdr:row>
      <xdr:rowOff>29522</xdr:rowOff>
    </xdr:to>
    <xdr:sp macro="" textlink="">
      <xdr:nvSpPr>
        <xdr:cNvPr id="73" name="円/楕円 72"/>
        <xdr:cNvSpPr/>
      </xdr:nvSpPr>
      <xdr:spPr bwMode="auto">
        <a:xfrm>
          <a:off x="4254500" y="3233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14299</xdr:rowOff>
    </xdr:from>
    <xdr:ext cx="762000" cy="259045"/>
    <xdr:sp macro="" textlink="">
      <xdr:nvSpPr>
        <xdr:cNvPr id="74" name="テキスト ボックス 73"/>
        <xdr:cNvSpPr txBox="1"/>
      </xdr:nvSpPr>
      <xdr:spPr>
        <a:xfrm>
          <a:off x="3924300" y="331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85,709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105354</xdr:rowOff>
    </xdr:from>
    <xdr:to>
      <xdr:col>3</xdr:col>
      <xdr:colOff>257175</xdr:colOff>
      <xdr:row>19</xdr:row>
      <xdr:rowOff>35504</xdr:rowOff>
    </xdr:to>
    <xdr:sp macro="" textlink="">
      <xdr:nvSpPr>
        <xdr:cNvPr id="75" name="円/楕円 74"/>
        <xdr:cNvSpPr/>
      </xdr:nvSpPr>
      <xdr:spPr bwMode="auto">
        <a:xfrm>
          <a:off x="3556000" y="3239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20281</xdr:rowOff>
    </xdr:from>
    <xdr:ext cx="762000" cy="259045"/>
    <xdr:sp macro="" textlink="">
      <xdr:nvSpPr>
        <xdr:cNvPr id="76" name="テキスト ボックス 75"/>
        <xdr:cNvSpPr txBox="1"/>
      </xdr:nvSpPr>
      <xdr:spPr>
        <a:xfrm>
          <a:off x="3225800" y="33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84,924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93627</xdr:rowOff>
    </xdr:from>
    <xdr:to>
      <xdr:col>2</xdr:col>
      <xdr:colOff>692150</xdr:colOff>
      <xdr:row>19</xdr:row>
      <xdr:rowOff>23777</xdr:rowOff>
    </xdr:to>
    <xdr:sp macro="" textlink="">
      <xdr:nvSpPr>
        <xdr:cNvPr id="77" name="円/楕円 76"/>
        <xdr:cNvSpPr/>
      </xdr:nvSpPr>
      <xdr:spPr bwMode="auto">
        <a:xfrm>
          <a:off x="2857500" y="3227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8554</xdr:rowOff>
    </xdr:from>
    <xdr:ext cx="762000" cy="259045"/>
    <xdr:sp macro="" textlink="">
      <xdr:nvSpPr>
        <xdr:cNvPr id="78" name="テキスト ボックス 77"/>
        <xdr:cNvSpPr txBox="1"/>
      </xdr:nvSpPr>
      <xdr:spPr>
        <a:xfrm>
          <a:off x="2527300" y="33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65866</xdr:rowOff>
    </xdr:from>
    <xdr:to>
      <xdr:col>4</xdr:col>
      <xdr:colOff>1117600</xdr:colOff>
      <xdr:row>36</xdr:row>
      <xdr:rowOff>136797</xdr:rowOff>
    </xdr:to>
    <xdr:cxnSp macro="">
      <xdr:nvCxnSpPr>
        <xdr:cNvPr id="115" name="直線コネクタ 114"/>
        <xdr:cNvCxnSpPr/>
      </xdr:nvCxnSpPr>
      <xdr:spPr bwMode="auto">
        <a:xfrm>
          <a:off x="5003800" y="7019116"/>
          <a:ext cx="647700" cy="70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65866</xdr:rowOff>
    </xdr:from>
    <xdr:to>
      <xdr:col>4</xdr:col>
      <xdr:colOff>469900</xdr:colOff>
      <xdr:row>36</xdr:row>
      <xdr:rowOff>111390</xdr:rowOff>
    </xdr:to>
    <xdr:cxnSp macro="">
      <xdr:nvCxnSpPr>
        <xdr:cNvPr id="118" name="直線コネクタ 117"/>
        <xdr:cNvCxnSpPr/>
      </xdr:nvCxnSpPr>
      <xdr:spPr bwMode="auto">
        <a:xfrm flipV="1">
          <a:off x="4305300" y="7019116"/>
          <a:ext cx="698500" cy="4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111390</xdr:rowOff>
    </xdr:from>
    <xdr:to>
      <xdr:col>3</xdr:col>
      <xdr:colOff>904875</xdr:colOff>
      <xdr:row>37</xdr:row>
      <xdr:rowOff>17043</xdr:rowOff>
    </xdr:to>
    <xdr:cxnSp macro="">
      <xdr:nvCxnSpPr>
        <xdr:cNvPr id="121" name="直線コネクタ 120"/>
        <xdr:cNvCxnSpPr/>
      </xdr:nvCxnSpPr>
      <xdr:spPr bwMode="auto">
        <a:xfrm flipV="1">
          <a:off x="3606800" y="7064640"/>
          <a:ext cx="698500" cy="77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38350</xdr:rowOff>
    </xdr:from>
    <xdr:to>
      <xdr:col>3</xdr:col>
      <xdr:colOff>955675</xdr:colOff>
      <xdr:row>37</xdr:row>
      <xdr:rowOff>139950</xdr:rowOff>
    </xdr:to>
    <xdr:sp macro="" textlink="">
      <xdr:nvSpPr>
        <xdr:cNvPr id="122" name="フローチャート : 判断 121"/>
        <xdr:cNvSpPr/>
      </xdr:nvSpPr>
      <xdr:spPr bwMode="auto">
        <a:xfrm>
          <a:off x="4254500" y="7163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124727</xdr:rowOff>
    </xdr:from>
    <xdr:ext cx="762000" cy="259045"/>
    <xdr:sp macro="" textlink="">
      <xdr:nvSpPr>
        <xdr:cNvPr id="123" name="テキスト ボックス 122"/>
        <xdr:cNvSpPr txBox="1"/>
      </xdr:nvSpPr>
      <xdr:spPr>
        <a:xfrm>
          <a:off x="3924300" y="7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164556</xdr:rowOff>
    </xdr:from>
    <xdr:to>
      <xdr:col>3</xdr:col>
      <xdr:colOff>206375</xdr:colOff>
      <xdr:row>37</xdr:row>
      <xdr:rowOff>17043</xdr:rowOff>
    </xdr:to>
    <xdr:cxnSp macro="">
      <xdr:nvCxnSpPr>
        <xdr:cNvPr id="124" name="直線コネクタ 123"/>
        <xdr:cNvCxnSpPr/>
      </xdr:nvCxnSpPr>
      <xdr:spPr bwMode="auto">
        <a:xfrm>
          <a:off x="2908300" y="7117806"/>
          <a:ext cx="698500" cy="23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121332</xdr:rowOff>
    </xdr:from>
    <xdr:to>
      <xdr:col>3</xdr:col>
      <xdr:colOff>257175</xdr:colOff>
      <xdr:row>37</xdr:row>
      <xdr:rowOff>51482</xdr:rowOff>
    </xdr:to>
    <xdr:sp macro="" textlink="">
      <xdr:nvSpPr>
        <xdr:cNvPr id="125" name="フローチャート : 判断 124"/>
        <xdr:cNvSpPr/>
      </xdr:nvSpPr>
      <xdr:spPr bwMode="auto">
        <a:xfrm>
          <a:off x="3556000" y="7074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233109</xdr:rowOff>
    </xdr:from>
    <xdr:ext cx="762000" cy="259045"/>
    <xdr:sp macro="" textlink="">
      <xdr:nvSpPr>
        <xdr:cNvPr id="126" name="テキスト ボックス 125"/>
        <xdr:cNvSpPr txBox="1"/>
      </xdr:nvSpPr>
      <xdr:spPr>
        <a:xfrm>
          <a:off x="3225800" y="684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91876</xdr:rowOff>
    </xdr:from>
    <xdr:to>
      <xdr:col>2</xdr:col>
      <xdr:colOff>692150</xdr:colOff>
      <xdr:row>37</xdr:row>
      <xdr:rowOff>22026</xdr:rowOff>
    </xdr:to>
    <xdr:sp macro="" textlink="">
      <xdr:nvSpPr>
        <xdr:cNvPr id="127" name="フローチャート : 判断 126"/>
        <xdr:cNvSpPr/>
      </xdr:nvSpPr>
      <xdr:spPr bwMode="auto">
        <a:xfrm>
          <a:off x="2857500" y="7045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203653</xdr:rowOff>
    </xdr:from>
    <xdr:ext cx="762000" cy="259045"/>
    <xdr:sp macro="" textlink="">
      <xdr:nvSpPr>
        <xdr:cNvPr id="128" name="テキスト ボックス 127"/>
        <xdr:cNvSpPr txBox="1"/>
      </xdr:nvSpPr>
      <xdr:spPr>
        <a:xfrm>
          <a:off x="2527300" y="681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85997</xdr:rowOff>
    </xdr:from>
    <xdr:to>
      <xdr:col>5</xdr:col>
      <xdr:colOff>34925</xdr:colOff>
      <xdr:row>37</xdr:row>
      <xdr:rowOff>16147</xdr:rowOff>
    </xdr:to>
    <xdr:sp macro="" textlink="">
      <xdr:nvSpPr>
        <xdr:cNvPr id="134" name="円/楕円 133"/>
        <xdr:cNvSpPr/>
      </xdr:nvSpPr>
      <xdr:spPr bwMode="auto">
        <a:xfrm>
          <a:off x="5600700" y="7039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58074</xdr:rowOff>
    </xdr:from>
    <xdr:ext cx="762000" cy="259045"/>
    <xdr:sp macro="" textlink="">
      <xdr:nvSpPr>
        <xdr:cNvPr id="135" name="人口1人当たり決算額の推移該当値テキスト445"/>
        <xdr:cNvSpPr txBox="1"/>
      </xdr:nvSpPr>
      <xdr:spPr>
        <a:xfrm>
          <a:off x="5740400" y="701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25,950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15066</xdr:rowOff>
    </xdr:from>
    <xdr:to>
      <xdr:col>4</xdr:col>
      <xdr:colOff>520700</xdr:colOff>
      <xdr:row>36</xdr:row>
      <xdr:rowOff>116666</xdr:rowOff>
    </xdr:to>
    <xdr:sp macro="" textlink="">
      <xdr:nvSpPr>
        <xdr:cNvPr id="136" name="円/楕円 135"/>
        <xdr:cNvSpPr/>
      </xdr:nvSpPr>
      <xdr:spPr bwMode="auto">
        <a:xfrm>
          <a:off x="4953000" y="6968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126843</xdr:rowOff>
    </xdr:from>
    <xdr:ext cx="736600" cy="259045"/>
    <xdr:sp macro="" textlink="">
      <xdr:nvSpPr>
        <xdr:cNvPr id="137" name="テキスト ボックス 136"/>
        <xdr:cNvSpPr txBox="1"/>
      </xdr:nvSpPr>
      <xdr:spPr>
        <a:xfrm>
          <a:off x="4622800" y="6737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28,122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60590</xdr:rowOff>
    </xdr:from>
    <xdr:to>
      <xdr:col>3</xdr:col>
      <xdr:colOff>955675</xdr:colOff>
      <xdr:row>36</xdr:row>
      <xdr:rowOff>162190</xdr:rowOff>
    </xdr:to>
    <xdr:sp macro="" textlink="">
      <xdr:nvSpPr>
        <xdr:cNvPr id="138" name="円/楕円 137"/>
        <xdr:cNvSpPr/>
      </xdr:nvSpPr>
      <xdr:spPr bwMode="auto">
        <a:xfrm>
          <a:off x="4254500" y="701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172367</xdr:rowOff>
    </xdr:from>
    <xdr:ext cx="762000" cy="259045"/>
    <xdr:sp macro="" textlink="">
      <xdr:nvSpPr>
        <xdr:cNvPr id="139" name="テキスト ボックス 138"/>
        <xdr:cNvSpPr txBox="1"/>
      </xdr:nvSpPr>
      <xdr:spPr>
        <a:xfrm>
          <a:off x="3924300" y="678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137693</xdr:rowOff>
    </xdr:from>
    <xdr:to>
      <xdr:col>3</xdr:col>
      <xdr:colOff>257175</xdr:colOff>
      <xdr:row>37</xdr:row>
      <xdr:rowOff>67843</xdr:rowOff>
    </xdr:to>
    <xdr:sp macro="" textlink="">
      <xdr:nvSpPr>
        <xdr:cNvPr id="140" name="円/楕円 139"/>
        <xdr:cNvSpPr/>
      </xdr:nvSpPr>
      <xdr:spPr bwMode="auto">
        <a:xfrm>
          <a:off x="3556000" y="7090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52620</xdr:rowOff>
    </xdr:from>
    <xdr:ext cx="762000" cy="259045"/>
    <xdr:sp macro="" textlink="">
      <xdr:nvSpPr>
        <xdr:cNvPr id="141" name="テキスト ボックス 140"/>
        <xdr:cNvSpPr txBox="1"/>
      </xdr:nvSpPr>
      <xdr:spPr>
        <a:xfrm>
          <a:off x="3225800" y="71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24,367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113756</xdr:rowOff>
    </xdr:from>
    <xdr:to>
      <xdr:col>2</xdr:col>
      <xdr:colOff>692150</xdr:colOff>
      <xdr:row>37</xdr:row>
      <xdr:rowOff>43906</xdr:rowOff>
    </xdr:to>
    <xdr:sp macro="" textlink="">
      <xdr:nvSpPr>
        <xdr:cNvPr id="142" name="円/楕円 141"/>
        <xdr:cNvSpPr/>
      </xdr:nvSpPr>
      <xdr:spPr bwMode="auto">
        <a:xfrm>
          <a:off x="2857500" y="7067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28683</xdr:rowOff>
    </xdr:from>
    <xdr:ext cx="762000" cy="259045"/>
    <xdr:sp macro="" textlink="">
      <xdr:nvSpPr>
        <xdr:cNvPr id="143" name="テキスト ボックス 142"/>
        <xdr:cNvSpPr txBox="1"/>
      </xdr:nvSpPr>
      <xdr:spPr>
        <a:xfrm>
          <a:off x="2527300" y="715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10,444
10,294
41.16
4,837,608
4,551,070
252,749
3,027,866
3,732,980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73286</xdr:rowOff>
    </xdr:from>
    <xdr:to>
      <xdr:col>6</xdr:col>
      <xdr:colOff>511175</xdr:colOff>
      <xdr:row>36</xdr:row>
      <xdr:rowOff>91335</xdr:rowOff>
    </xdr:to>
    <xdr:cxnSp macro="">
      <xdr:nvCxnSpPr>
        <xdr:cNvPr id="63" name="直線コネクタ 62"/>
        <xdr:cNvCxnSpPr/>
      </xdr:nvCxnSpPr>
      <xdr:spPr>
        <a:xfrm flipV="1">
          <a:off x="3797300" y="6245486"/>
          <a:ext cx="838200" cy="1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91335</xdr:rowOff>
    </xdr:from>
    <xdr:to>
      <xdr:col>5</xdr:col>
      <xdr:colOff>358775</xdr:colOff>
      <xdr:row>36</xdr:row>
      <xdr:rowOff>120182</xdr:rowOff>
    </xdr:to>
    <xdr:cxnSp macro="">
      <xdr:nvCxnSpPr>
        <xdr:cNvPr id="66" name="直線コネクタ 65"/>
        <xdr:cNvCxnSpPr/>
      </xdr:nvCxnSpPr>
      <xdr:spPr>
        <a:xfrm flipV="1">
          <a:off x="2908300" y="6263535"/>
          <a:ext cx="8890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120182</xdr:rowOff>
    </xdr:from>
    <xdr:to>
      <xdr:col>4</xdr:col>
      <xdr:colOff>155575</xdr:colOff>
      <xdr:row>36</xdr:row>
      <xdr:rowOff>135977</xdr:rowOff>
    </xdr:to>
    <xdr:cxnSp macro="">
      <xdr:nvCxnSpPr>
        <xdr:cNvPr id="69" name="直線コネクタ 68"/>
        <xdr:cNvCxnSpPr/>
      </xdr:nvCxnSpPr>
      <xdr:spPr>
        <a:xfrm flipV="1">
          <a:off x="2019300" y="6292382"/>
          <a:ext cx="889000" cy="1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68485</xdr:rowOff>
    </xdr:from>
    <xdr:ext cx="534377" cy="259045"/>
    <xdr:sp macro="" textlink="">
      <xdr:nvSpPr>
        <xdr:cNvPr id="71" name="テキスト ボックス 70"/>
        <xdr:cNvSpPr txBox="1"/>
      </xdr:nvSpPr>
      <xdr:spPr>
        <a:xfrm>
          <a:off x="2641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132635</xdr:rowOff>
    </xdr:from>
    <xdr:to>
      <xdr:col>2</xdr:col>
      <xdr:colOff>638175</xdr:colOff>
      <xdr:row>36</xdr:row>
      <xdr:rowOff>135977</xdr:rowOff>
    </xdr:to>
    <xdr:cxnSp macro="">
      <xdr:nvCxnSpPr>
        <xdr:cNvPr id="72" name="直線コネクタ 71"/>
        <xdr:cNvCxnSpPr/>
      </xdr:nvCxnSpPr>
      <xdr:spPr>
        <a:xfrm>
          <a:off x="1130300" y="6304835"/>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132689</xdr:rowOff>
    </xdr:from>
    <xdr:ext cx="534377" cy="259045"/>
    <xdr:sp macro="" textlink="">
      <xdr:nvSpPr>
        <xdr:cNvPr id="74" name="テキスト ボックス 73"/>
        <xdr:cNvSpPr txBox="1"/>
      </xdr:nvSpPr>
      <xdr:spPr>
        <a:xfrm>
          <a:off x="1752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125700</xdr:rowOff>
    </xdr:from>
    <xdr:ext cx="534377" cy="259045"/>
    <xdr:sp macro="" textlink="">
      <xdr:nvSpPr>
        <xdr:cNvPr id="76" name="テキスト ボックス 75"/>
        <xdr:cNvSpPr txBox="1"/>
      </xdr:nvSpPr>
      <xdr:spPr>
        <a:xfrm>
          <a:off x="863111" y="59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22486</xdr:rowOff>
    </xdr:from>
    <xdr:to>
      <xdr:col>6</xdr:col>
      <xdr:colOff>561975</xdr:colOff>
      <xdr:row>36</xdr:row>
      <xdr:rowOff>124086</xdr:rowOff>
    </xdr:to>
    <xdr:sp macro="" textlink="">
      <xdr:nvSpPr>
        <xdr:cNvPr id="82" name="円/楕円 81"/>
        <xdr:cNvSpPr/>
      </xdr:nvSpPr>
      <xdr:spPr>
        <a:xfrm>
          <a:off x="4584700" y="61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913</xdr:rowOff>
    </xdr:from>
    <xdr:ext cx="534377" cy="259045"/>
    <xdr:sp macro="" textlink="">
      <xdr:nvSpPr>
        <xdr:cNvPr id="83" name="人件費該当値テキスト"/>
        <xdr:cNvSpPr txBox="1"/>
      </xdr:nvSpPr>
      <xdr:spPr>
        <a:xfrm>
          <a:off x="4686300" y="61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79,601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40535</xdr:rowOff>
    </xdr:from>
    <xdr:to>
      <xdr:col>5</xdr:col>
      <xdr:colOff>409575</xdr:colOff>
      <xdr:row>36</xdr:row>
      <xdr:rowOff>142135</xdr:rowOff>
    </xdr:to>
    <xdr:sp macro="" textlink="">
      <xdr:nvSpPr>
        <xdr:cNvPr id="84" name="円/楕円 83"/>
        <xdr:cNvSpPr/>
      </xdr:nvSpPr>
      <xdr:spPr>
        <a:xfrm>
          <a:off x="3746500" y="621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133262</xdr:rowOff>
    </xdr:from>
    <xdr:ext cx="534377" cy="259045"/>
    <xdr:sp macro="" textlink="">
      <xdr:nvSpPr>
        <xdr:cNvPr id="85" name="テキスト ボックス 84"/>
        <xdr:cNvSpPr txBox="1"/>
      </xdr:nvSpPr>
      <xdr:spPr>
        <a:xfrm>
          <a:off x="3530111" y="630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77,943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69382</xdr:rowOff>
    </xdr:from>
    <xdr:to>
      <xdr:col>4</xdr:col>
      <xdr:colOff>206375</xdr:colOff>
      <xdr:row>36</xdr:row>
      <xdr:rowOff>170982</xdr:rowOff>
    </xdr:to>
    <xdr:sp macro="" textlink="">
      <xdr:nvSpPr>
        <xdr:cNvPr id="86" name="円/楕円 85"/>
        <xdr:cNvSpPr/>
      </xdr:nvSpPr>
      <xdr:spPr>
        <a:xfrm>
          <a:off x="2857500" y="62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162109</xdr:rowOff>
    </xdr:from>
    <xdr:ext cx="534377" cy="259045"/>
    <xdr:sp macro="" textlink="">
      <xdr:nvSpPr>
        <xdr:cNvPr id="87" name="テキスト ボックス 86"/>
        <xdr:cNvSpPr txBox="1"/>
      </xdr:nvSpPr>
      <xdr:spPr>
        <a:xfrm>
          <a:off x="2641111" y="633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75,293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85177</xdr:rowOff>
    </xdr:from>
    <xdr:to>
      <xdr:col>3</xdr:col>
      <xdr:colOff>3175</xdr:colOff>
      <xdr:row>37</xdr:row>
      <xdr:rowOff>15327</xdr:rowOff>
    </xdr:to>
    <xdr:sp macro="" textlink="">
      <xdr:nvSpPr>
        <xdr:cNvPr id="88" name="円/楕円 87"/>
        <xdr:cNvSpPr/>
      </xdr:nvSpPr>
      <xdr:spPr>
        <a:xfrm>
          <a:off x="1968500" y="62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6454</xdr:rowOff>
    </xdr:from>
    <xdr:ext cx="534377" cy="259045"/>
    <xdr:sp macro="" textlink="">
      <xdr:nvSpPr>
        <xdr:cNvPr id="89" name="テキスト ボックス 88"/>
        <xdr:cNvSpPr txBox="1"/>
      </xdr:nvSpPr>
      <xdr:spPr>
        <a:xfrm>
          <a:off x="1752111" y="63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73,842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81835</xdr:rowOff>
    </xdr:from>
    <xdr:to>
      <xdr:col>1</xdr:col>
      <xdr:colOff>485775</xdr:colOff>
      <xdr:row>37</xdr:row>
      <xdr:rowOff>11985</xdr:rowOff>
    </xdr:to>
    <xdr:sp macro="" textlink="">
      <xdr:nvSpPr>
        <xdr:cNvPr id="90" name="円/楕円 89"/>
        <xdr:cNvSpPr/>
      </xdr:nvSpPr>
      <xdr:spPr>
        <a:xfrm>
          <a:off x="1079500" y="625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3112</xdr:rowOff>
    </xdr:from>
    <xdr:ext cx="534377" cy="259045"/>
    <xdr:sp macro="" textlink="">
      <xdr:nvSpPr>
        <xdr:cNvPr id="91" name="テキスト ボックス 90"/>
        <xdr:cNvSpPr txBox="1"/>
      </xdr:nvSpPr>
      <xdr:spPr>
        <a:xfrm>
          <a:off x="863111" y="634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105166</xdr:rowOff>
    </xdr:from>
    <xdr:to>
      <xdr:col>6</xdr:col>
      <xdr:colOff>511175</xdr:colOff>
      <xdr:row>59</xdr:row>
      <xdr:rowOff>2098</xdr:rowOff>
    </xdr:to>
    <xdr:cxnSp macro="">
      <xdr:nvCxnSpPr>
        <xdr:cNvPr id="121" name="直線コネクタ 120"/>
        <xdr:cNvCxnSpPr/>
      </xdr:nvCxnSpPr>
      <xdr:spPr>
        <a:xfrm flipV="1">
          <a:off x="3797300" y="10049266"/>
          <a:ext cx="838200" cy="6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2098</xdr:rowOff>
    </xdr:from>
    <xdr:to>
      <xdr:col>5</xdr:col>
      <xdr:colOff>358775</xdr:colOff>
      <xdr:row>59</xdr:row>
      <xdr:rowOff>12553</xdr:rowOff>
    </xdr:to>
    <xdr:cxnSp macro="">
      <xdr:nvCxnSpPr>
        <xdr:cNvPr id="124" name="直線コネクタ 123"/>
        <xdr:cNvCxnSpPr/>
      </xdr:nvCxnSpPr>
      <xdr:spPr>
        <a:xfrm flipV="1">
          <a:off x="2908300" y="10117648"/>
          <a:ext cx="889000" cy="1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12553</xdr:rowOff>
    </xdr:from>
    <xdr:to>
      <xdr:col>4</xdr:col>
      <xdr:colOff>155575</xdr:colOff>
      <xdr:row>59</xdr:row>
      <xdr:rowOff>50660</xdr:rowOff>
    </xdr:to>
    <xdr:cxnSp macro="">
      <xdr:nvCxnSpPr>
        <xdr:cNvPr id="127" name="直線コネクタ 126"/>
        <xdr:cNvCxnSpPr/>
      </xdr:nvCxnSpPr>
      <xdr:spPr>
        <a:xfrm flipV="1">
          <a:off x="2019300" y="10128103"/>
          <a:ext cx="889000" cy="3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135496</xdr:rowOff>
    </xdr:from>
    <xdr:to>
      <xdr:col>4</xdr:col>
      <xdr:colOff>206375</xdr:colOff>
      <xdr:row>57</xdr:row>
      <xdr:rowOff>65646</xdr:rowOff>
    </xdr:to>
    <xdr:sp macro="" textlink="">
      <xdr:nvSpPr>
        <xdr:cNvPr id="128" name="フローチャート : 判断 127"/>
        <xdr:cNvSpPr/>
      </xdr:nvSpPr>
      <xdr:spPr>
        <a:xfrm>
          <a:off x="2857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82173</xdr:rowOff>
    </xdr:from>
    <xdr:ext cx="534377" cy="259045"/>
    <xdr:sp macro="" textlink="">
      <xdr:nvSpPr>
        <xdr:cNvPr id="129" name="テキスト ボックス 128"/>
        <xdr:cNvSpPr txBox="1"/>
      </xdr:nvSpPr>
      <xdr:spPr>
        <a:xfrm>
          <a:off x="2641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50660</xdr:rowOff>
    </xdr:from>
    <xdr:to>
      <xdr:col>2</xdr:col>
      <xdr:colOff>638175</xdr:colOff>
      <xdr:row>59</xdr:row>
      <xdr:rowOff>63210</xdr:rowOff>
    </xdr:to>
    <xdr:cxnSp macro="">
      <xdr:nvCxnSpPr>
        <xdr:cNvPr id="130" name="直線コネクタ 129"/>
        <xdr:cNvCxnSpPr/>
      </xdr:nvCxnSpPr>
      <xdr:spPr>
        <a:xfrm flipV="1">
          <a:off x="1130300" y="10166210"/>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131328</xdr:rowOff>
    </xdr:from>
    <xdr:to>
      <xdr:col>3</xdr:col>
      <xdr:colOff>3175</xdr:colOff>
      <xdr:row>58</xdr:row>
      <xdr:rowOff>61478</xdr:rowOff>
    </xdr:to>
    <xdr:sp macro="" textlink="">
      <xdr:nvSpPr>
        <xdr:cNvPr id="131" name="フローチャート : 判断 130"/>
        <xdr:cNvSpPr/>
      </xdr:nvSpPr>
      <xdr:spPr>
        <a:xfrm>
          <a:off x="1968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78005</xdr:rowOff>
    </xdr:from>
    <xdr:ext cx="534377" cy="259045"/>
    <xdr:sp macro="" textlink="">
      <xdr:nvSpPr>
        <xdr:cNvPr id="132" name="テキスト ボックス 131"/>
        <xdr:cNvSpPr txBox="1"/>
      </xdr:nvSpPr>
      <xdr:spPr>
        <a:xfrm>
          <a:off x="1752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5789</xdr:rowOff>
    </xdr:from>
    <xdr:to>
      <xdr:col>1</xdr:col>
      <xdr:colOff>485775</xdr:colOff>
      <xdr:row>58</xdr:row>
      <xdr:rowOff>107389</xdr:rowOff>
    </xdr:to>
    <xdr:sp macro="" textlink="">
      <xdr:nvSpPr>
        <xdr:cNvPr id="133" name="フローチャート : 判断 132"/>
        <xdr:cNvSpPr/>
      </xdr:nvSpPr>
      <xdr:spPr>
        <a:xfrm>
          <a:off x="1079500" y="99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123916</xdr:rowOff>
    </xdr:from>
    <xdr:ext cx="534377" cy="259045"/>
    <xdr:sp macro="" textlink="">
      <xdr:nvSpPr>
        <xdr:cNvPr id="134" name="テキスト ボックス 133"/>
        <xdr:cNvSpPr txBox="1"/>
      </xdr:nvSpPr>
      <xdr:spPr>
        <a:xfrm>
          <a:off x="863111" y="972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54366</xdr:rowOff>
    </xdr:from>
    <xdr:to>
      <xdr:col>6</xdr:col>
      <xdr:colOff>561975</xdr:colOff>
      <xdr:row>58</xdr:row>
      <xdr:rowOff>155966</xdr:rowOff>
    </xdr:to>
    <xdr:sp macro="" textlink="">
      <xdr:nvSpPr>
        <xdr:cNvPr id="140" name="円/楕円 139"/>
        <xdr:cNvSpPr/>
      </xdr:nvSpPr>
      <xdr:spPr>
        <a:xfrm>
          <a:off x="4584700" y="999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32793</xdr:rowOff>
    </xdr:from>
    <xdr:ext cx="534377" cy="259045"/>
    <xdr:sp macro="" textlink="">
      <xdr:nvSpPr>
        <xdr:cNvPr id="141" name="物件費該当値テキスト"/>
        <xdr:cNvSpPr txBox="1"/>
      </xdr:nvSpPr>
      <xdr:spPr>
        <a:xfrm>
          <a:off x="4686300" y="99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122748</xdr:rowOff>
    </xdr:from>
    <xdr:to>
      <xdr:col>5</xdr:col>
      <xdr:colOff>409575</xdr:colOff>
      <xdr:row>59</xdr:row>
      <xdr:rowOff>52898</xdr:rowOff>
    </xdr:to>
    <xdr:sp macro="" textlink="">
      <xdr:nvSpPr>
        <xdr:cNvPr id="142" name="円/楕円 141"/>
        <xdr:cNvSpPr/>
      </xdr:nvSpPr>
      <xdr:spPr>
        <a:xfrm>
          <a:off x="3746500" y="100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44025</xdr:rowOff>
    </xdr:from>
    <xdr:ext cx="534377" cy="259045"/>
    <xdr:sp macro="" textlink="">
      <xdr:nvSpPr>
        <xdr:cNvPr id="143" name="テキスト ボックス 142"/>
        <xdr:cNvSpPr txBox="1"/>
      </xdr:nvSpPr>
      <xdr:spPr>
        <a:xfrm>
          <a:off x="3530111" y="1015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133203</xdr:rowOff>
    </xdr:from>
    <xdr:to>
      <xdr:col>4</xdr:col>
      <xdr:colOff>206375</xdr:colOff>
      <xdr:row>59</xdr:row>
      <xdr:rowOff>63353</xdr:rowOff>
    </xdr:to>
    <xdr:sp macro="" textlink="">
      <xdr:nvSpPr>
        <xdr:cNvPr id="144" name="円/楕円 143"/>
        <xdr:cNvSpPr/>
      </xdr:nvSpPr>
      <xdr:spPr>
        <a:xfrm>
          <a:off x="2857500" y="1007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54480</xdr:rowOff>
    </xdr:from>
    <xdr:ext cx="534377" cy="259045"/>
    <xdr:sp macro="" textlink="">
      <xdr:nvSpPr>
        <xdr:cNvPr id="145" name="テキスト ボックス 144"/>
        <xdr:cNvSpPr txBox="1"/>
      </xdr:nvSpPr>
      <xdr:spPr>
        <a:xfrm>
          <a:off x="2641111" y="1017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171310</xdr:rowOff>
    </xdr:from>
    <xdr:to>
      <xdr:col>3</xdr:col>
      <xdr:colOff>3175</xdr:colOff>
      <xdr:row>59</xdr:row>
      <xdr:rowOff>101460</xdr:rowOff>
    </xdr:to>
    <xdr:sp macro="" textlink="">
      <xdr:nvSpPr>
        <xdr:cNvPr id="146" name="円/楕円 145"/>
        <xdr:cNvSpPr/>
      </xdr:nvSpPr>
      <xdr:spPr>
        <a:xfrm>
          <a:off x="1968500" y="101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92587</xdr:rowOff>
    </xdr:from>
    <xdr:ext cx="534377" cy="259045"/>
    <xdr:sp macro="" textlink="">
      <xdr:nvSpPr>
        <xdr:cNvPr id="147" name="テキスト ボックス 146"/>
        <xdr:cNvSpPr txBox="1"/>
      </xdr:nvSpPr>
      <xdr:spPr>
        <a:xfrm>
          <a:off x="1752111" y="1020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49,185</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12410</xdr:rowOff>
    </xdr:from>
    <xdr:to>
      <xdr:col>1</xdr:col>
      <xdr:colOff>485775</xdr:colOff>
      <xdr:row>59</xdr:row>
      <xdr:rowOff>114010</xdr:rowOff>
    </xdr:to>
    <xdr:sp macro="" textlink="">
      <xdr:nvSpPr>
        <xdr:cNvPr id="148" name="円/楕円 147"/>
        <xdr:cNvSpPr/>
      </xdr:nvSpPr>
      <xdr:spPr>
        <a:xfrm>
          <a:off x="1079500" y="101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105137</xdr:rowOff>
    </xdr:from>
    <xdr:ext cx="534377" cy="259045"/>
    <xdr:sp macro="" textlink="">
      <xdr:nvSpPr>
        <xdr:cNvPr id="149" name="テキスト ボックス 148"/>
        <xdr:cNvSpPr txBox="1"/>
      </xdr:nvSpPr>
      <xdr:spPr>
        <a:xfrm>
          <a:off x="863111" y="1022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93659</xdr:rowOff>
    </xdr:from>
    <xdr:to>
      <xdr:col>6</xdr:col>
      <xdr:colOff>511175</xdr:colOff>
      <xdr:row>78</xdr:row>
      <xdr:rowOff>96061</xdr:rowOff>
    </xdr:to>
    <xdr:cxnSp macro="">
      <xdr:nvCxnSpPr>
        <xdr:cNvPr id="176" name="直線コネクタ 175"/>
        <xdr:cNvCxnSpPr/>
      </xdr:nvCxnSpPr>
      <xdr:spPr>
        <a:xfrm flipV="1">
          <a:off x="3797300" y="13466759"/>
          <a:ext cx="8382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94483</xdr:rowOff>
    </xdr:from>
    <xdr:to>
      <xdr:col>5</xdr:col>
      <xdr:colOff>358775</xdr:colOff>
      <xdr:row>78</xdr:row>
      <xdr:rowOff>96061</xdr:rowOff>
    </xdr:to>
    <xdr:cxnSp macro="">
      <xdr:nvCxnSpPr>
        <xdr:cNvPr id="179" name="直線コネクタ 178"/>
        <xdr:cNvCxnSpPr/>
      </xdr:nvCxnSpPr>
      <xdr:spPr>
        <a:xfrm>
          <a:off x="2908300" y="13467583"/>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94483</xdr:rowOff>
    </xdr:from>
    <xdr:to>
      <xdr:col>4</xdr:col>
      <xdr:colOff>155575</xdr:colOff>
      <xdr:row>78</xdr:row>
      <xdr:rowOff>98118</xdr:rowOff>
    </xdr:to>
    <xdr:cxnSp macro="">
      <xdr:nvCxnSpPr>
        <xdr:cNvPr id="182" name="直線コネクタ 181"/>
        <xdr:cNvCxnSpPr/>
      </xdr:nvCxnSpPr>
      <xdr:spPr>
        <a:xfrm flipV="1">
          <a:off x="2019300" y="13467583"/>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3" name="フローチャート : 判断 182"/>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109072</xdr:rowOff>
    </xdr:from>
    <xdr:ext cx="469744" cy="259045"/>
    <xdr:sp macro="" textlink="">
      <xdr:nvSpPr>
        <xdr:cNvPr id="184" name="テキスト ボックス 183"/>
        <xdr:cNvSpPr txBox="1"/>
      </xdr:nvSpPr>
      <xdr:spPr>
        <a:xfrm>
          <a:off x="2673427"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98118</xdr:rowOff>
    </xdr:from>
    <xdr:to>
      <xdr:col>2</xdr:col>
      <xdr:colOff>638175</xdr:colOff>
      <xdr:row>78</xdr:row>
      <xdr:rowOff>105045</xdr:rowOff>
    </xdr:to>
    <xdr:cxnSp macro="">
      <xdr:nvCxnSpPr>
        <xdr:cNvPr id="185" name="直線コネクタ 184"/>
        <xdr:cNvCxnSpPr/>
      </xdr:nvCxnSpPr>
      <xdr:spPr>
        <a:xfrm flipV="1">
          <a:off x="1130300" y="13471218"/>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6" name="フローチャート : 判断 185"/>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116524</xdr:rowOff>
    </xdr:from>
    <xdr:ext cx="469744" cy="259045"/>
    <xdr:sp macro="" textlink="">
      <xdr:nvSpPr>
        <xdr:cNvPr id="187" name="テキスト ボックス 186"/>
        <xdr:cNvSpPr txBox="1"/>
      </xdr:nvSpPr>
      <xdr:spPr>
        <a:xfrm>
          <a:off x="1784427" y="131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8" name="フローチャート : 判断 187"/>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128571</xdr:rowOff>
    </xdr:from>
    <xdr:ext cx="469744" cy="259045"/>
    <xdr:sp macro="" textlink="">
      <xdr:nvSpPr>
        <xdr:cNvPr id="189" name="テキスト ボックス 188"/>
        <xdr:cNvSpPr txBox="1"/>
      </xdr:nvSpPr>
      <xdr:spPr>
        <a:xfrm>
          <a:off x="895427" y="1315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42859</xdr:rowOff>
    </xdr:from>
    <xdr:to>
      <xdr:col>6</xdr:col>
      <xdr:colOff>561975</xdr:colOff>
      <xdr:row>78</xdr:row>
      <xdr:rowOff>144459</xdr:rowOff>
    </xdr:to>
    <xdr:sp macro="" textlink="">
      <xdr:nvSpPr>
        <xdr:cNvPr id="195" name="円/楕円 194"/>
        <xdr:cNvSpPr/>
      </xdr:nvSpPr>
      <xdr:spPr>
        <a:xfrm>
          <a:off x="4584700" y="134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129236</xdr:rowOff>
    </xdr:from>
    <xdr:ext cx="469744" cy="259045"/>
    <xdr:sp macro="" textlink="">
      <xdr:nvSpPr>
        <xdr:cNvPr id="196" name="維持補修費該当値テキスト"/>
        <xdr:cNvSpPr txBox="1"/>
      </xdr:nvSpPr>
      <xdr:spPr>
        <a:xfrm>
          <a:off x="4686300" y="1333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45261</xdr:rowOff>
    </xdr:from>
    <xdr:to>
      <xdr:col>5</xdr:col>
      <xdr:colOff>409575</xdr:colOff>
      <xdr:row>78</xdr:row>
      <xdr:rowOff>146861</xdr:rowOff>
    </xdr:to>
    <xdr:sp macro="" textlink="">
      <xdr:nvSpPr>
        <xdr:cNvPr id="197" name="円/楕円 196"/>
        <xdr:cNvSpPr/>
      </xdr:nvSpPr>
      <xdr:spPr>
        <a:xfrm>
          <a:off x="3746500" y="1341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137988</xdr:rowOff>
    </xdr:from>
    <xdr:ext cx="469744" cy="259045"/>
    <xdr:sp macro="" textlink="">
      <xdr:nvSpPr>
        <xdr:cNvPr id="198" name="テキスト ボックス 197"/>
        <xdr:cNvSpPr txBox="1"/>
      </xdr:nvSpPr>
      <xdr:spPr>
        <a:xfrm>
          <a:off x="3562427" y="1351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43683</xdr:rowOff>
    </xdr:from>
    <xdr:to>
      <xdr:col>4</xdr:col>
      <xdr:colOff>206375</xdr:colOff>
      <xdr:row>78</xdr:row>
      <xdr:rowOff>145283</xdr:rowOff>
    </xdr:to>
    <xdr:sp macro="" textlink="">
      <xdr:nvSpPr>
        <xdr:cNvPr id="199" name="円/楕円 198"/>
        <xdr:cNvSpPr/>
      </xdr:nvSpPr>
      <xdr:spPr>
        <a:xfrm>
          <a:off x="2857500" y="134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136410</xdr:rowOff>
    </xdr:from>
    <xdr:ext cx="469744" cy="259045"/>
    <xdr:sp macro="" textlink="">
      <xdr:nvSpPr>
        <xdr:cNvPr id="200" name="テキスト ボックス 199"/>
        <xdr:cNvSpPr txBox="1"/>
      </xdr:nvSpPr>
      <xdr:spPr>
        <a:xfrm>
          <a:off x="2673427" y="1350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47318</xdr:rowOff>
    </xdr:from>
    <xdr:to>
      <xdr:col>3</xdr:col>
      <xdr:colOff>3175</xdr:colOff>
      <xdr:row>78</xdr:row>
      <xdr:rowOff>148918</xdr:rowOff>
    </xdr:to>
    <xdr:sp macro="" textlink="">
      <xdr:nvSpPr>
        <xdr:cNvPr id="201" name="円/楕円 200"/>
        <xdr:cNvSpPr/>
      </xdr:nvSpPr>
      <xdr:spPr>
        <a:xfrm>
          <a:off x="1968500" y="134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140045</xdr:rowOff>
    </xdr:from>
    <xdr:ext cx="469744" cy="259045"/>
    <xdr:sp macro="" textlink="">
      <xdr:nvSpPr>
        <xdr:cNvPr id="202" name="テキスト ボックス 201"/>
        <xdr:cNvSpPr txBox="1"/>
      </xdr:nvSpPr>
      <xdr:spPr>
        <a:xfrm>
          <a:off x="1784427" y="135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54245</xdr:rowOff>
    </xdr:from>
    <xdr:to>
      <xdr:col>1</xdr:col>
      <xdr:colOff>485775</xdr:colOff>
      <xdr:row>78</xdr:row>
      <xdr:rowOff>155845</xdr:rowOff>
    </xdr:to>
    <xdr:sp macro="" textlink="">
      <xdr:nvSpPr>
        <xdr:cNvPr id="203" name="円/楕円 202"/>
        <xdr:cNvSpPr/>
      </xdr:nvSpPr>
      <xdr:spPr>
        <a:xfrm>
          <a:off x="1079500" y="134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146972</xdr:rowOff>
    </xdr:from>
    <xdr:ext cx="469744" cy="259045"/>
    <xdr:sp macro="" textlink="">
      <xdr:nvSpPr>
        <xdr:cNvPr id="204" name="テキスト ボックス 203"/>
        <xdr:cNvSpPr txBox="1"/>
      </xdr:nvSpPr>
      <xdr:spPr>
        <a:xfrm>
          <a:off x="895427" y="1352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145681</xdr:rowOff>
    </xdr:from>
    <xdr:to>
      <xdr:col>6</xdr:col>
      <xdr:colOff>511175</xdr:colOff>
      <xdr:row>98</xdr:row>
      <xdr:rowOff>11303</xdr:rowOff>
    </xdr:to>
    <xdr:cxnSp macro="">
      <xdr:nvCxnSpPr>
        <xdr:cNvPr id="234" name="直線コネクタ 233"/>
        <xdr:cNvCxnSpPr/>
      </xdr:nvCxnSpPr>
      <xdr:spPr>
        <a:xfrm flipV="1">
          <a:off x="3797300" y="16776331"/>
          <a:ext cx="838200" cy="3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5" name="扶助費平均値テキスト"/>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11303</xdr:rowOff>
    </xdr:from>
    <xdr:to>
      <xdr:col>5</xdr:col>
      <xdr:colOff>358775</xdr:colOff>
      <xdr:row>98</xdr:row>
      <xdr:rowOff>32010</xdr:rowOff>
    </xdr:to>
    <xdr:cxnSp macro="">
      <xdr:nvCxnSpPr>
        <xdr:cNvPr id="237" name="直線コネクタ 236"/>
        <xdr:cNvCxnSpPr/>
      </xdr:nvCxnSpPr>
      <xdr:spPr>
        <a:xfrm flipV="1">
          <a:off x="2908300" y="16813403"/>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32010</xdr:rowOff>
    </xdr:from>
    <xdr:to>
      <xdr:col>4</xdr:col>
      <xdr:colOff>155575</xdr:colOff>
      <xdr:row>98</xdr:row>
      <xdr:rowOff>123279</xdr:rowOff>
    </xdr:to>
    <xdr:cxnSp macro="">
      <xdr:nvCxnSpPr>
        <xdr:cNvPr id="240" name="直線コネクタ 239"/>
        <xdr:cNvCxnSpPr/>
      </xdr:nvCxnSpPr>
      <xdr:spPr>
        <a:xfrm flipV="1">
          <a:off x="2019300" y="16834110"/>
          <a:ext cx="889000" cy="9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95968</xdr:rowOff>
    </xdr:from>
    <xdr:to>
      <xdr:col>4</xdr:col>
      <xdr:colOff>206375</xdr:colOff>
      <xdr:row>98</xdr:row>
      <xdr:rowOff>26118</xdr:rowOff>
    </xdr:to>
    <xdr:sp macro="" textlink="">
      <xdr:nvSpPr>
        <xdr:cNvPr id="241" name="フローチャート : 判断 240"/>
        <xdr:cNvSpPr/>
      </xdr:nvSpPr>
      <xdr:spPr>
        <a:xfrm>
          <a:off x="2857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42645</xdr:rowOff>
    </xdr:from>
    <xdr:ext cx="534377" cy="259045"/>
    <xdr:sp macro="" textlink="">
      <xdr:nvSpPr>
        <xdr:cNvPr id="242" name="テキスト ボックス 241"/>
        <xdr:cNvSpPr txBox="1"/>
      </xdr:nvSpPr>
      <xdr:spPr>
        <a:xfrm>
          <a:off x="2641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123279</xdr:rowOff>
    </xdr:from>
    <xdr:to>
      <xdr:col>2</xdr:col>
      <xdr:colOff>638175</xdr:colOff>
      <xdr:row>98</xdr:row>
      <xdr:rowOff>135643</xdr:rowOff>
    </xdr:to>
    <xdr:cxnSp macro="">
      <xdr:nvCxnSpPr>
        <xdr:cNvPr id="243" name="直線コネクタ 242"/>
        <xdr:cNvCxnSpPr/>
      </xdr:nvCxnSpPr>
      <xdr:spPr>
        <a:xfrm flipV="1">
          <a:off x="1130300" y="16925379"/>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33865</xdr:rowOff>
    </xdr:from>
    <xdr:to>
      <xdr:col>3</xdr:col>
      <xdr:colOff>3175</xdr:colOff>
      <xdr:row>98</xdr:row>
      <xdr:rowOff>135465</xdr:rowOff>
    </xdr:to>
    <xdr:sp macro="" textlink="">
      <xdr:nvSpPr>
        <xdr:cNvPr id="244" name="フローチャート : 判断 243"/>
        <xdr:cNvSpPr/>
      </xdr:nvSpPr>
      <xdr:spPr>
        <a:xfrm>
          <a:off x="1968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151992</xdr:rowOff>
    </xdr:from>
    <xdr:ext cx="534377" cy="259045"/>
    <xdr:sp macro="" textlink="">
      <xdr:nvSpPr>
        <xdr:cNvPr id="245" name="テキスト ボックス 244"/>
        <xdr:cNvSpPr txBox="1"/>
      </xdr:nvSpPr>
      <xdr:spPr>
        <a:xfrm>
          <a:off x="1752111" y="166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44341</xdr:rowOff>
    </xdr:from>
    <xdr:to>
      <xdr:col>1</xdr:col>
      <xdr:colOff>485775</xdr:colOff>
      <xdr:row>98</xdr:row>
      <xdr:rowOff>145941</xdr:rowOff>
    </xdr:to>
    <xdr:sp macro="" textlink="">
      <xdr:nvSpPr>
        <xdr:cNvPr id="246" name="フローチャート : 判断 245"/>
        <xdr:cNvSpPr/>
      </xdr:nvSpPr>
      <xdr:spPr>
        <a:xfrm>
          <a:off x="1079500" y="168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162468</xdr:rowOff>
    </xdr:from>
    <xdr:ext cx="534377" cy="259045"/>
    <xdr:sp macro="" textlink="">
      <xdr:nvSpPr>
        <xdr:cNvPr id="247" name="テキスト ボックス 246"/>
        <xdr:cNvSpPr txBox="1"/>
      </xdr:nvSpPr>
      <xdr:spPr>
        <a:xfrm>
          <a:off x="863111" y="1662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94881</xdr:rowOff>
    </xdr:from>
    <xdr:to>
      <xdr:col>6</xdr:col>
      <xdr:colOff>561975</xdr:colOff>
      <xdr:row>98</xdr:row>
      <xdr:rowOff>25031</xdr:rowOff>
    </xdr:to>
    <xdr:sp macro="" textlink="">
      <xdr:nvSpPr>
        <xdr:cNvPr id="253" name="円/楕円 252"/>
        <xdr:cNvSpPr/>
      </xdr:nvSpPr>
      <xdr:spPr>
        <a:xfrm>
          <a:off x="4584700" y="167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73308</xdr:rowOff>
    </xdr:from>
    <xdr:ext cx="534377" cy="259045"/>
    <xdr:sp macro="" textlink="">
      <xdr:nvSpPr>
        <xdr:cNvPr id="254" name="扶助費該当値テキスト"/>
        <xdr:cNvSpPr txBox="1"/>
      </xdr:nvSpPr>
      <xdr:spPr>
        <a:xfrm>
          <a:off x="4686300" y="1670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131953</xdr:rowOff>
    </xdr:from>
    <xdr:to>
      <xdr:col>5</xdr:col>
      <xdr:colOff>409575</xdr:colOff>
      <xdr:row>98</xdr:row>
      <xdr:rowOff>62103</xdr:rowOff>
    </xdr:to>
    <xdr:sp macro="" textlink="">
      <xdr:nvSpPr>
        <xdr:cNvPr id="255" name="円/楕円 254"/>
        <xdr:cNvSpPr/>
      </xdr:nvSpPr>
      <xdr:spPr>
        <a:xfrm>
          <a:off x="3746500" y="1676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53230</xdr:rowOff>
    </xdr:from>
    <xdr:ext cx="534377" cy="259045"/>
    <xdr:sp macro="" textlink="">
      <xdr:nvSpPr>
        <xdr:cNvPr id="256" name="テキスト ボックス 255"/>
        <xdr:cNvSpPr txBox="1"/>
      </xdr:nvSpPr>
      <xdr:spPr>
        <a:xfrm>
          <a:off x="3530111" y="168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152660</xdr:rowOff>
    </xdr:from>
    <xdr:to>
      <xdr:col>4</xdr:col>
      <xdr:colOff>206375</xdr:colOff>
      <xdr:row>98</xdr:row>
      <xdr:rowOff>82810</xdr:rowOff>
    </xdr:to>
    <xdr:sp macro="" textlink="">
      <xdr:nvSpPr>
        <xdr:cNvPr id="257" name="円/楕円 256"/>
        <xdr:cNvSpPr/>
      </xdr:nvSpPr>
      <xdr:spPr>
        <a:xfrm>
          <a:off x="2857500" y="167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73937</xdr:rowOff>
    </xdr:from>
    <xdr:ext cx="534377" cy="259045"/>
    <xdr:sp macro="" textlink="">
      <xdr:nvSpPr>
        <xdr:cNvPr id="258" name="テキスト ボックス 257"/>
        <xdr:cNvSpPr txBox="1"/>
      </xdr:nvSpPr>
      <xdr:spPr>
        <a:xfrm>
          <a:off x="2641111" y="1687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72479</xdr:rowOff>
    </xdr:from>
    <xdr:to>
      <xdr:col>3</xdr:col>
      <xdr:colOff>3175</xdr:colOff>
      <xdr:row>99</xdr:row>
      <xdr:rowOff>2629</xdr:rowOff>
    </xdr:to>
    <xdr:sp macro="" textlink="">
      <xdr:nvSpPr>
        <xdr:cNvPr id="259" name="円/楕円 258"/>
        <xdr:cNvSpPr/>
      </xdr:nvSpPr>
      <xdr:spPr>
        <a:xfrm>
          <a:off x="1968500" y="168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165206</xdr:rowOff>
    </xdr:from>
    <xdr:ext cx="534377" cy="259045"/>
    <xdr:sp macro="" textlink="">
      <xdr:nvSpPr>
        <xdr:cNvPr id="260" name="テキスト ボックス 259"/>
        <xdr:cNvSpPr txBox="1"/>
      </xdr:nvSpPr>
      <xdr:spPr>
        <a:xfrm>
          <a:off x="1752111" y="169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84843</xdr:rowOff>
    </xdr:from>
    <xdr:to>
      <xdr:col>1</xdr:col>
      <xdr:colOff>485775</xdr:colOff>
      <xdr:row>99</xdr:row>
      <xdr:rowOff>14993</xdr:rowOff>
    </xdr:to>
    <xdr:sp macro="" textlink="">
      <xdr:nvSpPr>
        <xdr:cNvPr id="261" name="円/楕円 260"/>
        <xdr:cNvSpPr/>
      </xdr:nvSpPr>
      <xdr:spPr>
        <a:xfrm>
          <a:off x="1079500" y="1688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6120</xdr:rowOff>
    </xdr:from>
    <xdr:ext cx="534377" cy="259045"/>
    <xdr:sp macro="" textlink="">
      <xdr:nvSpPr>
        <xdr:cNvPr id="262" name="テキスト ボックス 261"/>
        <xdr:cNvSpPr txBox="1"/>
      </xdr:nvSpPr>
      <xdr:spPr>
        <a:xfrm>
          <a:off x="863111" y="1697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63160</xdr:rowOff>
    </xdr:from>
    <xdr:to>
      <xdr:col>15</xdr:col>
      <xdr:colOff>180975</xdr:colOff>
      <xdr:row>37</xdr:row>
      <xdr:rowOff>106626</xdr:rowOff>
    </xdr:to>
    <xdr:cxnSp macro="">
      <xdr:nvCxnSpPr>
        <xdr:cNvPr id="289" name="直線コネクタ 288"/>
        <xdr:cNvCxnSpPr/>
      </xdr:nvCxnSpPr>
      <xdr:spPr>
        <a:xfrm flipV="1">
          <a:off x="9639300" y="6406810"/>
          <a:ext cx="838200" cy="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106626</xdr:rowOff>
    </xdr:from>
    <xdr:to>
      <xdr:col>14</xdr:col>
      <xdr:colOff>28575</xdr:colOff>
      <xdr:row>37</xdr:row>
      <xdr:rowOff>126926</xdr:rowOff>
    </xdr:to>
    <xdr:cxnSp macro="">
      <xdr:nvCxnSpPr>
        <xdr:cNvPr id="292" name="直線コネクタ 291"/>
        <xdr:cNvCxnSpPr/>
      </xdr:nvCxnSpPr>
      <xdr:spPr>
        <a:xfrm flipV="1">
          <a:off x="8750300" y="6450276"/>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4" name="テキスト ボックス 293"/>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117818</xdr:rowOff>
    </xdr:from>
    <xdr:to>
      <xdr:col>12</xdr:col>
      <xdr:colOff>511175</xdr:colOff>
      <xdr:row>37</xdr:row>
      <xdr:rowOff>126926</xdr:rowOff>
    </xdr:to>
    <xdr:cxnSp macro="">
      <xdr:nvCxnSpPr>
        <xdr:cNvPr id="295" name="直線コネクタ 294"/>
        <xdr:cNvCxnSpPr/>
      </xdr:nvCxnSpPr>
      <xdr:spPr>
        <a:xfrm>
          <a:off x="7861300" y="6461468"/>
          <a:ext cx="8890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6" name="フローチャート : 判断 295"/>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20155</xdr:rowOff>
    </xdr:from>
    <xdr:ext cx="534377" cy="259045"/>
    <xdr:sp macro="" textlink="">
      <xdr:nvSpPr>
        <xdr:cNvPr id="297" name="テキスト ボックス 296"/>
        <xdr:cNvSpPr txBox="1"/>
      </xdr:nvSpPr>
      <xdr:spPr>
        <a:xfrm>
          <a:off x="8483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104893</xdr:rowOff>
    </xdr:from>
    <xdr:to>
      <xdr:col>11</xdr:col>
      <xdr:colOff>307975</xdr:colOff>
      <xdr:row>37</xdr:row>
      <xdr:rowOff>117818</xdr:rowOff>
    </xdr:to>
    <xdr:cxnSp macro="">
      <xdr:nvCxnSpPr>
        <xdr:cNvPr id="298" name="直線コネクタ 297"/>
        <xdr:cNvCxnSpPr/>
      </xdr:nvCxnSpPr>
      <xdr:spPr>
        <a:xfrm>
          <a:off x="6972300" y="6448543"/>
          <a:ext cx="8890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299" name="フローチャート : 判断 298"/>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83825</xdr:rowOff>
    </xdr:from>
    <xdr:ext cx="534377" cy="259045"/>
    <xdr:sp macro="" textlink="">
      <xdr:nvSpPr>
        <xdr:cNvPr id="300" name="テキスト ボックス 299"/>
        <xdr:cNvSpPr txBox="1"/>
      </xdr:nvSpPr>
      <xdr:spPr>
        <a:xfrm>
          <a:off x="7594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1" name="フローチャート : 判断 300"/>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94483</xdr:rowOff>
    </xdr:from>
    <xdr:ext cx="534377" cy="259045"/>
    <xdr:sp macro="" textlink="">
      <xdr:nvSpPr>
        <xdr:cNvPr id="302" name="テキスト ボックス 301"/>
        <xdr:cNvSpPr txBox="1"/>
      </xdr:nvSpPr>
      <xdr:spPr>
        <a:xfrm>
          <a:off x="6705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12360</xdr:rowOff>
    </xdr:from>
    <xdr:to>
      <xdr:col>15</xdr:col>
      <xdr:colOff>231775</xdr:colOff>
      <xdr:row>37</xdr:row>
      <xdr:rowOff>113960</xdr:rowOff>
    </xdr:to>
    <xdr:sp macro="" textlink="">
      <xdr:nvSpPr>
        <xdr:cNvPr id="308" name="円/楕円 307"/>
        <xdr:cNvSpPr/>
      </xdr:nvSpPr>
      <xdr:spPr>
        <a:xfrm>
          <a:off x="10426700" y="635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98737</xdr:rowOff>
    </xdr:from>
    <xdr:ext cx="534377" cy="259045"/>
    <xdr:sp macro="" textlink="">
      <xdr:nvSpPr>
        <xdr:cNvPr id="309" name="補助費等該当値テキスト"/>
        <xdr:cNvSpPr txBox="1"/>
      </xdr:nvSpPr>
      <xdr:spPr>
        <a:xfrm>
          <a:off x="10528300" y="62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54,241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55826</xdr:rowOff>
    </xdr:from>
    <xdr:to>
      <xdr:col>14</xdr:col>
      <xdr:colOff>79375</xdr:colOff>
      <xdr:row>37</xdr:row>
      <xdr:rowOff>157426</xdr:rowOff>
    </xdr:to>
    <xdr:sp macro="" textlink="">
      <xdr:nvSpPr>
        <xdr:cNvPr id="310" name="円/楕円 309"/>
        <xdr:cNvSpPr/>
      </xdr:nvSpPr>
      <xdr:spPr>
        <a:xfrm>
          <a:off x="9588500" y="639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148553</xdr:rowOff>
    </xdr:from>
    <xdr:ext cx="534377" cy="259045"/>
    <xdr:sp macro="" textlink="">
      <xdr:nvSpPr>
        <xdr:cNvPr id="311" name="テキスト ボックス 310"/>
        <xdr:cNvSpPr txBox="1"/>
      </xdr:nvSpPr>
      <xdr:spPr>
        <a:xfrm>
          <a:off x="9372111" y="649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76126</xdr:rowOff>
    </xdr:from>
    <xdr:to>
      <xdr:col>12</xdr:col>
      <xdr:colOff>561975</xdr:colOff>
      <xdr:row>38</xdr:row>
      <xdr:rowOff>6276</xdr:rowOff>
    </xdr:to>
    <xdr:sp macro="" textlink="">
      <xdr:nvSpPr>
        <xdr:cNvPr id="312" name="円/楕円 311"/>
        <xdr:cNvSpPr/>
      </xdr:nvSpPr>
      <xdr:spPr>
        <a:xfrm>
          <a:off x="8699500" y="641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168853</xdr:rowOff>
    </xdr:from>
    <xdr:ext cx="534377" cy="259045"/>
    <xdr:sp macro="" textlink="">
      <xdr:nvSpPr>
        <xdr:cNvPr id="313" name="テキスト ボックス 312"/>
        <xdr:cNvSpPr txBox="1"/>
      </xdr:nvSpPr>
      <xdr:spPr>
        <a:xfrm>
          <a:off x="8483111" y="65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67018</xdr:rowOff>
    </xdr:from>
    <xdr:to>
      <xdr:col>11</xdr:col>
      <xdr:colOff>358775</xdr:colOff>
      <xdr:row>37</xdr:row>
      <xdr:rowOff>168618</xdr:rowOff>
    </xdr:to>
    <xdr:sp macro="" textlink="">
      <xdr:nvSpPr>
        <xdr:cNvPr id="314" name="円/楕円 313"/>
        <xdr:cNvSpPr/>
      </xdr:nvSpPr>
      <xdr:spPr>
        <a:xfrm>
          <a:off x="7810500" y="64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159745</xdr:rowOff>
    </xdr:from>
    <xdr:ext cx="534377" cy="259045"/>
    <xdr:sp macro="" textlink="">
      <xdr:nvSpPr>
        <xdr:cNvPr id="315" name="テキスト ボックス 314"/>
        <xdr:cNvSpPr txBox="1"/>
      </xdr:nvSpPr>
      <xdr:spPr>
        <a:xfrm>
          <a:off x="7594111" y="65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54093</xdr:rowOff>
    </xdr:from>
    <xdr:to>
      <xdr:col>10</xdr:col>
      <xdr:colOff>155575</xdr:colOff>
      <xdr:row>37</xdr:row>
      <xdr:rowOff>155693</xdr:rowOff>
    </xdr:to>
    <xdr:sp macro="" textlink="">
      <xdr:nvSpPr>
        <xdr:cNvPr id="316" name="円/楕円 315"/>
        <xdr:cNvSpPr/>
      </xdr:nvSpPr>
      <xdr:spPr>
        <a:xfrm>
          <a:off x="6921500" y="639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146821</xdr:rowOff>
    </xdr:from>
    <xdr:ext cx="534377" cy="259045"/>
    <xdr:sp macro="" textlink="">
      <xdr:nvSpPr>
        <xdr:cNvPr id="317" name="テキスト ボックス 316"/>
        <xdr:cNvSpPr txBox="1"/>
      </xdr:nvSpPr>
      <xdr:spPr>
        <a:xfrm>
          <a:off x="6705111" y="64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9535</xdr:rowOff>
    </xdr:from>
    <xdr:to>
      <xdr:col>15</xdr:col>
      <xdr:colOff>180975</xdr:colOff>
      <xdr:row>59</xdr:row>
      <xdr:rowOff>15363</xdr:rowOff>
    </xdr:to>
    <xdr:cxnSp macro="">
      <xdr:nvCxnSpPr>
        <xdr:cNvPr id="346" name="直線コネクタ 345"/>
        <xdr:cNvCxnSpPr/>
      </xdr:nvCxnSpPr>
      <xdr:spPr>
        <a:xfrm flipV="1">
          <a:off x="9639300" y="10125085"/>
          <a:ext cx="838200" cy="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11067</xdr:rowOff>
    </xdr:from>
    <xdr:to>
      <xdr:col>14</xdr:col>
      <xdr:colOff>28575</xdr:colOff>
      <xdr:row>59</xdr:row>
      <xdr:rowOff>15363</xdr:rowOff>
    </xdr:to>
    <xdr:cxnSp macro="">
      <xdr:nvCxnSpPr>
        <xdr:cNvPr id="349" name="直線コネクタ 348"/>
        <xdr:cNvCxnSpPr/>
      </xdr:nvCxnSpPr>
      <xdr:spPr>
        <a:xfrm>
          <a:off x="8750300" y="10126617"/>
          <a:ext cx="8890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7636</xdr:rowOff>
    </xdr:from>
    <xdr:to>
      <xdr:col>12</xdr:col>
      <xdr:colOff>511175</xdr:colOff>
      <xdr:row>59</xdr:row>
      <xdr:rowOff>11067</xdr:rowOff>
    </xdr:to>
    <xdr:cxnSp macro="">
      <xdr:nvCxnSpPr>
        <xdr:cNvPr id="352" name="直線コネクタ 351"/>
        <xdr:cNvCxnSpPr/>
      </xdr:nvCxnSpPr>
      <xdr:spPr>
        <a:xfrm>
          <a:off x="7861300" y="10123186"/>
          <a:ext cx="889000" cy="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3" name="フローチャート : 判断 352"/>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162401</xdr:rowOff>
    </xdr:from>
    <xdr:ext cx="599010" cy="259045"/>
    <xdr:sp macro="" textlink="">
      <xdr:nvSpPr>
        <xdr:cNvPr id="354" name="テキスト ボックス 353"/>
        <xdr:cNvSpPr txBox="1"/>
      </xdr:nvSpPr>
      <xdr:spPr>
        <a:xfrm>
          <a:off x="8450794" y="97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7636</xdr:rowOff>
    </xdr:from>
    <xdr:to>
      <xdr:col>11</xdr:col>
      <xdr:colOff>307975</xdr:colOff>
      <xdr:row>59</xdr:row>
      <xdr:rowOff>16799</xdr:rowOff>
    </xdr:to>
    <xdr:cxnSp macro="">
      <xdr:nvCxnSpPr>
        <xdr:cNvPr id="355" name="直線コネクタ 354"/>
        <xdr:cNvCxnSpPr/>
      </xdr:nvCxnSpPr>
      <xdr:spPr>
        <a:xfrm flipV="1">
          <a:off x="6972300" y="10123186"/>
          <a:ext cx="8890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6" name="フローチャート : 判断 355"/>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31195</xdr:rowOff>
    </xdr:from>
    <xdr:ext cx="599010" cy="259045"/>
    <xdr:sp macro="" textlink="">
      <xdr:nvSpPr>
        <xdr:cNvPr id="357" name="テキスト ボックス 356"/>
        <xdr:cNvSpPr txBox="1"/>
      </xdr:nvSpPr>
      <xdr:spPr>
        <a:xfrm>
          <a:off x="7561794" y="980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58" name="フローチャート : 判断 357"/>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58196</xdr:rowOff>
    </xdr:from>
    <xdr:ext cx="534377" cy="259045"/>
    <xdr:sp macro="" textlink="">
      <xdr:nvSpPr>
        <xdr:cNvPr id="359" name="テキスト ボックス 358"/>
        <xdr:cNvSpPr txBox="1"/>
      </xdr:nvSpPr>
      <xdr:spPr>
        <a:xfrm>
          <a:off x="6705111" y="98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130185</xdr:rowOff>
    </xdr:from>
    <xdr:to>
      <xdr:col>15</xdr:col>
      <xdr:colOff>231775</xdr:colOff>
      <xdr:row>59</xdr:row>
      <xdr:rowOff>60335</xdr:rowOff>
    </xdr:to>
    <xdr:sp macro="" textlink="">
      <xdr:nvSpPr>
        <xdr:cNvPr id="365" name="円/楕円 364"/>
        <xdr:cNvSpPr/>
      </xdr:nvSpPr>
      <xdr:spPr>
        <a:xfrm>
          <a:off x="10426700" y="1007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45,820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136013</xdr:rowOff>
    </xdr:from>
    <xdr:to>
      <xdr:col>14</xdr:col>
      <xdr:colOff>79375</xdr:colOff>
      <xdr:row>59</xdr:row>
      <xdr:rowOff>66163</xdr:rowOff>
    </xdr:to>
    <xdr:sp macro="" textlink="">
      <xdr:nvSpPr>
        <xdr:cNvPr id="367" name="円/楕円 366"/>
        <xdr:cNvSpPr/>
      </xdr:nvSpPr>
      <xdr:spPr>
        <a:xfrm>
          <a:off x="9588500" y="1008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57290</xdr:rowOff>
    </xdr:from>
    <xdr:ext cx="534377" cy="259045"/>
    <xdr:sp macro="" textlink="">
      <xdr:nvSpPr>
        <xdr:cNvPr id="368" name="テキスト ボックス 367"/>
        <xdr:cNvSpPr txBox="1"/>
      </xdr:nvSpPr>
      <xdr:spPr>
        <a:xfrm>
          <a:off x="9372111" y="1017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131717</xdr:rowOff>
    </xdr:from>
    <xdr:to>
      <xdr:col>12</xdr:col>
      <xdr:colOff>561975</xdr:colOff>
      <xdr:row>59</xdr:row>
      <xdr:rowOff>61867</xdr:rowOff>
    </xdr:to>
    <xdr:sp macro="" textlink="">
      <xdr:nvSpPr>
        <xdr:cNvPr id="369" name="円/楕円 368"/>
        <xdr:cNvSpPr/>
      </xdr:nvSpPr>
      <xdr:spPr>
        <a:xfrm>
          <a:off x="8699500" y="1007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52994</xdr:rowOff>
    </xdr:from>
    <xdr:ext cx="534377" cy="259045"/>
    <xdr:sp macro="" textlink="">
      <xdr:nvSpPr>
        <xdr:cNvPr id="370" name="テキスト ボックス 369"/>
        <xdr:cNvSpPr txBox="1"/>
      </xdr:nvSpPr>
      <xdr:spPr>
        <a:xfrm>
          <a:off x="8483111" y="101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128286</xdr:rowOff>
    </xdr:from>
    <xdr:to>
      <xdr:col>11</xdr:col>
      <xdr:colOff>358775</xdr:colOff>
      <xdr:row>59</xdr:row>
      <xdr:rowOff>58436</xdr:rowOff>
    </xdr:to>
    <xdr:sp macro="" textlink="">
      <xdr:nvSpPr>
        <xdr:cNvPr id="371" name="円/楕円 370"/>
        <xdr:cNvSpPr/>
      </xdr:nvSpPr>
      <xdr:spPr>
        <a:xfrm>
          <a:off x="7810500" y="1007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49563</xdr:rowOff>
    </xdr:from>
    <xdr:ext cx="534377" cy="259045"/>
    <xdr:sp macro="" textlink="">
      <xdr:nvSpPr>
        <xdr:cNvPr id="372" name="テキスト ボックス 371"/>
        <xdr:cNvSpPr txBox="1"/>
      </xdr:nvSpPr>
      <xdr:spPr>
        <a:xfrm>
          <a:off x="7594111" y="101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137449</xdr:rowOff>
    </xdr:from>
    <xdr:to>
      <xdr:col>10</xdr:col>
      <xdr:colOff>155575</xdr:colOff>
      <xdr:row>59</xdr:row>
      <xdr:rowOff>67599</xdr:rowOff>
    </xdr:to>
    <xdr:sp macro="" textlink="">
      <xdr:nvSpPr>
        <xdr:cNvPr id="373" name="円/楕円 372"/>
        <xdr:cNvSpPr/>
      </xdr:nvSpPr>
      <xdr:spPr>
        <a:xfrm>
          <a:off x="6921500" y="100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58726</xdr:rowOff>
    </xdr:from>
    <xdr:ext cx="534377" cy="259045"/>
    <xdr:sp macro="" textlink="">
      <xdr:nvSpPr>
        <xdr:cNvPr id="374" name="テキスト ボックス 373"/>
        <xdr:cNvSpPr txBox="1"/>
      </xdr:nvSpPr>
      <xdr:spPr>
        <a:xfrm>
          <a:off x="6705111" y="101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34486</xdr:rowOff>
    </xdr:from>
    <xdr:to>
      <xdr:col>15</xdr:col>
      <xdr:colOff>180975</xdr:colOff>
      <xdr:row>79</xdr:row>
      <xdr:rowOff>39664</xdr:rowOff>
    </xdr:to>
    <xdr:cxnSp macro="">
      <xdr:nvCxnSpPr>
        <xdr:cNvPr id="403" name="直線コネクタ 402"/>
        <xdr:cNvCxnSpPr/>
      </xdr:nvCxnSpPr>
      <xdr:spPr>
        <a:xfrm flipV="1">
          <a:off x="9639300" y="13579036"/>
          <a:ext cx="838200" cy="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37914</xdr:rowOff>
    </xdr:from>
    <xdr:to>
      <xdr:col>14</xdr:col>
      <xdr:colOff>28575</xdr:colOff>
      <xdr:row>79</xdr:row>
      <xdr:rowOff>39664</xdr:rowOff>
    </xdr:to>
    <xdr:cxnSp macro="">
      <xdr:nvCxnSpPr>
        <xdr:cNvPr id="406" name="直線コネクタ 405"/>
        <xdr:cNvCxnSpPr/>
      </xdr:nvCxnSpPr>
      <xdr:spPr>
        <a:xfrm>
          <a:off x="8750300" y="13582464"/>
          <a:ext cx="889000" cy="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09" name="フローチャート : 判断 408"/>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27818</xdr:rowOff>
    </xdr:from>
    <xdr:ext cx="599010" cy="259045"/>
    <xdr:sp macro="" textlink="">
      <xdr:nvSpPr>
        <xdr:cNvPr id="410" name="テキスト ボックス 409"/>
        <xdr:cNvSpPr txBox="1"/>
      </xdr:nvSpPr>
      <xdr:spPr>
        <a:xfrm>
          <a:off x="8450794" y="132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155136</xdr:rowOff>
    </xdr:from>
    <xdr:to>
      <xdr:col>15</xdr:col>
      <xdr:colOff>231775</xdr:colOff>
      <xdr:row>79</xdr:row>
      <xdr:rowOff>85286</xdr:rowOff>
    </xdr:to>
    <xdr:sp macro="" textlink="">
      <xdr:nvSpPr>
        <xdr:cNvPr id="416" name="円/楕円 415"/>
        <xdr:cNvSpPr/>
      </xdr:nvSpPr>
      <xdr:spPr>
        <a:xfrm>
          <a:off x="10426700" y="135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124196</xdr:rowOff>
    </xdr:from>
    <xdr:ext cx="534377" cy="259045"/>
    <xdr:sp macro="" textlink="">
      <xdr:nvSpPr>
        <xdr:cNvPr id="417" name="普通建設事業費 （ うち新規整備　）該当値テキスト"/>
        <xdr:cNvSpPr txBox="1"/>
      </xdr:nvSpPr>
      <xdr:spPr>
        <a:xfrm>
          <a:off x="10528300" y="1349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160314</xdr:rowOff>
    </xdr:from>
    <xdr:to>
      <xdr:col>14</xdr:col>
      <xdr:colOff>79375</xdr:colOff>
      <xdr:row>79</xdr:row>
      <xdr:rowOff>90464</xdr:rowOff>
    </xdr:to>
    <xdr:sp macro="" textlink="">
      <xdr:nvSpPr>
        <xdr:cNvPr id="418" name="円/楕円 417"/>
        <xdr:cNvSpPr/>
      </xdr:nvSpPr>
      <xdr:spPr>
        <a:xfrm>
          <a:off x="9588500" y="135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81591</xdr:rowOff>
    </xdr:from>
    <xdr:ext cx="469744" cy="259045"/>
    <xdr:sp macro="" textlink="">
      <xdr:nvSpPr>
        <xdr:cNvPr id="419" name="テキスト ボックス 418"/>
        <xdr:cNvSpPr txBox="1"/>
      </xdr:nvSpPr>
      <xdr:spPr>
        <a:xfrm>
          <a:off x="9404427" y="136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158564</xdr:rowOff>
    </xdr:from>
    <xdr:to>
      <xdr:col>12</xdr:col>
      <xdr:colOff>561975</xdr:colOff>
      <xdr:row>79</xdr:row>
      <xdr:rowOff>88714</xdr:rowOff>
    </xdr:to>
    <xdr:sp macro="" textlink="">
      <xdr:nvSpPr>
        <xdr:cNvPr id="420" name="円/楕円 419"/>
        <xdr:cNvSpPr/>
      </xdr:nvSpPr>
      <xdr:spPr>
        <a:xfrm>
          <a:off x="8699500" y="1353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79841</xdr:rowOff>
    </xdr:from>
    <xdr:ext cx="469744" cy="259045"/>
    <xdr:sp macro="" textlink="">
      <xdr:nvSpPr>
        <xdr:cNvPr id="421" name="テキスト ボックス 420"/>
        <xdr:cNvSpPr txBox="1"/>
      </xdr:nvSpPr>
      <xdr:spPr>
        <a:xfrm>
          <a:off x="8515427" y="1362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16242</xdr:rowOff>
    </xdr:from>
    <xdr:to>
      <xdr:col>15</xdr:col>
      <xdr:colOff>180975</xdr:colOff>
      <xdr:row>98</xdr:row>
      <xdr:rowOff>33305</xdr:rowOff>
    </xdr:to>
    <xdr:cxnSp macro="">
      <xdr:nvCxnSpPr>
        <xdr:cNvPr id="448" name="直線コネクタ 447"/>
        <xdr:cNvCxnSpPr/>
      </xdr:nvCxnSpPr>
      <xdr:spPr>
        <a:xfrm>
          <a:off x="9639300" y="16818342"/>
          <a:ext cx="838200" cy="1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160795</xdr:rowOff>
    </xdr:from>
    <xdr:to>
      <xdr:col>14</xdr:col>
      <xdr:colOff>28575</xdr:colOff>
      <xdr:row>98</xdr:row>
      <xdr:rowOff>16242</xdr:rowOff>
    </xdr:to>
    <xdr:cxnSp macro="">
      <xdr:nvCxnSpPr>
        <xdr:cNvPr id="451" name="直線コネクタ 450"/>
        <xdr:cNvCxnSpPr/>
      </xdr:nvCxnSpPr>
      <xdr:spPr>
        <a:xfrm>
          <a:off x="8750300" y="16791445"/>
          <a:ext cx="889000" cy="2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4" name="フローチャート : 判断 453"/>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54918</xdr:rowOff>
    </xdr:from>
    <xdr:ext cx="534377" cy="259045"/>
    <xdr:sp macro="" textlink="">
      <xdr:nvSpPr>
        <xdr:cNvPr id="455" name="テキスト ボックス 454"/>
        <xdr:cNvSpPr txBox="1"/>
      </xdr:nvSpPr>
      <xdr:spPr>
        <a:xfrm>
          <a:off x="8483111" y="1685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153955</xdr:rowOff>
    </xdr:from>
    <xdr:to>
      <xdr:col>15</xdr:col>
      <xdr:colOff>231775</xdr:colOff>
      <xdr:row>98</xdr:row>
      <xdr:rowOff>84105</xdr:rowOff>
    </xdr:to>
    <xdr:sp macro="" textlink="">
      <xdr:nvSpPr>
        <xdr:cNvPr id="461" name="円/楕円 460"/>
        <xdr:cNvSpPr/>
      </xdr:nvSpPr>
      <xdr:spPr>
        <a:xfrm>
          <a:off x="10426700" y="1678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68882</xdr:rowOff>
    </xdr:from>
    <xdr:ext cx="534377" cy="259045"/>
    <xdr:sp macro="" textlink="">
      <xdr:nvSpPr>
        <xdr:cNvPr id="462" name="普通建設事業費 （ うち更新整備　）該当値テキスト"/>
        <xdr:cNvSpPr txBox="1"/>
      </xdr:nvSpPr>
      <xdr:spPr>
        <a:xfrm>
          <a:off x="10528300" y="1669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23,271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136892</xdr:rowOff>
    </xdr:from>
    <xdr:to>
      <xdr:col>14</xdr:col>
      <xdr:colOff>79375</xdr:colOff>
      <xdr:row>98</xdr:row>
      <xdr:rowOff>67042</xdr:rowOff>
    </xdr:to>
    <xdr:sp macro="" textlink="">
      <xdr:nvSpPr>
        <xdr:cNvPr id="463" name="円/楕円 462"/>
        <xdr:cNvSpPr/>
      </xdr:nvSpPr>
      <xdr:spPr>
        <a:xfrm>
          <a:off x="9588500" y="167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58169</xdr:rowOff>
    </xdr:from>
    <xdr:ext cx="534377" cy="259045"/>
    <xdr:sp macro="" textlink="">
      <xdr:nvSpPr>
        <xdr:cNvPr id="464" name="テキスト ボックス 463"/>
        <xdr:cNvSpPr txBox="1"/>
      </xdr:nvSpPr>
      <xdr:spPr>
        <a:xfrm>
          <a:off x="9372111" y="1686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109995</xdr:rowOff>
    </xdr:from>
    <xdr:to>
      <xdr:col>12</xdr:col>
      <xdr:colOff>561975</xdr:colOff>
      <xdr:row>98</xdr:row>
      <xdr:rowOff>40145</xdr:rowOff>
    </xdr:to>
    <xdr:sp macro="" textlink="">
      <xdr:nvSpPr>
        <xdr:cNvPr id="465" name="円/楕円 464"/>
        <xdr:cNvSpPr/>
      </xdr:nvSpPr>
      <xdr:spPr>
        <a:xfrm>
          <a:off x="8699500" y="167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56672</xdr:rowOff>
    </xdr:from>
    <xdr:ext cx="534377" cy="259045"/>
    <xdr:sp macro="" textlink="">
      <xdr:nvSpPr>
        <xdr:cNvPr id="466" name="テキスト ボックス 465"/>
        <xdr:cNvSpPr txBox="1"/>
      </xdr:nvSpPr>
      <xdr:spPr>
        <a:xfrm>
          <a:off x="8483111" y="165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137398</xdr:rowOff>
    </xdr:from>
    <xdr:to>
      <xdr:col>23</xdr:col>
      <xdr:colOff>517525</xdr:colOff>
      <xdr:row>38</xdr:row>
      <xdr:rowOff>139700</xdr:rowOff>
    </xdr:to>
    <xdr:cxnSp macro="">
      <xdr:nvCxnSpPr>
        <xdr:cNvPr id="493" name="直線コネクタ 492"/>
        <xdr:cNvCxnSpPr/>
      </xdr:nvCxnSpPr>
      <xdr:spPr>
        <a:xfrm>
          <a:off x="15481300" y="6652498"/>
          <a:ext cx="8382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137398</xdr:rowOff>
    </xdr:from>
    <xdr:to>
      <xdr:col>22</xdr:col>
      <xdr:colOff>365125</xdr:colOff>
      <xdr:row>38</xdr:row>
      <xdr:rowOff>139700</xdr:rowOff>
    </xdr:to>
    <xdr:cxnSp macro="">
      <xdr:nvCxnSpPr>
        <xdr:cNvPr id="496" name="直線コネクタ 495"/>
        <xdr:cNvCxnSpPr/>
      </xdr:nvCxnSpPr>
      <xdr:spPr>
        <a:xfrm flipV="1">
          <a:off x="14592300" y="6652498"/>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9" name="直線コネクタ 49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0" name="フローチャート : 判断 499"/>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1" name="テキスト ボックス 500"/>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2" name="直線コネクタ 50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3" name="フローチャート : 判断 502"/>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167205</xdr:rowOff>
    </xdr:from>
    <xdr:ext cx="534377" cy="259045"/>
    <xdr:sp macro="" textlink="">
      <xdr:nvSpPr>
        <xdr:cNvPr id="504" name="テキスト ボックス 503"/>
        <xdr:cNvSpPr txBox="1"/>
      </xdr:nvSpPr>
      <xdr:spPr>
        <a:xfrm>
          <a:off x="13436111" y="63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5" name="フローチャート : 判断 504"/>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3987</xdr:rowOff>
    </xdr:from>
    <xdr:ext cx="534377" cy="259045"/>
    <xdr:sp macro="" textlink="">
      <xdr:nvSpPr>
        <xdr:cNvPr id="506" name="テキスト ボックス 505"/>
        <xdr:cNvSpPr txBox="1"/>
      </xdr:nvSpPr>
      <xdr:spPr>
        <a:xfrm>
          <a:off x="12547111" y="63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249299" cy="259045"/>
    <xdr:sp macro="" textlink="">
      <xdr:nvSpPr>
        <xdr:cNvPr id="513" name="災害復旧事業費該当値テキスト"/>
        <xdr:cNvSpPr txBox="1"/>
      </xdr:nvSpPr>
      <xdr:spPr>
        <a:xfrm>
          <a:off x="16370300" y="6569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86598</xdr:rowOff>
    </xdr:from>
    <xdr:to>
      <xdr:col>22</xdr:col>
      <xdr:colOff>415925</xdr:colOff>
      <xdr:row>39</xdr:row>
      <xdr:rowOff>16748</xdr:rowOff>
    </xdr:to>
    <xdr:sp macro="" textlink="">
      <xdr:nvSpPr>
        <xdr:cNvPr id="514" name="円/楕円 513"/>
        <xdr:cNvSpPr/>
      </xdr:nvSpPr>
      <xdr:spPr>
        <a:xfrm>
          <a:off x="15430500" y="6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7875</xdr:rowOff>
    </xdr:from>
    <xdr:ext cx="469744" cy="259045"/>
    <xdr:sp macro="" textlink="">
      <xdr:nvSpPr>
        <xdr:cNvPr id="515" name="テキスト ボックス 514"/>
        <xdr:cNvSpPr txBox="1"/>
      </xdr:nvSpPr>
      <xdr:spPr>
        <a:xfrm>
          <a:off x="15246427" y="6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6" name="円/楕円 51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7" name="テキスト ボックス 51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8" name="円/楕円 51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9" name="テキスト ボックス 51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0" name="円/楕円 51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1" name="テキスト ボックス 52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93013</xdr:rowOff>
    </xdr:from>
    <xdr:to>
      <xdr:col>23</xdr:col>
      <xdr:colOff>517525</xdr:colOff>
      <xdr:row>77</xdr:row>
      <xdr:rowOff>101744</xdr:rowOff>
    </xdr:to>
    <xdr:cxnSp macro="">
      <xdr:nvCxnSpPr>
        <xdr:cNvPr id="599" name="直線コネクタ 598"/>
        <xdr:cNvCxnSpPr/>
      </xdr:nvCxnSpPr>
      <xdr:spPr>
        <a:xfrm>
          <a:off x="15481300" y="13294663"/>
          <a:ext cx="8382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89903</xdr:rowOff>
    </xdr:from>
    <xdr:to>
      <xdr:col>22</xdr:col>
      <xdr:colOff>365125</xdr:colOff>
      <xdr:row>77</xdr:row>
      <xdr:rowOff>93013</xdr:rowOff>
    </xdr:to>
    <xdr:cxnSp macro="">
      <xdr:nvCxnSpPr>
        <xdr:cNvPr id="602" name="直線コネクタ 601"/>
        <xdr:cNvCxnSpPr/>
      </xdr:nvCxnSpPr>
      <xdr:spPr>
        <a:xfrm>
          <a:off x="14592300" y="13291553"/>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89903</xdr:rowOff>
    </xdr:from>
    <xdr:to>
      <xdr:col>21</xdr:col>
      <xdr:colOff>161925</xdr:colOff>
      <xdr:row>77</xdr:row>
      <xdr:rowOff>110203</xdr:rowOff>
    </xdr:to>
    <xdr:cxnSp macro="">
      <xdr:nvCxnSpPr>
        <xdr:cNvPr id="605" name="直線コネクタ 604"/>
        <xdr:cNvCxnSpPr/>
      </xdr:nvCxnSpPr>
      <xdr:spPr>
        <a:xfrm flipV="1">
          <a:off x="13703300" y="13291553"/>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6" name="フローチャート : 判断 605"/>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116608</xdr:rowOff>
    </xdr:from>
    <xdr:ext cx="534377" cy="259045"/>
    <xdr:sp macro="" textlink="">
      <xdr:nvSpPr>
        <xdr:cNvPr id="607" name="テキスト ボックス 606"/>
        <xdr:cNvSpPr txBox="1"/>
      </xdr:nvSpPr>
      <xdr:spPr>
        <a:xfrm>
          <a:off x="14325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110203</xdr:rowOff>
    </xdr:from>
    <xdr:to>
      <xdr:col>19</xdr:col>
      <xdr:colOff>644525</xdr:colOff>
      <xdr:row>77</xdr:row>
      <xdr:rowOff>130397</xdr:rowOff>
    </xdr:to>
    <xdr:cxnSp macro="">
      <xdr:nvCxnSpPr>
        <xdr:cNvPr id="608" name="直線コネクタ 607"/>
        <xdr:cNvCxnSpPr/>
      </xdr:nvCxnSpPr>
      <xdr:spPr>
        <a:xfrm flipV="1">
          <a:off x="12814300" y="13311853"/>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09" name="フローチャート : 判断 608"/>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98152</xdr:rowOff>
    </xdr:from>
    <xdr:ext cx="534377" cy="259045"/>
    <xdr:sp macro="" textlink="">
      <xdr:nvSpPr>
        <xdr:cNvPr id="610" name="テキスト ボックス 609"/>
        <xdr:cNvSpPr txBox="1"/>
      </xdr:nvSpPr>
      <xdr:spPr>
        <a:xfrm>
          <a:off x="13436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1" name="フローチャート : 判断 610"/>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89184</xdr:rowOff>
    </xdr:from>
    <xdr:ext cx="534377" cy="259045"/>
    <xdr:sp macro="" textlink="">
      <xdr:nvSpPr>
        <xdr:cNvPr id="612" name="テキスト ボックス 611"/>
        <xdr:cNvSpPr txBox="1"/>
      </xdr:nvSpPr>
      <xdr:spPr>
        <a:xfrm>
          <a:off x="12547111" y="1294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50944</xdr:rowOff>
    </xdr:from>
    <xdr:to>
      <xdr:col>23</xdr:col>
      <xdr:colOff>568325</xdr:colOff>
      <xdr:row>77</xdr:row>
      <xdr:rowOff>152544</xdr:rowOff>
    </xdr:to>
    <xdr:sp macro="" textlink="">
      <xdr:nvSpPr>
        <xdr:cNvPr id="618" name="円/楕円 617"/>
        <xdr:cNvSpPr/>
      </xdr:nvSpPr>
      <xdr:spPr>
        <a:xfrm>
          <a:off x="16268700" y="132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29371</xdr:rowOff>
    </xdr:from>
    <xdr:ext cx="534377" cy="259045"/>
    <xdr:sp macro="" textlink="">
      <xdr:nvSpPr>
        <xdr:cNvPr id="619" name="公債費該当値テキスト"/>
        <xdr:cNvSpPr txBox="1"/>
      </xdr:nvSpPr>
      <xdr:spPr>
        <a:xfrm>
          <a:off x="16370300" y="1323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37,481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42213</xdr:rowOff>
    </xdr:from>
    <xdr:to>
      <xdr:col>22</xdr:col>
      <xdr:colOff>415925</xdr:colOff>
      <xdr:row>77</xdr:row>
      <xdr:rowOff>143813</xdr:rowOff>
    </xdr:to>
    <xdr:sp macro="" textlink="">
      <xdr:nvSpPr>
        <xdr:cNvPr id="620" name="円/楕円 619"/>
        <xdr:cNvSpPr/>
      </xdr:nvSpPr>
      <xdr:spPr>
        <a:xfrm>
          <a:off x="15430500" y="132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134940</xdr:rowOff>
    </xdr:from>
    <xdr:ext cx="534377" cy="259045"/>
    <xdr:sp macro="" textlink="">
      <xdr:nvSpPr>
        <xdr:cNvPr id="621" name="テキスト ボックス 620"/>
        <xdr:cNvSpPr txBox="1"/>
      </xdr:nvSpPr>
      <xdr:spPr>
        <a:xfrm>
          <a:off x="15214111" y="1333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39103</xdr:rowOff>
    </xdr:from>
    <xdr:to>
      <xdr:col>21</xdr:col>
      <xdr:colOff>212725</xdr:colOff>
      <xdr:row>77</xdr:row>
      <xdr:rowOff>140703</xdr:rowOff>
    </xdr:to>
    <xdr:sp macro="" textlink="">
      <xdr:nvSpPr>
        <xdr:cNvPr id="622" name="円/楕円 621"/>
        <xdr:cNvSpPr/>
      </xdr:nvSpPr>
      <xdr:spPr>
        <a:xfrm>
          <a:off x="14541500" y="132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131830</xdr:rowOff>
    </xdr:from>
    <xdr:ext cx="534377" cy="259045"/>
    <xdr:sp macro="" textlink="">
      <xdr:nvSpPr>
        <xdr:cNvPr id="623" name="テキスト ボックス 622"/>
        <xdr:cNvSpPr txBox="1"/>
      </xdr:nvSpPr>
      <xdr:spPr>
        <a:xfrm>
          <a:off x="14325111" y="1333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59403</xdr:rowOff>
    </xdr:from>
    <xdr:to>
      <xdr:col>20</xdr:col>
      <xdr:colOff>9525</xdr:colOff>
      <xdr:row>77</xdr:row>
      <xdr:rowOff>161003</xdr:rowOff>
    </xdr:to>
    <xdr:sp macro="" textlink="">
      <xdr:nvSpPr>
        <xdr:cNvPr id="624" name="円/楕円 623"/>
        <xdr:cNvSpPr/>
      </xdr:nvSpPr>
      <xdr:spPr>
        <a:xfrm>
          <a:off x="13652500" y="132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152130</xdr:rowOff>
    </xdr:from>
    <xdr:ext cx="534377" cy="259045"/>
    <xdr:sp macro="" textlink="">
      <xdr:nvSpPr>
        <xdr:cNvPr id="625" name="テキスト ボックス 624"/>
        <xdr:cNvSpPr txBox="1"/>
      </xdr:nvSpPr>
      <xdr:spPr>
        <a:xfrm>
          <a:off x="13436111" y="1335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79597</xdr:rowOff>
    </xdr:from>
    <xdr:to>
      <xdr:col>18</xdr:col>
      <xdr:colOff>492125</xdr:colOff>
      <xdr:row>78</xdr:row>
      <xdr:rowOff>9747</xdr:rowOff>
    </xdr:to>
    <xdr:sp macro="" textlink="">
      <xdr:nvSpPr>
        <xdr:cNvPr id="626" name="円/楕円 625"/>
        <xdr:cNvSpPr/>
      </xdr:nvSpPr>
      <xdr:spPr>
        <a:xfrm>
          <a:off x="12763500" y="132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874</xdr:rowOff>
    </xdr:from>
    <xdr:ext cx="534377" cy="259045"/>
    <xdr:sp macro="" textlink="">
      <xdr:nvSpPr>
        <xdr:cNvPr id="627" name="テキスト ボックス 626"/>
        <xdr:cNvSpPr txBox="1"/>
      </xdr:nvSpPr>
      <xdr:spPr>
        <a:xfrm>
          <a:off x="12547111" y="1337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54009</xdr:rowOff>
    </xdr:from>
    <xdr:to>
      <xdr:col>23</xdr:col>
      <xdr:colOff>517525</xdr:colOff>
      <xdr:row>99</xdr:row>
      <xdr:rowOff>74126</xdr:rowOff>
    </xdr:to>
    <xdr:cxnSp macro="">
      <xdr:nvCxnSpPr>
        <xdr:cNvPr id="658" name="直線コネクタ 657"/>
        <xdr:cNvCxnSpPr/>
      </xdr:nvCxnSpPr>
      <xdr:spPr>
        <a:xfrm flipV="1">
          <a:off x="15481300" y="17027559"/>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160225</xdr:rowOff>
    </xdr:from>
    <xdr:ext cx="534377" cy="259045"/>
    <xdr:sp macro="" textlink="">
      <xdr:nvSpPr>
        <xdr:cNvPr id="659" name="積立金平均値テキスト"/>
        <xdr:cNvSpPr txBox="1"/>
      </xdr:nvSpPr>
      <xdr:spPr>
        <a:xfrm>
          <a:off x="16370300" y="1696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74126</xdr:rowOff>
    </xdr:from>
    <xdr:to>
      <xdr:col>22</xdr:col>
      <xdr:colOff>365125</xdr:colOff>
      <xdr:row>99</xdr:row>
      <xdr:rowOff>78942</xdr:rowOff>
    </xdr:to>
    <xdr:cxnSp macro="">
      <xdr:nvCxnSpPr>
        <xdr:cNvPr id="661" name="直線コネクタ 660"/>
        <xdr:cNvCxnSpPr/>
      </xdr:nvCxnSpPr>
      <xdr:spPr>
        <a:xfrm flipV="1">
          <a:off x="14592300" y="17047676"/>
          <a:ext cx="889000" cy="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76330</xdr:rowOff>
    </xdr:from>
    <xdr:to>
      <xdr:col>21</xdr:col>
      <xdr:colOff>161925</xdr:colOff>
      <xdr:row>99</xdr:row>
      <xdr:rowOff>78942</xdr:rowOff>
    </xdr:to>
    <xdr:cxnSp macro="">
      <xdr:nvCxnSpPr>
        <xdr:cNvPr id="664" name="直線コネクタ 663"/>
        <xdr:cNvCxnSpPr/>
      </xdr:nvCxnSpPr>
      <xdr:spPr>
        <a:xfrm>
          <a:off x="13703300" y="17049880"/>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5" name="フローチャート : 判断 664"/>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131653</xdr:rowOff>
    </xdr:from>
    <xdr:ext cx="599010" cy="259045"/>
    <xdr:sp macro="" textlink="">
      <xdr:nvSpPr>
        <xdr:cNvPr id="666" name="テキスト ボックス 665"/>
        <xdr:cNvSpPr txBox="1"/>
      </xdr:nvSpPr>
      <xdr:spPr>
        <a:xfrm>
          <a:off x="14292794"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62655</xdr:rowOff>
    </xdr:from>
    <xdr:to>
      <xdr:col>19</xdr:col>
      <xdr:colOff>644525</xdr:colOff>
      <xdr:row>99</xdr:row>
      <xdr:rowOff>76330</xdr:rowOff>
    </xdr:to>
    <xdr:cxnSp macro="">
      <xdr:nvCxnSpPr>
        <xdr:cNvPr id="667" name="直線コネクタ 666"/>
        <xdr:cNvCxnSpPr/>
      </xdr:nvCxnSpPr>
      <xdr:spPr>
        <a:xfrm>
          <a:off x="12814300" y="17036205"/>
          <a:ext cx="889000" cy="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68" name="フローチャート : 判断 667"/>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127714</xdr:rowOff>
    </xdr:from>
    <xdr:ext cx="534377" cy="259045"/>
    <xdr:sp macro="" textlink="">
      <xdr:nvSpPr>
        <xdr:cNvPr id="669" name="テキスト ボックス 668"/>
        <xdr:cNvSpPr txBox="1"/>
      </xdr:nvSpPr>
      <xdr:spPr>
        <a:xfrm>
          <a:off x="13436111" y="1675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0" name="フローチャート : 判断 669"/>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116200</xdr:rowOff>
    </xdr:from>
    <xdr:ext cx="534377" cy="259045"/>
    <xdr:sp macro="" textlink="">
      <xdr:nvSpPr>
        <xdr:cNvPr id="671" name="テキスト ボックス 670"/>
        <xdr:cNvSpPr txBox="1"/>
      </xdr:nvSpPr>
      <xdr:spPr>
        <a:xfrm>
          <a:off x="12547111" y="167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3209</xdr:rowOff>
    </xdr:from>
    <xdr:to>
      <xdr:col>23</xdr:col>
      <xdr:colOff>568325</xdr:colOff>
      <xdr:row>99</xdr:row>
      <xdr:rowOff>104809</xdr:rowOff>
    </xdr:to>
    <xdr:sp macro="" textlink="">
      <xdr:nvSpPr>
        <xdr:cNvPr id="677" name="円/楕円 676"/>
        <xdr:cNvSpPr/>
      </xdr:nvSpPr>
      <xdr:spPr>
        <a:xfrm>
          <a:off x="16268700" y="169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134036</xdr:rowOff>
    </xdr:from>
    <xdr:ext cx="534377" cy="259045"/>
    <xdr:sp macro="" textlink="">
      <xdr:nvSpPr>
        <xdr:cNvPr id="678" name="積立金該当値テキスト"/>
        <xdr:cNvSpPr txBox="1"/>
      </xdr:nvSpPr>
      <xdr:spPr>
        <a:xfrm>
          <a:off x="16370300" y="167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27,479</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23326</xdr:rowOff>
    </xdr:from>
    <xdr:to>
      <xdr:col>22</xdr:col>
      <xdr:colOff>415925</xdr:colOff>
      <xdr:row>99</xdr:row>
      <xdr:rowOff>124926</xdr:rowOff>
    </xdr:to>
    <xdr:sp macro="" textlink="">
      <xdr:nvSpPr>
        <xdr:cNvPr id="679" name="円/楕円 678"/>
        <xdr:cNvSpPr/>
      </xdr:nvSpPr>
      <xdr:spPr>
        <a:xfrm>
          <a:off x="15430500" y="169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116053</xdr:rowOff>
    </xdr:from>
    <xdr:ext cx="534377" cy="259045"/>
    <xdr:sp macro="" textlink="">
      <xdr:nvSpPr>
        <xdr:cNvPr id="680" name="テキスト ボックス 679"/>
        <xdr:cNvSpPr txBox="1"/>
      </xdr:nvSpPr>
      <xdr:spPr>
        <a:xfrm>
          <a:off x="15214111" y="170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28142</xdr:rowOff>
    </xdr:from>
    <xdr:to>
      <xdr:col>21</xdr:col>
      <xdr:colOff>212725</xdr:colOff>
      <xdr:row>99</xdr:row>
      <xdr:rowOff>129742</xdr:rowOff>
    </xdr:to>
    <xdr:sp macro="" textlink="">
      <xdr:nvSpPr>
        <xdr:cNvPr id="681" name="円/楕円 680"/>
        <xdr:cNvSpPr/>
      </xdr:nvSpPr>
      <xdr:spPr>
        <a:xfrm>
          <a:off x="14541500" y="1700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120869</xdr:rowOff>
    </xdr:from>
    <xdr:ext cx="534377" cy="259045"/>
    <xdr:sp macro="" textlink="">
      <xdr:nvSpPr>
        <xdr:cNvPr id="682" name="テキスト ボックス 681"/>
        <xdr:cNvSpPr txBox="1"/>
      </xdr:nvSpPr>
      <xdr:spPr>
        <a:xfrm>
          <a:off x="14325111" y="1709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12,209</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25530</xdr:rowOff>
    </xdr:from>
    <xdr:to>
      <xdr:col>20</xdr:col>
      <xdr:colOff>9525</xdr:colOff>
      <xdr:row>99</xdr:row>
      <xdr:rowOff>127130</xdr:rowOff>
    </xdr:to>
    <xdr:sp macro="" textlink="">
      <xdr:nvSpPr>
        <xdr:cNvPr id="683" name="円/楕円 682"/>
        <xdr:cNvSpPr/>
      </xdr:nvSpPr>
      <xdr:spPr>
        <a:xfrm>
          <a:off x="13652500" y="169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118257</xdr:rowOff>
    </xdr:from>
    <xdr:ext cx="534377" cy="259045"/>
    <xdr:sp macro="" textlink="">
      <xdr:nvSpPr>
        <xdr:cNvPr id="684" name="テキスト ボックス 683"/>
        <xdr:cNvSpPr txBox="1"/>
      </xdr:nvSpPr>
      <xdr:spPr>
        <a:xfrm>
          <a:off x="13436111" y="1709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13,809</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11855</xdr:rowOff>
    </xdr:from>
    <xdr:to>
      <xdr:col>18</xdr:col>
      <xdr:colOff>492125</xdr:colOff>
      <xdr:row>99</xdr:row>
      <xdr:rowOff>113455</xdr:rowOff>
    </xdr:to>
    <xdr:sp macro="" textlink="">
      <xdr:nvSpPr>
        <xdr:cNvPr id="685" name="円/楕円 684"/>
        <xdr:cNvSpPr/>
      </xdr:nvSpPr>
      <xdr:spPr>
        <a:xfrm>
          <a:off x="12763500" y="1698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104582</xdr:rowOff>
    </xdr:from>
    <xdr:ext cx="534377" cy="259045"/>
    <xdr:sp macro="" textlink="">
      <xdr:nvSpPr>
        <xdr:cNvPr id="686" name="テキスト ボックス 685"/>
        <xdr:cNvSpPr txBox="1"/>
      </xdr:nvSpPr>
      <xdr:spPr>
        <a:xfrm>
          <a:off x="12547111" y="1707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44412</xdr:rowOff>
    </xdr:from>
    <xdr:to>
      <xdr:col>32</xdr:col>
      <xdr:colOff>187325</xdr:colOff>
      <xdr:row>39</xdr:row>
      <xdr:rowOff>44412</xdr:rowOff>
    </xdr:to>
    <xdr:cxnSp macro="">
      <xdr:nvCxnSpPr>
        <xdr:cNvPr id="715" name="直線コネクタ 714"/>
        <xdr:cNvCxnSpPr/>
      </xdr:nvCxnSpPr>
      <xdr:spPr>
        <a:xfrm>
          <a:off x="21323300" y="67309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44412</xdr:rowOff>
    </xdr:from>
    <xdr:to>
      <xdr:col>31</xdr:col>
      <xdr:colOff>34925</xdr:colOff>
      <xdr:row>39</xdr:row>
      <xdr:rowOff>44412</xdr:rowOff>
    </xdr:to>
    <xdr:cxnSp macro="">
      <xdr:nvCxnSpPr>
        <xdr:cNvPr id="718" name="直線コネクタ 717"/>
        <xdr:cNvCxnSpPr/>
      </xdr:nvCxnSpPr>
      <xdr:spPr>
        <a:xfrm>
          <a:off x="20434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137299</xdr:rowOff>
    </xdr:from>
    <xdr:to>
      <xdr:col>29</xdr:col>
      <xdr:colOff>517525</xdr:colOff>
      <xdr:row>39</xdr:row>
      <xdr:rowOff>44412</xdr:rowOff>
    </xdr:to>
    <xdr:cxnSp macro="">
      <xdr:nvCxnSpPr>
        <xdr:cNvPr id="721" name="直線コネクタ 720"/>
        <xdr:cNvCxnSpPr/>
      </xdr:nvCxnSpPr>
      <xdr:spPr>
        <a:xfrm>
          <a:off x="19545300" y="6652399"/>
          <a:ext cx="889000" cy="7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2" name="フローチャート : 判断 721"/>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161612</xdr:rowOff>
    </xdr:from>
    <xdr:ext cx="469744" cy="259045"/>
    <xdr:sp macro="" textlink="">
      <xdr:nvSpPr>
        <xdr:cNvPr id="723" name="テキスト ボックス 722"/>
        <xdr:cNvSpPr txBox="1"/>
      </xdr:nvSpPr>
      <xdr:spPr>
        <a:xfrm>
          <a:off x="20199427" y="63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137299</xdr:rowOff>
    </xdr:from>
    <xdr:to>
      <xdr:col>28</xdr:col>
      <xdr:colOff>314325</xdr:colOff>
      <xdr:row>39</xdr:row>
      <xdr:rowOff>25095</xdr:rowOff>
    </xdr:to>
    <xdr:cxnSp macro="">
      <xdr:nvCxnSpPr>
        <xdr:cNvPr id="724" name="直線コネクタ 723"/>
        <xdr:cNvCxnSpPr/>
      </xdr:nvCxnSpPr>
      <xdr:spPr>
        <a:xfrm flipV="1">
          <a:off x="18656300" y="6652399"/>
          <a:ext cx="889000" cy="5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5" name="フローチャート : 判断 724"/>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152735</xdr:rowOff>
    </xdr:from>
    <xdr:ext cx="469744" cy="259045"/>
    <xdr:sp macro="" textlink="">
      <xdr:nvSpPr>
        <xdr:cNvPr id="726" name="テキスト ボックス 725"/>
        <xdr:cNvSpPr txBox="1"/>
      </xdr:nvSpPr>
      <xdr:spPr>
        <a:xfrm>
          <a:off x="19310427" y="632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7" name="フローチャート : 判断 726"/>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169384</xdr:rowOff>
    </xdr:from>
    <xdr:ext cx="469744" cy="259045"/>
    <xdr:sp macro="" textlink="">
      <xdr:nvSpPr>
        <xdr:cNvPr id="728" name="テキスト ボックス 727"/>
        <xdr:cNvSpPr txBox="1"/>
      </xdr:nvSpPr>
      <xdr:spPr>
        <a:xfrm>
          <a:off x="18421427" y="634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165062</xdr:rowOff>
    </xdr:from>
    <xdr:to>
      <xdr:col>32</xdr:col>
      <xdr:colOff>238125</xdr:colOff>
      <xdr:row>39</xdr:row>
      <xdr:rowOff>95212</xdr:rowOff>
    </xdr:to>
    <xdr:sp macro="" textlink="">
      <xdr:nvSpPr>
        <xdr:cNvPr id="734" name="円/楕円 733"/>
        <xdr:cNvSpPr/>
      </xdr:nvSpPr>
      <xdr:spPr>
        <a:xfrm>
          <a:off x="22110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79989</xdr:rowOff>
    </xdr:from>
    <xdr:ext cx="249299" cy="259045"/>
    <xdr:sp macro="" textlink="">
      <xdr:nvSpPr>
        <xdr:cNvPr id="735" name="投資及び出資金該当値テキスト"/>
        <xdr:cNvSpPr txBox="1"/>
      </xdr:nvSpPr>
      <xdr:spPr>
        <a:xfrm>
          <a:off x="22212300" y="6595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165062</xdr:rowOff>
    </xdr:from>
    <xdr:to>
      <xdr:col>31</xdr:col>
      <xdr:colOff>85725</xdr:colOff>
      <xdr:row>39</xdr:row>
      <xdr:rowOff>95212</xdr:rowOff>
    </xdr:to>
    <xdr:sp macro="" textlink="">
      <xdr:nvSpPr>
        <xdr:cNvPr id="736" name="円/楕円 735"/>
        <xdr:cNvSpPr/>
      </xdr:nvSpPr>
      <xdr:spPr>
        <a:xfrm>
          <a:off x="2127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86339</xdr:rowOff>
    </xdr:from>
    <xdr:ext cx="249299" cy="259045"/>
    <xdr:sp macro="" textlink="">
      <xdr:nvSpPr>
        <xdr:cNvPr id="737" name="テキスト ボックス 736"/>
        <xdr:cNvSpPr txBox="1"/>
      </xdr:nvSpPr>
      <xdr:spPr>
        <a:xfrm>
          <a:off x="21198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165062</xdr:rowOff>
    </xdr:from>
    <xdr:to>
      <xdr:col>29</xdr:col>
      <xdr:colOff>568325</xdr:colOff>
      <xdr:row>39</xdr:row>
      <xdr:rowOff>95212</xdr:rowOff>
    </xdr:to>
    <xdr:sp macro="" textlink="">
      <xdr:nvSpPr>
        <xdr:cNvPr id="738" name="円/楕円 737"/>
        <xdr:cNvSpPr/>
      </xdr:nvSpPr>
      <xdr:spPr>
        <a:xfrm>
          <a:off x="2038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86339</xdr:rowOff>
    </xdr:from>
    <xdr:ext cx="249299" cy="259045"/>
    <xdr:sp macro="" textlink="">
      <xdr:nvSpPr>
        <xdr:cNvPr id="739" name="テキスト ボックス 738"/>
        <xdr:cNvSpPr txBox="1"/>
      </xdr:nvSpPr>
      <xdr:spPr>
        <a:xfrm>
          <a:off x="20309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86499</xdr:rowOff>
    </xdr:from>
    <xdr:to>
      <xdr:col>28</xdr:col>
      <xdr:colOff>365125</xdr:colOff>
      <xdr:row>39</xdr:row>
      <xdr:rowOff>16649</xdr:rowOff>
    </xdr:to>
    <xdr:sp macro="" textlink="">
      <xdr:nvSpPr>
        <xdr:cNvPr id="740" name="円/楕円 739"/>
        <xdr:cNvSpPr/>
      </xdr:nvSpPr>
      <xdr:spPr>
        <a:xfrm>
          <a:off x="19494500" y="66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7776</xdr:rowOff>
    </xdr:from>
    <xdr:ext cx="469744" cy="259045"/>
    <xdr:sp macro="" textlink="">
      <xdr:nvSpPr>
        <xdr:cNvPr id="741" name="テキスト ボックス 740"/>
        <xdr:cNvSpPr txBox="1"/>
      </xdr:nvSpPr>
      <xdr:spPr>
        <a:xfrm>
          <a:off x="19310427" y="669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145745</xdr:rowOff>
    </xdr:from>
    <xdr:to>
      <xdr:col>27</xdr:col>
      <xdr:colOff>161925</xdr:colOff>
      <xdr:row>39</xdr:row>
      <xdr:rowOff>75895</xdr:rowOff>
    </xdr:to>
    <xdr:sp macro="" textlink="">
      <xdr:nvSpPr>
        <xdr:cNvPr id="742" name="円/楕円 741"/>
        <xdr:cNvSpPr/>
      </xdr:nvSpPr>
      <xdr:spPr>
        <a:xfrm>
          <a:off x="18605500" y="6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67022</xdr:rowOff>
    </xdr:from>
    <xdr:ext cx="378565" cy="259045"/>
    <xdr:sp macro="" textlink="">
      <xdr:nvSpPr>
        <xdr:cNvPr id="743" name="テキスト ボックス 742"/>
        <xdr:cNvSpPr txBox="1"/>
      </xdr:nvSpPr>
      <xdr:spPr>
        <a:xfrm>
          <a:off x="18467017" y="6753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27621</xdr:rowOff>
    </xdr:from>
    <xdr:to>
      <xdr:col>32</xdr:col>
      <xdr:colOff>187325</xdr:colOff>
      <xdr:row>59</xdr:row>
      <xdr:rowOff>61355</xdr:rowOff>
    </xdr:to>
    <xdr:cxnSp macro="">
      <xdr:nvCxnSpPr>
        <xdr:cNvPr id="774" name="直線コネクタ 773"/>
        <xdr:cNvCxnSpPr/>
      </xdr:nvCxnSpPr>
      <xdr:spPr>
        <a:xfrm>
          <a:off x="21323300" y="10143171"/>
          <a:ext cx="838200" cy="3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27621</xdr:rowOff>
    </xdr:from>
    <xdr:to>
      <xdr:col>31</xdr:col>
      <xdr:colOff>34925</xdr:colOff>
      <xdr:row>59</xdr:row>
      <xdr:rowOff>27784</xdr:rowOff>
    </xdr:to>
    <xdr:cxnSp macro="">
      <xdr:nvCxnSpPr>
        <xdr:cNvPr id="777" name="直線コネクタ 776"/>
        <xdr:cNvCxnSpPr/>
      </xdr:nvCxnSpPr>
      <xdr:spPr>
        <a:xfrm flipV="1">
          <a:off x="20434300" y="10143171"/>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27784</xdr:rowOff>
    </xdr:from>
    <xdr:to>
      <xdr:col>29</xdr:col>
      <xdr:colOff>517525</xdr:colOff>
      <xdr:row>59</xdr:row>
      <xdr:rowOff>28698</xdr:rowOff>
    </xdr:to>
    <xdr:cxnSp macro="">
      <xdr:nvCxnSpPr>
        <xdr:cNvPr id="780" name="直線コネクタ 779"/>
        <xdr:cNvCxnSpPr/>
      </xdr:nvCxnSpPr>
      <xdr:spPr>
        <a:xfrm flipV="1">
          <a:off x="19545300" y="1014333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1" name="フローチャート : 判断 780"/>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52788</xdr:rowOff>
    </xdr:from>
    <xdr:ext cx="469744" cy="259045"/>
    <xdr:sp macro="" textlink="">
      <xdr:nvSpPr>
        <xdr:cNvPr id="782" name="テキスト ボックス 781"/>
        <xdr:cNvSpPr txBox="1"/>
      </xdr:nvSpPr>
      <xdr:spPr>
        <a:xfrm>
          <a:off x="20199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28666</xdr:rowOff>
    </xdr:from>
    <xdr:to>
      <xdr:col>28</xdr:col>
      <xdr:colOff>314325</xdr:colOff>
      <xdr:row>59</xdr:row>
      <xdr:rowOff>28698</xdr:rowOff>
    </xdr:to>
    <xdr:cxnSp macro="">
      <xdr:nvCxnSpPr>
        <xdr:cNvPr id="783" name="直線コネクタ 782"/>
        <xdr:cNvCxnSpPr/>
      </xdr:nvCxnSpPr>
      <xdr:spPr>
        <a:xfrm>
          <a:off x="18656300" y="1014421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4" name="フローチャート : 判断 783"/>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87247</xdr:rowOff>
    </xdr:from>
    <xdr:ext cx="469744" cy="259045"/>
    <xdr:sp macro="" textlink="">
      <xdr:nvSpPr>
        <xdr:cNvPr id="785" name="テキスト ボックス 784"/>
        <xdr:cNvSpPr txBox="1"/>
      </xdr:nvSpPr>
      <xdr:spPr>
        <a:xfrm>
          <a:off x="19310427"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6" name="フローチャート : 判断 785"/>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84733</xdr:rowOff>
    </xdr:from>
    <xdr:ext cx="469744" cy="259045"/>
    <xdr:sp macro="" textlink="">
      <xdr:nvSpPr>
        <xdr:cNvPr id="787" name="テキスト ボックス 786"/>
        <xdr:cNvSpPr txBox="1"/>
      </xdr:nvSpPr>
      <xdr:spPr>
        <a:xfrm>
          <a:off x="18421427" y="102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10555</xdr:rowOff>
    </xdr:from>
    <xdr:to>
      <xdr:col>32</xdr:col>
      <xdr:colOff>238125</xdr:colOff>
      <xdr:row>59</xdr:row>
      <xdr:rowOff>112155</xdr:rowOff>
    </xdr:to>
    <xdr:sp macro="" textlink="">
      <xdr:nvSpPr>
        <xdr:cNvPr id="793" name="円/楕円 792"/>
        <xdr:cNvSpPr/>
      </xdr:nvSpPr>
      <xdr:spPr>
        <a:xfrm>
          <a:off x="22110700" y="101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96932</xdr:rowOff>
    </xdr:from>
    <xdr:ext cx="469744" cy="259045"/>
    <xdr:sp macro="" textlink="">
      <xdr:nvSpPr>
        <xdr:cNvPr id="794" name="貸付金該当値テキスト"/>
        <xdr:cNvSpPr txBox="1"/>
      </xdr:nvSpPr>
      <xdr:spPr>
        <a:xfrm>
          <a:off x="22212300" y="1004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148271</xdr:rowOff>
    </xdr:from>
    <xdr:to>
      <xdr:col>31</xdr:col>
      <xdr:colOff>85725</xdr:colOff>
      <xdr:row>59</xdr:row>
      <xdr:rowOff>78421</xdr:rowOff>
    </xdr:to>
    <xdr:sp macro="" textlink="">
      <xdr:nvSpPr>
        <xdr:cNvPr id="795" name="円/楕円 794"/>
        <xdr:cNvSpPr/>
      </xdr:nvSpPr>
      <xdr:spPr>
        <a:xfrm>
          <a:off x="21272500" y="1009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69548</xdr:rowOff>
    </xdr:from>
    <xdr:ext cx="469744" cy="259045"/>
    <xdr:sp macro="" textlink="">
      <xdr:nvSpPr>
        <xdr:cNvPr id="796" name="テキスト ボックス 795"/>
        <xdr:cNvSpPr txBox="1"/>
      </xdr:nvSpPr>
      <xdr:spPr>
        <a:xfrm>
          <a:off x="21088427" y="1018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148434</xdr:rowOff>
    </xdr:from>
    <xdr:to>
      <xdr:col>29</xdr:col>
      <xdr:colOff>568325</xdr:colOff>
      <xdr:row>59</xdr:row>
      <xdr:rowOff>78584</xdr:rowOff>
    </xdr:to>
    <xdr:sp macro="" textlink="">
      <xdr:nvSpPr>
        <xdr:cNvPr id="797" name="円/楕円 796"/>
        <xdr:cNvSpPr/>
      </xdr:nvSpPr>
      <xdr:spPr>
        <a:xfrm>
          <a:off x="20383500" y="1009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69711</xdr:rowOff>
    </xdr:from>
    <xdr:ext cx="469744" cy="259045"/>
    <xdr:sp macro="" textlink="">
      <xdr:nvSpPr>
        <xdr:cNvPr id="798" name="テキスト ボックス 797"/>
        <xdr:cNvSpPr txBox="1"/>
      </xdr:nvSpPr>
      <xdr:spPr>
        <a:xfrm>
          <a:off x="20199427" y="101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149348</xdr:rowOff>
    </xdr:from>
    <xdr:to>
      <xdr:col>28</xdr:col>
      <xdr:colOff>365125</xdr:colOff>
      <xdr:row>59</xdr:row>
      <xdr:rowOff>79498</xdr:rowOff>
    </xdr:to>
    <xdr:sp macro="" textlink="">
      <xdr:nvSpPr>
        <xdr:cNvPr id="799" name="円/楕円 798"/>
        <xdr:cNvSpPr/>
      </xdr:nvSpPr>
      <xdr:spPr>
        <a:xfrm>
          <a:off x="19494500" y="100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96025</xdr:rowOff>
    </xdr:from>
    <xdr:ext cx="469744" cy="259045"/>
    <xdr:sp macro="" textlink="">
      <xdr:nvSpPr>
        <xdr:cNvPr id="800" name="テキスト ボックス 799"/>
        <xdr:cNvSpPr txBox="1"/>
      </xdr:nvSpPr>
      <xdr:spPr>
        <a:xfrm>
          <a:off x="19310427" y="986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149316</xdr:rowOff>
    </xdr:from>
    <xdr:to>
      <xdr:col>27</xdr:col>
      <xdr:colOff>161925</xdr:colOff>
      <xdr:row>59</xdr:row>
      <xdr:rowOff>79466</xdr:rowOff>
    </xdr:to>
    <xdr:sp macro="" textlink="">
      <xdr:nvSpPr>
        <xdr:cNvPr id="801" name="円/楕円 800"/>
        <xdr:cNvSpPr/>
      </xdr:nvSpPr>
      <xdr:spPr>
        <a:xfrm>
          <a:off x="18605500" y="1009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95993</xdr:rowOff>
    </xdr:from>
    <xdr:ext cx="469744" cy="259045"/>
    <xdr:sp macro="" textlink="">
      <xdr:nvSpPr>
        <xdr:cNvPr id="802" name="テキスト ボックス 801"/>
        <xdr:cNvSpPr txBox="1"/>
      </xdr:nvSpPr>
      <xdr:spPr>
        <a:xfrm>
          <a:off x="18421427" y="986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41211</xdr:rowOff>
    </xdr:from>
    <xdr:to>
      <xdr:col>32</xdr:col>
      <xdr:colOff>187325</xdr:colOff>
      <xdr:row>76</xdr:row>
      <xdr:rowOff>55207</xdr:rowOff>
    </xdr:to>
    <xdr:cxnSp macro="">
      <xdr:nvCxnSpPr>
        <xdr:cNvPr id="832" name="直線コネクタ 831"/>
        <xdr:cNvCxnSpPr/>
      </xdr:nvCxnSpPr>
      <xdr:spPr>
        <a:xfrm flipV="1">
          <a:off x="21323300" y="13071411"/>
          <a:ext cx="8382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75252</xdr:rowOff>
    </xdr:from>
    <xdr:ext cx="534377" cy="259045"/>
    <xdr:sp macro="" textlink="">
      <xdr:nvSpPr>
        <xdr:cNvPr id="833" name="繰出金平均値テキスト"/>
        <xdr:cNvSpPr txBox="1"/>
      </xdr:nvSpPr>
      <xdr:spPr>
        <a:xfrm>
          <a:off x="22212300" y="1310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55207</xdr:rowOff>
    </xdr:from>
    <xdr:to>
      <xdr:col>31</xdr:col>
      <xdr:colOff>34925</xdr:colOff>
      <xdr:row>76</xdr:row>
      <xdr:rowOff>97206</xdr:rowOff>
    </xdr:to>
    <xdr:cxnSp macro="">
      <xdr:nvCxnSpPr>
        <xdr:cNvPr id="835" name="直線コネクタ 834"/>
        <xdr:cNvCxnSpPr/>
      </xdr:nvCxnSpPr>
      <xdr:spPr>
        <a:xfrm flipV="1">
          <a:off x="20434300" y="13085407"/>
          <a:ext cx="889000" cy="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143082</xdr:rowOff>
    </xdr:from>
    <xdr:ext cx="534377" cy="259045"/>
    <xdr:sp macro="" textlink="">
      <xdr:nvSpPr>
        <xdr:cNvPr id="837" name="テキスト ボックス 836"/>
        <xdr:cNvSpPr txBox="1"/>
      </xdr:nvSpPr>
      <xdr:spPr>
        <a:xfrm>
          <a:off x="21056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97206</xdr:rowOff>
    </xdr:from>
    <xdr:to>
      <xdr:col>29</xdr:col>
      <xdr:colOff>517525</xdr:colOff>
      <xdr:row>76</xdr:row>
      <xdr:rowOff>154736</xdr:rowOff>
    </xdr:to>
    <xdr:cxnSp macro="">
      <xdr:nvCxnSpPr>
        <xdr:cNvPr id="838" name="直線コネクタ 837"/>
        <xdr:cNvCxnSpPr/>
      </xdr:nvCxnSpPr>
      <xdr:spPr>
        <a:xfrm flipV="1">
          <a:off x="19545300" y="13127406"/>
          <a:ext cx="889000" cy="5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39" name="フローチャート : 判断 838"/>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130776</xdr:rowOff>
    </xdr:from>
    <xdr:ext cx="534377" cy="259045"/>
    <xdr:sp macro="" textlink="">
      <xdr:nvSpPr>
        <xdr:cNvPr id="840" name="テキスト ボックス 839"/>
        <xdr:cNvSpPr txBox="1"/>
      </xdr:nvSpPr>
      <xdr:spPr>
        <a:xfrm>
          <a:off x="20167111" y="13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118605</xdr:rowOff>
    </xdr:from>
    <xdr:to>
      <xdr:col>28</xdr:col>
      <xdr:colOff>314325</xdr:colOff>
      <xdr:row>76</xdr:row>
      <xdr:rowOff>154736</xdr:rowOff>
    </xdr:to>
    <xdr:cxnSp macro="">
      <xdr:nvCxnSpPr>
        <xdr:cNvPr id="841" name="直線コネクタ 840"/>
        <xdr:cNvCxnSpPr/>
      </xdr:nvCxnSpPr>
      <xdr:spPr>
        <a:xfrm>
          <a:off x="18656300" y="13148805"/>
          <a:ext cx="889000" cy="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2" name="フローチャート : 判断 841"/>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136619</xdr:rowOff>
    </xdr:from>
    <xdr:ext cx="534377" cy="259045"/>
    <xdr:sp macro="" textlink="">
      <xdr:nvSpPr>
        <xdr:cNvPr id="843" name="テキスト ボックス 842"/>
        <xdr:cNvSpPr txBox="1"/>
      </xdr:nvSpPr>
      <xdr:spPr>
        <a:xfrm>
          <a:off x="19278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4" name="フローチャート : 判断 843"/>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155224</xdr:rowOff>
    </xdr:from>
    <xdr:ext cx="534377" cy="259045"/>
    <xdr:sp macro="" textlink="">
      <xdr:nvSpPr>
        <xdr:cNvPr id="845" name="テキスト ボックス 844"/>
        <xdr:cNvSpPr txBox="1"/>
      </xdr:nvSpPr>
      <xdr:spPr>
        <a:xfrm>
          <a:off x="18389111" y="133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161861</xdr:rowOff>
    </xdr:from>
    <xdr:to>
      <xdr:col>32</xdr:col>
      <xdr:colOff>238125</xdr:colOff>
      <xdr:row>76</xdr:row>
      <xdr:rowOff>92011</xdr:rowOff>
    </xdr:to>
    <xdr:sp macro="" textlink="">
      <xdr:nvSpPr>
        <xdr:cNvPr id="851" name="円/楕円 850"/>
        <xdr:cNvSpPr/>
      </xdr:nvSpPr>
      <xdr:spPr>
        <a:xfrm>
          <a:off x="22110700" y="1302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13288</xdr:rowOff>
    </xdr:from>
    <xdr:ext cx="534377" cy="259045"/>
    <xdr:sp macro="" textlink="">
      <xdr:nvSpPr>
        <xdr:cNvPr id="852" name="繰出金該当値テキスト"/>
        <xdr:cNvSpPr txBox="1"/>
      </xdr:nvSpPr>
      <xdr:spPr>
        <a:xfrm>
          <a:off x="22212300" y="1287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70,755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4407</xdr:rowOff>
    </xdr:from>
    <xdr:to>
      <xdr:col>31</xdr:col>
      <xdr:colOff>85725</xdr:colOff>
      <xdr:row>76</xdr:row>
      <xdr:rowOff>106007</xdr:rowOff>
    </xdr:to>
    <xdr:sp macro="" textlink="">
      <xdr:nvSpPr>
        <xdr:cNvPr id="853" name="円/楕円 852"/>
        <xdr:cNvSpPr/>
      </xdr:nvSpPr>
      <xdr:spPr>
        <a:xfrm>
          <a:off x="21272500" y="130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122534</xdr:rowOff>
    </xdr:from>
    <xdr:ext cx="534377" cy="259045"/>
    <xdr:sp macro="" textlink="">
      <xdr:nvSpPr>
        <xdr:cNvPr id="854" name="テキスト ボックス 853"/>
        <xdr:cNvSpPr txBox="1"/>
      </xdr:nvSpPr>
      <xdr:spPr>
        <a:xfrm>
          <a:off x="21056111" y="1280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69,653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46406</xdr:rowOff>
    </xdr:from>
    <xdr:to>
      <xdr:col>29</xdr:col>
      <xdr:colOff>568325</xdr:colOff>
      <xdr:row>76</xdr:row>
      <xdr:rowOff>148006</xdr:rowOff>
    </xdr:to>
    <xdr:sp macro="" textlink="">
      <xdr:nvSpPr>
        <xdr:cNvPr id="855" name="円/楕円 854"/>
        <xdr:cNvSpPr/>
      </xdr:nvSpPr>
      <xdr:spPr>
        <a:xfrm>
          <a:off x="20383500" y="1307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164533</xdr:rowOff>
    </xdr:from>
    <xdr:ext cx="534377" cy="259045"/>
    <xdr:sp macro="" textlink="">
      <xdr:nvSpPr>
        <xdr:cNvPr id="856" name="テキスト ボックス 855"/>
        <xdr:cNvSpPr txBox="1"/>
      </xdr:nvSpPr>
      <xdr:spPr>
        <a:xfrm>
          <a:off x="20167111" y="1285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103936</xdr:rowOff>
    </xdr:from>
    <xdr:to>
      <xdr:col>28</xdr:col>
      <xdr:colOff>365125</xdr:colOff>
      <xdr:row>77</xdr:row>
      <xdr:rowOff>34086</xdr:rowOff>
    </xdr:to>
    <xdr:sp macro="" textlink="">
      <xdr:nvSpPr>
        <xdr:cNvPr id="857" name="円/楕円 856"/>
        <xdr:cNvSpPr/>
      </xdr:nvSpPr>
      <xdr:spPr>
        <a:xfrm>
          <a:off x="19494500" y="1313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50614</xdr:rowOff>
    </xdr:from>
    <xdr:ext cx="534377" cy="259045"/>
    <xdr:sp macro="" textlink="">
      <xdr:nvSpPr>
        <xdr:cNvPr id="858" name="テキスト ボックス 857"/>
        <xdr:cNvSpPr txBox="1"/>
      </xdr:nvSpPr>
      <xdr:spPr>
        <a:xfrm>
          <a:off x="19278111" y="129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67805</xdr:rowOff>
    </xdr:from>
    <xdr:to>
      <xdr:col>27</xdr:col>
      <xdr:colOff>161925</xdr:colOff>
      <xdr:row>76</xdr:row>
      <xdr:rowOff>169405</xdr:rowOff>
    </xdr:to>
    <xdr:sp macro="" textlink="">
      <xdr:nvSpPr>
        <xdr:cNvPr id="859" name="円/楕円 858"/>
        <xdr:cNvSpPr/>
      </xdr:nvSpPr>
      <xdr:spPr>
        <a:xfrm>
          <a:off x="18605500" y="130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14482</xdr:rowOff>
    </xdr:from>
    <xdr:ext cx="534377" cy="259045"/>
    <xdr:sp macro="" textlink="">
      <xdr:nvSpPr>
        <xdr:cNvPr id="860" name="テキスト ボックス 859"/>
        <xdr:cNvSpPr txBox="1"/>
      </xdr:nvSpPr>
      <xdr:spPr>
        <a:xfrm>
          <a:off x="18389111" y="1287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・歳出決算総額は、住民一人当たり</a:t>
          </a:r>
          <a:r>
            <a:rPr lang="en-US" altLang="ja-JP" sz="1100" baseline="0">
              <a:solidFill>
                <a:schemeClr val="dk1"/>
              </a:solidFill>
              <a:latin typeface="+mn-lt"/>
              <a:ea typeface="+mn-ea"/>
              <a:cs typeface="+mn-cs"/>
            </a:rPr>
            <a:t>435,759</a:t>
          </a:r>
          <a:r>
            <a:rPr lang="ja-JP" altLang="ja-JP" sz="1100" baseline="0">
              <a:solidFill>
                <a:schemeClr val="dk1"/>
              </a:solidFill>
              <a:latin typeface="+mn-lt"/>
              <a:ea typeface="+mn-ea"/>
              <a:cs typeface="+mn-cs"/>
            </a:rPr>
            <a:t>円となっている。主な構成項目である人件費は、住民一人当たり</a:t>
          </a:r>
          <a:r>
            <a:rPr lang="en-US" altLang="ja-JP" sz="1100" baseline="0">
              <a:solidFill>
                <a:schemeClr val="dk1"/>
              </a:solidFill>
              <a:latin typeface="+mn-lt"/>
              <a:ea typeface="+mn-ea"/>
              <a:cs typeface="+mn-cs"/>
            </a:rPr>
            <a:t>79,601</a:t>
          </a:r>
          <a:r>
            <a:rPr lang="ja-JP" altLang="ja-JP" sz="1100" baseline="0">
              <a:solidFill>
                <a:schemeClr val="dk1"/>
              </a:solidFill>
              <a:latin typeface="+mn-lt"/>
              <a:ea typeface="+mn-ea"/>
              <a:cs typeface="+mn-cs"/>
            </a:rPr>
            <a:t>千円となっており、ここ数年</a:t>
          </a:r>
          <a:r>
            <a:rPr lang="ja-JP" altLang="en-US" sz="1100" baseline="0">
              <a:solidFill>
                <a:schemeClr val="dk1"/>
              </a:solidFill>
              <a:latin typeface="+mn-lt"/>
              <a:ea typeface="+mn-ea"/>
              <a:cs typeface="+mn-cs"/>
            </a:rPr>
            <a:t>微増</a:t>
          </a:r>
          <a:r>
            <a:rPr lang="ja-JP" altLang="ja-JP" sz="1100" baseline="0">
              <a:solidFill>
                <a:schemeClr val="dk1"/>
              </a:solidFill>
              <a:latin typeface="+mn-lt"/>
              <a:ea typeface="+mn-ea"/>
              <a:cs typeface="+mn-cs"/>
            </a:rPr>
            <a:t>で推移している。</a:t>
          </a:r>
          <a:r>
            <a:rPr kumimoji="1" lang="ja-JP" altLang="ja-JP" sz="1100">
              <a:solidFill>
                <a:schemeClr val="dk1"/>
              </a:solidFill>
              <a:latin typeface="+mn-lt"/>
              <a:ea typeface="+mn-ea"/>
              <a:cs typeface="+mn-cs"/>
            </a:rPr>
            <a:t>行政改革の一環から早期勧奨退職を勧めるとともに、新規採用を抑制することにより人件費の削減に努めてきたことから、</a:t>
          </a:r>
          <a:r>
            <a:rPr lang="ja-JP" altLang="ja-JP" sz="1100" baseline="0">
              <a:solidFill>
                <a:schemeClr val="dk1"/>
              </a:solidFill>
              <a:latin typeface="+mn-lt"/>
              <a:ea typeface="+mn-ea"/>
              <a:cs typeface="+mn-cs"/>
            </a:rPr>
            <a:t>類似団体平均と比べて低い水準にある。 </a:t>
          </a:r>
          <a:endParaRPr lang="ja-JP" altLang="ja-JP" sz="1400"/>
        </a:p>
        <a:p>
          <a:r>
            <a:rPr lang="ja-JP" altLang="ja-JP" sz="1100" baseline="0">
              <a:solidFill>
                <a:schemeClr val="dk1"/>
              </a:solidFill>
              <a:latin typeface="+mn-lt"/>
              <a:ea typeface="+mn-ea"/>
              <a:cs typeface="+mn-cs"/>
            </a:rPr>
            <a:t>・普通建設事業費は住民一人当たり</a:t>
          </a:r>
          <a:r>
            <a:rPr lang="en-US" altLang="ja-JP" sz="1100" baseline="0">
              <a:solidFill>
                <a:schemeClr val="dk1"/>
              </a:solidFill>
              <a:latin typeface="+mn-lt"/>
              <a:ea typeface="+mn-ea"/>
              <a:cs typeface="+mn-cs"/>
            </a:rPr>
            <a:t>45,820</a:t>
          </a:r>
          <a:r>
            <a:rPr lang="ja-JP" altLang="ja-JP" sz="1100" baseline="0">
              <a:solidFill>
                <a:schemeClr val="dk1"/>
              </a:solidFill>
              <a:latin typeface="+mn-lt"/>
              <a:ea typeface="+mn-ea"/>
              <a:cs typeface="+mn-cs"/>
            </a:rPr>
            <a:t>千円となっており、類似団体と比較して一人当たりコストが低い状況となっている。これは、公共施設、インフラ等の更新や修繕を先送りしていることなどによるものであり、更新修繕のストックから見ると上昇する要因を持っているため、公共施設等総合管理計画、個別管理計画等により、長寿命化、統廃合等を推進することにより、事業費の抑制を図ることとしている。 </a:t>
          </a:r>
          <a:endParaRPr kumimoji="1"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10,444
10,294
41.16
4,837,608
4,551,070
252,749
3,027,866
3,732,980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23114</xdr:rowOff>
    </xdr:from>
    <xdr:to>
      <xdr:col>6</xdr:col>
      <xdr:colOff>511175</xdr:colOff>
      <xdr:row>38</xdr:row>
      <xdr:rowOff>69161</xdr:rowOff>
    </xdr:to>
    <xdr:cxnSp macro="">
      <xdr:nvCxnSpPr>
        <xdr:cNvPr id="63" name="直線コネクタ 62"/>
        <xdr:cNvCxnSpPr/>
      </xdr:nvCxnSpPr>
      <xdr:spPr>
        <a:xfrm flipV="1">
          <a:off x="3797300" y="6538214"/>
          <a:ext cx="8382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69161</xdr:rowOff>
    </xdr:from>
    <xdr:to>
      <xdr:col>5</xdr:col>
      <xdr:colOff>358775</xdr:colOff>
      <xdr:row>38</xdr:row>
      <xdr:rowOff>80917</xdr:rowOff>
    </xdr:to>
    <xdr:cxnSp macro="">
      <xdr:nvCxnSpPr>
        <xdr:cNvPr id="66" name="直線コネクタ 65"/>
        <xdr:cNvCxnSpPr/>
      </xdr:nvCxnSpPr>
      <xdr:spPr>
        <a:xfrm flipV="1">
          <a:off x="2908300" y="6584261"/>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161417</xdr:rowOff>
    </xdr:from>
    <xdr:to>
      <xdr:col>4</xdr:col>
      <xdr:colOff>155575</xdr:colOff>
      <xdr:row>38</xdr:row>
      <xdr:rowOff>80917</xdr:rowOff>
    </xdr:to>
    <xdr:cxnSp macro="">
      <xdr:nvCxnSpPr>
        <xdr:cNvPr id="69" name="直線コネクタ 68"/>
        <xdr:cNvCxnSpPr/>
      </xdr:nvCxnSpPr>
      <xdr:spPr>
        <a:xfrm>
          <a:off x="2019300" y="6505067"/>
          <a:ext cx="889000" cy="9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165063</xdr:rowOff>
    </xdr:from>
    <xdr:ext cx="469744" cy="259045"/>
    <xdr:sp macro="" textlink="">
      <xdr:nvSpPr>
        <xdr:cNvPr id="71" name="テキスト ボックス 70"/>
        <xdr:cNvSpPr txBox="1"/>
      </xdr:nvSpPr>
      <xdr:spPr>
        <a:xfrm>
          <a:off x="2673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127943</xdr:rowOff>
    </xdr:from>
    <xdr:to>
      <xdr:col>2</xdr:col>
      <xdr:colOff>638175</xdr:colOff>
      <xdr:row>37</xdr:row>
      <xdr:rowOff>161417</xdr:rowOff>
    </xdr:to>
    <xdr:cxnSp macro="">
      <xdr:nvCxnSpPr>
        <xdr:cNvPr id="72" name="直線コネクタ 71"/>
        <xdr:cNvCxnSpPr/>
      </xdr:nvCxnSpPr>
      <xdr:spPr>
        <a:xfrm>
          <a:off x="1130300" y="6471593"/>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56151</xdr:rowOff>
    </xdr:from>
    <xdr:ext cx="469744" cy="259045"/>
    <xdr:sp macro="" textlink="">
      <xdr:nvSpPr>
        <xdr:cNvPr id="74" name="テキスト ボックス 73"/>
        <xdr:cNvSpPr txBox="1"/>
      </xdr:nvSpPr>
      <xdr:spPr>
        <a:xfrm>
          <a:off x="1784427"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18759</xdr:rowOff>
    </xdr:from>
    <xdr:ext cx="469744" cy="259045"/>
    <xdr:sp macro="" textlink="">
      <xdr:nvSpPr>
        <xdr:cNvPr id="76" name="テキスト ボックス 75"/>
        <xdr:cNvSpPr txBox="1"/>
      </xdr:nvSpPr>
      <xdr:spPr>
        <a:xfrm>
          <a:off x="895427" y="60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143764</xdr:rowOff>
    </xdr:from>
    <xdr:to>
      <xdr:col>6</xdr:col>
      <xdr:colOff>561975</xdr:colOff>
      <xdr:row>38</xdr:row>
      <xdr:rowOff>73914</xdr:rowOff>
    </xdr:to>
    <xdr:sp macro="" textlink="">
      <xdr:nvSpPr>
        <xdr:cNvPr id="82" name="円/楕円 81"/>
        <xdr:cNvSpPr/>
      </xdr:nvSpPr>
      <xdr:spPr>
        <a:xfrm>
          <a:off x="45847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122191</xdr:rowOff>
    </xdr:from>
    <xdr:ext cx="469744" cy="259045"/>
    <xdr:sp macro="" textlink="">
      <xdr:nvSpPr>
        <xdr:cNvPr id="83" name="議会費該当値テキスト"/>
        <xdr:cNvSpPr txBox="1"/>
      </xdr:nvSpPr>
      <xdr:spPr>
        <a:xfrm>
          <a:off x="4686300"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18361</xdr:rowOff>
    </xdr:from>
    <xdr:to>
      <xdr:col>5</xdr:col>
      <xdr:colOff>409575</xdr:colOff>
      <xdr:row>38</xdr:row>
      <xdr:rowOff>119961</xdr:rowOff>
    </xdr:to>
    <xdr:sp macro="" textlink="">
      <xdr:nvSpPr>
        <xdr:cNvPr id="84" name="円/楕円 83"/>
        <xdr:cNvSpPr/>
      </xdr:nvSpPr>
      <xdr:spPr>
        <a:xfrm>
          <a:off x="3746500" y="65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111088</xdr:rowOff>
    </xdr:from>
    <xdr:ext cx="469744" cy="259045"/>
    <xdr:sp macro="" textlink="">
      <xdr:nvSpPr>
        <xdr:cNvPr id="85" name="テキスト ボックス 84"/>
        <xdr:cNvSpPr txBox="1"/>
      </xdr:nvSpPr>
      <xdr:spPr>
        <a:xfrm>
          <a:off x="3562427" y="662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30117</xdr:rowOff>
    </xdr:from>
    <xdr:to>
      <xdr:col>4</xdr:col>
      <xdr:colOff>206375</xdr:colOff>
      <xdr:row>38</xdr:row>
      <xdr:rowOff>131717</xdr:rowOff>
    </xdr:to>
    <xdr:sp macro="" textlink="">
      <xdr:nvSpPr>
        <xdr:cNvPr id="86" name="円/楕円 85"/>
        <xdr:cNvSpPr/>
      </xdr:nvSpPr>
      <xdr:spPr>
        <a:xfrm>
          <a:off x="2857500" y="65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122844</xdr:rowOff>
    </xdr:from>
    <xdr:ext cx="469744" cy="259045"/>
    <xdr:sp macro="" textlink="">
      <xdr:nvSpPr>
        <xdr:cNvPr id="87" name="テキスト ボックス 86"/>
        <xdr:cNvSpPr txBox="1"/>
      </xdr:nvSpPr>
      <xdr:spPr>
        <a:xfrm>
          <a:off x="2673427" y="663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110617</xdr:rowOff>
    </xdr:from>
    <xdr:to>
      <xdr:col>3</xdr:col>
      <xdr:colOff>3175</xdr:colOff>
      <xdr:row>38</xdr:row>
      <xdr:rowOff>40767</xdr:rowOff>
    </xdr:to>
    <xdr:sp macro="" textlink="">
      <xdr:nvSpPr>
        <xdr:cNvPr id="88" name="円/楕円 87"/>
        <xdr:cNvSpPr/>
      </xdr:nvSpPr>
      <xdr:spPr>
        <a:xfrm>
          <a:off x="1968500" y="64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31894</xdr:rowOff>
    </xdr:from>
    <xdr:ext cx="469744" cy="259045"/>
    <xdr:sp macro="" textlink="">
      <xdr:nvSpPr>
        <xdr:cNvPr id="89" name="テキスト ボックス 88"/>
        <xdr:cNvSpPr txBox="1"/>
      </xdr:nvSpPr>
      <xdr:spPr>
        <a:xfrm>
          <a:off x="1784427" y="65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77143</xdr:rowOff>
    </xdr:from>
    <xdr:to>
      <xdr:col>1</xdr:col>
      <xdr:colOff>485775</xdr:colOff>
      <xdr:row>38</xdr:row>
      <xdr:rowOff>7293</xdr:rowOff>
    </xdr:to>
    <xdr:sp macro="" textlink="">
      <xdr:nvSpPr>
        <xdr:cNvPr id="90" name="円/楕円 89"/>
        <xdr:cNvSpPr/>
      </xdr:nvSpPr>
      <xdr:spPr>
        <a:xfrm>
          <a:off x="1079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169870</xdr:rowOff>
    </xdr:from>
    <xdr:ext cx="469744" cy="259045"/>
    <xdr:sp macro="" textlink="">
      <xdr:nvSpPr>
        <xdr:cNvPr id="91" name="テキスト ボックス 90"/>
        <xdr:cNvSpPr txBox="1"/>
      </xdr:nvSpPr>
      <xdr:spPr>
        <a:xfrm>
          <a:off x="895427" y="651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92381</xdr:rowOff>
    </xdr:from>
    <xdr:to>
      <xdr:col>6</xdr:col>
      <xdr:colOff>511175</xdr:colOff>
      <xdr:row>58</xdr:row>
      <xdr:rowOff>135938</xdr:rowOff>
    </xdr:to>
    <xdr:cxnSp macro="">
      <xdr:nvCxnSpPr>
        <xdr:cNvPr id="120" name="直線コネクタ 119"/>
        <xdr:cNvCxnSpPr/>
      </xdr:nvCxnSpPr>
      <xdr:spPr>
        <a:xfrm flipV="1">
          <a:off x="3797300" y="10036481"/>
          <a:ext cx="838200" cy="4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23645</xdr:rowOff>
    </xdr:from>
    <xdr:ext cx="534377" cy="259045"/>
    <xdr:sp macro="" textlink="">
      <xdr:nvSpPr>
        <xdr:cNvPr id="121" name="総務費平均値テキスト"/>
        <xdr:cNvSpPr txBox="1"/>
      </xdr:nvSpPr>
      <xdr:spPr>
        <a:xfrm>
          <a:off x="4686300" y="996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135938</xdr:rowOff>
    </xdr:from>
    <xdr:to>
      <xdr:col>5</xdr:col>
      <xdr:colOff>358775</xdr:colOff>
      <xdr:row>58</xdr:row>
      <xdr:rowOff>143151</xdr:rowOff>
    </xdr:to>
    <xdr:cxnSp macro="">
      <xdr:nvCxnSpPr>
        <xdr:cNvPr id="123" name="直線コネクタ 122"/>
        <xdr:cNvCxnSpPr/>
      </xdr:nvCxnSpPr>
      <xdr:spPr>
        <a:xfrm flipV="1">
          <a:off x="2908300" y="10080038"/>
          <a:ext cx="889000" cy="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143151</xdr:rowOff>
    </xdr:from>
    <xdr:to>
      <xdr:col>4</xdr:col>
      <xdr:colOff>155575</xdr:colOff>
      <xdr:row>58</xdr:row>
      <xdr:rowOff>143333</xdr:rowOff>
    </xdr:to>
    <xdr:cxnSp macro="">
      <xdr:nvCxnSpPr>
        <xdr:cNvPr id="126" name="直線コネクタ 125"/>
        <xdr:cNvCxnSpPr/>
      </xdr:nvCxnSpPr>
      <xdr:spPr>
        <a:xfrm flipV="1">
          <a:off x="2019300" y="10087251"/>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43466</xdr:rowOff>
    </xdr:from>
    <xdr:ext cx="599010" cy="259045"/>
    <xdr:sp macro="" textlink="">
      <xdr:nvSpPr>
        <xdr:cNvPr id="128" name="テキスト ボックス 127"/>
        <xdr:cNvSpPr txBox="1"/>
      </xdr:nvSpPr>
      <xdr:spPr>
        <a:xfrm>
          <a:off x="2608794"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142873</xdr:rowOff>
    </xdr:from>
    <xdr:to>
      <xdr:col>2</xdr:col>
      <xdr:colOff>638175</xdr:colOff>
      <xdr:row>58</xdr:row>
      <xdr:rowOff>143333</xdr:rowOff>
    </xdr:to>
    <xdr:cxnSp macro="">
      <xdr:nvCxnSpPr>
        <xdr:cNvPr id="129" name="直線コネクタ 128"/>
        <xdr:cNvCxnSpPr/>
      </xdr:nvCxnSpPr>
      <xdr:spPr>
        <a:xfrm>
          <a:off x="1130300" y="10086973"/>
          <a:ext cx="889000" cy="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8517</xdr:rowOff>
    </xdr:from>
    <xdr:ext cx="534377" cy="259045"/>
    <xdr:sp macro="" textlink="">
      <xdr:nvSpPr>
        <xdr:cNvPr id="131" name="テキスト ボックス 130"/>
        <xdr:cNvSpPr txBox="1"/>
      </xdr:nvSpPr>
      <xdr:spPr>
        <a:xfrm>
          <a:off x="1752111" y="97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9075</xdr:rowOff>
    </xdr:from>
    <xdr:ext cx="534377" cy="259045"/>
    <xdr:sp macro="" textlink="">
      <xdr:nvSpPr>
        <xdr:cNvPr id="133" name="テキスト ボックス 132"/>
        <xdr:cNvSpPr txBox="1"/>
      </xdr:nvSpPr>
      <xdr:spPr>
        <a:xfrm>
          <a:off x="863111" y="97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41581</xdr:rowOff>
    </xdr:from>
    <xdr:to>
      <xdr:col>6</xdr:col>
      <xdr:colOff>561975</xdr:colOff>
      <xdr:row>58</xdr:row>
      <xdr:rowOff>143181</xdr:rowOff>
    </xdr:to>
    <xdr:sp macro="" textlink="">
      <xdr:nvSpPr>
        <xdr:cNvPr id="139" name="円/楕円 138"/>
        <xdr:cNvSpPr/>
      </xdr:nvSpPr>
      <xdr:spPr>
        <a:xfrm>
          <a:off x="4584700" y="99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958</xdr:rowOff>
    </xdr:from>
    <xdr:ext cx="534377" cy="259045"/>
    <xdr:sp macro="" textlink="">
      <xdr:nvSpPr>
        <xdr:cNvPr id="140" name="総務費該当値テキスト"/>
        <xdr:cNvSpPr txBox="1"/>
      </xdr:nvSpPr>
      <xdr:spPr>
        <a:xfrm>
          <a:off x="4686300" y="977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97,259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85138</xdr:rowOff>
    </xdr:from>
    <xdr:to>
      <xdr:col>5</xdr:col>
      <xdr:colOff>409575</xdr:colOff>
      <xdr:row>59</xdr:row>
      <xdr:rowOff>15288</xdr:rowOff>
    </xdr:to>
    <xdr:sp macro="" textlink="">
      <xdr:nvSpPr>
        <xdr:cNvPr id="141" name="円/楕円 140"/>
        <xdr:cNvSpPr/>
      </xdr:nvSpPr>
      <xdr:spPr>
        <a:xfrm>
          <a:off x="3746500" y="1002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6415</xdr:rowOff>
    </xdr:from>
    <xdr:ext cx="534377" cy="259045"/>
    <xdr:sp macro="" textlink="">
      <xdr:nvSpPr>
        <xdr:cNvPr id="142" name="テキスト ボックス 141"/>
        <xdr:cNvSpPr txBox="1"/>
      </xdr:nvSpPr>
      <xdr:spPr>
        <a:xfrm>
          <a:off x="3530111" y="101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92351</xdr:rowOff>
    </xdr:from>
    <xdr:to>
      <xdr:col>4</xdr:col>
      <xdr:colOff>206375</xdr:colOff>
      <xdr:row>59</xdr:row>
      <xdr:rowOff>22501</xdr:rowOff>
    </xdr:to>
    <xdr:sp macro="" textlink="">
      <xdr:nvSpPr>
        <xdr:cNvPr id="143" name="円/楕円 142"/>
        <xdr:cNvSpPr/>
      </xdr:nvSpPr>
      <xdr:spPr>
        <a:xfrm>
          <a:off x="2857500" y="100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13628</xdr:rowOff>
    </xdr:from>
    <xdr:ext cx="534377" cy="259045"/>
    <xdr:sp macro="" textlink="">
      <xdr:nvSpPr>
        <xdr:cNvPr id="144" name="テキスト ボックス 143"/>
        <xdr:cNvSpPr txBox="1"/>
      </xdr:nvSpPr>
      <xdr:spPr>
        <a:xfrm>
          <a:off x="2641111" y="101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92533</xdr:rowOff>
    </xdr:from>
    <xdr:to>
      <xdr:col>3</xdr:col>
      <xdr:colOff>3175</xdr:colOff>
      <xdr:row>59</xdr:row>
      <xdr:rowOff>22683</xdr:rowOff>
    </xdr:to>
    <xdr:sp macro="" textlink="">
      <xdr:nvSpPr>
        <xdr:cNvPr id="145" name="円/楕円 144"/>
        <xdr:cNvSpPr/>
      </xdr:nvSpPr>
      <xdr:spPr>
        <a:xfrm>
          <a:off x="1968500" y="1003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13810</xdr:rowOff>
    </xdr:from>
    <xdr:ext cx="534377" cy="259045"/>
    <xdr:sp macro="" textlink="">
      <xdr:nvSpPr>
        <xdr:cNvPr id="146" name="テキスト ボックス 145"/>
        <xdr:cNvSpPr txBox="1"/>
      </xdr:nvSpPr>
      <xdr:spPr>
        <a:xfrm>
          <a:off x="1752111" y="1012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57,139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92073</xdr:rowOff>
    </xdr:from>
    <xdr:to>
      <xdr:col>1</xdr:col>
      <xdr:colOff>485775</xdr:colOff>
      <xdr:row>59</xdr:row>
      <xdr:rowOff>22223</xdr:rowOff>
    </xdr:to>
    <xdr:sp macro="" textlink="">
      <xdr:nvSpPr>
        <xdr:cNvPr id="147" name="円/楕円 146"/>
        <xdr:cNvSpPr/>
      </xdr:nvSpPr>
      <xdr:spPr>
        <a:xfrm>
          <a:off x="1079500" y="1003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13350</xdr:rowOff>
    </xdr:from>
    <xdr:ext cx="534377" cy="259045"/>
    <xdr:sp macro="" textlink="">
      <xdr:nvSpPr>
        <xdr:cNvPr id="148" name="テキスト ボックス 147"/>
        <xdr:cNvSpPr txBox="1"/>
      </xdr:nvSpPr>
      <xdr:spPr>
        <a:xfrm>
          <a:off x="863111" y="1012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2848</xdr:rowOff>
    </xdr:from>
    <xdr:to>
      <xdr:col>6</xdr:col>
      <xdr:colOff>511175</xdr:colOff>
      <xdr:row>77</xdr:row>
      <xdr:rowOff>83607</xdr:rowOff>
    </xdr:to>
    <xdr:cxnSp macro="">
      <xdr:nvCxnSpPr>
        <xdr:cNvPr id="174" name="直線コネクタ 173"/>
        <xdr:cNvCxnSpPr/>
      </xdr:nvCxnSpPr>
      <xdr:spPr>
        <a:xfrm flipV="1">
          <a:off x="3797300" y="13204498"/>
          <a:ext cx="838200" cy="8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83607</xdr:rowOff>
    </xdr:from>
    <xdr:to>
      <xdr:col>5</xdr:col>
      <xdr:colOff>358775</xdr:colOff>
      <xdr:row>77</xdr:row>
      <xdr:rowOff>116971</xdr:rowOff>
    </xdr:to>
    <xdr:cxnSp macro="">
      <xdr:nvCxnSpPr>
        <xdr:cNvPr id="177" name="直線コネクタ 176"/>
        <xdr:cNvCxnSpPr/>
      </xdr:nvCxnSpPr>
      <xdr:spPr>
        <a:xfrm flipV="1">
          <a:off x="2908300" y="13285257"/>
          <a:ext cx="889000" cy="3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116971</xdr:rowOff>
    </xdr:from>
    <xdr:to>
      <xdr:col>4</xdr:col>
      <xdr:colOff>155575</xdr:colOff>
      <xdr:row>77</xdr:row>
      <xdr:rowOff>169390</xdr:rowOff>
    </xdr:to>
    <xdr:cxnSp macro="">
      <xdr:nvCxnSpPr>
        <xdr:cNvPr id="180" name="直線コネクタ 179"/>
        <xdr:cNvCxnSpPr/>
      </xdr:nvCxnSpPr>
      <xdr:spPr>
        <a:xfrm flipV="1">
          <a:off x="2019300" y="13318621"/>
          <a:ext cx="889000" cy="5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11393</xdr:rowOff>
    </xdr:from>
    <xdr:to>
      <xdr:col>4</xdr:col>
      <xdr:colOff>206375</xdr:colOff>
      <xdr:row>76</xdr:row>
      <xdr:rowOff>112993</xdr:rowOff>
    </xdr:to>
    <xdr:sp macro="" textlink="">
      <xdr:nvSpPr>
        <xdr:cNvPr id="181" name="フローチャート : 判断 180"/>
        <xdr:cNvSpPr/>
      </xdr:nvSpPr>
      <xdr:spPr>
        <a:xfrm>
          <a:off x="2857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129520</xdr:rowOff>
    </xdr:from>
    <xdr:ext cx="599010" cy="259045"/>
    <xdr:sp macro="" textlink="">
      <xdr:nvSpPr>
        <xdr:cNvPr id="182" name="テキスト ボックス 181"/>
        <xdr:cNvSpPr txBox="1"/>
      </xdr:nvSpPr>
      <xdr:spPr>
        <a:xfrm>
          <a:off x="2608794"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169390</xdr:rowOff>
    </xdr:from>
    <xdr:to>
      <xdr:col>2</xdr:col>
      <xdr:colOff>638175</xdr:colOff>
      <xdr:row>78</xdr:row>
      <xdr:rowOff>5781</xdr:rowOff>
    </xdr:to>
    <xdr:cxnSp macro="">
      <xdr:nvCxnSpPr>
        <xdr:cNvPr id="183" name="直線コネクタ 182"/>
        <xdr:cNvCxnSpPr/>
      </xdr:nvCxnSpPr>
      <xdr:spPr>
        <a:xfrm flipV="1">
          <a:off x="1130300" y="13371040"/>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92244</xdr:rowOff>
    </xdr:from>
    <xdr:to>
      <xdr:col>3</xdr:col>
      <xdr:colOff>3175</xdr:colOff>
      <xdr:row>77</xdr:row>
      <xdr:rowOff>22394</xdr:rowOff>
    </xdr:to>
    <xdr:sp macro="" textlink="">
      <xdr:nvSpPr>
        <xdr:cNvPr id="184" name="フローチャート : 判断 183"/>
        <xdr:cNvSpPr/>
      </xdr:nvSpPr>
      <xdr:spPr>
        <a:xfrm>
          <a:off x="1968500" y="131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38920</xdr:rowOff>
    </xdr:from>
    <xdr:ext cx="599010" cy="259045"/>
    <xdr:sp macro="" textlink="">
      <xdr:nvSpPr>
        <xdr:cNvPr id="185" name="テキスト ボックス 184"/>
        <xdr:cNvSpPr txBox="1"/>
      </xdr:nvSpPr>
      <xdr:spPr>
        <a:xfrm>
          <a:off x="1719794" y="1289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14816</xdr:rowOff>
    </xdr:from>
    <xdr:to>
      <xdr:col>1</xdr:col>
      <xdr:colOff>485775</xdr:colOff>
      <xdr:row>77</xdr:row>
      <xdr:rowOff>116416</xdr:rowOff>
    </xdr:to>
    <xdr:sp macro="" textlink="">
      <xdr:nvSpPr>
        <xdr:cNvPr id="186" name="フローチャート : 判断 185"/>
        <xdr:cNvSpPr/>
      </xdr:nvSpPr>
      <xdr:spPr>
        <a:xfrm>
          <a:off x="1079500" y="1321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132943</xdr:rowOff>
    </xdr:from>
    <xdr:ext cx="599010" cy="259045"/>
    <xdr:sp macro="" textlink="">
      <xdr:nvSpPr>
        <xdr:cNvPr id="187" name="テキスト ボックス 186"/>
        <xdr:cNvSpPr txBox="1"/>
      </xdr:nvSpPr>
      <xdr:spPr>
        <a:xfrm>
          <a:off x="830794" y="1299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123498</xdr:rowOff>
    </xdr:from>
    <xdr:to>
      <xdr:col>6</xdr:col>
      <xdr:colOff>561975</xdr:colOff>
      <xdr:row>77</xdr:row>
      <xdr:rowOff>53648</xdr:rowOff>
    </xdr:to>
    <xdr:sp macro="" textlink="">
      <xdr:nvSpPr>
        <xdr:cNvPr id="193" name="円/楕円 192"/>
        <xdr:cNvSpPr/>
      </xdr:nvSpPr>
      <xdr:spPr>
        <a:xfrm>
          <a:off x="4584700" y="131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101925</xdr:rowOff>
    </xdr:from>
    <xdr:ext cx="599010" cy="259045"/>
    <xdr:sp macro="" textlink="">
      <xdr:nvSpPr>
        <xdr:cNvPr id="194" name="民生費該当値テキスト"/>
        <xdr:cNvSpPr txBox="1"/>
      </xdr:nvSpPr>
      <xdr:spPr>
        <a:xfrm>
          <a:off x="4686300" y="1313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133,946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32807</xdr:rowOff>
    </xdr:from>
    <xdr:to>
      <xdr:col>5</xdr:col>
      <xdr:colOff>409575</xdr:colOff>
      <xdr:row>77</xdr:row>
      <xdr:rowOff>134407</xdr:rowOff>
    </xdr:to>
    <xdr:sp macro="" textlink="">
      <xdr:nvSpPr>
        <xdr:cNvPr id="195" name="円/楕円 194"/>
        <xdr:cNvSpPr/>
      </xdr:nvSpPr>
      <xdr:spPr>
        <a:xfrm>
          <a:off x="3746500" y="1323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125534</xdr:rowOff>
    </xdr:from>
    <xdr:ext cx="599010" cy="259045"/>
    <xdr:sp macro="" textlink="">
      <xdr:nvSpPr>
        <xdr:cNvPr id="196" name="テキスト ボックス 195"/>
        <xdr:cNvSpPr txBox="1"/>
      </xdr:nvSpPr>
      <xdr:spPr>
        <a:xfrm>
          <a:off x="3497794" y="1332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119,815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66171</xdr:rowOff>
    </xdr:from>
    <xdr:to>
      <xdr:col>4</xdr:col>
      <xdr:colOff>206375</xdr:colOff>
      <xdr:row>77</xdr:row>
      <xdr:rowOff>167771</xdr:rowOff>
    </xdr:to>
    <xdr:sp macro="" textlink="">
      <xdr:nvSpPr>
        <xdr:cNvPr id="197" name="円/楕円 196"/>
        <xdr:cNvSpPr/>
      </xdr:nvSpPr>
      <xdr:spPr>
        <a:xfrm>
          <a:off x="2857500" y="13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158898</xdr:rowOff>
    </xdr:from>
    <xdr:ext cx="599010" cy="259045"/>
    <xdr:sp macro="" textlink="">
      <xdr:nvSpPr>
        <xdr:cNvPr id="198" name="テキスト ボックス 197"/>
        <xdr:cNvSpPr txBox="1"/>
      </xdr:nvSpPr>
      <xdr:spPr>
        <a:xfrm>
          <a:off x="2608794" y="1336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113,977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118590</xdr:rowOff>
    </xdr:from>
    <xdr:to>
      <xdr:col>3</xdr:col>
      <xdr:colOff>3175</xdr:colOff>
      <xdr:row>78</xdr:row>
      <xdr:rowOff>48740</xdr:rowOff>
    </xdr:to>
    <xdr:sp macro="" textlink="">
      <xdr:nvSpPr>
        <xdr:cNvPr id="199" name="円/楕円 198"/>
        <xdr:cNvSpPr/>
      </xdr:nvSpPr>
      <xdr:spPr>
        <a:xfrm>
          <a:off x="1968500" y="133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39867</xdr:rowOff>
    </xdr:from>
    <xdr:ext cx="599010" cy="259045"/>
    <xdr:sp macro="" textlink="">
      <xdr:nvSpPr>
        <xdr:cNvPr id="200" name="テキスト ボックス 199"/>
        <xdr:cNvSpPr txBox="1"/>
      </xdr:nvSpPr>
      <xdr:spPr>
        <a:xfrm>
          <a:off x="1719794" y="1341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104,805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126431</xdr:rowOff>
    </xdr:from>
    <xdr:to>
      <xdr:col>1</xdr:col>
      <xdr:colOff>485775</xdr:colOff>
      <xdr:row>78</xdr:row>
      <xdr:rowOff>56581</xdr:rowOff>
    </xdr:to>
    <xdr:sp macro="" textlink="">
      <xdr:nvSpPr>
        <xdr:cNvPr id="201" name="円/楕円 200"/>
        <xdr:cNvSpPr/>
      </xdr:nvSpPr>
      <xdr:spPr>
        <a:xfrm>
          <a:off x="1079500" y="133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47708</xdr:rowOff>
    </xdr:from>
    <xdr:ext cx="599010" cy="259045"/>
    <xdr:sp macro="" textlink="">
      <xdr:nvSpPr>
        <xdr:cNvPr id="202" name="テキスト ボックス 201"/>
        <xdr:cNvSpPr txBox="1"/>
      </xdr:nvSpPr>
      <xdr:spPr>
        <a:xfrm>
          <a:off x="830794" y="1342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57029</xdr:rowOff>
    </xdr:from>
    <xdr:to>
      <xdr:col>6</xdr:col>
      <xdr:colOff>511175</xdr:colOff>
      <xdr:row>99</xdr:row>
      <xdr:rowOff>63641</xdr:rowOff>
    </xdr:to>
    <xdr:cxnSp macro="">
      <xdr:nvCxnSpPr>
        <xdr:cNvPr id="234" name="直線コネクタ 233"/>
        <xdr:cNvCxnSpPr/>
      </xdr:nvCxnSpPr>
      <xdr:spPr>
        <a:xfrm>
          <a:off x="3797300" y="17030579"/>
          <a:ext cx="838200" cy="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38267</xdr:rowOff>
    </xdr:from>
    <xdr:to>
      <xdr:col>5</xdr:col>
      <xdr:colOff>358775</xdr:colOff>
      <xdr:row>99</xdr:row>
      <xdr:rowOff>57029</xdr:rowOff>
    </xdr:to>
    <xdr:cxnSp macro="">
      <xdr:nvCxnSpPr>
        <xdr:cNvPr id="237" name="直線コネクタ 236"/>
        <xdr:cNvCxnSpPr/>
      </xdr:nvCxnSpPr>
      <xdr:spPr>
        <a:xfrm>
          <a:off x="2908300" y="17011817"/>
          <a:ext cx="889000" cy="1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166168</xdr:rowOff>
    </xdr:from>
    <xdr:to>
      <xdr:col>4</xdr:col>
      <xdr:colOff>155575</xdr:colOff>
      <xdr:row>99</xdr:row>
      <xdr:rowOff>38267</xdr:rowOff>
    </xdr:to>
    <xdr:cxnSp macro="">
      <xdr:nvCxnSpPr>
        <xdr:cNvPr id="240" name="直線コネクタ 239"/>
        <xdr:cNvCxnSpPr/>
      </xdr:nvCxnSpPr>
      <xdr:spPr>
        <a:xfrm>
          <a:off x="2019300" y="16968268"/>
          <a:ext cx="8890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170346</xdr:rowOff>
    </xdr:from>
    <xdr:to>
      <xdr:col>4</xdr:col>
      <xdr:colOff>206375</xdr:colOff>
      <xdr:row>97</xdr:row>
      <xdr:rowOff>100496</xdr:rowOff>
    </xdr:to>
    <xdr:sp macro="" textlink="">
      <xdr:nvSpPr>
        <xdr:cNvPr id="241" name="フローチャート : 判断 240"/>
        <xdr:cNvSpPr/>
      </xdr:nvSpPr>
      <xdr:spPr>
        <a:xfrm>
          <a:off x="2857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117023</xdr:rowOff>
    </xdr:from>
    <xdr:ext cx="534377" cy="259045"/>
    <xdr:sp macro="" textlink="">
      <xdr:nvSpPr>
        <xdr:cNvPr id="242" name="テキスト ボックス 241"/>
        <xdr:cNvSpPr txBox="1"/>
      </xdr:nvSpPr>
      <xdr:spPr>
        <a:xfrm>
          <a:off x="2641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166168</xdr:rowOff>
    </xdr:from>
    <xdr:to>
      <xdr:col>2</xdr:col>
      <xdr:colOff>638175</xdr:colOff>
      <xdr:row>99</xdr:row>
      <xdr:rowOff>5921</xdr:rowOff>
    </xdr:to>
    <xdr:cxnSp macro="">
      <xdr:nvCxnSpPr>
        <xdr:cNvPr id="243" name="直線コネクタ 242"/>
        <xdr:cNvCxnSpPr/>
      </xdr:nvCxnSpPr>
      <xdr:spPr>
        <a:xfrm flipV="1">
          <a:off x="1130300" y="16968268"/>
          <a:ext cx="8890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52879</xdr:rowOff>
    </xdr:from>
    <xdr:to>
      <xdr:col>3</xdr:col>
      <xdr:colOff>3175</xdr:colOff>
      <xdr:row>97</xdr:row>
      <xdr:rowOff>154479</xdr:rowOff>
    </xdr:to>
    <xdr:sp macro="" textlink="">
      <xdr:nvSpPr>
        <xdr:cNvPr id="244" name="フローチャート : 判断 243"/>
        <xdr:cNvSpPr/>
      </xdr:nvSpPr>
      <xdr:spPr>
        <a:xfrm>
          <a:off x="1968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171006</xdr:rowOff>
    </xdr:from>
    <xdr:ext cx="534377" cy="259045"/>
    <xdr:sp macro="" textlink="">
      <xdr:nvSpPr>
        <xdr:cNvPr id="245" name="テキスト ボックス 244"/>
        <xdr:cNvSpPr txBox="1"/>
      </xdr:nvSpPr>
      <xdr:spPr>
        <a:xfrm>
          <a:off x="1752111" y="164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103105</xdr:rowOff>
    </xdr:from>
    <xdr:to>
      <xdr:col>1</xdr:col>
      <xdr:colOff>485775</xdr:colOff>
      <xdr:row>98</xdr:row>
      <xdr:rowOff>33255</xdr:rowOff>
    </xdr:to>
    <xdr:sp macro="" textlink="">
      <xdr:nvSpPr>
        <xdr:cNvPr id="246" name="フローチャート : 判断 245"/>
        <xdr:cNvSpPr/>
      </xdr:nvSpPr>
      <xdr:spPr>
        <a:xfrm>
          <a:off x="1079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49782</xdr:rowOff>
    </xdr:from>
    <xdr:ext cx="534377" cy="259045"/>
    <xdr:sp macro="" textlink="">
      <xdr:nvSpPr>
        <xdr:cNvPr id="247" name="テキスト ボックス 246"/>
        <xdr:cNvSpPr txBox="1"/>
      </xdr:nvSpPr>
      <xdr:spPr>
        <a:xfrm>
          <a:off x="863111" y="165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12841</xdr:rowOff>
    </xdr:from>
    <xdr:to>
      <xdr:col>6</xdr:col>
      <xdr:colOff>561975</xdr:colOff>
      <xdr:row>99</xdr:row>
      <xdr:rowOff>114441</xdr:rowOff>
    </xdr:to>
    <xdr:sp macro="" textlink="">
      <xdr:nvSpPr>
        <xdr:cNvPr id="253" name="円/楕円 252"/>
        <xdr:cNvSpPr/>
      </xdr:nvSpPr>
      <xdr:spPr>
        <a:xfrm>
          <a:off x="4584700" y="169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99218</xdr:rowOff>
    </xdr:from>
    <xdr:ext cx="534377" cy="259045"/>
    <xdr:sp macro="" textlink="">
      <xdr:nvSpPr>
        <xdr:cNvPr id="254" name="衛生費該当値テキスト"/>
        <xdr:cNvSpPr txBox="1"/>
      </xdr:nvSpPr>
      <xdr:spPr>
        <a:xfrm>
          <a:off x="4686300" y="1690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22,158</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6229</xdr:rowOff>
    </xdr:from>
    <xdr:to>
      <xdr:col>5</xdr:col>
      <xdr:colOff>409575</xdr:colOff>
      <xdr:row>99</xdr:row>
      <xdr:rowOff>107829</xdr:rowOff>
    </xdr:to>
    <xdr:sp macro="" textlink="">
      <xdr:nvSpPr>
        <xdr:cNvPr id="255" name="円/楕円 254"/>
        <xdr:cNvSpPr/>
      </xdr:nvSpPr>
      <xdr:spPr>
        <a:xfrm>
          <a:off x="3746500" y="1697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98956</xdr:rowOff>
    </xdr:from>
    <xdr:ext cx="534377" cy="259045"/>
    <xdr:sp macro="" textlink="">
      <xdr:nvSpPr>
        <xdr:cNvPr id="256" name="テキスト ボックス 255"/>
        <xdr:cNvSpPr txBox="1"/>
      </xdr:nvSpPr>
      <xdr:spPr>
        <a:xfrm>
          <a:off x="3530111" y="1707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158917</xdr:rowOff>
    </xdr:from>
    <xdr:to>
      <xdr:col>4</xdr:col>
      <xdr:colOff>206375</xdr:colOff>
      <xdr:row>99</xdr:row>
      <xdr:rowOff>89067</xdr:rowOff>
    </xdr:to>
    <xdr:sp macro="" textlink="">
      <xdr:nvSpPr>
        <xdr:cNvPr id="257" name="円/楕円 256"/>
        <xdr:cNvSpPr/>
      </xdr:nvSpPr>
      <xdr:spPr>
        <a:xfrm>
          <a:off x="2857500" y="169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80194</xdr:rowOff>
    </xdr:from>
    <xdr:ext cx="534377" cy="259045"/>
    <xdr:sp macro="" textlink="">
      <xdr:nvSpPr>
        <xdr:cNvPr id="258" name="テキスト ボックス 257"/>
        <xdr:cNvSpPr txBox="1"/>
      </xdr:nvSpPr>
      <xdr:spPr>
        <a:xfrm>
          <a:off x="2641111" y="1705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115368</xdr:rowOff>
    </xdr:from>
    <xdr:to>
      <xdr:col>3</xdr:col>
      <xdr:colOff>3175</xdr:colOff>
      <xdr:row>99</xdr:row>
      <xdr:rowOff>45518</xdr:rowOff>
    </xdr:to>
    <xdr:sp macro="" textlink="">
      <xdr:nvSpPr>
        <xdr:cNvPr id="259" name="円/楕円 258"/>
        <xdr:cNvSpPr/>
      </xdr:nvSpPr>
      <xdr:spPr>
        <a:xfrm>
          <a:off x="1968500" y="169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36645</xdr:rowOff>
    </xdr:from>
    <xdr:ext cx="534377" cy="259045"/>
    <xdr:sp macro="" textlink="">
      <xdr:nvSpPr>
        <xdr:cNvPr id="260" name="テキスト ボックス 259"/>
        <xdr:cNvSpPr txBox="1"/>
      </xdr:nvSpPr>
      <xdr:spPr>
        <a:xfrm>
          <a:off x="1752111" y="1701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126571</xdr:rowOff>
    </xdr:from>
    <xdr:to>
      <xdr:col>1</xdr:col>
      <xdr:colOff>485775</xdr:colOff>
      <xdr:row>99</xdr:row>
      <xdr:rowOff>56721</xdr:rowOff>
    </xdr:to>
    <xdr:sp macro="" textlink="">
      <xdr:nvSpPr>
        <xdr:cNvPr id="261" name="円/楕円 260"/>
        <xdr:cNvSpPr/>
      </xdr:nvSpPr>
      <xdr:spPr>
        <a:xfrm>
          <a:off x="1079500" y="1692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47848</xdr:rowOff>
    </xdr:from>
    <xdr:ext cx="534377" cy="259045"/>
    <xdr:sp macro="" textlink="">
      <xdr:nvSpPr>
        <xdr:cNvPr id="262" name="テキスト ボックス 261"/>
        <xdr:cNvSpPr txBox="1"/>
      </xdr:nvSpPr>
      <xdr:spPr>
        <a:xfrm>
          <a:off x="863111" y="1702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148272</xdr:rowOff>
    </xdr:from>
    <xdr:to>
      <xdr:col>15</xdr:col>
      <xdr:colOff>180975</xdr:colOff>
      <xdr:row>39</xdr:row>
      <xdr:rowOff>3683</xdr:rowOff>
    </xdr:to>
    <xdr:cxnSp macro="">
      <xdr:nvCxnSpPr>
        <xdr:cNvPr id="291" name="直線コネクタ 290"/>
        <xdr:cNvCxnSpPr/>
      </xdr:nvCxnSpPr>
      <xdr:spPr>
        <a:xfrm>
          <a:off x="9639300" y="6663372"/>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148272</xdr:rowOff>
    </xdr:from>
    <xdr:to>
      <xdr:col>14</xdr:col>
      <xdr:colOff>28575</xdr:colOff>
      <xdr:row>38</xdr:row>
      <xdr:rowOff>151702</xdr:rowOff>
    </xdr:to>
    <xdr:cxnSp macro="">
      <xdr:nvCxnSpPr>
        <xdr:cNvPr id="294" name="直線コネクタ 293"/>
        <xdr:cNvCxnSpPr/>
      </xdr:nvCxnSpPr>
      <xdr:spPr>
        <a:xfrm flipV="1">
          <a:off x="8750300" y="6663372"/>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150749</xdr:rowOff>
    </xdr:from>
    <xdr:to>
      <xdr:col>12</xdr:col>
      <xdr:colOff>511175</xdr:colOff>
      <xdr:row>38</xdr:row>
      <xdr:rowOff>151702</xdr:rowOff>
    </xdr:to>
    <xdr:cxnSp macro="">
      <xdr:nvCxnSpPr>
        <xdr:cNvPr id="297" name="直線コネクタ 296"/>
        <xdr:cNvCxnSpPr/>
      </xdr:nvCxnSpPr>
      <xdr:spPr>
        <a:xfrm>
          <a:off x="7861300" y="6665849"/>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298" name="フローチャート : 判断 297"/>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144</xdr:rowOff>
    </xdr:from>
    <xdr:ext cx="469744" cy="259045"/>
    <xdr:sp macro="" textlink="">
      <xdr:nvSpPr>
        <xdr:cNvPr id="299" name="テキスト ボックス 298"/>
        <xdr:cNvSpPr txBox="1"/>
      </xdr:nvSpPr>
      <xdr:spPr>
        <a:xfrm>
          <a:off x="8515427"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150749</xdr:rowOff>
    </xdr:from>
    <xdr:to>
      <xdr:col>11</xdr:col>
      <xdr:colOff>307975</xdr:colOff>
      <xdr:row>38</xdr:row>
      <xdr:rowOff>158179</xdr:rowOff>
    </xdr:to>
    <xdr:cxnSp macro="">
      <xdr:nvCxnSpPr>
        <xdr:cNvPr id="300" name="直線コネクタ 299"/>
        <xdr:cNvCxnSpPr/>
      </xdr:nvCxnSpPr>
      <xdr:spPr>
        <a:xfrm flipV="1">
          <a:off x="6972300" y="6665849"/>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1" name="フローチャート : 判断 300"/>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22623</xdr:rowOff>
    </xdr:from>
    <xdr:ext cx="469744" cy="259045"/>
    <xdr:sp macro="" textlink="">
      <xdr:nvSpPr>
        <xdr:cNvPr id="302" name="テキスト ボックス 301"/>
        <xdr:cNvSpPr txBox="1"/>
      </xdr:nvSpPr>
      <xdr:spPr>
        <a:xfrm>
          <a:off x="7626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3" name="フローチャート : 判断 302"/>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159402</xdr:rowOff>
    </xdr:from>
    <xdr:ext cx="469744" cy="259045"/>
    <xdr:sp macro="" textlink="">
      <xdr:nvSpPr>
        <xdr:cNvPr id="304" name="テキスト ボックス 303"/>
        <xdr:cNvSpPr txBox="1"/>
      </xdr:nvSpPr>
      <xdr:spPr>
        <a:xfrm>
          <a:off x="67374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124333</xdr:rowOff>
    </xdr:from>
    <xdr:to>
      <xdr:col>15</xdr:col>
      <xdr:colOff>231775</xdr:colOff>
      <xdr:row>39</xdr:row>
      <xdr:rowOff>54483</xdr:rowOff>
    </xdr:to>
    <xdr:sp macro="" textlink="">
      <xdr:nvSpPr>
        <xdr:cNvPr id="310" name="円/楕円 309"/>
        <xdr:cNvSpPr/>
      </xdr:nvSpPr>
      <xdr:spPr>
        <a:xfrm>
          <a:off x="104267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39260</xdr:rowOff>
    </xdr:from>
    <xdr:ext cx="378565" cy="259045"/>
    <xdr:sp macro="" textlink="">
      <xdr:nvSpPr>
        <xdr:cNvPr id="311" name="労働費該当値テキスト"/>
        <xdr:cNvSpPr txBox="1"/>
      </xdr:nvSpPr>
      <xdr:spPr>
        <a:xfrm>
          <a:off x="10528300" y="6554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97472</xdr:rowOff>
    </xdr:from>
    <xdr:to>
      <xdr:col>14</xdr:col>
      <xdr:colOff>79375</xdr:colOff>
      <xdr:row>39</xdr:row>
      <xdr:rowOff>27622</xdr:rowOff>
    </xdr:to>
    <xdr:sp macro="" textlink="">
      <xdr:nvSpPr>
        <xdr:cNvPr id="312" name="円/楕円 311"/>
        <xdr:cNvSpPr/>
      </xdr:nvSpPr>
      <xdr:spPr>
        <a:xfrm>
          <a:off x="9588500" y="66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18749</xdr:rowOff>
    </xdr:from>
    <xdr:ext cx="378565" cy="259045"/>
    <xdr:sp macro="" textlink="">
      <xdr:nvSpPr>
        <xdr:cNvPr id="313" name="テキスト ボックス 312"/>
        <xdr:cNvSpPr txBox="1"/>
      </xdr:nvSpPr>
      <xdr:spPr>
        <a:xfrm>
          <a:off x="9450017" y="6705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100902</xdr:rowOff>
    </xdr:from>
    <xdr:to>
      <xdr:col>12</xdr:col>
      <xdr:colOff>561975</xdr:colOff>
      <xdr:row>39</xdr:row>
      <xdr:rowOff>31052</xdr:rowOff>
    </xdr:to>
    <xdr:sp macro="" textlink="">
      <xdr:nvSpPr>
        <xdr:cNvPr id="314" name="円/楕円 313"/>
        <xdr:cNvSpPr/>
      </xdr:nvSpPr>
      <xdr:spPr>
        <a:xfrm>
          <a:off x="8699500" y="66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22179</xdr:rowOff>
    </xdr:from>
    <xdr:ext cx="378565" cy="259045"/>
    <xdr:sp macro="" textlink="">
      <xdr:nvSpPr>
        <xdr:cNvPr id="315" name="テキスト ボックス 314"/>
        <xdr:cNvSpPr txBox="1"/>
      </xdr:nvSpPr>
      <xdr:spPr>
        <a:xfrm>
          <a:off x="8561017" y="670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99949</xdr:rowOff>
    </xdr:from>
    <xdr:to>
      <xdr:col>11</xdr:col>
      <xdr:colOff>358775</xdr:colOff>
      <xdr:row>39</xdr:row>
      <xdr:rowOff>30099</xdr:rowOff>
    </xdr:to>
    <xdr:sp macro="" textlink="">
      <xdr:nvSpPr>
        <xdr:cNvPr id="316" name="円/楕円 315"/>
        <xdr:cNvSpPr/>
      </xdr:nvSpPr>
      <xdr:spPr>
        <a:xfrm>
          <a:off x="7810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21226</xdr:rowOff>
    </xdr:from>
    <xdr:ext cx="378565" cy="259045"/>
    <xdr:sp macro="" textlink="">
      <xdr:nvSpPr>
        <xdr:cNvPr id="317" name="テキスト ボックス 316"/>
        <xdr:cNvSpPr txBox="1"/>
      </xdr:nvSpPr>
      <xdr:spPr>
        <a:xfrm>
          <a:off x="7672017" y="670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107379</xdr:rowOff>
    </xdr:from>
    <xdr:to>
      <xdr:col>10</xdr:col>
      <xdr:colOff>155575</xdr:colOff>
      <xdr:row>39</xdr:row>
      <xdr:rowOff>37529</xdr:rowOff>
    </xdr:to>
    <xdr:sp macro="" textlink="">
      <xdr:nvSpPr>
        <xdr:cNvPr id="318" name="円/楕円 317"/>
        <xdr:cNvSpPr/>
      </xdr:nvSpPr>
      <xdr:spPr>
        <a:xfrm>
          <a:off x="6921500" y="66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28656</xdr:rowOff>
    </xdr:from>
    <xdr:ext cx="378565" cy="259045"/>
    <xdr:sp macro="" textlink="">
      <xdr:nvSpPr>
        <xdr:cNvPr id="319" name="テキスト ボックス 318"/>
        <xdr:cNvSpPr txBox="1"/>
      </xdr:nvSpPr>
      <xdr:spPr>
        <a:xfrm>
          <a:off x="6783017" y="671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69286</xdr:rowOff>
    </xdr:from>
    <xdr:to>
      <xdr:col>15</xdr:col>
      <xdr:colOff>180975</xdr:colOff>
      <xdr:row>58</xdr:row>
      <xdr:rowOff>83090</xdr:rowOff>
    </xdr:to>
    <xdr:cxnSp macro="">
      <xdr:nvCxnSpPr>
        <xdr:cNvPr id="346" name="直線コネクタ 345"/>
        <xdr:cNvCxnSpPr/>
      </xdr:nvCxnSpPr>
      <xdr:spPr>
        <a:xfrm flipV="1">
          <a:off x="9639300" y="10013386"/>
          <a:ext cx="838200" cy="1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83090</xdr:rowOff>
    </xdr:from>
    <xdr:to>
      <xdr:col>14</xdr:col>
      <xdr:colOff>28575</xdr:colOff>
      <xdr:row>58</xdr:row>
      <xdr:rowOff>84804</xdr:rowOff>
    </xdr:to>
    <xdr:cxnSp macro="">
      <xdr:nvCxnSpPr>
        <xdr:cNvPr id="349" name="直線コネクタ 348"/>
        <xdr:cNvCxnSpPr/>
      </xdr:nvCxnSpPr>
      <xdr:spPr>
        <a:xfrm flipV="1">
          <a:off x="8750300" y="1002719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69561</xdr:rowOff>
    </xdr:from>
    <xdr:to>
      <xdr:col>12</xdr:col>
      <xdr:colOff>511175</xdr:colOff>
      <xdr:row>58</xdr:row>
      <xdr:rowOff>84804</xdr:rowOff>
    </xdr:to>
    <xdr:cxnSp macro="">
      <xdr:nvCxnSpPr>
        <xdr:cNvPr id="352" name="直線コネクタ 351"/>
        <xdr:cNvCxnSpPr/>
      </xdr:nvCxnSpPr>
      <xdr:spPr>
        <a:xfrm>
          <a:off x="7861300" y="10013661"/>
          <a:ext cx="889000" cy="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3" name="フローチャート : 判断 352"/>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157914</xdr:rowOff>
    </xdr:from>
    <xdr:ext cx="534377" cy="259045"/>
    <xdr:sp macro="" textlink="">
      <xdr:nvSpPr>
        <xdr:cNvPr id="354" name="テキスト ボックス 353"/>
        <xdr:cNvSpPr txBox="1"/>
      </xdr:nvSpPr>
      <xdr:spPr>
        <a:xfrm>
          <a:off x="8483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69561</xdr:rowOff>
    </xdr:from>
    <xdr:to>
      <xdr:col>11</xdr:col>
      <xdr:colOff>307975</xdr:colOff>
      <xdr:row>58</xdr:row>
      <xdr:rowOff>74874</xdr:rowOff>
    </xdr:to>
    <xdr:cxnSp macro="">
      <xdr:nvCxnSpPr>
        <xdr:cNvPr id="355" name="直線コネクタ 354"/>
        <xdr:cNvCxnSpPr/>
      </xdr:nvCxnSpPr>
      <xdr:spPr>
        <a:xfrm flipV="1">
          <a:off x="6972300" y="10013661"/>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56" name="フローチャート : 判断 355"/>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61125</xdr:rowOff>
    </xdr:from>
    <xdr:ext cx="534377" cy="259045"/>
    <xdr:sp macro="" textlink="">
      <xdr:nvSpPr>
        <xdr:cNvPr id="357" name="テキスト ボックス 356"/>
        <xdr:cNvSpPr txBox="1"/>
      </xdr:nvSpPr>
      <xdr:spPr>
        <a:xfrm>
          <a:off x="7594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58" name="フローチャート : 判断 357"/>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92361</xdr:rowOff>
    </xdr:from>
    <xdr:ext cx="534377" cy="259045"/>
    <xdr:sp macro="" textlink="">
      <xdr:nvSpPr>
        <xdr:cNvPr id="359" name="テキスト ボックス 358"/>
        <xdr:cNvSpPr txBox="1"/>
      </xdr:nvSpPr>
      <xdr:spPr>
        <a:xfrm>
          <a:off x="6705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18486</xdr:rowOff>
    </xdr:from>
    <xdr:to>
      <xdr:col>15</xdr:col>
      <xdr:colOff>231775</xdr:colOff>
      <xdr:row>58</xdr:row>
      <xdr:rowOff>120086</xdr:rowOff>
    </xdr:to>
    <xdr:sp macro="" textlink="">
      <xdr:nvSpPr>
        <xdr:cNvPr id="365" name="円/楕円 364"/>
        <xdr:cNvSpPr/>
      </xdr:nvSpPr>
      <xdr:spPr>
        <a:xfrm>
          <a:off x="10426700" y="99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104863</xdr:rowOff>
    </xdr:from>
    <xdr:ext cx="534377" cy="259045"/>
    <xdr:sp macro="" textlink="">
      <xdr:nvSpPr>
        <xdr:cNvPr id="366" name="農林水産業費該当値テキスト"/>
        <xdr:cNvSpPr txBox="1"/>
      </xdr:nvSpPr>
      <xdr:spPr>
        <a:xfrm>
          <a:off x="10528300" y="987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32290</xdr:rowOff>
    </xdr:from>
    <xdr:to>
      <xdr:col>14</xdr:col>
      <xdr:colOff>79375</xdr:colOff>
      <xdr:row>58</xdr:row>
      <xdr:rowOff>133890</xdr:rowOff>
    </xdr:to>
    <xdr:sp macro="" textlink="">
      <xdr:nvSpPr>
        <xdr:cNvPr id="367" name="円/楕円 366"/>
        <xdr:cNvSpPr/>
      </xdr:nvSpPr>
      <xdr:spPr>
        <a:xfrm>
          <a:off x="9588500" y="99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125017</xdr:rowOff>
    </xdr:from>
    <xdr:ext cx="534377" cy="259045"/>
    <xdr:sp macro="" textlink="">
      <xdr:nvSpPr>
        <xdr:cNvPr id="368" name="テキスト ボックス 367"/>
        <xdr:cNvSpPr txBox="1"/>
      </xdr:nvSpPr>
      <xdr:spPr>
        <a:xfrm>
          <a:off x="9372111" y="1006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34004</xdr:rowOff>
    </xdr:from>
    <xdr:to>
      <xdr:col>12</xdr:col>
      <xdr:colOff>561975</xdr:colOff>
      <xdr:row>58</xdr:row>
      <xdr:rowOff>135604</xdr:rowOff>
    </xdr:to>
    <xdr:sp macro="" textlink="">
      <xdr:nvSpPr>
        <xdr:cNvPr id="369" name="円/楕円 368"/>
        <xdr:cNvSpPr/>
      </xdr:nvSpPr>
      <xdr:spPr>
        <a:xfrm>
          <a:off x="8699500" y="99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126731</xdr:rowOff>
    </xdr:from>
    <xdr:ext cx="534377" cy="259045"/>
    <xdr:sp macro="" textlink="">
      <xdr:nvSpPr>
        <xdr:cNvPr id="370" name="テキスト ボックス 369"/>
        <xdr:cNvSpPr txBox="1"/>
      </xdr:nvSpPr>
      <xdr:spPr>
        <a:xfrm>
          <a:off x="8483111" y="100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18761</xdr:rowOff>
    </xdr:from>
    <xdr:to>
      <xdr:col>11</xdr:col>
      <xdr:colOff>358775</xdr:colOff>
      <xdr:row>58</xdr:row>
      <xdr:rowOff>120361</xdr:rowOff>
    </xdr:to>
    <xdr:sp macro="" textlink="">
      <xdr:nvSpPr>
        <xdr:cNvPr id="371" name="円/楕円 370"/>
        <xdr:cNvSpPr/>
      </xdr:nvSpPr>
      <xdr:spPr>
        <a:xfrm>
          <a:off x="7810500" y="996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111488</xdr:rowOff>
    </xdr:from>
    <xdr:ext cx="534377" cy="259045"/>
    <xdr:sp macro="" textlink="">
      <xdr:nvSpPr>
        <xdr:cNvPr id="372" name="テキスト ボックス 371"/>
        <xdr:cNvSpPr txBox="1"/>
      </xdr:nvSpPr>
      <xdr:spPr>
        <a:xfrm>
          <a:off x="7594111" y="1005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24074</xdr:rowOff>
    </xdr:from>
    <xdr:to>
      <xdr:col>10</xdr:col>
      <xdr:colOff>155575</xdr:colOff>
      <xdr:row>58</xdr:row>
      <xdr:rowOff>125674</xdr:rowOff>
    </xdr:to>
    <xdr:sp macro="" textlink="">
      <xdr:nvSpPr>
        <xdr:cNvPr id="373" name="円/楕円 372"/>
        <xdr:cNvSpPr/>
      </xdr:nvSpPr>
      <xdr:spPr>
        <a:xfrm>
          <a:off x="6921500" y="99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116801</xdr:rowOff>
    </xdr:from>
    <xdr:ext cx="534377" cy="259045"/>
    <xdr:sp macro="" textlink="">
      <xdr:nvSpPr>
        <xdr:cNvPr id="374" name="テキスト ボックス 373"/>
        <xdr:cNvSpPr txBox="1"/>
      </xdr:nvSpPr>
      <xdr:spPr>
        <a:xfrm>
          <a:off x="6705111" y="1006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16582</xdr:rowOff>
    </xdr:from>
    <xdr:to>
      <xdr:col>15</xdr:col>
      <xdr:colOff>180975</xdr:colOff>
      <xdr:row>78</xdr:row>
      <xdr:rowOff>121968</xdr:rowOff>
    </xdr:to>
    <xdr:cxnSp macro="">
      <xdr:nvCxnSpPr>
        <xdr:cNvPr id="405" name="直線コネクタ 404"/>
        <xdr:cNvCxnSpPr/>
      </xdr:nvCxnSpPr>
      <xdr:spPr>
        <a:xfrm>
          <a:off x="9639300" y="13389682"/>
          <a:ext cx="838200" cy="10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16582</xdr:rowOff>
    </xdr:from>
    <xdr:to>
      <xdr:col>14</xdr:col>
      <xdr:colOff>28575</xdr:colOff>
      <xdr:row>78</xdr:row>
      <xdr:rowOff>93001</xdr:rowOff>
    </xdr:to>
    <xdr:cxnSp macro="">
      <xdr:nvCxnSpPr>
        <xdr:cNvPr id="408" name="直線コネクタ 407"/>
        <xdr:cNvCxnSpPr/>
      </xdr:nvCxnSpPr>
      <xdr:spPr>
        <a:xfrm flipV="1">
          <a:off x="8750300" y="13389682"/>
          <a:ext cx="889000" cy="7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93001</xdr:rowOff>
    </xdr:from>
    <xdr:to>
      <xdr:col>12</xdr:col>
      <xdr:colOff>511175</xdr:colOff>
      <xdr:row>78</xdr:row>
      <xdr:rowOff>122620</xdr:rowOff>
    </xdr:to>
    <xdr:cxnSp macro="">
      <xdr:nvCxnSpPr>
        <xdr:cNvPr id="411" name="直線コネクタ 410"/>
        <xdr:cNvCxnSpPr/>
      </xdr:nvCxnSpPr>
      <xdr:spPr>
        <a:xfrm flipV="1">
          <a:off x="7861300" y="13466101"/>
          <a:ext cx="889000" cy="2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2" name="フローチャート : 判断 411"/>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169831</xdr:rowOff>
    </xdr:from>
    <xdr:ext cx="534377" cy="259045"/>
    <xdr:sp macro="" textlink="">
      <xdr:nvSpPr>
        <xdr:cNvPr id="413" name="テキスト ボックス 412"/>
        <xdr:cNvSpPr txBox="1"/>
      </xdr:nvSpPr>
      <xdr:spPr>
        <a:xfrm>
          <a:off x="8483111" y="130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94438</xdr:rowOff>
    </xdr:from>
    <xdr:to>
      <xdr:col>11</xdr:col>
      <xdr:colOff>307975</xdr:colOff>
      <xdr:row>78</xdr:row>
      <xdr:rowOff>122620</xdr:rowOff>
    </xdr:to>
    <xdr:cxnSp macro="">
      <xdr:nvCxnSpPr>
        <xdr:cNvPr id="414" name="直線コネクタ 413"/>
        <xdr:cNvCxnSpPr/>
      </xdr:nvCxnSpPr>
      <xdr:spPr>
        <a:xfrm>
          <a:off x="6972300" y="13467538"/>
          <a:ext cx="8890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15" name="フローチャート : 判断 414"/>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52886</xdr:rowOff>
    </xdr:from>
    <xdr:ext cx="469744" cy="259045"/>
    <xdr:sp macro="" textlink="">
      <xdr:nvSpPr>
        <xdr:cNvPr id="416" name="テキスト ボックス 415"/>
        <xdr:cNvSpPr txBox="1"/>
      </xdr:nvSpPr>
      <xdr:spPr>
        <a:xfrm>
          <a:off x="7626427" y="1308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17" name="フローチャート : 判断 416"/>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81656</xdr:rowOff>
    </xdr:from>
    <xdr:ext cx="469744" cy="259045"/>
    <xdr:sp macro="" textlink="">
      <xdr:nvSpPr>
        <xdr:cNvPr id="418" name="テキスト ボックス 417"/>
        <xdr:cNvSpPr txBox="1"/>
      </xdr:nvSpPr>
      <xdr:spPr>
        <a:xfrm>
          <a:off x="6737427" y="1311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71168</xdr:rowOff>
    </xdr:from>
    <xdr:to>
      <xdr:col>15</xdr:col>
      <xdr:colOff>231775</xdr:colOff>
      <xdr:row>79</xdr:row>
      <xdr:rowOff>1318</xdr:rowOff>
    </xdr:to>
    <xdr:sp macro="" textlink="">
      <xdr:nvSpPr>
        <xdr:cNvPr id="424" name="円/楕円 423"/>
        <xdr:cNvSpPr/>
      </xdr:nvSpPr>
      <xdr:spPr>
        <a:xfrm>
          <a:off x="10426700" y="134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157545</xdr:rowOff>
    </xdr:from>
    <xdr:ext cx="469744" cy="259045"/>
    <xdr:sp macro="" textlink="">
      <xdr:nvSpPr>
        <xdr:cNvPr id="425" name="商工費該当値テキスト"/>
        <xdr:cNvSpPr txBox="1"/>
      </xdr:nvSpPr>
      <xdr:spPr>
        <a:xfrm>
          <a:off x="10528300" y="133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137232</xdr:rowOff>
    </xdr:from>
    <xdr:to>
      <xdr:col>14</xdr:col>
      <xdr:colOff>79375</xdr:colOff>
      <xdr:row>78</xdr:row>
      <xdr:rowOff>67382</xdr:rowOff>
    </xdr:to>
    <xdr:sp macro="" textlink="">
      <xdr:nvSpPr>
        <xdr:cNvPr id="426" name="円/楕円 425"/>
        <xdr:cNvSpPr/>
      </xdr:nvSpPr>
      <xdr:spPr>
        <a:xfrm>
          <a:off x="9588500" y="133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58509</xdr:rowOff>
    </xdr:from>
    <xdr:ext cx="469744" cy="259045"/>
    <xdr:sp macro="" textlink="">
      <xdr:nvSpPr>
        <xdr:cNvPr id="427" name="テキスト ボックス 426"/>
        <xdr:cNvSpPr txBox="1"/>
      </xdr:nvSpPr>
      <xdr:spPr>
        <a:xfrm>
          <a:off x="9404427" y="1343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42201</xdr:rowOff>
    </xdr:from>
    <xdr:to>
      <xdr:col>12</xdr:col>
      <xdr:colOff>561975</xdr:colOff>
      <xdr:row>78</xdr:row>
      <xdr:rowOff>143801</xdr:rowOff>
    </xdr:to>
    <xdr:sp macro="" textlink="">
      <xdr:nvSpPr>
        <xdr:cNvPr id="428" name="円/楕円 427"/>
        <xdr:cNvSpPr/>
      </xdr:nvSpPr>
      <xdr:spPr>
        <a:xfrm>
          <a:off x="8699500" y="1341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134928</xdr:rowOff>
    </xdr:from>
    <xdr:ext cx="469744" cy="259045"/>
    <xdr:sp macro="" textlink="">
      <xdr:nvSpPr>
        <xdr:cNvPr id="429" name="テキスト ボックス 428"/>
        <xdr:cNvSpPr txBox="1"/>
      </xdr:nvSpPr>
      <xdr:spPr>
        <a:xfrm>
          <a:off x="8515427" y="1350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71820</xdr:rowOff>
    </xdr:from>
    <xdr:to>
      <xdr:col>11</xdr:col>
      <xdr:colOff>358775</xdr:colOff>
      <xdr:row>79</xdr:row>
      <xdr:rowOff>1970</xdr:rowOff>
    </xdr:to>
    <xdr:sp macro="" textlink="">
      <xdr:nvSpPr>
        <xdr:cNvPr id="430" name="円/楕円 429"/>
        <xdr:cNvSpPr/>
      </xdr:nvSpPr>
      <xdr:spPr>
        <a:xfrm>
          <a:off x="7810500" y="134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164547</xdr:rowOff>
    </xdr:from>
    <xdr:ext cx="469744" cy="259045"/>
    <xdr:sp macro="" textlink="">
      <xdr:nvSpPr>
        <xdr:cNvPr id="431" name="テキスト ボックス 430"/>
        <xdr:cNvSpPr txBox="1"/>
      </xdr:nvSpPr>
      <xdr:spPr>
        <a:xfrm>
          <a:off x="7626427" y="135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43638</xdr:rowOff>
    </xdr:from>
    <xdr:to>
      <xdr:col>10</xdr:col>
      <xdr:colOff>155575</xdr:colOff>
      <xdr:row>78</xdr:row>
      <xdr:rowOff>145238</xdr:rowOff>
    </xdr:to>
    <xdr:sp macro="" textlink="">
      <xdr:nvSpPr>
        <xdr:cNvPr id="432" name="円/楕円 431"/>
        <xdr:cNvSpPr/>
      </xdr:nvSpPr>
      <xdr:spPr>
        <a:xfrm>
          <a:off x="6921500" y="134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136365</xdr:rowOff>
    </xdr:from>
    <xdr:ext cx="469744" cy="259045"/>
    <xdr:sp macro="" textlink="">
      <xdr:nvSpPr>
        <xdr:cNvPr id="433" name="テキスト ボックス 432"/>
        <xdr:cNvSpPr txBox="1"/>
      </xdr:nvSpPr>
      <xdr:spPr>
        <a:xfrm>
          <a:off x="6737427" y="1350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168593</xdr:rowOff>
    </xdr:from>
    <xdr:to>
      <xdr:col>15</xdr:col>
      <xdr:colOff>180975</xdr:colOff>
      <xdr:row>99</xdr:row>
      <xdr:rowOff>848</xdr:rowOff>
    </xdr:to>
    <xdr:cxnSp macro="">
      <xdr:nvCxnSpPr>
        <xdr:cNvPr id="462" name="直線コネクタ 461"/>
        <xdr:cNvCxnSpPr/>
      </xdr:nvCxnSpPr>
      <xdr:spPr>
        <a:xfrm flipV="1">
          <a:off x="9639300" y="16970693"/>
          <a:ext cx="838200" cy="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63"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848</xdr:rowOff>
    </xdr:from>
    <xdr:to>
      <xdr:col>14</xdr:col>
      <xdr:colOff>28575</xdr:colOff>
      <xdr:row>99</xdr:row>
      <xdr:rowOff>1457</xdr:rowOff>
    </xdr:to>
    <xdr:cxnSp macro="">
      <xdr:nvCxnSpPr>
        <xdr:cNvPr id="465" name="直線コネクタ 464"/>
        <xdr:cNvCxnSpPr/>
      </xdr:nvCxnSpPr>
      <xdr:spPr>
        <a:xfrm flipV="1">
          <a:off x="8750300" y="16974398"/>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168844</xdr:rowOff>
    </xdr:from>
    <xdr:to>
      <xdr:col>12</xdr:col>
      <xdr:colOff>511175</xdr:colOff>
      <xdr:row>99</xdr:row>
      <xdr:rowOff>1457</xdr:rowOff>
    </xdr:to>
    <xdr:cxnSp macro="">
      <xdr:nvCxnSpPr>
        <xdr:cNvPr id="468" name="直線コネクタ 467"/>
        <xdr:cNvCxnSpPr/>
      </xdr:nvCxnSpPr>
      <xdr:spPr>
        <a:xfrm>
          <a:off x="7861300" y="16970944"/>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69" name="フローチャート : 判断 468"/>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31174</xdr:rowOff>
    </xdr:from>
    <xdr:ext cx="599010" cy="259045"/>
    <xdr:sp macro="" textlink="">
      <xdr:nvSpPr>
        <xdr:cNvPr id="470" name="テキスト ボックス 469"/>
        <xdr:cNvSpPr txBox="1"/>
      </xdr:nvSpPr>
      <xdr:spPr>
        <a:xfrm>
          <a:off x="8450794" y="166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168844</xdr:rowOff>
    </xdr:from>
    <xdr:to>
      <xdr:col>11</xdr:col>
      <xdr:colOff>307975</xdr:colOff>
      <xdr:row>98</xdr:row>
      <xdr:rowOff>171241</xdr:rowOff>
    </xdr:to>
    <xdr:cxnSp macro="">
      <xdr:nvCxnSpPr>
        <xdr:cNvPr id="471" name="直線コネクタ 470"/>
        <xdr:cNvCxnSpPr/>
      </xdr:nvCxnSpPr>
      <xdr:spPr>
        <a:xfrm flipV="1">
          <a:off x="6972300" y="16970944"/>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2" name="フローチャート : 判断 471"/>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40870</xdr:rowOff>
    </xdr:from>
    <xdr:ext cx="534377" cy="259045"/>
    <xdr:sp macro="" textlink="">
      <xdr:nvSpPr>
        <xdr:cNvPr id="473" name="テキスト ボックス 472"/>
        <xdr:cNvSpPr txBox="1"/>
      </xdr:nvSpPr>
      <xdr:spPr>
        <a:xfrm>
          <a:off x="7594111" y="1701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74" name="フローチャート : 判断 473"/>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53235</xdr:rowOff>
    </xdr:from>
    <xdr:ext cx="534377" cy="259045"/>
    <xdr:sp macro="" textlink="">
      <xdr:nvSpPr>
        <xdr:cNvPr id="475" name="テキスト ボックス 474"/>
        <xdr:cNvSpPr txBox="1"/>
      </xdr:nvSpPr>
      <xdr:spPr>
        <a:xfrm>
          <a:off x="6705111" y="1702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117793</xdr:rowOff>
    </xdr:from>
    <xdr:to>
      <xdr:col>15</xdr:col>
      <xdr:colOff>231775</xdr:colOff>
      <xdr:row>99</xdr:row>
      <xdr:rowOff>47943</xdr:rowOff>
    </xdr:to>
    <xdr:sp macro="" textlink="">
      <xdr:nvSpPr>
        <xdr:cNvPr id="481" name="円/楕円 480"/>
        <xdr:cNvSpPr/>
      </xdr:nvSpPr>
      <xdr:spPr>
        <a:xfrm>
          <a:off x="10426700" y="169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77170</xdr:rowOff>
    </xdr:from>
    <xdr:ext cx="534377" cy="259045"/>
    <xdr:sp macro="" textlink="">
      <xdr:nvSpPr>
        <xdr:cNvPr id="482" name="土木費該当値テキスト"/>
        <xdr:cNvSpPr txBox="1"/>
      </xdr:nvSpPr>
      <xdr:spPr>
        <a:xfrm>
          <a:off x="10528300" y="1670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62,083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121498</xdr:rowOff>
    </xdr:from>
    <xdr:to>
      <xdr:col>14</xdr:col>
      <xdr:colOff>79375</xdr:colOff>
      <xdr:row>99</xdr:row>
      <xdr:rowOff>51648</xdr:rowOff>
    </xdr:to>
    <xdr:sp macro="" textlink="">
      <xdr:nvSpPr>
        <xdr:cNvPr id="483" name="円/楕円 482"/>
        <xdr:cNvSpPr/>
      </xdr:nvSpPr>
      <xdr:spPr>
        <a:xfrm>
          <a:off x="9588500" y="1692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42775</xdr:rowOff>
    </xdr:from>
    <xdr:ext cx="534377" cy="259045"/>
    <xdr:sp macro="" textlink="">
      <xdr:nvSpPr>
        <xdr:cNvPr id="484" name="テキスト ボックス 483"/>
        <xdr:cNvSpPr txBox="1"/>
      </xdr:nvSpPr>
      <xdr:spPr>
        <a:xfrm>
          <a:off x="9372111" y="170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122107</xdr:rowOff>
    </xdr:from>
    <xdr:to>
      <xdr:col>12</xdr:col>
      <xdr:colOff>561975</xdr:colOff>
      <xdr:row>99</xdr:row>
      <xdr:rowOff>52257</xdr:rowOff>
    </xdr:to>
    <xdr:sp macro="" textlink="">
      <xdr:nvSpPr>
        <xdr:cNvPr id="485" name="円/楕円 484"/>
        <xdr:cNvSpPr/>
      </xdr:nvSpPr>
      <xdr:spPr>
        <a:xfrm>
          <a:off x="8699500" y="1692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43384</xdr:rowOff>
    </xdr:from>
    <xdr:ext cx="534377" cy="259045"/>
    <xdr:sp macro="" textlink="">
      <xdr:nvSpPr>
        <xdr:cNvPr id="486" name="テキスト ボックス 485"/>
        <xdr:cNvSpPr txBox="1"/>
      </xdr:nvSpPr>
      <xdr:spPr>
        <a:xfrm>
          <a:off x="8483111" y="1701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118044</xdr:rowOff>
    </xdr:from>
    <xdr:to>
      <xdr:col>11</xdr:col>
      <xdr:colOff>358775</xdr:colOff>
      <xdr:row>99</xdr:row>
      <xdr:rowOff>48194</xdr:rowOff>
    </xdr:to>
    <xdr:sp macro="" textlink="">
      <xdr:nvSpPr>
        <xdr:cNvPr id="487" name="円/楕円 486"/>
        <xdr:cNvSpPr/>
      </xdr:nvSpPr>
      <xdr:spPr>
        <a:xfrm>
          <a:off x="7810500" y="1692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64721</xdr:rowOff>
    </xdr:from>
    <xdr:ext cx="534377" cy="259045"/>
    <xdr:sp macro="" textlink="">
      <xdr:nvSpPr>
        <xdr:cNvPr id="488" name="テキスト ボックス 487"/>
        <xdr:cNvSpPr txBox="1"/>
      </xdr:nvSpPr>
      <xdr:spPr>
        <a:xfrm>
          <a:off x="7594111" y="1669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120441</xdr:rowOff>
    </xdr:from>
    <xdr:to>
      <xdr:col>10</xdr:col>
      <xdr:colOff>155575</xdr:colOff>
      <xdr:row>99</xdr:row>
      <xdr:rowOff>50591</xdr:rowOff>
    </xdr:to>
    <xdr:sp macro="" textlink="">
      <xdr:nvSpPr>
        <xdr:cNvPr id="489" name="円/楕円 488"/>
        <xdr:cNvSpPr/>
      </xdr:nvSpPr>
      <xdr:spPr>
        <a:xfrm>
          <a:off x="6921500" y="1692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67118</xdr:rowOff>
    </xdr:from>
    <xdr:ext cx="534377" cy="259045"/>
    <xdr:sp macro="" textlink="">
      <xdr:nvSpPr>
        <xdr:cNvPr id="490" name="テキスト ボックス 489"/>
        <xdr:cNvSpPr txBox="1"/>
      </xdr:nvSpPr>
      <xdr:spPr>
        <a:xfrm>
          <a:off x="6705111" y="1669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115828</xdr:rowOff>
    </xdr:from>
    <xdr:to>
      <xdr:col>23</xdr:col>
      <xdr:colOff>517525</xdr:colOff>
      <xdr:row>37</xdr:row>
      <xdr:rowOff>127274</xdr:rowOff>
    </xdr:to>
    <xdr:cxnSp macro="">
      <xdr:nvCxnSpPr>
        <xdr:cNvPr id="521" name="直線コネクタ 520"/>
        <xdr:cNvCxnSpPr/>
      </xdr:nvCxnSpPr>
      <xdr:spPr>
        <a:xfrm flipV="1">
          <a:off x="15481300" y="6459478"/>
          <a:ext cx="8382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127274</xdr:rowOff>
    </xdr:from>
    <xdr:to>
      <xdr:col>22</xdr:col>
      <xdr:colOff>365125</xdr:colOff>
      <xdr:row>37</xdr:row>
      <xdr:rowOff>144697</xdr:rowOff>
    </xdr:to>
    <xdr:cxnSp macro="">
      <xdr:nvCxnSpPr>
        <xdr:cNvPr id="524" name="直線コネクタ 523"/>
        <xdr:cNvCxnSpPr/>
      </xdr:nvCxnSpPr>
      <xdr:spPr>
        <a:xfrm flipV="1">
          <a:off x="14592300" y="6470924"/>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120693</xdr:rowOff>
    </xdr:from>
    <xdr:to>
      <xdr:col>21</xdr:col>
      <xdr:colOff>161925</xdr:colOff>
      <xdr:row>37</xdr:row>
      <xdr:rowOff>144697</xdr:rowOff>
    </xdr:to>
    <xdr:cxnSp macro="">
      <xdr:nvCxnSpPr>
        <xdr:cNvPr id="527" name="直線コネクタ 526"/>
        <xdr:cNvCxnSpPr/>
      </xdr:nvCxnSpPr>
      <xdr:spPr>
        <a:xfrm>
          <a:off x="13703300" y="6464343"/>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132726</xdr:rowOff>
    </xdr:from>
    <xdr:to>
      <xdr:col>21</xdr:col>
      <xdr:colOff>212725</xdr:colOff>
      <xdr:row>37</xdr:row>
      <xdr:rowOff>62876</xdr:rowOff>
    </xdr:to>
    <xdr:sp macro="" textlink="">
      <xdr:nvSpPr>
        <xdr:cNvPr id="528" name="フローチャート : 判断 527"/>
        <xdr:cNvSpPr/>
      </xdr:nvSpPr>
      <xdr:spPr>
        <a:xfrm>
          <a:off x="14541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79403</xdr:rowOff>
    </xdr:from>
    <xdr:ext cx="534377" cy="259045"/>
    <xdr:sp macro="" textlink="">
      <xdr:nvSpPr>
        <xdr:cNvPr id="529" name="テキスト ボックス 528"/>
        <xdr:cNvSpPr txBox="1"/>
      </xdr:nvSpPr>
      <xdr:spPr>
        <a:xfrm>
          <a:off x="14325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120693</xdr:rowOff>
    </xdr:from>
    <xdr:to>
      <xdr:col>19</xdr:col>
      <xdr:colOff>644525</xdr:colOff>
      <xdr:row>37</xdr:row>
      <xdr:rowOff>152289</xdr:rowOff>
    </xdr:to>
    <xdr:cxnSp macro="">
      <xdr:nvCxnSpPr>
        <xdr:cNvPr id="530" name="直線コネクタ 529"/>
        <xdr:cNvCxnSpPr/>
      </xdr:nvCxnSpPr>
      <xdr:spPr>
        <a:xfrm flipV="1">
          <a:off x="12814300" y="6464343"/>
          <a:ext cx="889000" cy="3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162607</xdr:rowOff>
    </xdr:from>
    <xdr:to>
      <xdr:col>20</xdr:col>
      <xdr:colOff>9525</xdr:colOff>
      <xdr:row>37</xdr:row>
      <xdr:rowOff>92757</xdr:rowOff>
    </xdr:to>
    <xdr:sp macro="" textlink="">
      <xdr:nvSpPr>
        <xdr:cNvPr id="531" name="フローチャート : 判断 530"/>
        <xdr:cNvSpPr/>
      </xdr:nvSpPr>
      <xdr:spPr>
        <a:xfrm>
          <a:off x="13652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109284</xdr:rowOff>
    </xdr:from>
    <xdr:ext cx="534377" cy="259045"/>
    <xdr:sp macro="" textlink="">
      <xdr:nvSpPr>
        <xdr:cNvPr id="532" name="テキスト ボックス 531"/>
        <xdr:cNvSpPr txBox="1"/>
      </xdr:nvSpPr>
      <xdr:spPr>
        <a:xfrm>
          <a:off x="13436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46837</xdr:rowOff>
    </xdr:from>
    <xdr:to>
      <xdr:col>18</xdr:col>
      <xdr:colOff>492125</xdr:colOff>
      <xdr:row>37</xdr:row>
      <xdr:rowOff>148437</xdr:rowOff>
    </xdr:to>
    <xdr:sp macro="" textlink="">
      <xdr:nvSpPr>
        <xdr:cNvPr id="533" name="フローチャート : 判断 532"/>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164964</xdr:rowOff>
    </xdr:from>
    <xdr:ext cx="534377" cy="259045"/>
    <xdr:sp macro="" textlink="">
      <xdr:nvSpPr>
        <xdr:cNvPr id="534" name="テキスト ボックス 533"/>
        <xdr:cNvSpPr txBox="1"/>
      </xdr:nvSpPr>
      <xdr:spPr>
        <a:xfrm>
          <a:off x="12547111"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65028</xdr:rowOff>
    </xdr:from>
    <xdr:to>
      <xdr:col>23</xdr:col>
      <xdr:colOff>568325</xdr:colOff>
      <xdr:row>37</xdr:row>
      <xdr:rowOff>166628</xdr:rowOff>
    </xdr:to>
    <xdr:sp macro="" textlink="">
      <xdr:nvSpPr>
        <xdr:cNvPr id="540" name="円/楕円 539"/>
        <xdr:cNvSpPr/>
      </xdr:nvSpPr>
      <xdr:spPr>
        <a:xfrm>
          <a:off x="16268700" y="6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151405</xdr:rowOff>
    </xdr:from>
    <xdr:ext cx="534377" cy="259045"/>
    <xdr:sp macro="" textlink="">
      <xdr:nvSpPr>
        <xdr:cNvPr id="541" name="消防費該当値テキスト"/>
        <xdr:cNvSpPr txBox="1"/>
      </xdr:nvSpPr>
      <xdr:spPr>
        <a:xfrm>
          <a:off x="16370300" y="632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19,962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76474</xdr:rowOff>
    </xdr:from>
    <xdr:to>
      <xdr:col>22</xdr:col>
      <xdr:colOff>415925</xdr:colOff>
      <xdr:row>38</xdr:row>
      <xdr:rowOff>6624</xdr:rowOff>
    </xdr:to>
    <xdr:sp macro="" textlink="">
      <xdr:nvSpPr>
        <xdr:cNvPr id="542" name="円/楕円 541"/>
        <xdr:cNvSpPr/>
      </xdr:nvSpPr>
      <xdr:spPr>
        <a:xfrm>
          <a:off x="15430500" y="6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169201</xdr:rowOff>
    </xdr:from>
    <xdr:ext cx="534377" cy="259045"/>
    <xdr:sp macro="" textlink="">
      <xdr:nvSpPr>
        <xdr:cNvPr id="543" name="テキスト ボックス 542"/>
        <xdr:cNvSpPr txBox="1"/>
      </xdr:nvSpPr>
      <xdr:spPr>
        <a:xfrm>
          <a:off x="15214111" y="65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93897</xdr:rowOff>
    </xdr:from>
    <xdr:to>
      <xdr:col>21</xdr:col>
      <xdr:colOff>212725</xdr:colOff>
      <xdr:row>38</xdr:row>
      <xdr:rowOff>24047</xdr:rowOff>
    </xdr:to>
    <xdr:sp macro="" textlink="">
      <xdr:nvSpPr>
        <xdr:cNvPr id="544" name="円/楕円 543"/>
        <xdr:cNvSpPr/>
      </xdr:nvSpPr>
      <xdr:spPr>
        <a:xfrm>
          <a:off x="14541500" y="64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15174</xdr:rowOff>
    </xdr:from>
    <xdr:ext cx="534377" cy="259045"/>
    <xdr:sp macro="" textlink="">
      <xdr:nvSpPr>
        <xdr:cNvPr id="545" name="テキスト ボックス 544"/>
        <xdr:cNvSpPr txBox="1"/>
      </xdr:nvSpPr>
      <xdr:spPr>
        <a:xfrm>
          <a:off x="14325111" y="65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69893</xdr:rowOff>
    </xdr:from>
    <xdr:to>
      <xdr:col>20</xdr:col>
      <xdr:colOff>9525</xdr:colOff>
      <xdr:row>38</xdr:row>
      <xdr:rowOff>43</xdr:rowOff>
    </xdr:to>
    <xdr:sp macro="" textlink="">
      <xdr:nvSpPr>
        <xdr:cNvPr id="546" name="円/楕円 545"/>
        <xdr:cNvSpPr/>
      </xdr:nvSpPr>
      <xdr:spPr>
        <a:xfrm>
          <a:off x="13652500" y="64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162620</xdr:rowOff>
    </xdr:from>
    <xdr:ext cx="534377" cy="259045"/>
    <xdr:sp macro="" textlink="">
      <xdr:nvSpPr>
        <xdr:cNvPr id="547" name="テキスト ボックス 546"/>
        <xdr:cNvSpPr txBox="1"/>
      </xdr:nvSpPr>
      <xdr:spPr>
        <a:xfrm>
          <a:off x="13436111" y="650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101489</xdr:rowOff>
    </xdr:from>
    <xdr:to>
      <xdr:col>18</xdr:col>
      <xdr:colOff>492125</xdr:colOff>
      <xdr:row>38</xdr:row>
      <xdr:rowOff>31639</xdr:rowOff>
    </xdr:to>
    <xdr:sp macro="" textlink="">
      <xdr:nvSpPr>
        <xdr:cNvPr id="548" name="円/楕円 547"/>
        <xdr:cNvSpPr/>
      </xdr:nvSpPr>
      <xdr:spPr>
        <a:xfrm>
          <a:off x="12763500" y="64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22766</xdr:rowOff>
    </xdr:from>
    <xdr:ext cx="534377" cy="259045"/>
    <xdr:sp macro="" textlink="">
      <xdr:nvSpPr>
        <xdr:cNvPr id="549" name="テキスト ボックス 548"/>
        <xdr:cNvSpPr txBox="1"/>
      </xdr:nvSpPr>
      <xdr:spPr>
        <a:xfrm>
          <a:off x="12547111" y="65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89449</xdr:rowOff>
    </xdr:from>
    <xdr:to>
      <xdr:col>23</xdr:col>
      <xdr:colOff>517525</xdr:colOff>
      <xdr:row>57</xdr:row>
      <xdr:rowOff>141081</xdr:rowOff>
    </xdr:to>
    <xdr:cxnSp macro="">
      <xdr:nvCxnSpPr>
        <xdr:cNvPr id="576" name="直線コネクタ 575"/>
        <xdr:cNvCxnSpPr/>
      </xdr:nvCxnSpPr>
      <xdr:spPr>
        <a:xfrm>
          <a:off x="15481300" y="9862099"/>
          <a:ext cx="838200" cy="5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66882</xdr:rowOff>
    </xdr:from>
    <xdr:to>
      <xdr:col>22</xdr:col>
      <xdr:colOff>365125</xdr:colOff>
      <xdr:row>57</xdr:row>
      <xdr:rowOff>89449</xdr:rowOff>
    </xdr:to>
    <xdr:cxnSp macro="">
      <xdr:nvCxnSpPr>
        <xdr:cNvPr id="579" name="直線コネクタ 578"/>
        <xdr:cNvCxnSpPr/>
      </xdr:nvCxnSpPr>
      <xdr:spPr>
        <a:xfrm>
          <a:off x="14592300" y="9839532"/>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66882</xdr:rowOff>
    </xdr:from>
    <xdr:to>
      <xdr:col>21</xdr:col>
      <xdr:colOff>161925</xdr:colOff>
      <xdr:row>57</xdr:row>
      <xdr:rowOff>107778</xdr:rowOff>
    </xdr:to>
    <xdr:cxnSp macro="">
      <xdr:nvCxnSpPr>
        <xdr:cNvPr id="582" name="直線コネクタ 581"/>
        <xdr:cNvCxnSpPr/>
      </xdr:nvCxnSpPr>
      <xdr:spPr>
        <a:xfrm flipV="1">
          <a:off x="13703300" y="9839532"/>
          <a:ext cx="889000" cy="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3" name="フローチャート : 判断 582"/>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21614</xdr:rowOff>
    </xdr:from>
    <xdr:ext cx="534377" cy="259045"/>
    <xdr:sp macro="" textlink="">
      <xdr:nvSpPr>
        <xdr:cNvPr id="584" name="テキスト ボックス 583"/>
        <xdr:cNvSpPr txBox="1"/>
      </xdr:nvSpPr>
      <xdr:spPr>
        <a:xfrm>
          <a:off x="14325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84544</xdr:rowOff>
    </xdr:from>
    <xdr:to>
      <xdr:col>19</xdr:col>
      <xdr:colOff>644525</xdr:colOff>
      <xdr:row>57</xdr:row>
      <xdr:rowOff>107778</xdr:rowOff>
    </xdr:to>
    <xdr:cxnSp macro="">
      <xdr:nvCxnSpPr>
        <xdr:cNvPr id="585" name="直線コネクタ 584"/>
        <xdr:cNvCxnSpPr/>
      </xdr:nvCxnSpPr>
      <xdr:spPr>
        <a:xfrm>
          <a:off x="12814300" y="9857194"/>
          <a:ext cx="889000" cy="2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86" name="フローチャート : 判断 585"/>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80209</xdr:rowOff>
    </xdr:from>
    <xdr:ext cx="534377" cy="259045"/>
    <xdr:sp macro="" textlink="">
      <xdr:nvSpPr>
        <xdr:cNvPr id="587" name="テキスト ボックス 586"/>
        <xdr:cNvSpPr txBox="1"/>
      </xdr:nvSpPr>
      <xdr:spPr>
        <a:xfrm>
          <a:off x="13436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88" name="フローチャート : 判断 587"/>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56956</xdr:rowOff>
    </xdr:from>
    <xdr:ext cx="534377" cy="259045"/>
    <xdr:sp macro="" textlink="">
      <xdr:nvSpPr>
        <xdr:cNvPr id="589" name="テキスト ボックス 588"/>
        <xdr:cNvSpPr txBox="1"/>
      </xdr:nvSpPr>
      <xdr:spPr>
        <a:xfrm>
          <a:off x="12547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90281</xdr:rowOff>
    </xdr:from>
    <xdr:to>
      <xdr:col>23</xdr:col>
      <xdr:colOff>568325</xdr:colOff>
      <xdr:row>58</xdr:row>
      <xdr:rowOff>20431</xdr:rowOff>
    </xdr:to>
    <xdr:sp macro="" textlink="">
      <xdr:nvSpPr>
        <xdr:cNvPr id="595" name="円/楕円 594"/>
        <xdr:cNvSpPr/>
      </xdr:nvSpPr>
      <xdr:spPr>
        <a:xfrm>
          <a:off x="16268700" y="986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5208</xdr:rowOff>
    </xdr:from>
    <xdr:ext cx="534377" cy="259045"/>
    <xdr:sp macro="" textlink="">
      <xdr:nvSpPr>
        <xdr:cNvPr id="596" name="教育費該当値テキスト"/>
        <xdr:cNvSpPr txBox="1"/>
      </xdr:nvSpPr>
      <xdr:spPr>
        <a:xfrm>
          <a:off x="16370300" y="977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37,198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38649</xdr:rowOff>
    </xdr:from>
    <xdr:to>
      <xdr:col>22</xdr:col>
      <xdr:colOff>415925</xdr:colOff>
      <xdr:row>57</xdr:row>
      <xdr:rowOff>140249</xdr:rowOff>
    </xdr:to>
    <xdr:sp macro="" textlink="">
      <xdr:nvSpPr>
        <xdr:cNvPr id="597" name="円/楕円 596"/>
        <xdr:cNvSpPr/>
      </xdr:nvSpPr>
      <xdr:spPr>
        <a:xfrm>
          <a:off x="15430500" y="98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131376</xdr:rowOff>
    </xdr:from>
    <xdr:ext cx="534377" cy="259045"/>
    <xdr:sp macro="" textlink="">
      <xdr:nvSpPr>
        <xdr:cNvPr id="598" name="テキスト ボックス 597"/>
        <xdr:cNvSpPr txBox="1"/>
      </xdr:nvSpPr>
      <xdr:spPr>
        <a:xfrm>
          <a:off x="15214111" y="990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16082</xdr:rowOff>
    </xdr:from>
    <xdr:to>
      <xdr:col>21</xdr:col>
      <xdr:colOff>212725</xdr:colOff>
      <xdr:row>57</xdr:row>
      <xdr:rowOff>117682</xdr:rowOff>
    </xdr:to>
    <xdr:sp macro="" textlink="">
      <xdr:nvSpPr>
        <xdr:cNvPr id="599" name="円/楕円 598"/>
        <xdr:cNvSpPr/>
      </xdr:nvSpPr>
      <xdr:spPr>
        <a:xfrm>
          <a:off x="14541500" y="978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108809</xdr:rowOff>
    </xdr:from>
    <xdr:ext cx="534377" cy="259045"/>
    <xdr:sp macro="" textlink="">
      <xdr:nvSpPr>
        <xdr:cNvPr id="600" name="テキスト ボックス 599"/>
        <xdr:cNvSpPr txBox="1"/>
      </xdr:nvSpPr>
      <xdr:spPr>
        <a:xfrm>
          <a:off x="14325111" y="988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56978</xdr:rowOff>
    </xdr:from>
    <xdr:to>
      <xdr:col>20</xdr:col>
      <xdr:colOff>9525</xdr:colOff>
      <xdr:row>57</xdr:row>
      <xdr:rowOff>158578</xdr:rowOff>
    </xdr:to>
    <xdr:sp macro="" textlink="">
      <xdr:nvSpPr>
        <xdr:cNvPr id="601" name="円/楕円 600"/>
        <xdr:cNvSpPr/>
      </xdr:nvSpPr>
      <xdr:spPr>
        <a:xfrm>
          <a:off x="13652500" y="98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149705</xdr:rowOff>
    </xdr:from>
    <xdr:ext cx="534377" cy="259045"/>
    <xdr:sp macro="" textlink="">
      <xdr:nvSpPr>
        <xdr:cNvPr id="602" name="テキスト ボックス 601"/>
        <xdr:cNvSpPr txBox="1"/>
      </xdr:nvSpPr>
      <xdr:spPr>
        <a:xfrm>
          <a:off x="13436111" y="99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44,482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33744</xdr:rowOff>
    </xdr:from>
    <xdr:to>
      <xdr:col>18</xdr:col>
      <xdr:colOff>492125</xdr:colOff>
      <xdr:row>57</xdr:row>
      <xdr:rowOff>135344</xdr:rowOff>
    </xdr:to>
    <xdr:sp macro="" textlink="">
      <xdr:nvSpPr>
        <xdr:cNvPr id="603" name="円/楕円 602"/>
        <xdr:cNvSpPr/>
      </xdr:nvSpPr>
      <xdr:spPr>
        <a:xfrm>
          <a:off x="12763500" y="98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126471</xdr:rowOff>
    </xdr:from>
    <xdr:ext cx="534377" cy="259045"/>
    <xdr:sp macro="" textlink="">
      <xdr:nvSpPr>
        <xdr:cNvPr id="604" name="テキスト ボックス 603"/>
        <xdr:cNvSpPr txBox="1"/>
      </xdr:nvSpPr>
      <xdr:spPr>
        <a:xfrm>
          <a:off x="12547111" y="98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137398</xdr:rowOff>
    </xdr:from>
    <xdr:to>
      <xdr:col>23</xdr:col>
      <xdr:colOff>517525</xdr:colOff>
      <xdr:row>78</xdr:row>
      <xdr:rowOff>139700</xdr:rowOff>
    </xdr:to>
    <xdr:cxnSp macro="">
      <xdr:nvCxnSpPr>
        <xdr:cNvPr id="631" name="直線コネクタ 630"/>
        <xdr:cNvCxnSpPr/>
      </xdr:nvCxnSpPr>
      <xdr:spPr>
        <a:xfrm>
          <a:off x="15481300" y="13510498"/>
          <a:ext cx="8382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137398</xdr:rowOff>
    </xdr:from>
    <xdr:to>
      <xdr:col>22</xdr:col>
      <xdr:colOff>365125</xdr:colOff>
      <xdr:row>78</xdr:row>
      <xdr:rowOff>139700</xdr:rowOff>
    </xdr:to>
    <xdr:cxnSp macro="">
      <xdr:nvCxnSpPr>
        <xdr:cNvPr id="634" name="直線コネクタ 633"/>
        <xdr:cNvCxnSpPr/>
      </xdr:nvCxnSpPr>
      <xdr:spPr>
        <a:xfrm flipV="1">
          <a:off x="14592300" y="13510498"/>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8" name="フローチャート : 判断 637"/>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39" name="テキスト ボックス 638"/>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1" name="フローチャート : 判断 640"/>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167198</xdr:rowOff>
    </xdr:from>
    <xdr:ext cx="534377" cy="259045"/>
    <xdr:sp macro="" textlink="">
      <xdr:nvSpPr>
        <xdr:cNvPr id="642" name="テキスト ボックス 641"/>
        <xdr:cNvSpPr txBox="1"/>
      </xdr:nvSpPr>
      <xdr:spPr>
        <a:xfrm>
          <a:off x="13436111" y="131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3" name="フローチャート : 判断 642"/>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3980</xdr:rowOff>
    </xdr:from>
    <xdr:ext cx="534377" cy="259045"/>
    <xdr:sp macro="" textlink="">
      <xdr:nvSpPr>
        <xdr:cNvPr id="644" name="テキスト ボックス 643"/>
        <xdr:cNvSpPr txBox="1"/>
      </xdr:nvSpPr>
      <xdr:spPr>
        <a:xfrm>
          <a:off x="12547111" y="13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249299" cy="259045"/>
    <xdr:sp macro="" textlink="">
      <xdr:nvSpPr>
        <xdr:cNvPr id="651" name="災害復旧費該当値テキスト"/>
        <xdr:cNvSpPr txBox="1"/>
      </xdr:nvSpPr>
      <xdr:spPr>
        <a:xfrm>
          <a:off x="16370300" y="134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86598</xdr:rowOff>
    </xdr:from>
    <xdr:to>
      <xdr:col>22</xdr:col>
      <xdr:colOff>415925</xdr:colOff>
      <xdr:row>79</xdr:row>
      <xdr:rowOff>16748</xdr:rowOff>
    </xdr:to>
    <xdr:sp macro="" textlink="">
      <xdr:nvSpPr>
        <xdr:cNvPr id="652" name="円/楕円 651"/>
        <xdr:cNvSpPr/>
      </xdr:nvSpPr>
      <xdr:spPr>
        <a:xfrm>
          <a:off x="15430500" y="134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7875</xdr:rowOff>
    </xdr:from>
    <xdr:ext cx="469744" cy="259045"/>
    <xdr:sp macro="" textlink="">
      <xdr:nvSpPr>
        <xdr:cNvPr id="653" name="テキスト ボックス 652"/>
        <xdr:cNvSpPr txBox="1"/>
      </xdr:nvSpPr>
      <xdr:spPr>
        <a:xfrm>
          <a:off x="15246427" y="1355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8" name="円/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9" name="テキスト ボックス 658"/>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93013</xdr:rowOff>
    </xdr:from>
    <xdr:to>
      <xdr:col>23</xdr:col>
      <xdr:colOff>517525</xdr:colOff>
      <xdr:row>97</xdr:row>
      <xdr:rowOff>101744</xdr:rowOff>
    </xdr:to>
    <xdr:cxnSp macro="">
      <xdr:nvCxnSpPr>
        <xdr:cNvPr id="688" name="直線コネクタ 687"/>
        <xdr:cNvCxnSpPr/>
      </xdr:nvCxnSpPr>
      <xdr:spPr>
        <a:xfrm>
          <a:off x="15481300" y="16723663"/>
          <a:ext cx="8382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89903</xdr:rowOff>
    </xdr:from>
    <xdr:to>
      <xdr:col>22</xdr:col>
      <xdr:colOff>365125</xdr:colOff>
      <xdr:row>97</xdr:row>
      <xdr:rowOff>93013</xdr:rowOff>
    </xdr:to>
    <xdr:cxnSp macro="">
      <xdr:nvCxnSpPr>
        <xdr:cNvPr id="691" name="直線コネクタ 690"/>
        <xdr:cNvCxnSpPr/>
      </xdr:nvCxnSpPr>
      <xdr:spPr>
        <a:xfrm>
          <a:off x="14592300" y="16720553"/>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89903</xdr:rowOff>
    </xdr:from>
    <xdr:to>
      <xdr:col>21</xdr:col>
      <xdr:colOff>161925</xdr:colOff>
      <xdr:row>97</xdr:row>
      <xdr:rowOff>110203</xdr:rowOff>
    </xdr:to>
    <xdr:cxnSp macro="">
      <xdr:nvCxnSpPr>
        <xdr:cNvPr id="694" name="直線コネクタ 693"/>
        <xdr:cNvCxnSpPr/>
      </xdr:nvCxnSpPr>
      <xdr:spPr>
        <a:xfrm flipV="1">
          <a:off x="13703300" y="16720553"/>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695" name="フローチャート : 判断 694"/>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116584</xdr:rowOff>
    </xdr:from>
    <xdr:ext cx="534377" cy="259045"/>
    <xdr:sp macro="" textlink="">
      <xdr:nvSpPr>
        <xdr:cNvPr id="696" name="テキスト ボックス 695"/>
        <xdr:cNvSpPr txBox="1"/>
      </xdr:nvSpPr>
      <xdr:spPr>
        <a:xfrm>
          <a:off x="14325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110203</xdr:rowOff>
    </xdr:from>
    <xdr:to>
      <xdr:col>19</xdr:col>
      <xdr:colOff>644525</xdr:colOff>
      <xdr:row>97</xdr:row>
      <xdr:rowOff>130397</xdr:rowOff>
    </xdr:to>
    <xdr:cxnSp macro="">
      <xdr:nvCxnSpPr>
        <xdr:cNvPr id="697" name="直線コネクタ 696"/>
        <xdr:cNvCxnSpPr/>
      </xdr:nvCxnSpPr>
      <xdr:spPr>
        <a:xfrm flipV="1">
          <a:off x="12814300" y="16740853"/>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698" name="フローチャート : 判断 697"/>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98153</xdr:rowOff>
    </xdr:from>
    <xdr:ext cx="534377" cy="259045"/>
    <xdr:sp macro="" textlink="">
      <xdr:nvSpPr>
        <xdr:cNvPr id="699" name="テキスト ボックス 698"/>
        <xdr:cNvSpPr txBox="1"/>
      </xdr:nvSpPr>
      <xdr:spPr>
        <a:xfrm>
          <a:off x="13436111" y="163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0" name="フローチャート : 判断 699"/>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89183</xdr:rowOff>
    </xdr:from>
    <xdr:ext cx="534377" cy="259045"/>
    <xdr:sp macro="" textlink="">
      <xdr:nvSpPr>
        <xdr:cNvPr id="701" name="テキスト ボックス 700"/>
        <xdr:cNvSpPr txBox="1"/>
      </xdr:nvSpPr>
      <xdr:spPr>
        <a:xfrm>
          <a:off x="12547111" y="163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50944</xdr:rowOff>
    </xdr:from>
    <xdr:to>
      <xdr:col>23</xdr:col>
      <xdr:colOff>568325</xdr:colOff>
      <xdr:row>97</xdr:row>
      <xdr:rowOff>152544</xdr:rowOff>
    </xdr:to>
    <xdr:sp macro="" textlink="">
      <xdr:nvSpPr>
        <xdr:cNvPr id="707" name="円/楕円 706"/>
        <xdr:cNvSpPr/>
      </xdr:nvSpPr>
      <xdr:spPr>
        <a:xfrm>
          <a:off x="16268700" y="166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29371</xdr:rowOff>
    </xdr:from>
    <xdr:ext cx="534377" cy="259045"/>
    <xdr:sp macro="" textlink="">
      <xdr:nvSpPr>
        <xdr:cNvPr id="708" name="公債費該当値テキスト"/>
        <xdr:cNvSpPr txBox="1"/>
      </xdr:nvSpPr>
      <xdr:spPr>
        <a:xfrm>
          <a:off x="16370300" y="1666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42213</xdr:rowOff>
    </xdr:from>
    <xdr:to>
      <xdr:col>22</xdr:col>
      <xdr:colOff>415925</xdr:colOff>
      <xdr:row>97</xdr:row>
      <xdr:rowOff>143813</xdr:rowOff>
    </xdr:to>
    <xdr:sp macro="" textlink="">
      <xdr:nvSpPr>
        <xdr:cNvPr id="709" name="円/楕円 708"/>
        <xdr:cNvSpPr/>
      </xdr:nvSpPr>
      <xdr:spPr>
        <a:xfrm>
          <a:off x="15430500" y="1667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134940</xdr:rowOff>
    </xdr:from>
    <xdr:ext cx="534377" cy="259045"/>
    <xdr:sp macro="" textlink="">
      <xdr:nvSpPr>
        <xdr:cNvPr id="710" name="テキスト ボックス 709"/>
        <xdr:cNvSpPr txBox="1"/>
      </xdr:nvSpPr>
      <xdr:spPr>
        <a:xfrm>
          <a:off x="15214111" y="1676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39103</xdr:rowOff>
    </xdr:from>
    <xdr:to>
      <xdr:col>21</xdr:col>
      <xdr:colOff>212725</xdr:colOff>
      <xdr:row>97</xdr:row>
      <xdr:rowOff>140703</xdr:rowOff>
    </xdr:to>
    <xdr:sp macro="" textlink="">
      <xdr:nvSpPr>
        <xdr:cNvPr id="711" name="円/楕円 710"/>
        <xdr:cNvSpPr/>
      </xdr:nvSpPr>
      <xdr:spPr>
        <a:xfrm>
          <a:off x="14541500" y="166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131830</xdr:rowOff>
    </xdr:from>
    <xdr:ext cx="534377" cy="259045"/>
    <xdr:sp macro="" textlink="">
      <xdr:nvSpPr>
        <xdr:cNvPr id="712" name="テキスト ボックス 711"/>
        <xdr:cNvSpPr txBox="1"/>
      </xdr:nvSpPr>
      <xdr:spPr>
        <a:xfrm>
          <a:off x="14325111" y="1676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59403</xdr:rowOff>
    </xdr:from>
    <xdr:to>
      <xdr:col>20</xdr:col>
      <xdr:colOff>9525</xdr:colOff>
      <xdr:row>97</xdr:row>
      <xdr:rowOff>161003</xdr:rowOff>
    </xdr:to>
    <xdr:sp macro="" textlink="">
      <xdr:nvSpPr>
        <xdr:cNvPr id="713" name="円/楕円 712"/>
        <xdr:cNvSpPr/>
      </xdr:nvSpPr>
      <xdr:spPr>
        <a:xfrm>
          <a:off x="13652500" y="166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152130</xdr:rowOff>
    </xdr:from>
    <xdr:ext cx="534377" cy="259045"/>
    <xdr:sp macro="" textlink="">
      <xdr:nvSpPr>
        <xdr:cNvPr id="714" name="テキスト ボックス 713"/>
        <xdr:cNvSpPr txBox="1"/>
      </xdr:nvSpPr>
      <xdr:spPr>
        <a:xfrm>
          <a:off x="13436111" y="1678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79597</xdr:rowOff>
    </xdr:from>
    <xdr:to>
      <xdr:col>18</xdr:col>
      <xdr:colOff>492125</xdr:colOff>
      <xdr:row>98</xdr:row>
      <xdr:rowOff>9747</xdr:rowOff>
    </xdr:to>
    <xdr:sp macro="" textlink="">
      <xdr:nvSpPr>
        <xdr:cNvPr id="715" name="円/楕円 714"/>
        <xdr:cNvSpPr/>
      </xdr:nvSpPr>
      <xdr:spPr>
        <a:xfrm>
          <a:off x="12763500" y="167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874</xdr:rowOff>
    </xdr:from>
    <xdr:ext cx="534377" cy="259045"/>
    <xdr:sp macro="" textlink="">
      <xdr:nvSpPr>
        <xdr:cNvPr id="716" name="テキスト ボックス 715"/>
        <xdr:cNvSpPr txBox="1"/>
      </xdr:nvSpPr>
      <xdr:spPr>
        <a:xfrm>
          <a:off x="12547111" y="1680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88392</xdr:rowOff>
    </xdr:from>
    <xdr:to>
      <xdr:col>29</xdr:col>
      <xdr:colOff>568325</xdr:colOff>
      <xdr:row>39</xdr:row>
      <xdr:rowOff>18542</xdr:rowOff>
    </xdr:to>
    <xdr:sp macro="" textlink="">
      <xdr:nvSpPr>
        <xdr:cNvPr id="752" name="フローチャート : 判断 751"/>
        <xdr:cNvSpPr/>
      </xdr:nvSpPr>
      <xdr:spPr>
        <a:xfrm>
          <a:off x="20383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35069</xdr:rowOff>
    </xdr:from>
    <xdr:ext cx="378565" cy="259045"/>
    <xdr:sp macro="" textlink="">
      <xdr:nvSpPr>
        <xdr:cNvPr id="753" name="テキスト ボックス 752"/>
        <xdr:cNvSpPr txBox="1"/>
      </xdr:nvSpPr>
      <xdr:spPr>
        <a:xfrm>
          <a:off x="20245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122047</xdr:rowOff>
    </xdr:from>
    <xdr:to>
      <xdr:col>28</xdr:col>
      <xdr:colOff>365125</xdr:colOff>
      <xdr:row>39</xdr:row>
      <xdr:rowOff>52197</xdr:rowOff>
    </xdr:to>
    <xdr:sp macro="" textlink="">
      <xdr:nvSpPr>
        <xdr:cNvPr id="755" name="フローチャート : 判断 754"/>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68724</xdr:rowOff>
    </xdr:from>
    <xdr:ext cx="378565" cy="259045"/>
    <xdr:sp macro="" textlink="">
      <xdr:nvSpPr>
        <xdr:cNvPr id="756" name="テキスト ボックス 755"/>
        <xdr:cNvSpPr txBox="1"/>
      </xdr:nvSpPr>
      <xdr:spPr>
        <a:xfrm>
          <a:off x="19356017" y="641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106172</xdr:rowOff>
    </xdr:from>
    <xdr:to>
      <xdr:col>27</xdr:col>
      <xdr:colOff>161925</xdr:colOff>
      <xdr:row>37</xdr:row>
      <xdr:rowOff>36322</xdr:rowOff>
    </xdr:to>
    <xdr:sp macro="" textlink="">
      <xdr:nvSpPr>
        <xdr:cNvPr id="757" name="フローチャート : 判断 756"/>
        <xdr:cNvSpPr/>
      </xdr:nvSpPr>
      <xdr:spPr>
        <a:xfrm>
          <a:off x="18605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52849</xdr:rowOff>
    </xdr:from>
    <xdr:ext cx="469744" cy="259045"/>
    <xdr:sp macro="" textlink="">
      <xdr:nvSpPr>
        <xdr:cNvPr id="758" name="テキスト ボックス 757"/>
        <xdr:cNvSpPr txBox="1"/>
      </xdr:nvSpPr>
      <xdr:spPr>
        <a:xfrm>
          <a:off x="18421427"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総務</a:t>
          </a:r>
          <a:r>
            <a:rPr lang="ja-JP" altLang="ja-JP" sz="1100" baseline="0">
              <a:solidFill>
                <a:schemeClr val="dk1"/>
              </a:solidFill>
              <a:latin typeface="+mn-lt"/>
              <a:ea typeface="+mn-ea"/>
              <a:cs typeface="+mn-cs"/>
            </a:rPr>
            <a:t>費が住民一人当たり</a:t>
          </a:r>
          <a:r>
            <a:rPr lang="en-US" altLang="ja-JP" sz="1100" baseline="0">
              <a:solidFill>
                <a:schemeClr val="dk1"/>
              </a:solidFill>
              <a:latin typeface="+mn-lt"/>
              <a:ea typeface="+mn-ea"/>
              <a:cs typeface="+mn-cs"/>
            </a:rPr>
            <a:t>97,259</a:t>
          </a:r>
          <a:r>
            <a:rPr lang="ja-JP" altLang="ja-JP" sz="1100" baseline="0">
              <a:solidFill>
                <a:schemeClr val="dk1"/>
              </a:solidFill>
              <a:latin typeface="+mn-lt"/>
              <a:ea typeface="+mn-ea"/>
              <a:cs typeface="+mn-cs"/>
            </a:rPr>
            <a:t>円となっており、前年度の</a:t>
          </a:r>
          <a:r>
            <a:rPr lang="en-US" altLang="ja-JP" sz="1100" baseline="0">
              <a:solidFill>
                <a:schemeClr val="dk1"/>
              </a:solidFill>
              <a:latin typeface="+mn-lt"/>
              <a:ea typeface="+mn-ea"/>
              <a:cs typeface="+mn-cs"/>
            </a:rPr>
            <a:t>62,962</a:t>
          </a:r>
          <a:r>
            <a:rPr lang="ja-JP" altLang="ja-JP" sz="1100" baseline="0">
              <a:solidFill>
                <a:schemeClr val="dk1"/>
              </a:solidFill>
              <a:latin typeface="+mn-lt"/>
              <a:ea typeface="+mn-ea"/>
              <a:cs typeface="+mn-cs"/>
            </a:rPr>
            <a:t>円から増加しているが、これは</a:t>
          </a:r>
          <a:r>
            <a:rPr lang="ja-JP" altLang="en-US" sz="1100" baseline="0">
              <a:solidFill>
                <a:schemeClr val="dk1"/>
              </a:solidFill>
              <a:latin typeface="+mn-lt"/>
              <a:ea typeface="+mn-ea"/>
              <a:cs typeface="+mn-cs"/>
            </a:rPr>
            <a:t>ふるさと納税関連経費の増、情報セキュリティ対策費用の増、庁舎施設改修費の増など</a:t>
          </a:r>
          <a:r>
            <a:rPr lang="ja-JP" altLang="ja-JP" sz="1100" baseline="0">
              <a:solidFill>
                <a:schemeClr val="dk1"/>
              </a:solidFill>
              <a:latin typeface="+mn-lt"/>
              <a:ea typeface="+mn-ea"/>
              <a:cs typeface="+mn-cs"/>
            </a:rPr>
            <a:t>によるものであ</a:t>
          </a:r>
          <a:r>
            <a:rPr lang="ja-JP" altLang="en-US" sz="1100" baseline="0">
              <a:solidFill>
                <a:schemeClr val="dk1"/>
              </a:solidFill>
              <a:latin typeface="+mn-lt"/>
              <a:ea typeface="+mn-ea"/>
              <a:cs typeface="+mn-cs"/>
            </a:rPr>
            <a:t>る。</a:t>
          </a:r>
          <a:r>
            <a:rPr lang="ja-JP" altLang="ja-JP" sz="1100" baseline="0">
              <a:solidFill>
                <a:schemeClr val="dk1"/>
              </a:solidFill>
              <a:latin typeface="+mn-lt"/>
              <a:ea typeface="+mn-ea"/>
              <a:cs typeface="+mn-cs"/>
            </a:rPr>
            <a:t>次年度以降は、</a:t>
          </a:r>
          <a:r>
            <a:rPr lang="ja-JP" altLang="en-US" sz="1100" baseline="0">
              <a:solidFill>
                <a:schemeClr val="dk1"/>
              </a:solidFill>
              <a:latin typeface="+mn-lt"/>
              <a:ea typeface="+mn-ea"/>
              <a:cs typeface="+mn-cs"/>
            </a:rPr>
            <a:t>同水準で推移する</a:t>
          </a:r>
          <a:r>
            <a:rPr lang="ja-JP" altLang="ja-JP" sz="1100" baseline="0">
              <a:solidFill>
                <a:schemeClr val="dk1"/>
              </a:solidFill>
              <a:latin typeface="+mn-lt"/>
              <a:ea typeface="+mn-ea"/>
              <a:cs typeface="+mn-cs"/>
            </a:rPr>
            <a:t>見込みである。</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・民生費は、住民一人当たり</a:t>
          </a:r>
          <a:r>
            <a:rPr lang="en-US" altLang="ja-JP" sz="1100" baseline="0">
              <a:solidFill>
                <a:schemeClr val="dk1"/>
              </a:solidFill>
              <a:latin typeface="+mn-lt"/>
              <a:ea typeface="+mn-ea"/>
              <a:cs typeface="+mn-cs"/>
            </a:rPr>
            <a:t>133,946</a:t>
          </a:r>
          <a:r>
            <a:rPr lang="ja-JP" altLang="ja-JP" sz="1100" baseline="0">
              <a:solidFill>
                <a:schemeClr val="dk1"/>
              </a:solidFill>
              <a:latin typeface="+mn-lt"/>
              <a:ea typeface="+mn-ea"/>
              <a:cs typeface="+mn-cs"/>
            </a:rPr>
            <a:t>円となっている。前年度の</a:t>
          </a:r>
          <a:r>
            <a:rPr lang="en-US" altLang="ja-JP" sz="1100" baseline="0">
              <a:solidFill>
                <a:schemeClr val="dk1"/>
              </a:solidFill>
              <a:latin typeface="+mn-lt"/>
              <a:ea typeface="+mn-ea"/>
              <a:cs typeface="+mn-cs"/>
            </a:rPr>
            <a:t>119,815</a:t>
          </a:r>
          <a:r>
            <a:rPr lang="ja-JP" altLang="ja-JP" sz="1100" baseline="0">
              <a:solidFill>
                <a:schemeClr val="dk1"/>
              </a:solidFill>
              <a:latin typeface="+mn-lt"/>
              <a:ea typeface="+mn-ea"/>
              <a:cs typeface="+mn-cs"/>
            </a:rPr>
            <a:t>円から</a:t>
          </a:r>
          <a:r>
            <a:rPr lang="ja-JP" altLang="en-US" sz="1100" baseline="0">
              <a:solidFill>
                <a:schemeClr val="dk1"/>
              </a:solidFill>
              <a:latin typeface="+mn-lt"/>
              <a:ea typeface="+mn-ea"/>
              <a:cs typeface="+mn-cs"/>
            </a:rPr>
            <a:t>大きく</a:t>
          </a:r>
          <a:r>
            <a:rPr lang="ja-JP" altLang="ja-JP" sz="1100" baseline="0">
              <a:solidFill>
                <a:schemeClr val="dk1"/>
              </a:solidFill>
              <a:latin typeface="+mn-lt"/>
              <a:ea typeface="+mn-ea"/>
              <a:cs typeface="+mn-cs"/>
            </a:rPr>
            <a:t>増加しているが、</a:t>
          </a:r>
          <a:r>
            <a:rPr lang="ja-JP" altLang="en-US" sz="1100" baseline="0">
              <a:solidFill>
                <a:schemeClr val="dk1"/>
              </a:solidFill>
              <a:latin typeface="+mn-lt"/>
              <a:ea typeface="+mn-ea"/>
              <a:cs typeface="+mn-cs"/>
            </a:rPr>
            <a:t>児童発達支援施設の建設による</a:t>
          </a:r>
          <a:r>
            <a:rPr lang="ja-JP" altLang="ja-JP" sz="1100" baseline="0">
              <a:solidFill>
                <a:schemeClr val="dk1"/>
              </a:solidFill>
              <a:latin typeface="+mn-lt"/>
              <a:ea typeface="+mn-ea"/>
              <a:cs typeface="+mn-cs"/>
            </a:rPr>
            <a:t>ものであ</a:t>
          </a:r>
          <a:r>
            <a:rPr lang="ja-JP" altLang="en-US" sz="1100" baseline="0">
              <a:solidFill>
                <a:schemeClr val="dk1"/>
              </a:solidFill>
              <a:latin typeface="+mn-lt"/>
              <a:ea typeface="+mn-ea"/>
              <a:cs typeface="+mn-cs"/>
            </a:rPr>
            <a:t>り、翌年度は本年度に比べ減少する見込みである</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ただし、傾向としては</a:t>
          </a:r>
          <a:r>
            <a:rPr lang="ja-JP" altLang="ja-JP" sz="1100" baseline="0">
              <a:solidFill>
                <a:schemeClr val="dk1"/>
              </a:solidFill>
              <a:latin typeface="+mn-lt"/>
              <a:ea typeface="+mn-ea"/>
              <a:cs typeface="+mn-cs"/>
            </a:rPr>
            <a:t>全国的な傾向と同様扶助費の伸びが予想されるため、コストは</a:t>
          </a:r>
          <a:r>
            <a:rPr lang="ja-JP" altLang="en-US" sz="1100" baseline="0">
              <a:solidFill>
                <a:schemeClr val="dk1"/>
              </a:solidFill>
              <a:latin typeface="+mn-lt"/>
              <a:ea typeface="+mn-ea"/>
              <a:cs typeface="+mn-cs"/>
            </a:rPr>
            <a:t>年々</a:t>
          </a:r>
          <a:r>
            <a:rPr lang="ja-JP" altLang="ja-JP" sz="1100" baseline="0">
              <a:solidFill>
                <a:schemeClr val="dk1"/>
              </a:solidFill>
              <a:latin typeface="+mn-lt"/>
              <a:ea typeface="+mn-ea"/>
              <a:cs typeface="+mn-cs"/>
            </a:rPr>
            <a:t>増加する見込みである。 </a:t>
          </a:r>
          <a:endParaRPr lang="ja-JP" altLang="ja-JP" sz="1400"/>
        </a:p>
        <a:p>
          <a:pPr marL="0" marR="0" indent="0" defTabSz="914400" eaLnBrk="1" fontAlgn="base" latinLnBrk="0" hangingPunct="1">
            <a:lnSpc>
              <a:spcPct val="100000"/>
            </a:lnSpc>
            <a:spcBef>
              <a:spcPts val="0"/>
            </a:spcBef>
            <a:spcAft>
              <a:spcPts val="0"/>
            </a:spcAft>
            <a:buClrTx/>
            <a:buSzTx/>
            <a:buFontTx/>
            <a:buNone/>
            <a:tabLst/>
            <a:defRPr/>
          </a:pP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農林水産業</a:t>
          </a:r>
          <a:r>
            <a:rPr lang="ja-JP" altLang="ja-JP" sz="1100" baseline="0">
              <a:solidFill>
                <a:schemeClr val="dk1"/>
              </a:solidFill>
              <a:latin typeface="+mn-lt"/>
              <a:ea typeface="+mn-ea"/>
              <a:cs typeface="+mn-cs"/>
            </a:rPr>
            <a:t>費が住民一人当たり</a:t>
          </a:r>
          <a:r>
            <a:rPr lang="en-US" altLang="ja-JP" sz="1100" baseline="0">
              <a:solidFill>
                <a:schemeClr val="dk1"/>
              </a:solidFill>
              <a:latin typeface="+mn-lt"/>
              <a:ea typeface="+mn-ea"/>
              <a:cs typeface="+mn-cs"/>
            </a:rPr>
            <a:t>15,401</a:t>
          </a:r>
          <a:r>
            <a:rPr lang="ja-JP" altLang="ja-JP" sz="1100" baseline="0">
              <a:solidFill>
                <a:schemeClr val="dk1"/>
              </a:solidFill>
              <a:latin typeface="+mn-lt"/>
              <a:ea typeface="+mn-ea"/>
              <a:cs typeface="+mn-cs"/>
            </a:rPr>
            <a:t>円となっており、前年度の</a:t>
          </a:r>
          <a:r>
            <a:rPr lang="en-US" altLang="ja-JP" sz="1100" baseline="0">
              <a:solidFill>
                <a:schemeClr val="dk1"/>
              </a:solidFill>
              <a:latin typeface="+mn-lt"/>
              <a:ea typeface="+mn-ea"/>
              <a:cs typeface="+mn-cs"/>
            </a:rPr>
            <a:t>12,382</a:t>
          </a:r>
          <a:r>
            <a:rPr lang="ja-JP" altLang="ja-JP" sz="1100" baseline="0">
              <a:solidFill>
                <a:schemeClr val="dk1"/>
              </a:solidFill>
              <a:latin typeface="+mn-lt"/>
              <a:ea typeface="+mn-ea"/>
              <a:cs typeface="+mn-cs"/>
            </a:rPr>
            <a:t>円から増加しているが、これは</a:t>
          </a:r>
          <a:r>
            <a:rPr lang="ja-JP" altLang="en-US" sz="1100" baseline="0">
              <a:solidFill>
                <a:schemeClr val="dk1"/>
              </a:solidFill>
              <a:latin typeface="+mn-lt"/>
              <a:ea typeface="+mn-ea"/>
              <a:cs typeface="+mn-cs"/>
            </a:rPr>
            <a:t>岐阜県の森林環境税を活用した事業の実施によるものである。この事業はしばらく継続する予定であり、その間は同水準で推移する見込みである。今後は、国の森林環境税の動向を注視する必要がある。</a:t>
          </a:r>
          <a:endParaRPr lang="en-US" altLang="ja-JP" sz="1100" baseline="0">
            <a:solidFill>
              <a:schemeClr val="dk1"/>
            </a:solidFill>
            <a:latin typeface="+mn-lt"/>
            <a:ea typeface="+mn-ea"/>
            <a:cs typeface="+mn-cs"/>
          </a:endParaRPr>
        </a:p>
        <a:p>
          <a:pPr eaLnBrk="1" fontAlgn="base" latinLnBrk="0" hangingPunct="1"/>
          <a:r>
            <a:rPr lang="ja-JP" altLang="ja-JP" sz="1100" baseline="0">
              <a:solidFill>
                <a:schemeClr val="dk1"/>
              </a:solidFill>
              <a:latin typeface="+mn-lt"/>
              <a:ea typeface="+mn-ea"/>
              <a:cs typeface="+mn-cs"/>
            </a:rPr>
            <a:t>・商工費が住民一人当たり</a:t>
          </a:r>
          <a:r>
            <a:rPr lang="en-US" altLang="ja-JP" sz="1100" baseline="0">
              <a:solidFill>
                <a:schemeClr val="dk1"/>
              </a:solidFill>
              <a:latin typeface="+mn-lt"/>
              <a:ea typeface="+mn-ea"/>
              <a:cs typeface="+mn-cs"/>
            </a:rPr>
            <a:t>4,543</a:t>
          </a:r>
          <a:r>
            <a:rPr lang="ja-JP" altLang="ja-JP" sz="1100" baseline="0">
              <a:solidFill>
                <a:schemeClr val="dk1"/>
              </a:solidFill>
              <a:latin typeface="+mn-lt"/>
              <a:ea typeface="+mn-ea"/>
              <a:cs typeface="+mn-cs"/>
            </a:rPr>
            <a:t>円となっており、前年度の</a:t>
          </a:r>
          <a:r>
            <a:rPr lang="en-US" altLang="ja-JP" sz="1100" baseline="0">
              <a:solidFill>
                <a:schemeClr val="dk1"/>
              </a:solidFill>
              <a:latin typeface="+mn-lt"/>
              <a:ea typeface="+mn-ea"/>
              <a:cs typeface="+mn-cs"/>
            </a:rPr>
            <a:t>7,770</a:t>
          </a:r>
          <a:r>
            <a:rPr lang="ja-JP" altLang="ja-JP" sz="1100" baseline="0">
              <a:solidFill>
                <a:schemeClr val="dk1"/>
              </a:solidFill>
              <a:latin typeface="+mn-lt"/>
              <a:ea typeface="+mn-ea"/>
              <a:cs typeface="+mn-cs"/>
            </a:rPr>
            <a:t>円から</a:t>
          </a:r>
          <a:r>
            <a:rPr lang="ja-JP" altLang="en-US" sz="1100" baseline="0">
              <a:solidFill>
                <a:schemeClr val="dk1"/>
              </a:solidFill>
              <a:latin typeface="+mn-lt"/>
              <a:ea typeface="+mn-ea"/>
              <a:cs typeface="+mn-cs"/>
            </a:rPr>
            <a:t>減少</a:t>
          </a:r>
          <a:r>
            <a:rPr lang="ja-JP" altLang="ja-JP" sz="1100" baseline="0">
              <a:solidFill>
                <a:schemeClr val="dk1"/>
              </a:solidFill>
              <a:latin typeface="+mn-lt"/>
              <a:ea typeface="+mn-ea"/>
              <a:cs typeface="+mn-cs"/>
            </a:rPr>
            <a:t>しているが、これは地域住民生活等緊急支援のための交付金を活用したプレミアム商品券の発行</a:t>
          </a:r>
          <a:r>
            <a:rPr lang="ja-JP" altLang="en-US" sz="1100" baseline="0">
              <a:solidFill>
                <a:schemeClr val="dk1"/>
              </a:solidFill>
              <a:latin typeface="+mn-lt"/>
              <a:ea typeface="+mn-ea"/>
              <a:cs typeface="+mn-cs"/>
            </a:rPr>
            <a:t>が無くなった</a:t>
          </a:r>
          <a:r>
            <a:rPr lang="ja-JP" altLang="ja-JP" sz="1100" baseline="0">
              <a:solidFill>
                <a:schemeClr val="dk1"/>
              </a:solidFill>
              <a:latin typeface="+mn-lt"/>
              <a:ea typeface="+mn-ea"/>
              <a:cs typeface="+mn-cs"/>
            </a:rPr>
            <a:t>ものであり、次年度以降は、</a:t>
          </a:r>
          <a:r>
            <a:rPr lang="ja-JP" altLang="en-US" sz="1100" baseline="0">
              <a:solidFill>
                <a:schemeClr val="dk1"/>
              </a:solidFill>
              <a:latin typeface="+mn-lt"/>
              <a:ea typeface="+mn-ea"/>
              <a:cs typeface="+mn-cs"/>
            </a:rPr>
            <a:t>同水準で推移する見込みである</a:t>
          </a:r>
          <a:r>
            <a:rPr lang="ja-JP" altLang="ja-JP" sz="1100" baseline="0">
              <a:solidFill>
                <a:schemeClr val="dk1"/>
              </a:solidFill>
              <a:latin typeface="+mn-lt"/>
              <a:ea typeface="+mn-ea"/>
              <a:cs typeface="+mn-cs"/>
            </a:rPr>
            <a:t>。</a:t>
          </a:r>
          <a:endParaRPr lang="en-US" altLang="ja-JP" sz="1100" baseline="0">
            <a:solidFill>
              <a:schemeClr val="dk1"/>
            </a:solidFill>
            <a:latin typeface="+mn-lt"/>
            <a:ea typeface="+mn-ea"/>
            <a:cs typeface="+mn-cs"/>
          </a:endParaRPr>
        </a:p>
        <a:p>
          <a:pPr eaLnBrk="1" fontAlgn="base" latinLnBrk="0" hangingPunct="1"/>
          <a:r>
            <a:rPr lang="ja-JP" altLang="ja-JP" sz="1100" baseline="0">
              <a:solidFill>
                <a:schemeClr val="dk1"/>
              </a:solidFill>
              <a:latin typeface="+mn-lt"/>
              <a:ea typeface="+mn-ea"/>
              <a:cs typeface="+mn-cs"/>
            </a:rPr>
            <a:t>・教育費が住民一人当たり</a:t>
          </a:r>
          <a:r>
            <a:rPr lang="en-US" altLang="ja-JP" sz="1100" baseline="0">
              <a:solidFill>
                <a:schemeClr val="dk1"/>
              </a:solidFill>
              <a:latin typeface="+mn-lt"/>
              <a:ea typeface="+mn-ea"/>
              <a:cs typeface="+mn-cs"/>
            </a:rPr>
            <a:t>37,198</a:t>
          </a:r>
          <a:r>
            <a:rPr lang="ja-JP" altLang="ja-JP" sz="1100" baseline="0">
              <a:solidFill>
                <a:schemeClr val="dk1"/>
              </a:solidFill>
              <a:latin typeface="+mn-lt"/>
              <a:ea typeface="+mn-ea"/>
              <a:cs typeface="+mn-cs"/>
            </a:rPr>
            <a:t>円となっており、前年度の</a:t>
          </a:r>
          <a:r>
            <a:rPr lang="en-US" altLang="ja-JP" sz="1100" baseline="0">
              <a:solidFill>
                <a:schemeClr val="dk1"/>
              </a:solidFill>
              <a:latin typeface="+mn-lt"/>
              <a:ea typeface="+mn-ea"/>
              <a:cs typeface="+mn-cs"/>
            </a:rPr>
            <a:t>48,491</a:t>
          </a:r>
          <a:r>
            <a:rPr lang="ja-JP" altLang="ja-JP" sz="1100" baseline="0">
              <a:solidFill>
                <a:schemeClr val="dk1"/>
              </a:solidFill>
              <a:latin typeface="+mn-lt"/>
              <a:ea typeface="+mn-ea"/>
              <a:cs typeface="+mn-cs"/>
            </a:rPr>
            <a:t>円から減少しているが、これは前年と比べ</a:t>
          </a:r>
          <a:r>
            <a:rPr lang="ja-JP" altLang="en-US" sz="1100" baseline="0">
              <a:solidFill>
                <a:schemeClr val="dk1"/>
              </a:solidFill>
              <a:latin typeface="+mn-lt"/>
              <a:ea typeface="+mn-ea"/>
              <a:cs typeface="+mn-cs"/>
            </a:rPr>
            <a:t>地震対策</a:t>
          </a:r>
          <a:r>
            <a:rPr lang="ja-JP" altLang="ja-JP" sz="1100" baseline="0">
              <a:solidFill>
                <a:schemeClr val="dk1"/>
              </a:solidFill>
              <a:latin typeface="+mn-lt"/>
              <a:ea typeface="+mn-ea"/>
              <a:cs typeface="+mn-cs"/>
            </a:rPr>
            <a:t>工事等大規模改修が減ったことなどが要因である。</a:t>
          </a:r>
          <a:r>
            <a:rPr lang="ja-JP" altLang="en-US" sz="1100" baseline="0">
              <a:solidFill>
                <a:schemeClr val="dk1"/>
              </a:solidFill>
              <a:latin typeface="+mn-lt"/>
              <a:ea typeface="+mn-ea"/>
              <a:cs typeface="+mn-cs"/>
            </a:rPr>
            <a:t>大規模修繕は一段落したが、西小学校の建て替え等施設の更新が控えているため、</a:t>
          </a:r>
          <a:r>
            <a:rPr lang="ja-JP" altLang="ja-JP" sz="1100" baseline="0">
              <a:solidFill>
                <a:schemeClr val="dk1"/>
              </a:solidFill>
              <a:latin typeface="+mn-lt"/>
              <a:ea typeface="+mn-ea"/>
              <a:cs typeface="+mn-cs"/>
            </a:rPr>
            <a:t>今後は、費用の増加が見込まれる。このため、公共施設等総合管理計画と個別計画をもとに、計画的な更新、修繕を行い、長寿命化や施設の統廃合等の検討をする必要がある。</a:t>
          </a:r>
          <a:endParaRPr lang="en-US" altLang="ja-JP" sz="1100" baseline="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財政調整基金残高</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前年比△</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万</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千円</a:t>
          </a:r>
          <a:r>
            <a:rPr kumimoji="1" lang="ja-JP" altLang="en-US" sz="1100">
              <a:solidFill>
                <a:schemeClr val="dk1"/>
              </a:solidFill>
              <a:latin typeface="+mn-lt"/>
              <a:ea typeface="+mn-ea"/>
              <a:cs typeface="+mn-cs"/>
            </a:rPr>
            <a:t>となり、</a:t>
          </a:r>
          <a:r>
            <a:rPr kumimoji="1" lang="ja-JP" altLang="ja-JP" sz="1100">
              <a:solidFill>
                <a:schemeClr val="dk1"/>
              </a:solidFill>
              <a:latin typeface="+mn-lt"/>
              <a:ea typeface="+mn-ea"/>
              <a:cs typeface="+mn-cs"/>
            </a:rPr>
            <a:t>基金残高は</a:t>
          </a:r>
          <a:r>
            <a:rPr kumimoji="1" lang="en-US" altLang="ja-JP" sz="1100">
              <a:solidFill>
                <a:schemeClr val="dk1"/>
              </a:solidFill>
              <a:latin typeface="+mn-lt"/>
              <a:ea typeface="+mn-ea"/>
              <a:cs typeface="+mn-cs"/>
            </a:rPr>
            <a:t>15</a:t>
          </a:r>
          <a:r>
            <a:rPr kumimoji="1" lang="ja-JP" altLang="ja-JP" sz="1100">
              <a:solidFill>
                <a:schemeClr val="dk1"/>
              </a:solidFill>
              <a:latin typeface="+mn-lt"/>
              <a:ea typeface="+mn-ea"/>
              <a:cs typeface="+mn-cs"/>
            </a:rPr>
            <a:t>億</a:t>
          </a:r>
          <a:r>
            <a:rPr kumimoji="1" lang="en-US" altLang="ja-JP" sz="1100">
              <a:solidFill>
                <a:schemeClr val="dk1"/>
              </a:solidFill>
              <a:latin typeface="+mn-lt"/>
              <a:ea typeface="+mn-ea"/>
              <a:cs typeface="+mn-cs"/>
            </a:rPr>
            <a:t>187</a:t>
          </a:r>
          <a:r>
            <a:rPr kumimoji="1" lang="ja-JP" altLang="ja-JP" sz="1100">
              <a:solidFill>
                <a:schemeClr val="dk1"/>
              </a:solidFill>
              <a:latin typeface="+mn-lt"/>
              <a:ea typeface="+mn-ea"/>
              <a:cs typeface="+mn-cs"/>
            </a:rPr>
            <a:t>万</a:t>
          </a:r>
          <a:r>
            <a:rPr kumimoji="1" lang="en-US" altLang="ja-JP" sz="1100">
              <a:solidFill>
                <a:schemeClr val="dk1"/>
              </a:solidFill>
              <a:latin typeface="+mn-lt"/>
              <a:ea typeface="+mn-ea"/>
              <a:cs typeface="+mn-cs"/>
            </a:rPr>
            <a:t>7</a:t>
          </a:r>
          <a:r>
            <a:rPr kumimoji="1" lang="ja-JP" altLang="ja-JP" sz="1100">
              <a:solidFill>
                <a:schemeClr val="dk1"/>
              </a:solidFill>
              <a:latin typeface="+mn-lt"/>
              <a:ea typeface="+mn-ea"/>
              <a:cs typeface="+mn-cs"/>
            </a:rPr>
            <a:t>千円となった。今後数年間は財政需要が拡大する見込みであり、財政調整基金の取り崩しを予定している。</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実質収支額</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億</a:t>
          </a:r>
          <a:r>
            <a:rPr kumimoji="1" lang="en-US" altLang="ja-JP" sz="1100">
              <a:solidFill>
                <a:schemeClr val="dk1"/>
              </a:solidFill>
              <a:latin typeface="+mn-lt"/>
              <a:ea typeface="+mn-ea"/>
              <a:cs typeface="+mn-cs"/>
            </a:rPr>
            <a:t>5,274</a:t>
          </a:r>
          <a:r>
            <a:rPr kumimoji="1" lang="ja-JP" altLang="ja-JP" sz="1100">
              <a:solidFill>
                <a:schemeClr val="dk1"/>
              </a:solidFill>
              <a:latin typeface="+mn-lt"/>
              <a:ea typeface="+mn-ea"/>
              <a:cs typeface="+mn-cs"/>
            </a:rPr>
            <a:t>万</a:t>
          </a:r>
          <a:r>
            <a:rPr kumimoji="1" lang="en-US" altLang="ja-JP" sz="1100">
              <a:solidFill>
                <a:schemeClr val="dk1"/>
              </a:solidFill>
              <a:latin typeface="+mn-lt"/>
              <a:ea typeface="+mn-ea"/>
              <a:cs typeface="+mn-cs"/>
            </a:rPr>
            <a:t>9</a:t>
          </a:r>
          <a:r>
            <a:rPr kumimoji="1" lang="ja-JP" altLang="ja-JP" sz="1100">
              <a:solidFill>
                <a:schemeClr val="dk1"/>
              </a:solidFill>
              <a:latin typeface="+mn-lt"/>
              <a:ea typeface="+mn-ea"/>
              <a:cs typeface="+mn-cs"/>
            </a:rPr>
            <a:t>千円の黒字となった。比率については、標準財政規模比の</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％が望ましいとされているが、</a:t>
          </a:r>
          <a:r>
            <a:rPr kumimoji="1" lang="ja-JP" altLang="en-US" sz="1100">
              <a:solidFill>
                <a:schemeClr val="dk1"/>
              </a:solidFill>
              <a:latin typeface="+mn-lt"/>
              <a:ea typeface="+mn-ea"/>
              <a:cs typeface="+mn-cs"/>
            </a:rPr>
            <a:t>昨年より若干減少したが</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8</a:t>
          </a:r>
          <a:r>
            <a:rPr kumimoji="1" lang="ja-JP" altLang="ja-JP" sz="1100">
              <a:solidFill>
                <a:schemeClr val="dk1"/>
              </a:solidFill>
              <a:latin typeface="+mn-lt"/>
              <a:ea typeface="+mn-ea"/>
              <a:cs typeface="+mn-cs"/>
            </a:rPr>
            <a:t>％程度の数値となっている。</a:t>
          </a:r>
          <a:endParaRPr kumimoji="1" lang="en-US"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いずれの会計も、歳入確保と歳出削減により黒字となった。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財政状況が大変厳しい折、この黒字額を翌年度事業に活用しているのが現状である。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なお水道事業会計は公営企業会計として経理しているため、流動資産と流動負債の差引額を黒字額としている。</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15031_&#24029;&#36794;&#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65.2</v>
          </cell>
        </row>
        <row r="55">
          <cell r="G55" t="str">
            <v>類似団体内平均値</v>
          </cell>
          <cell r="N55">
            <v>20.2</v>
          </cell>
        </row>
        <row r="57">
          <cell r="N57">
            <v>55.8</v>
          </cell>
        </row>
        <row r="72">
          <cell r="K72" t="str">
            <v>H24</v>
          </cell>
          <cell r="L72" t="str">
            <v>H25</v>
          </cell>
          <cell r="M72" t="str">
            <v>H26</v>
          </cell>
          <cell r="N72" t="str">
            <v>H27</v>
          </cell>
          <cell r="O72" t="str">
            <v>H28</v>
          </cell>
        </row>
        <row r="73">
          <cell r="G73" t="str">
            <v>当該団体値</v>
          </cell>
          <cell r="K73">
            <v>22.1</v>
          </cell>
          <cell r="L73">
            <v>1</v>
          </cell>
        </row>
        <row r="75">
          <cell r="K75">
            <v>10.8</v>
          </cell>
          <cell r="L75">
            <v>10.6</v>
          </cell>
          <cell r="M75">
            <v>10.9</v>
          </cell>
          <cell r="N75">
            <v>11.2</v>
          </cell>
          <cell r="O75">
            <v>11.2</v>
          </cell>
        </row>
        <row r="77">
          <cell r="G77" t="str">
            <v>類似団体内平均値</v>
          </cell>
          <cell r="K77">
            <v>34.299999999999997</v>
          </cell>
          <cell r="L77">
            <v>24.3</v>
          </cell>
          <cell r="M77">
            <v>0</v>
          </cell>
          <cell r="N77">
            <v>20.2</v>
          </cell>
          <cell r="O77">
            <v>38.5</v>
          </cell>
        </row>
        <row r="79">
          <cell r="K79">
            <v>10.4</v>
          </cell>
          <cell r="L79">
            <v>9.8000000000000007</v>
          </cell>
          <cell r="M79">
            <v>8.5</v>
          </cell>
          <cell r="N79">
            <v>9.3000000000000007</v>
          </cell>
          <cell r="O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4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4837608</v>
      </c>
      <c r="BO4" s="411"/>
      <c r="BP4" s="411"/>
      <c r="BQ4" s="411"/>
      <c r="BR4" s="411"/>
      <c r="BS4" s="411"/>
      <c r="BT4" s="411"/>
      <c r="BU4" s="412"/>
      <c r="BV4" s="410">
        <v>4482638</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8.3000000000000007</v>
      </c>
      <c r="CU4" s="588"/>
      <c r="CV4" s="588"/>
      <c r="CW4" s="588"/>
      <c r="CX4" s="588"/>
      <c r="CY4" s="588"/>
      <c r="CZ4" s="588"/>
      <c r="DA4" s="589"/>
      <c r="DB4" s="587">
        <v>8.9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4551070</v>
      </c>
      <c r="BO5" s="416"/>
      <c r="BP5" s="416"/>
      <c r="BQ5" s="416"/>
      <c r="BR5" s="416"/>
      <c r="BS5" s="416"/>
      <c r="BT5" s="416"/>
      <c r="BU5" s="417"/>
      <c r="BV5" s="415">
        <v>4171686</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88.9</v>
      </c>
      <c r="CU5" s="386"/>
      <c r="CV5" s="386"/>
      <c r="CW5" s="386"/>
      <c r="CX5" s="386"/>
      <c r="CY5" s="386"/>
      <c r="CZ5" s="386"/>
      <c r="DA5" s="387"/>
      <c r="DB5" s="385">
        <v>86.5</v>
      </c>
      <c r="DC5" s="386"/>
      <c r="DD5" s="386"/>
      <c r="DE5" s="386"/>
      <c r="DF5" s="386"/>
      <c r="DG5" s="386"/>
      <c r="DH5" s="386"/>
      <c r="DI5" s="387"/>
      <c r="DJ5" s="139"/>
      <c r="DK5" s="139"/>
      <c r="DL5" s="139"/>
      <c r="DM5" s="139"/>
      <c r="DN5" s="139"/>
      <c r="DO5" s="139"/>
    </row>
    <row r="6" spans="1:119" ht="18.75" customHeight="1">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286538</v>
      </c>
      <c r="BO6" s="416"/>
      <c r="BP6" s="416"/>
      <c r="BQ6" s="416"/>
      <c r="BR6" s="416"/>
      <c r="BS6" s="416"/>
      <c r="BT6" s="416"/>
      <c r="BU6" s="417"/>
      <c r="BV6" s="415">
        <v>310952</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94</v>
      </c>
      <c r="CU6" s="562"/>
      <c r="CV6" s="562"/>
      <c r="CW6" s="562"/>
      <c r="CX6" s="562"/>
      <c r="CY6" s="562"/>
      <c r="CZ6" s="562"/>
      <c r="DA6" s="563"/>
      <c r="DB6" s="561">
        <v>92.7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33789</v>
      </c>
      <c r="BO7" s="416"/>
      <c r="BP7" s="416"/>
      <c r="BQ7" s="416"/>
      <c r="BR7" s="416"/>
      <c r="BS7" s="416"/>
      <c r="BT7" s="416"/>
      <c r="BU7" s="417"/>
      <c r="BV7" s="415">
        <v>46068</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3027866</v>
      </c>
      <c r="CU7" s="416"/>
      <c r="CV7" s="416"/>
      <c r="CW7" s="416"/>
      <c r="CX7" s="416"/>
      <c r="CY7" s="416"/>
      <c r="CZ7" s="416"/>
      <c r="DA7" s="417"/>
      <c r="DB7" s="415">
        <v>2987822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252749</v>
      </c>
      <c r="BO8" s="416"/>
      <c r="BP8" s="416"/>
      <c r="BQ8" s="416"/>
      <c r="BR8" s="416"/>
      <c r="BS8" s="416"/>
      <c r="BT8" s="416"/>
      <c r="BU8" s="417"/>
      <c r="BV8" s="415">
        <v>264884</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0.48</v>
      </c>
      <c r="CU8" s="525"/>
      <c r="CV8" s="525"/>
      <c r="CW8" s="525"/>
      <c r="CX8" s="525"/>
      <c r="CY8" s="525"/>
      <c r="CZ8" s="525"/>
      <c r="DA8" s="526"/>
      <c r="DB8" s="524">
        <v>0.46</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10197</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-12135</v>
      </c>
      <c r="BO9" s="416"/>
      <c r="BP9" s="416"/>
      <c r="BQ9" s="416"/>
      <c r="BR9" s="416"/>
      <c r="BS9" s="416"/>
      <c r="BT9" s="416"/>
      <c r="BU9" s="417"/>
      <c r="BV9" s="415">
        <v>24932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9.9</v>
      </c>
      <c r="CU9" s="386"/>
      <c r="CV9" s="386"/>
      <c r="CW9" s="386"/>
      <c r="CX9" s="386"/>
      <c r="CY9" s="386"/>
      <c r="CZ9" s="386"/>
      <c r="DA9" s="387"/>
      <c r="DB9" s="385">
        <v>10.5</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10593</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3673</v>
      </c>
      <c r="BO10" s="416"/>
      <c r="BP10" s="416"/>
      <c r="BQ10" s="416"/>
      <c r="BR10" s="416"/>
      <c r="BS10" s="416"/>
      <c r="BT10" s="416"/>
      <c r="BU10" s="417"/>
      <c r="BV10" s="415">
        <v>110739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77</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10444</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114656</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10294</v>
      </c>
      <c r="S13" s="517"/>
      <c r="T13" s="517"/>
      <c r="U13" s="517"/>
      <c r="V13" s="518"/>
      <c r="W13" s="504" t="s">
        <v>123</v>
      </c>
      <c r="X13" s="428"/>
      <c r="Y13" s="428"/>
      <c r="Z13" s="428"/>
      <c r="AA13" s="428"/>
      <c r="AB13" s="429"/>
      <c r="AC13" s="391">
        <v>134</v>
      </c>
      <c r="AD13" s="392"/>
      <c r="AE13" s="392"/>
      <c r="AF13" s="392"/>
      <c r="AG13" s="393"/>
      <c r="AH13" s="391">
        <v>139</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-123118</v>
      </c>
      <c r="BO13" s="416"/>
      <c r="BP13" s="416"/>
      <c r="BQ13" s="416"/>
      <c r="BR13" s="416"/>
      <c r="BS13" s="416"/>
      <c r="BT13" s="416"/>
      <c r="BU13" s="417"/>
      <c r="BV13" s="415">
        <v>135671</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11.2</v>
      </c>
      <c r="CU13" s="386"/>
      <c r="CV13" s="386"/>
      <c r="CW13" s="386"/>
      <c r="CX13" s="386"/>
      <c r="CY13" s="386"/>
      <c r="CZ13" s="386"/>
      <c r="DA13" s="387"/>
      <c r="DB13" s="385">
        <v>11.2</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10543</v>
      </c>
      <c r="S14" s="517"/>
      <c r="T14" s="517"/>
      <c r="U14" s="517"/>
      <c r="V14" s="518"/>
      <c r="W14" s="519"/>
      <c r="X14" s="431"/>
      <c r="Y14" s="431"/>
      <c r="Z14" s="431"/>
      <c r="AA14" s="431"/>
      <c r="AB14" s="432"/>
      <c r="AC14" s="509">
        <v>2.6</v>
      </c>
      <c r="AD14" s="510"/>
      <c r="AE14" s="510"/>
      <c r="AF14" s="510"/>
      <c r="AG14" s="511"/>
      <c r="AH14" s="509">
        <v>2.7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10399</v>
      </c>
      <c r="S15" s="517"/>
      <c r="T15" s="517"/>
      <c r="U15" s="517"/>
      <c r="V15" s="518"/>
      <c r="W15" s="504" t="s">
        <v>130</v>
      </c>
      <c r="X15" s="428"/>
      <c r="Y15" s="428"/>
      <c r="Z15" s="428"/>
      <c r="AA15" s="428"/>
      <c r="AB15" s="429"/>
      <c r="AC15" s="391">
        <v>2066</v>
      </c>
      <c r="AD15" s="392"/>
      <c r="AE15" s="392"/>
      <c r="AF15" s="392"/>
      <c r="AG15" s="393"/>
      <c r="AH15" s="391">
        <v>2146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1271118</v>
      </c>
      <c r="BO15" s="411"/>
      <c r="BP15" s="411"/>
      <c r="BQ15" s="411"/>
      <c r="BR15" s="411"/>
      <c r="BS15" s="411"/>
      <c r="BT15" s="411"/>
      <c r="BU15" s="412"/>
      <c r="BV15" s="410">
        <v>1167348</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40.5</v>
      </c>
      <c r="AD16" s="510"/>
      <c r="AE16" s="510"/>
      <c r="AF16" s="510"/>
      <c r="AG16" s="511"/>
      <c r="AH16" s="509">
        <v>41.6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2526900</v>
      </c>
      <c r="BO16" s="416"/>
      <c r="BP16" s="416"/>
      <c r="BQ16" s="416"/>
      <c r="BR16" s="416"/>
      <c r="BS16" s="416"/>
      <c r="BT16" s="416"/>
      <c r="BU16" s="417"/>
      <c r="BV16" s="415">
        <v>2475428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2900</v>
      </c>
      <c r="AD17" s="392"/>
      <c r="AE17" s="392"/>
      <c r="AF17" s="392"/>
      <c r="AG17" s="393"/>
      <c r="AH17" s="391">
        <v>2879</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1615567</v>
      </c>
      <c r="BO17" s="416"/>
      <c r="BP17" s="416"/>
      <c r="BQ17" s="416"/>
      <c r="BR17" s="416"/>
      <c r="BS17" s="416"/>
      <c r="BT17" s="416"/>
      <c r="BU17" s="417"/>
      <c r="BV17" s="415">
        <v>1477363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41.16</v>
      </c>
      <c r="M18" s="480"/>
      <c r="N18" s="480"/>
      <c r="O18" s="480"/>
      <c r="P18" s="480"/>
      <c r="Q18" s="480"/>
      <c r="R18" s="481"/>
      <c r="S18" s="481"/>
      <c r="T18" s="481"/>
      <c r="U18" s="481"/>
      <c r="V18" s="482"/>
      <c r="W18" s="496"/>
      <c r="X18" s="497"/>
      <c r="Y18" s="497"/>
      <c r="Z18" s="497"/>
      <c r="AA18" s="497"/>
      <c r="AB18" s="505"/>
      <c r="AC18" s="379">
        <v>56.9</v>
      </c>
      <c r="AD18" s="380"/>
      <c r="AE18" s="380"/>
      <c r="AF18" s="380"/>
      <c r="AG18" s="483"/>
      <c r="AH18" s="379">
        <v>55.8</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2606454</v>
      </c>
      <c r="BO18" s="416"/>
      <c r="BP18" s="416"/>
      <c r="BQ18" s="416"/>
      <c r="BR18" s="416"/>
      <c r="BS18" s="416"/>
      <c r="BT18" s="416"/>
      <c r="BU18" s="417"/>
      <c r="BV18" s="415">
        <v>2611167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248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3449654</v>
      </c>
      <c r="BO19" s="416"/>
      <c r="BP19" s="416"/>
      <c r="BQ19" s="416"/>
      <c r="BR19" s="416"/>
      <c r="BS19" s="416"/>
      <c r="BT19" s="416"/>
      <c r="BU19" s="417"/>
      <c r="BV19" s="415">
        <v>3427195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3561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3732980</v>
      </c>
      <c r="BO23" s="416"/>
      <c r="BP23" s="416"/>
      <c r="BQ23" s="416"/>
      <c r="BR23" s="416"/>
      <c r="BS23" s="416"/>
      <c r="BT23" s="416"/>
      <c r="BU23" s="417"/>
      <c r="BV23" s="415">
        <v>3860791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5893</v>
      </c>
      <c r="R24" s="392"/>
      <c r="S24" s="392"/>
      <c r="T24" s="392"/>
      <c r="U24" s="392"/>
      <c r="V24" s="393"/>
      <c r="W24" s="457"/>
      <c r="X24" s="448"/>
      <c r="Y24" s="449"/>
      <c r="Z24" s="388" t="s">
        <v>154</v>
      </c>
      <c r="AA24" s="389"/>
      <c r="AB24" s="389"/>
      <c r="AC24" s="389"/>
      <c r="AD24" s="389"/>
      <c r="AE24" s="389"/>
      <c r="AF24" s="389"/>
      <c r="AG24" s="390"/>
      <c r="AH24" s="391">
        <v>87</v>
      </c>
      <c r="AI24" s="392"/>
      <c r="AJ24" s="392"/>
      <c r="AK24" s="392"/>
      <c r="AL24" s="393"/>
      <c r="AM24" s="391">
        <v>249951</v>
      </c>
      <c r="AN24" s="392"/>
      <c r="AO24" s="392"/>
      <c r="AP24" s="392"/>
      <c r="AQ24" s="392"/>
      <c r="AR24" s="393"/>
      <c r="AS24" s="391">
        <v>2873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3621260</v>
      </c>
      <c r="BO24" s="416"/>
      <c r="BP24" s="416"/>
      <c r="BQ24" s="416"/>
      <c r="BR24" s="416"/>
      <c r="BS24" s="416"/>
      <c r="BT24" s="416"/>
      <c r="BU24" s="417"/>
      <c r="BV24" s="415">
        <v>3690244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t="s">
        <v>120</v>
      </c>
      <c r="M25" s="392"/>
      <c r="N25" s="392"/>
      <c r="O25" s="392"/>
      <c r="P25" s="393"/>
      <c r="Q25" s="391" t="s">
        <v>120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40985</v>
      </c>
      <c r="BO25" s="411"/>
      <c r="BP25" s="411"/>
      <c r="BQ25" s="411"/>
      <c r="BR25" s="411"/>
      <c r="BS25" s="411"/>
      <c r="BT25" s="411"/>
      <c r="BU25" s="412"/>
      <c r="BV25" s="410">
        <v>47185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5091</v>
      </c>
      <c r="R26" s="392"/>
      <c r="S26" s="392"/>
      <c r="T26" s="392"/>
      <c r="U26" s="392"/>
      <c r="V26" s="393"/>
      <c r="W26" s="457"/>
      <c r="X26" s="448"/>
      <c r="Y26" s="449"/>
      <c r="Z26" s="388" t="s">
        <v>160</v>
      </c>
      <c r="AA26" s="470"/>
      <c r="AB26" s="470"/>
      <c r="AC26" s="470"/>
      <c r="AD26" s="470"/>
      <c r="AE26" s="470"/>
      <c r="AF26" s="470"/>
      <c r="AG26" s="471"/>
      <c r="AH26" s="391">
        <v>5</v>
      </c>
      <c r="AI26" s="392"/>
      <c r="AJ26" s="392"/>
      <c r="AK26" s="392"/>
      <c r="AL26" s="393"/>
      <c r="AM26" s="391">
        <v>12250</v>
      </c>
      <c r="AN26" s="392"/>
      <c r="AO26" s="392"/>
      <c r="AP26" s="392"/>
      <c r="AQ26" s="392"/>
      <c r="AR26" s="393"/>
      <c r="AS26" s="391">
        <v>2450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2662</v>
      </c>
      <c r="R27" s="392"/>
      <c r="S27" s="392"/>
      <c r="T27" s="392"/>
      <c r="U27" s="392"/>
      <c r="V27" s="393"/>
      <c r="W27" s="457"/>
      <c r="X27" s="448"/>
      <c r="Y27" s="449"/>
      <c r="Z27" s="388" t="s">
        <v>163</v>
      </c>
      <c r="AA27" s="389"/>
      <c r="AB27" s="389"/>
      <c r="AC27" s="389"/>
      <c r="AD27" s="389"/>
      <c r="AE27" s="389"/>
      <c r="AF27" s="389"/>
      <c r="AG27" s="390"/>
      <c r="AH27" s="391">
        <v>2</v>
      </c>
      <c r="AI27" s="392"/>
      <c r="AJ27" s="392"/>
      <c r="AK27" s="392"/>
      <c r="AL27" s="393"/>
      <c r="AM27" s="391" t="s">
        <v>164</v>
      </c>
      <c r="AN27" s="392"/>
      <c r="AO27" s="392"/>
      <c r="AP27" s="392"/>
      <c r="AQ27" s="392"/>
      <c r="AR27" s="393"/>
      <c r="AS27" s="391" t="s">
        <v>164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174681</v>
      </c>
      <c r="BO27" s="419"/>
      <c r="BP27" s="419"/>
      <c r="BQ27" s="419"/>
      <c r="BR27" s="419"/>
      <c r="BS27" s="419"/>
      <c r="BT27" s="419"/>
      <c r="BU27" s="420"/>
      <c r="BV27" s="418">
        <v>174567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2069</v>
      </c>
      <c r="R28" s="392"/>
      <c r="S28" s="392"/>
      <c r="T28" s="392"/>
      <c r="U28" s="392"/>
      <c r="V28" s="393"/>
      <c r="W28" s="457"/>
      <c r="X28" s="448"/>
      <c r="Y28" s="449"/>
      <c r="Z28" s="388" t="s">
        <v>167</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1501878</v>
      </c>
      <c r="BO28" s="411"/>
      <c r="BP28" s="411"/>
      <c r="BQ28" s="411"/>
      <c r="BR28" s="411"/>
      <c r="BS28" s="411"/>
      <c r="BT28" s="411"/>
      <c r="BU28" s="412"/>
      <c r="BV28" s="410">
        <v>1612861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7</v>
      </c>
      <c r="M29" s="392"/>
      <c r="N29" s="392"/>
      <c r="O29" s="392"/>
      <c r="P29" s="393"/>
      <c r="Q29" s="391">
        <v>1909</v>
      </c>
      <c r="R29" s="392"/>
      <c r="S29" s="392"/>
      <c r="T29" s="392"/>
      <c r="U29" s="392"/>
      <c r="V29" s="393"/>
      <c r="W29" s="458"/>
      <c r="X29" s="459"/>
      <c r="Y29" s="460"/>
      <c r="Z29" s="388" t="s">
        <v>171</v>
      </c>
      <c r="AA29" s="389"/>
      <c r="AB29" s="389"/>
      <c r="AC29" s="389"/>
      <c r="AD29" s="389"/>
      <c r="AE29" s="389"/>
      <c r="AF29" s="389"/>
      <c r="AG29" s="390"/>
      <c r="AH29" s="391">
        <v>89</v>
      </c>
      <c r="AI29" s="392"/>
      <c r="AJ29" s="392"/>
      <c r="AK29" s="392"/>
      <c r="AL29" s="393"/>
      <c r="AM29" s="391">
        <v>256923</v>
      </c>
      <c r="AN29" s="392"/>
      <c r="AO29" s="392"/>
      <c r="AP29" s="392"/>
      <c r="AQ29" s="392"/>
      <c r="AR29" s="393"/>
      <c r="AS29" s="391">
        <v>2887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67521</v>
      </c>
      <c r="BO29" s="416"/>
      <c r="BP29" s="416"/>
      <c r="BQ29" s="416"/>
      <c r="BR29" s="416"/>
      <c r="BS29" s="416"/>
      <c r="BT29" s="416"/>
      <c r="BU29" s="417"/>
      <c r="BV29" s="415">
        <v>67480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92.9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1066310</v>
      </c>
      <c r="BO30" s="419"/>
      <c r="BP30" s="419"/>
      <c r="BQ30" s="419"/>
      <c r="BR30" s="419"/>
      <c r="BS30" s="419"/>
      <c r="BT30" s="419"/>
      <c r="BU30" s="420"/>
      <c r="BV30" s="418">
        <v>901334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可茂衛生施設利用組合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可茂消防事務組合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可茂広域行政事務組合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岐阜県市町村会館組合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岐阜県市町村職員退職手当組合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岐阜県後期高齢者医療連合（一般会計）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岐阜県後期高齢者医療連合（後期高齢者特別会計）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可茂公設地方卸売市場組合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中濃地域農業共済事務組合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524</v>
      </c>
      <c r="D34" s="1184"/>
      <c r="E34" s="1185"/>
      <c r="F34" s="32">
        <v>6.88</v>
      </c>
      <c r="G34" s="33">
        <v>7.46</v>
      </c>
      <c r="H34" s="33">
        <v>9.01</v>
      </c>
      <c r="I34" s="33">
        <v>10.07</v>
      </c>
      <c r="J34" s="34">
        <v>11.15</v>
      </c>
      <c r="K34" s="22"/>
      <c r="L34" s="22"/>
      <c r="M34" s="22"/>
      <c r="N34" s="22"/>
      <c r="O34" s="22"/>
      <c r="P34" s="22"/>
    </row>
    <row r="35" spans="1:16" ht="39" customHeight="1">
      <c r="A35" s="22"/>
      <c r="B35" s="35"/>
      <c r="C35" s="1178" t="s">
        <v>525</v>
      </c>
      <c r="D35" s="1179"/>
      <c r="E35" s="1180"/>
      <c r="F35" s="36">
        <v>8.58</v>
      </c>
      <c r="G35" s="37">
        <v>7.37</v>
      </c>
      <c r="H35" s="37">
        <v>8.2899999999999991</v>
      </c>
      <c r="I35" s="37">
        <v>8.86</v>
      </c>
      <c r="J35" s="38">
        <v>8.34</v>
      </c>
      <c r="K35" s="22"/>
      <c r="L35" s="22"/>
      <c r="M35" s="22"/>
      <c r="N35" s="22"/>
      <c r="O35" s="22"/>
      <c r="P35" s="22"/>
    </row>
    <row r="36" spans="1:16" ht="39" customHeight="1">
      <c r="A36" s="22"/>
      <c r="B36" s="35"/>
      <c r="C36" s="1178" t="s">
        <v>526</v>
      </c>
      <c r="D36" s="1179"/>
      <c r="E36" s="1180"/>
      <c r="F36" s="36">
        <v>3.59</v>
      </c>
      <c r="G36" s="37">
        <v>4.05</v>
      </c>
      <c r="H36" s="37">
        <v>4.08</v>
      </c>
      <c r="I36" s="37">
        <v>3.05</v>
      </c>
      <c r="J36" s="38">
        <v>5.03</v>
      </c>
      <c r="K36" s="22"/>
      <c r="L36" s="22"/>
      <c r="M36" s="22"/>
      <c r="N36" s="22"/>
      <c r="O36" s="22"/>
      <c r="P36" s="22"/>
    </row>
    <row r="37" spans="1:16" ht="39" customHeight="1">
      <c r="A37" s="22"/>
      <c r="B37" s="35"/>
      <c r="C37" s="1178" t="s">
        <v>527</v>
      </c>
      <c r="D37" s="1179"/>
      <c r="E37" s="1180"/>
      <c r="F37" s="36">
        <v>1.28</v>
      </c>
      <c r="G37" s="37">
        <v>0.82</v>
      </c>
      <c r="H37" s="37">
        <v>1.97</v>
      </c>
      <c r="I37" s="37">
        <v>1.9</v>
      </c>
      <c r="J37" s="38">
        <v>1.67</v>
      </c>
      <c r="K37" s="22"/>
      <c r="L37" s="22"/>
      <c r="M37" s="22"/>
      <c r="N37" s="22"/>
      <c r="O37" s="22"/>
      <c r="P37" s="22"/>
    </row>
    <row r="38" spans="1:16" ht="39" customHeight="1">
      <c r="A38" s="22"/>
      <c r="B38" s="35"/>
      <c r="C38" s="1178" t="s">
        <v>528</v>
      </c>
      <c r="D38" s="1179"/>
      <c r="E38" s="1180"/>
      <c r="F38" s="36">
        <v>0.32</v>
      </c>
      <c r="G38" s="37">
        <v>0.12</v>
      </c>
      <c r="H38" s="37">
        <v>0.18</v>
      </c>
      <c r="I38" s="37">
        <v>0.15</v>
      </c>
      <c r="J38" s="38">
        <v>0.17</v>
      </c>
      <c r="K38" s="22"/>
      <c r="L38" s="22"/>
      <c r="M38" s="22"/>
      <c r="N38" s="22"/>
      <c r="O38" s="22"/>
      <c r="P38" s="22"/>
    </row>
    <row r="39" spans="1:16" ht="39" customHeight="1">
      <c r="A39" s="22"/>
      <c r="B39" s="35"/>
      <c r="C39" s="1178" t="s">
        <v>529</v>
      </c>
      <c r="D39" s="1179"/>
      <c r="E39" s="1180"/>
      <c r="F39" s="36">
        <v>0.08</v>
      </c>
      <c r="G39" s="37">
        <v>7.0000000000000007E-2</v>
      </c>
      <c r="H39" s="37">
        <v>0.06</v>
      </c>
      <c r="I39" s="37">
        <v>0.08</v>
      </c>
      <c r="J39" s="38">
        <v>7.0000000000000007E-2</v>
      </c>
      <c r="K39" s="22"/>
      <c r="L39" s="22"/>
      <c r="M39" s="22"/>
      <c r="N39" s="22"/>
      <c r="O39" s="22"/>
      <c r="P39" s="22"/>
    </row>
    <row r="40" spans="1:16" ht="39" customHeight="1">
      <c r="A40" s="22"/>
      <c r="B40" s="35"/>
      <c r="C40" s="1178" t="s">
        <v>530</v>
      </c>
      <c r="D40" s="1179"/>
      <c r="E40" s="1180"/>
      <c r="F40" s="36">
        <v>0.05</v>
      </c>
      <c r="G40" s="37">
        <v>0.05</v>
      </c>
      <c r="H40" s="37">
        <v>0.05</v>
      </c>
      <c r="I40" s="37">
        <v>0.03</v>
      </c>
      <c r="J40" s="38">
        <v>0.04</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531</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532</v>
      </c>
      <c r="D43" s="1182"/>
      <c r="E43" s="1183"/>
      <c r="F43" s="41" t="s">
        <v>479</v>
      </c>
      <c r="G43" s="42" t="s">
        <v>479</v>
      </c>
      <c r="H43" s="42" t="s">
        <v>479</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10</v>
      </c>
      <c r="C45" s="1195"/>
      <c r="D45" s="58"/>
      <c r="E45" s="1200" t="s">
        <v>11</v>
      </c>
      <c r="F45" s="1200"/>
      <c r="G45" s="1200"/>
      <c r="H45" s="1200"/>
      <c r="I45" s="1200"/>
      <c r="J45" s="1201"/>
      <c r="K45" s="59">
        <v>361</v>
      </c>
      <c r="L45" s="60">
        <v>389</v>
      </c>
      <c r="M45" s="60">
        <v>412</v>
      </c>
      <c r="N45" s="60">
        <v>407</v>
      </c>
      <c r="O45" s="61">
        <v>391</v>
      </c>
      <c r="P45" s="48"/>
      <c r="Q45" s="48"/>
      <c r="R45" s="48"/>
      <c r="S45" s="48"/>
      <c r="T45" s="48"/>
      <c r="U45" s="48"/>
    </row>
    <row r="46" spans="1:21" ht="30.75" customHeight="1">
      <c r="A46" s="48"/>
      <c r="B46" s="1196"/>
      <c r="C46" s="1197"/>
      <c r="D46" s="62"/>
      <c r="E46" s="1188" t="s">
        <v>12</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13</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14</v>
      </c>
      <c r="F48" s="1188"/>
      <c r="G48" s="1188"/>
      <c r="H48" s="1188"/>
      <c r="I48" s="1188"/>
      <c r="J48" s="1189"/>
      <c r="K48" s="63">
        <v>310</v>
      </c>
      <c r="L48" s="64">
        <v>300</v>
      </c>
      <c r="M48" s="64">
        <v>329</v>
      </c>
      <c r="N48" s="64">
        <v>343</v>
      </c>
      <c r="O48" s="65">
        <v>344</v>
      </c>
      <c r="P48" s="48"/>
      <c r="Q48" s="48"/>
      <c r="R48" s="48"/>
      <c r="S48" s="48"/>
      <c r="T48" s="48"/>
      <c r="U48" s="48"/>
    </row>
    <row r="49" spans="1:21" ht="30.75" customHeight="1">
      <c r="A49" s="48"/>
      <c r="B49" s="1196"/>
      <c r="C49" s="1197"/>
      <c r="D49" s="62"/>
      <c r="E49" s="1188" t="s">
        <v>15</v>
      </c>
      <c r="F49" s="1188"/>
      <c r="G49" s="1188"/>
      <c r="H49" s="1188"/>
      <c r="I49" s="1188"/>
      <c r="J49" s="1189"/>
      <c r="K49" s="63">
        <v>41</v>
      </c>
      <c r="L49" s="64">
        <v>27</v>
      </c>
      <c r="M49" s="64">
        <v>13</v>
      </c>
      <c r="N49" s="64">
        <v>14</v>
      </c>
      <c r="O49" s="65">
        <v>14</v>
      </c>
      <c r="P49" s="48"/>
      <c r="Q49" s="48"/>
      <c r="R49" s="48"/>
      <c r="S49" s="48"/>
      <c r="T49" s="48"/>
      <c r="U49" s="48"/>
    </row>
    <row r="50" spans="1:21" ht="30.75" customHeight="1">
      <c r="A50" s="48"/>
      <c r="B50" s="1196"/>
      <c r="C50" s="1197"/>
      <c r="D50" s="62"/>
      <c r="E50" s="1188" t="s">
        <v>16</v>
      </c>
      <c r="F50" s="1188"/>
      <c r="G50" s="1188"/>
      <c r="H50" s="1188"/>
      <c r="I50" s="1188"/>
      <c r="J50" s="1189"/>
      <c r="K50" s="63">
        <v>11</v>
      </c>
      <c r="L50" s="64">
        <v>11</v>
      </c>
      <c r="M50" s="64">
        <v>11</v>
      </c>
      <c r="N50" s="64">
        <v>10</v>
      </c>
      <c r="O50" s="65">
        <v>10</v>
      </c>
      <c r="P50" s="48"/>
      <c r="Q50" s="48"/>
      <c r="R50" s="48"/>
      <c r="S50" s="48"/>
      <c r="T50" s="48"/>
      <c r="U50" s="48"/>
    </row>
    <row r="51" spans="1:21" ht="30.75" customHeight="1">
      <c r="A51" s="48"/>
      <c r="B51" s="1198"/>
      <c r="C51" s="1199"/>
      <c r="D51" s="66"/>
      <c r="E51" s="1188" t="s">
        <v>17</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c r="A52" s="48"/>
      <c r="B52" s="1186" t="s">
        <v>18</v>
      </c>
      <c r="C52" s="1187"/>
      <c r="D52" s="66"/>
      <c r="E52" s="1188" t="s">
        <v>19</v>
      </c>
      <c r="F52" s="1188"/>
      <c r="G52" s="1188"/>
      <c r="H52" s="1188"/>
      <c r="I52" s="1188"/>
      <c r="J52" s="1189"/>
      <c r="K52" s="63">
        <v>454</v>
      </c>
      <c r="L52" s="64">
        <v>467</v>
      </c>
      <c r="M52" s="64">
        <v>483</v>
      </c>
      <c r="N52" s="64">
        <v>479</v>
      </c>
      <c r="O52" s="65">
        <v>489</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269</v>
      </c>
      <c r="L53" s="69">
        <v>260</v>
      </c>
      <c r="M53" s="69">
        <v>282</v>
      </c>
      <c r="N53" s="69">
        <v>295</v>
      </c>
      <c r="O53" s="70">
        <v>270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214" t="s">
        <v>23</v>
      </c>
      <c r="C41" s="1215"/>
      <c r="D41" s="81"/>
      <c r="E41" s="1216" t="s">
        <v>24</v>
      </c>
      <c r="F41" s="1216"/>
      <c r="G41" s="1216"/>
      <c r="H41" s="1217"/>
      <c r="I41" s="82">
        <v>3965</v>
      </c>
      <c r="J41" s="83">
        <v>3958</v>
      </c>
      <c r="K41" s="83">
        <v>3918</v>
      </c>
      <c r="L41" s="83">
        <v>3861</v>
      </c>
      <c r="M41" s="84">
        <v>3733</v>
      </c>
    </row>
    <row r="42" spans="2:13" ht="27.75" customHeight="1">
      <c r="B42" s="1204"/>
      <c r="C42" s="1205"/>
      <c r="D42" s="85"/>
      <c r="E42" s="1208" t="s">
        <v>25</v>
      </c>
      <c r="F42" s="1208"/>
      <c r="G42" s="1208"/>
      <c r="H42" s="1209"/>
      <c r="I42" s="86">
        <v>57</v>
      </c>
      <c r="J42" s="87">
        <v>48</v>
      </c>
      <c r="K42" s="87">
        <v>38</v>
      </c>
      <c r="L42" s="87">
        <v>29</v>
      </c>
      <c r="M42" s="88">
        <v>20</v>
      </c>
    </row>
    <row r="43" spans="2:13" ht="27.75" customHeight="1">
      <c r="B43" s="1204"/>
      <c r="C43" s="1205"/>
      <c r="D43" s="85"/>
      <c r="E43" s="1208" t="s">
        <v>26</v>
      </c>
      <c r="F43" s="1208"/>
      <c r="G43" s="1208"/>
      <c r="H43" s="1209"/>
      <c r="I43" s="86">
        <v>4654</v>
      </c>
      <c r="J43" s="87">
        <v>4353</v>
      </c>
      <c r="K43" s="87">
        <v>4245</v>
      </c>
      <c r="L43" s="87">
        <v>4161</v>
      </c>
      <c r="M43" s="88">
        <v>4071</v>
      </c>
    </row>
    <row r="44" spans="2:13" ht="27.75" customHeight="1">
      <c r="B44" s="1204"/>
      <c r="C44" s="1205"/>
      <c r="D44" s="85"/>
      <c r="E44" s="1208" t="s">
        <v>27</v>
      </c>
      <c r="F44" s="1208"/>
      <c r="G44" s="1208"/>
      <c r="H44" s="1209"/>
      <c r="I44" s="86">
        <v>88</v>
      </c>
      <c r="J44" s="87">
        <v>90</v>
      </c>
      <c r="K44" s="87">
        <v>82</v>
      </c>
      <c r="L44" s="87">
        <v>117</v>
      </c>
      <c r="M44" s="88">
        <v>55</v>
      </c>
    </row>
    <row r="45" spans="2:13" ht="27.75" customHeight="1">
      <c r="B45" s="1204"/>
      <c r="C45" s="1205"/>
      <c r="D45" s="85"/>
      <c r="E45" s="1208" t="s">
        <v>28</v>
      </c>
      <c r="F45" s="1208"/>
      <c r="G45" s="1208"/>
      <c r="H45" s="1209"/>
      <c r="I45" s="86">
        <v>292</v>
      </c>
      <c r="J45" s="87">
        <v>258</v>
      </c>
      <c r="K45" s="87">
        <v>222</v>
      </c>
      <c r="L45" s="87">
        <v>123</v>
      </c>
      <c r="M45" s="88">
        <v>165</v>
      </c>
    </row>
    <row r="46" spans="2:13" ht="27.75" customHeight="1">
      <c r="B46" s="1204"/>
      <c r="C46" s="1205"/>
      <c r="D46" s="89"/>
      <c r="E46" s="1208" t="s">
        <v>29</v>
      </c>
      <c r="F46" s="1208"/>
      <c r="G46" s="1208"/>
      <c r="H46" s="1209"/>
      <c r="I46" s="86" t="s">
        <v>479</v>
      </c>
      <c r="J46" s="87" t="s">
        <v>479</v>
      </c>
      <c r="K46" s="87" t="s">
        <v>479</v>
      </c>
      <c r="L46" s="87" t="s">
        <v>479</v>
      </c>
      <c r="M46" s="88" t="s">
        <v>479</v>
      </c>
    </row>
    <row r="47" spans="2:13" ht="27.75" customHeight="1">
      <c r="B47" s="1204"/>
      <c r="C47" s="1205"/>
      <c r="D47" s="90"/>
      <c r="E47" s="1218" t="s">
        <v>30</v>
      </c>
      <c r="F47" s="1219"/>
      <c r="G47" s="1219"/>
      <c r="H47" s="1220"/>
      <c r="I47" s="86" t="s">
        <v>479</v>
      </c>
      <c r="J47" s="87" t="s">
        <v>479</v>
      </c>
      <c r="K47" s="87" t="s">
        <v>479</v>
      </c>
      <c r="L47" s="87" t="s">
        <v>479</v>
      </c>
      <c r="M47" s="88" t="s">
        <v>479</v>
      </c>
    </row>
    <row r="48" spans="2:13" ht="27.75" customHeight="1">
      <c r="B48" s="1204"/>
      <c r="C48" s="1205"/>
      <c r="D48" s="85"/>
      <c r="E48" s="1208" t="s">
        <v>31</v>
      </c>
      <c r="F48" s="1208"/>
      <c r="G48" s="1208"/>
      <c r="H48" s="1209"/>
      <c r="I48" s="86" t="s">
        <v>479</v>
      </c>
      <c r="J48" s="87" t="s">
        <v>479</v>
      </c>
      <c r="K48" s="87" t="s">
        <v>479</v>
      </c>
      <c r="L48" s="87" t="s">
        <v>479</v>
      </c>
      <c r="M48" s="88" t="s">
        <v>479</v>
      </c>
    </row>
    <row r="49" spans="2:13" ht="27.75" customHeight="1">
      <c r="B49" s="1206"/>
      <c r="C49" s="1207"/>
      <c r="D49" s="85"/>
      <c r="E49" s="1208" t="s">
        <v>32</v>
      </c>
      <c r="F49" s="1208"/>
      <c r="G49" s="1208"/>
      <c r="H49" s="1209"/>
      <c r="I49" s="86" t="s">
        <v>479</v>
      </c>
      <c r="J49" s="87" t="s">
        <v>479</v>
      </c>
      <c r="K49" s="87" t="s">
        <v>479</v>
      </c>
      <c r="L49" s="87" t="s">
        <v>479</v>
      </c>
      <c r="M49" s="88" t="s">
        <v>479</v>
      </c>
    </row>
    <row r="50" spans="2:13" ht="27.75" customHeight="1">
      <c r="B50" s="1202" t="s">
        <v>33</v>
      </c>
      <c r="C50" s="1203"/>
      <c r="D50" s="91"/>
      <c r="E50" s="1208" t="s">
        <v>34</v>
      </c>
      <c r="F50" s="1208"/>
      <c r="G50" s="1208"/>
      <c r="H50" s="1209"/>
      <c r="I50" s="86">
        <v>2648</v>
      </c>
      <c r="J50" s="87">
        <v>2817</v>
      </c>
      <c r="K50" s="87">
        <v>2844</v>
      </c>
      <c r="L50" s="87">
        <v>2962</v>
      </c>
      <c r="M50" s="88">
        <v>3079</v>
      </c>
    </row>
    <row r="51" spans="2:13" ht="27.75" customHeight="1">
      <c r="B51" s="1204"/>
      <c r="C51" s="1205"/>
      <c r="D51" s="85"/>
      <c r="E51" s="1208" t="s">
        <v>35</v>
      </c>
      <c r="F51" s="1208"/>
      <c r="G51" s="1208"/>
      <c r="H51" s="1209"/>
      <c r="I51" s="86">
        <v>489</v>
      </c>
      <c r="J51" s="87">
        <v>447</v>
      </c>
      <c r="K51" s="87">
        <v>433</v>
      </c>
      <c r="L51" s="87">
        <v>387</v>
      </c>
      <c r="M51" s="88">
        <v>360</v>
      </c>
    </row>
    <row r="52" spans="2:13" ht="27.75" customHeight="1">
      <c r="B52" s="1206"/>
      <c r="C52" s="1207"/>
      <c r="D52" s="85"/>
      <c r="E52" s="1208" t="s">
        <v>36</v>
      </c>
      <c r="F52" s="1208"/>
      <c r="G52" s="1208"/>
      <c r="H52" s="1209"/>
      <c r="I52" s="86">
        <v>5374</v>
      </c>
      <c r="J52" s="87">
        <v>5417</v>
      </c>
      <c r="K52" s="87">
        <v>5438</v>
      </c>
      <c r="L52" s="87">
        <v>5228</v>
      </c>
      <c r="M52" s="88">
        <v>5075</v>
      </c>
    </row>
    <row r="53" spans="2:13" ht="27.75" customHeight="1" thickBot="1">
      <c r="B53" s="1210" t="s">
        <v>20</v>
      </c>
      <c r="C53" s="1211"/>
      <c r="D53" s="92"/>
      <c r="E53" s="1212" t="s">
        <v>37</v>
      </c>
      <c r="F53" s="1212"/>
      <c r="G53" s="1212"/>
      <c r="H53" s="1213"/>
      <c r="I53" s="93">
        <v>545</v>
      </c>
      <c r="J53" s="94">
        <v>25</v>
      </c>
      <c r="K53" s="94">
        <v>-208</v>
      </c>
      <c r="L53" s="94">
        <v>-286</v>
      </c>
      <c r="M53" s="95">
        <v>-470</v>
      </c>
    </row>
    <row r="54" spans="2:13" ht="27.75" customHeight="1">
      <c r="B54" s="96" t="s">
        <v>38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VY191"/>
  <sheetViews>
    <sheetView showGridLines="0" tabSelected="1" zoomScaleNormal="100" zoomScaleSheetLayoutView="55" workbookViewId="0">
      <selection activeCell="G43" sqref="G43:O47"/>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551</v>
      </c>
      <c r="C41" s="248"/>
      <c r="D41" s="248"/>
      <c r="E41" s="248"/>
      <c r="F41" s="248"/>
      <c r="G41" s="248"/>
      <c r="H41" s="248"/>
      <c r="I41" s="248"/>
      <c r="J41" s="248"/>
      <c r="K41" s="248"/>
      <c r="L41" s="248"/>
      <c r="M41" s="248"/>
      <c r="N41" s="248"/>
      <c r="O41" s="248"/>
      <c r="P41" s="249"/>
    </row>
    <row r="42" spans="2:17">
      <c r="B42" s="250"/>
      <c r="C42" s="246"/>
      <c r="D42" s="246"/>
      <c r="E42" s="246"/>
      <c r="F42" s="246"/>
      <c r="G42" s="353" t="s">
        <v>552</v>
      </c>
      <c r="I42" s="354"/>
      <c r="J42" s="354"/>
      <c r="K42" s="354"/>
      <c r="L42" s="246"/>
      <c r="M42" s="246"/>
      <c r="N42" s="246"/>
      <c r="O42" s="246"/>
    </row>
    <row r="43" spans="2:17">
      <c r="B43" s="250"/>
      <c r="C43" s="246"/>
      <c r="D43" s="246"/>
      <c r="E43" s="246"/>
      <c r="F43" s="246"/>
      <c r="G43" s="1233" t="s">
        <v>560</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553</v>
      </c>
    </row>
    <row r="50" spans="1:17">
      <c r="B50" s="250"/>
      <c r="C50" s="246"/>
      <c r="D50" s="246"/>
      <c r="E50" s="246"/>
      <c r="F50" s="246"/>
      <c r="G50" s="1242"/>
      <c r="H50" s="1243"/>
      <c r="I50" s="1243"/>
      <c r="J50" s="1244"/>
      <c r="K50" s="356" t="s">
        <v>518</v>
      </c>
      <c r="L50" s="356" t="s">
        <v>519</v>
      </c>
      <c r="M50" s="356" t="s">
        <v>520</v>
      </c>
      <c r="N50" s="356" t="s">
        <v>521</v>
      </c>
      <c r="O50" s="356" t="s">
        <v>522</v>
      </c>
    </row>
    <row r="51" spans="1:17">
      <c r="B51" s="250"/>
      <c r="C51" s="246"/>
      <c r="D51" s="246"/>
      <c r="E51" s="246"/>
      <c r="F51" s="246"/>
      <c r="G51" s="1245" t="s">
        <v>554</v>
      </c>
      <c r="H51" s="1246"/>
      <c r="I51" s="1251" t="s">
        <v>555</v>
      </c>
      <c r="J51" s="1251"/>
      <c r="K51" s="1255"/>
      <c r="L51" s="1255"/>
      <c r="M51" s="1255"/>
      <c r="N51" s="1221"/>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561</v>
      </c>
      <c r="J53" s="1231"/>
      <c r="K53" s="1256"/>
      <c r="L53" s="1256"/>
      <c r="M53" s="1256"/>
      <c r="N53" s="1253">
        <v>65.2</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556</v>
      </c>
      <c r="H55" s="1226"/>
      <c r="I55" s="1231" t="s">
        <v>555</v>
      </c>
      <c r="J55" s="1231"/>
      <c r="K55" s="1255"/>
      <c r="L55" s="1255"/>
      <c r="M55" s="1255"/>
      <c r="N55" s="1221">
        <v>20.2</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561</v>
      </c>
      <c r="J57" s="1223"/>
      <c r="K57" s="1256"/>
      <c r="L57" s="1256"/>
      <c r="M57" s="1256"/>
      <c r="N57" s="1253">
        <v>55.8</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557</v>
      </c>
      <c r="C63" s="246"/>
      <c r="D63" s="246"/>
      <c r="E63" s="246"/>
      <c r="F63" s="246"/>
      <c r="G63" s="246"/>
      <c r="H63" s="246"/>
      <c r="I63" s="246"/>
      <c r="J63" s="246"/>
      <c r="K63" s="246"/>
      <c r="L63" s="246"/>
      <c r="M63" s="246"/>
      <c r="N63" s="246"/>
      <c r="O63" s="246"/>
    </row>
    <row r="64" spans="1:17">
      <c r="B64" s="250"/>
      <c r="C64" s="246"/>
      <c r="D64" s="246"/>
      <c r="E64" s="246"/>
      <c r="F64" s="246"/>
      <c r="G64" s="353" t="s">
        <v>552</v>
      </c>
      <c r="I64" s="354"/>
      <c r="J64" s="354"/>
      <c r="K64" s="354"/>
      <c r="L64" s="246"/>
      <c r="M64" s="246"/>
      <c r="N64" s="246"/>
      <c r="O64" s="246"/>
    </row>
    <row r="65" spans="2:30">
      <c r="B65" s="250"/>
      <c r="C65" s="246"/>
      <c r="D65" s="246"/>
      <c r="E65" s="246"/>
      <c r="F65" s="246"/>
      <c r="G65" s="1233" t="s">
        <v>562</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558</v>
      </c>
      <c r="I71" s="370"/>
      <c r="J71" s="366"/>
      <c r="K71" s="366"/>
      <c r="L71" s="367"/>
      <c r="M71" s="366"/>
      <c r="N71" s="367"/>
      <c r="O71" s="368"/>
    </row>
    <row r="72" spans="2:30">
      <c r="B72" s="250"/>
      <c r="C72" s="246"/>
      <c r="D72" s="246"/>
      <c r="E72" s="246"/>
      <c r="F72" s="246"/>
      <c r="G72" s="1242"/>
      <c r="H72" s="1243"/>
      <c r="I72" s="1243"/>
      <c r="J72" s="1244"/>
      <c r="K72" s="356" t="s">
        <v>518</v>
      </c>
      <c r="L72" s="356" t="s">
        <v>519</v>
      </c>
      <c r="M72" s="356" t="s">
        <v>520</v>
      </c>
      <c r="N72" s="356" t="s">
        <v>521</v>
      </c>
      <c r="O72" s="356" t="s">
        <v>522</v>
      </c>
    </row>
    <row r="73" spans="2:30">
      <c r="B73" s="250"/>
      <c r="C73" s="246"/>
      <c r="D73" s="246"/>
      <c r="E73" s="246"/>
      <c r="F73" s="246"/>
      <c r="G73" s="1245" t="s">
        <v>554</v>
      </c>
      <c r="H73" s="1246"/>
      <c r="I73" s="1251" t="s">
        <v>555</v>
      </c>
      <c r="J73" s="1251"/>
      <c r="K73" s="1232">
        <v>22.1</v>
      </c>
      <c r="L73" s="1232">
        <v>1</v>
      </c>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559</v>
      </c>
      <c r="J75" s="1231"/>
      <c r="K75" s="1253">
        <v>10.8</v>
      </c>
      <c r="L75" s="1253">
        <v>10.6</v>
      </c>
      <c r="M75" s="1253">
        <v>10.9</v>
      </c>
      <c r="N75" s="1253">
        <v>11.2</v>
      </c>
      <c r="O75" s="1253">
        <v>11.2</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556</v>
      </c>
      <c r="H77" s="1226"/>
      <c r="I77" s="1231" t="s">
        <v>555</v>
      </c>
      <c r="J77" s="1231"/>
      <c r="K77" s="1232">
        <v>34.299999999999997</v>
      </c>
      <c r="L77" s="1232">
        <v>24.3</v>
      </c>
      <c r="M77" s="1221">
        <v>0</v>
      </c>
      <c r="N77" s="1221">
        <v>20.2</v>
      </c>
      <c r="O77" s="1221">
        <v>38.5</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559</v>
      </c>
      <c r="J79" s="1223"/>
      <c r="K79" s="1224">
        <v>10.4</v>
      </c>
      <c r="L79" s="1224">
        <v>9.8000000000000007</v>
      </c>
      <c r="M79" s="1224">
        <v>8.5</v>
      </c>
      <c r="N79" s="1224">
        <v>9.3000000000000007</v>
      </c>
      <c r="O79" s="1224">
        <v>9.1999999999999993</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5"/>
  <sheetViews>
    <sheetView showGridLines="0" topLeftCell="A103" zoomScaleNormal="100" zoomScaleSheetLayoutView="70" workbookViewId="0">
      <selection activeCell="M12" sqref="M1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5"/>
  <sheetViews>
    <sheetView showGridLines="0" zoomScaleNormal="100" zoomScaleSheetLayoutView="55" workbookViewId="0">
      <selection activeCell="P21" sqref="P2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39</v>
      </c>
      <c r="E2" s="111"/>
      <c r="F2" s="112" t="s">
        <v>517</v>
      </c>
      <c r="G2" s="113"/>
      <c r="H2" s="114"/>
    </row>
    <row r="3" spans="1:8">
      <c r="A3" s="110" t="s">
        <v>510</v>
      </c>
      <c r="B3" s="115"/>
      <c r="C3" s="116"/>
      <c r="D3" s="117">
        <v>36287</v>
      </c>
      <c r="E3" s="118"/>
      <c r="F3" s="119">
        <v>70317</v>
      </c>
      <c r="G3" s="120"/>
      <c r="H3" s="121"/>
    </row>
    <row r="4" spans="1:8">
      <c r="A4" s="122"/>
      <c r="B4" s="123"/>
      <c r="C4" s="124"/>
      <c r="D4" s="125">
        <v>16805</v>
      </c>
      <c r="E4" s="126"/>
      <c r="F4" s="127">
        <v>35725</v>
      </c>
      <c r="G4" s="128"/>
      <c r="H4" s="129"/>
    </row>
    <row r="5" spans="1:8">
      <c r="A5" s="110" t="s">
        <v>512</v>
      </c>
      <c r="B5" s="115"/>
      <c r="C5" s="116"/>
      <c r="D5" s="117">
        <v>48312</v>
      </c>
      <c r="E5" s="118"/>
      <c r="F5" s="119">
        <v>105751</v>
      </c>
      <c r="G5" s="120"/>
      <c r="H5" s="121"/>
    </row>
    <row r="6" spans="1:8">
      <c r="A6" s="122"/>
      <c r="B6" s="123"/>
      <c r="C6" s="124"/>
      <c r="D6" s="125">
        <v>26363</v>
      </c>
      <c r="E6" s="126"/>
      <c r="F6" s="127">
        <v>49969</v>
      </c>
      <c r="G6" s="128"/>
      <c r="H6" s="129"/>
    </row>
    <row r="7" spans="1:8">
      <c r="A7" s="110" t="s">
        <v>513</v>
      </c>
      <c r="B7" s="115"/>
      <c r="C7" s="116"/>
      <c r="D7" s="117">
        <v>43810</v>
      </c>
      <c r="E7" s="118"/>
      <c r="F7" s="119">
        <v>158564</v>
      </c>
      <c r="G7" s="120"/>
      <c r="H7" s="121"/>
    </row>
    <row r="8" spans="1:8">
      <c r="A8" s="122"/>
      <c r="B8" s="123"/>
      <c r="C8" s="124"/>
      <c r="D8" s="125">
        <v>22327</v>
      </c>
      <c r="E8" s="126"/>
      <c r="F8" s="127">
        <v>48412</v>
      </c>
      <c r="G8" s="128"/>
      <c r="H8" s="129"/>
    </row>
    <row r="9" spans="1:8">
      <c r="A9" s="110" t="s">
        <v>514</v>
      </c>
      <c r="B9" s="115"/>
      <c r="C9" s="116"/>
      <c r="D9" s="117">
        <v>38172</v>
      </c>
      <c r="E9" s="118"/>
      <c r="F9" s="119">
        <v>106092</v>
      </c>
      <c r="G9" s="120"/>
      <c r="H9" s="121"/>
    </row>
    <row r="10" spans="1:8">
      <c r="A10" s="122"/>
      <c r="B10" s="123"/>
      <c r="C10" s="124"/>
      <c r="D10" s="125">
        <v>15050</v>
      </c>
      <c r="E10" s="126"/>
      <c r="F10" s="127">
        <v>44299</v>
      </c>
      <c r="G10" s="128"/>
      <c r="H10" s="129"/>
    </row>
    <row r="11" spans="1:8">
      <c r="A11" s="110" t="s">
        <v>515</v>
      </c>
      <c r="B11" s="115"/>
      <c r="C11" s="116"/>
      <c r="D11" s="117">
        <v>45820</v>
      </c>
      <c r="E11" s="118"/>
      <c r="F11" s="119">
        <v>78903</v>
      </c>
      <c r="G11" s="120"/>
      <c r="H11" s="121"/>
    </row>
    <row r="12" spans="1:8">
      <c r="A12" s="122"/>
      <c r="B12" s="123"/>
      <c r="C12" s="130"/>
      <c r="D12" s="125">
        <v>33038</v>
      </c>
      <c r="E12" s="126"/>
      <c r="F12" s="127">
        <v>49201</v>
      </c>
      <c r="G12" s="128"/>
      <c r="H12" s="129"/>
    </row>
    <row r="13" spans="1:8">
      <c r="A13" s="110"/>
      <c r="B13" s="115"/>
      <c r="C13" s="131"/>
      <c r="D13" s="132">
        <v>42480</v>
      </c>
      <c r="E13" s="133"/>
      <c r="F13" s="134">
        <v>103925</v>
      </c>
      <c r="G13" s="135"/>
      <c r="H13" s="121"/>
    </row>
    <row r="14" spans="1:8">
      <c r="A14" s="122"/>
      <c r="B14" s="123"/>
      <c r="C14" s="124"/>
      <c r="D14" s="125">
        <v>22717</v>
      </c>
      <c r="E14" s="126"/>
      <c r="F14" s="127">
        <v>45521</v>
      </c>
      <c r="G14" s="128"/>
      <c r="H14" s="129"/>
    </row>
    <row r="17" spans="1:11">
      <c r="A17" s="106" t="s">
        <v>40</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41</v>
      </c>
      <c r="B19" s="136">
        <f>ROUND(VALUE(SUBSTITUTE(実質収支比率等に係る経年分析!F$48,"▲","-")),2)</f>
        <v>8.58</v>
      </c>
      <c r="C19" s="136">
        <f>ROUND(VALUE(SUBSTITUTE(実質収支比率等に係る経年分析!G$48,"▲","-")),2)</f>
        <v>7.38</v>
      </c>
      <c r="D19" s="136">
        <f>ROUND(VALUE(SUBSTITUTE(実質収支比率等に係る経年分析!H$48,"▲","-")),2)</f>
        <v>8.2899999999999991</v>
      </c>
      <c r="E19" s="136">
        <f>ROUND(VALUE(SUBSTITUTE(実質収支比率等に係る経年分析!I$48,"▲","-")),2)</f>
        <v>8.8699999999999992</v>
      </c>
      <c r="F19" s="136">
        <f>ROUND(VALUE(SUBSTITUTE(実質収支比率等に係る経年分析!J$48,"▲","-")),2)</f>
        <v>8.35</v>
      </c>
    </row>
    <row r="20" spans="1:11">
      <c r="A20" s="136" t="s">
        <v>42</v>
      </c>
      <c r="B20" s="136">
        <f>ROUND(VALUE(SUBSTITUTE(実質収支比率等に係る経年分析!F$47,"▲","-")),2)</f>
        <v>45.5</v>
      </c>
      <c r="C20" s="136">
        <f>ROUND(VALUE(SUBSTITUTE(実質収支比率等に係る経年分析!G$47,"▲","-")),2)</f>
        <v>49.82</v>
      </c>
      <c r="D20" s="136">
        <f>ROUND(VALUE(SUBSTITUTE(実質収支比率等に係る経年分析!H$47,"▲","-")),2)</f>
        <v>51.9</v>
      </c>
      <c r="E20" s="136">
        <f>ROUND(VALUE(SUBSTITUTE(実質収支比率等に係る経年分析!I$47,"▲","-")),2)</f>
        <v>53.98</v>
      </c>
      <c r="F20" s="136">
        <f>ROUND(VALUE(SUBSTITUTE(実質収支比率等に係る経年分析!J$47,"▲","-")),2)</f>
        <v>49.6</v>
      </c>
    </row>
    <row r="21" spans="1:11">
      <c r="A21" s="136" t="s">
        <v>43</v>
      </c>
      <c r="B21" s="136">
        <f>IF(ISNUMBER(VALUE(SUBSTITUTE(実質収支比率等に係る経年分析!F$49,"▲","-"))),ROUND(VALUE(SUBSTITUTE(実質収支比率等に係る経年分析!F$49,"▲","-")),2),NA())</f>
        <v>8.0299999999999994</v>
      </c>
      <c r="C21" s="136">
        <f>IF(ISNUMBER(VALUE(SUBSTITUTE(実質収支比率等に係る経年分析!G$49,"▲","-"))),ROUND(VALUE(SUBSTITUTE(実質収支比率等に係る経年分析!G$49,"▲","-")),2),NA())</f>
        <v>3.95</v>
      </c>
      <c r="D21" s="136">
        <f>IF(ISNUMBER(VALUE(SUBSTITUTE(実質収支比率等に係る経年分析!H$49,"▲","-"))),ROUND(VALUE(SUBSTITUTE(実質収支比率等に係る経年分析!H$49,"▲","-")),2),NA())</f>
        <v>2.31</v>
      </c>
      <c r="E21" s="136">
        <f>IF(ISNUMBER(VALUE(SUBSTITUTE(実質収支比率等に係る経年分析!I$49,"▲","-"))),ROUND(VALUE(SUBSTITUTE(実質収支比率等に係る経年分析!I$49,"▲","-")),2),NA())</f>
        <v>4.54</v>
      </c>
      <c r="F21" s="136">
        <f>IF(ISNUMBER(VALUE(SUBSTITUTE(実質収支比率等に係る経年分析!J$49,"▲","-"))),ROUND(VALUE(SUBSTITUTE(実質収支比率等に係る経年分析!J$49,"▲","-")),2),NA())</f>
        <v>-4.07</v>
      </c>
    </row>
    <row r="24" spans="1:11">
      <c r="A24" s="106" t="s">
        <v>44</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45</v>
      </c>
      <c r="C26" s="137" t="s">
        <v>46</v>
      </c>
      <c r="D26" s="137" t="s">
        <v>45</v>
      </c>
      <c r="E26" s="137" t="s">
        <v>46</v>
      </c>
      <c r="F26" s="137" t="s">
        <v>45</v>
      </c>
      <c r="G26" s="137" t="s">
        <v>46</v>
      </c>
      <c r="H26" s="137" t="s">
        <v>45</v>
      </c>
      <c r="I26" s="137" t="s">
        <v>46</v>
      </c>
      <c r="J26" s="137" t="s">
        <v>45</v>
      </c>
      <c r="K26" s="137" t="s">
        <v>46</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0.17</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1.97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1.67</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3.59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5.03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8.58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7.37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8.2899999999999991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8.86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8.34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6.88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7.46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11.15</v>
      </c>
    </row>
    <row r="39" spans="1:16">
      <c r="A39" s="106" t="s">
        <v>47</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c r="A42" s="138" t="s">
        <v>50</v>
      </c>
      <c r="B42" s="138"/>
      <c r="C42" s="138"/>
      <c r="D42" s="138">
        <f>'実質公債費比率（分子）の構造'!K$52</f>
        <v>454</v>
      </c>
      <c r="E42" s="138"/>
      <c r="F42" s="138"/>
      <c r="G42" s="138">
        <f>'実質公債費比率（分子）の構造'!L$52</f>
        <v>467</v>
      </c>
      <c r="H42" s="138"/>
      <c r="I42" s="138"/>
      <c r="J42" s="138">
        <f>'実質公債費比率（分子）の構造'!M$52</f>
        <v>483</v>
      </c>
      <c r="K42" s="138"/>
      <c r="L42" s="138"/>
      <c r="M42" s="138">
        <f>'実質公債費比率（分子）の構造'!N$52</f>
        <v>479</v>
      </c>
      <c r="N42" s="138"/>
      <c r="O42" s="138"/>
      <c r="P42" s="138">
        <f>'実質公債費比率（分子）の構造'!O$52</f>
        <v>489</v>
      </c>
    </row>
    <row r="43" spans="1:16">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52</v>
      </c>
      <c r="B44" s="138">
        <f>'実質公債費比率（分子）の構造'!K$50</f>
        <v>11</v>
      </c>
      <c r="C44" s="138"/>
      <c r="D44" s="138"/>
      <c r="E44" s="138">
        <f>'実質公債費比率（分子）の構造'!L$50</f>
        <v>11</v>
      </c>
      <c r="F44" s="138"/>
      <c r="G44" s="138"/>
      <c r="H44" s="138">
        <f>'実質公債費比率（分子）の構造'!M$50</f>
        <v>11</v>
      </c>
      <c r="I44" s="138"/>
      <c r="J44" s="138"/>
      <c r="K44" s="138">
        <f>'実質公債費比率（分子）の構造'!N$50</f>
        <v>10</v>
      </c>
      <c r="L44" s="138"/>
      <c r="M44" s="138"/>
      <c r="N44" s="138">
        <f>'実質公債費比率（分子）の構造'!O$50</f>
        <v>10</v>
      </c>
      <c r="O44" s="138"/>
      <c r="P44" s="138"/>
    </row>
    <row r="45" spans="1:16">
      <c r="A45" s="138" t="s">
        <v>53</v>
      </c>
      <c r="B45" s="138">
        <f>'実質公債費比率（分子）の構造'!K$49</f>
        <v>41</v>
      </c>
      <c r="C45" s="138"/>
      <c r="D45" s="138"/>
      <c r="E45" s="138">
        <f>'実質公債費比率（分子）の構造'!L$49</f>
        <v>27</v>
      </c>
      <c r="F45" s="138"/>
      <c r="G45" s="138"/>
      <c r="H45" s="138">
        <f>'実質公債費比率（分子）の構造'!M$49</f>
        <v>13</v>
      </c>
      <c r="I45" s="138"/>
      <c r="J45" s="138"/>
      <c r="K45" s="138">
        <f>'実質公債費比率（分子）の構造'!N$49</f>
        <v>14</v>
      </c>
      <c r="L45" s="138"/>
      <c r="M45" s="138"/>
      <c r="N45" s="138">
        <f>'実質公債費比率（分子）の構造'!O$49</f>
        <v>14</v>
      </c>
      <c r="O45" s="138"/>
      <c r="P45" s="138"/>
    </row>
    <row r="46" spans="1:16">
      <c r="A46" s="138" t="s">
        <v>54</v>
      </c>
      <c r="B46" s="138">
        <f>'実質公債費比率（分子）の構造'!K$48</f>
        <v>310</v>
      </c>
      <c r="C46" s="138"/>
      <c r="D46" s="138"/>
      <c r="E46" s="138">
        <f>'実質公債費比率（分子）の構造'!L$48</f>
        <v>300</v>
      </c>
      <c r="F46" s="138"/>
      <c r="G46" s="138"/>
      <c r="H46" s="138">
        <f>'実質公債費比率（分子）の構造'!M$48</f>
        <v>329</v>
      </c>
      <c r="I46" s="138"/>
      <c r="J46" s="138"/>
      <c r="K46" s="138">
        <f>'実質公債費比率（分子）の構造'!N$48</f>
        <v>343</v>
      </c>
      <c r="L46" s="138"/>
      <c r="M46" s="138"/>
      <c r="N46" s="138">
        <f>'実質公債費比率（分子）の構造'!O$48</f>
        <v>344</v>
      </c>
      <c r="O46" s="138"/>
      <c r="P46" s="138"/>
    </row>
    <row r="47" spans="1:16">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361</v>
      </c>
      <c r="C49" s="138"/>
      <c r="D49" s="138"/>
      <c r="E49" s="138">
        <f>'実質公債費比率（分子）の構造'!L$45</f>
        <v>389</v>
      </c>
      <c r="F49" s="138"/>
      <c r="G49" s="138"/>
      <c r="H49" s="138">
        <f>'実質公債費比率（分子）の構造'!M$45</f>
        <v>412</v>
      </c>
      <c r="I49" s="138"/>
      <c r="J49" s="138"/>
      <c r="K49" s="138">
        <f>'実質公債費比率（分子）の構造'!N$45</f>
        <v>407</v>
      </c>
      <c r="L49" s="138"/>
      <c r="M49" s="138"/>
      <c r="N49" s="138">
        <f>'実質公債費比率（分子）の構造'!O$45</f>
        <v>391</v>
      </c>
      <c r="O49" s="138"/>
      <c r="P49" s="138"/>
    </row>
    <row r="50" spans="1:16">
      <c r="A50" s="138" t="s">
        <v>58</v>
      </c>
      <c r="B50" s="138" t="e">
        <f>NA()</f>
        <v>#N/A</v>
      </c>
      <c r="C50" s="138">
        <f>IF(ISNUMBER('実質公債費比率（分子）の構造'!K$53),'実質公債費比率（分子）の構造'!K$53,NA())</f>
        <v>269</v>
      </c>
      <c r="D50" s="138" t="e">
        <f>NA()</f>
        <v>#N/A</v>
      </c>
      <c r="E50" s="138" t="e">
        <f>NA()</f>
        <v>#N/A</v>
      </c>
      <c r="F50" s="138">
        <f>IF(ISNUMBER('実質公債費比率（分子）の構造'!L$53),'実質公債費比率（分子）の構造'!L$53,NA())</f>
        <v>260</v>
      </c>
      <c r="G50" s="138" t="e">
        <f>NA()</f>
        <v>#N/A</v>
      </c>
      <c r="H50" s="138" t="e">
        <f>NA()</f>
        <v>#N/A</v>
      </c>
      <c r="I50" s="138">
        <f>IF(ISNUMBER('実質公債費比率（分子）の構造'!M$53),'実質公債費比率（分子）の構造'!M$53,NA())</f>
        <v>282</v>
      </c>
      <c r="J50" s="138" t="e">
        <f>NA()</f>
        <v>#N/A</v>
      </c>
      <c r="K50" s="138" t="e">
        <f>NA()</f>
        <v>#N/A</v>
      </c>
      <c r="L50" s="138">
        <f>IF(ISNUMBER('実質公債費比率（分子）の構造'!N$53),'実質公債費比率（分子）の構造'!N$53,NA())</f>
        <v>295</v>
      </c>
      <c r="M50" s="138" t="e">
        <f>NA()</f>
        <v>#N/A</v>
      </c>
      <c r="N50" s="138" t="e">
        <f>NA()</f>
        <v>#N/A</v>
      </c>
      <c r="O50" s="138">
        <f>IF(ISNUMBER('実質公債費比率（分子）の構造'!O$53),'実質公債費比率（分子）の構造'!O$53,NA())</f>
        <v>270</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36</v>
      </c>
      <c r="B56" s="137"/>
      <c r="C56" s="137"/>
      <c r="D56" s="137">
        <f>'将来負担比率（分子）の構造'!I$52</f>
        <v>5374</v>
      </c>
      <c r="E56" s="137"/>
      <c r="F56" s="137"/>
      <c r="G56" s="137">
        <f>'将来負担比率（分子）の構造'!J$52</f>
        <v>5417</v>
      </c>
      <c r="H56" s="137"/>
      <c r="I56" s="137"/>
      <c r="J56" s="137">
        <f>'将来負担比率（分子）の構造'!K$52</f>
        <v>5438</v>
      </c>
      <c r="K56" s="137"/>
      <c r="L56" s="137"/>
      <c r="M56" s="137">
        <f>'将来負担比率（分子）の構造'!L$52</f>
        <v>5228</v>
      </c>
      <c r="N56" s="137"/>
      <c r="O56" s="137"/>
      <c r="P56" s="137">
        <f>'将来負担比率（分子）の構造'!M$52</f>
        <v>5075</v>
      </c>
    </row>
    <row r="57" spans="1:16">
      <c r="A57" s="137" t="s">
        <v>35</v>
      </c>
      <c r="B57" s="137"/>
      <c r="C57" s="137"/>
      <c r="D57" s="137">
        <f>'将来負担比率（分子）の構造'!I$51</f>
        <v>489</v>
      </c>
      <c r="E57" s="137"/>
      <c r="F57" s="137"/>
      <c r="G57" s="137">
        <f>'将来負担比率（分子）の構造'!J$51</f>
        <v>447</v>
      </c>
      <c r="H57" s="137"/>
      <c r="I57" s="137"/>
      <c r="J57" s="137">
        <f>'将来負担比率（分子）の構造'!K$51</f>
        <v>433</v>
      </c>
      <c r="K57" s="137"/>
      <c r="L57" s="137"/>
      <c r="M57" s="137">
        <f>'将来負担比率（分子）の構造'!L$51</f>
        <v>387</v>
      </c>
      <c r="N57" s="137"/>
      <c r="O57" s="137"/>
      <c r="P57" s="137">
        <f>'将来負担比率（分子）の構造'!M$51</f>
        <v>360</v>
      </c>
    </row>
    <row r="58" spans="1:16">
      <c r="A58" s="137" t="s">
        <v>34</v>
      </c>
      <c r="B58" s="137"/>
      <c r="C58" s="137"/>
      <c r="D58" s="137">
        <f>'将来負担比率（分子）の構造'!I$50</f>
        <v>2648</v>
      </c>
      <c r="E58" s="137"/>
      <c r="F58" s="137"/>
      <c r="G58" s="137">
        <f>'将来負担比率（分子）の構造'!J$50</f>
        <v>2817</v>
      </c>
      <c r="H58" s="137"/>
      <c r="I58" s="137"/>
      <c r="J58" s="137">
        <f>'将来負担比率（分子）の構造'!K$50</f>
        <v>2844</v>
      </c>
      <c r="K58" s="137"/>
      <c r="L58" s="137"/>
      <c r="M58" s="137">
        <f>'将来負担比率（分子）の構造'!L$50</f>
        <v>2962</v>
      </c>
      <c r="N58" s="137"/>
      <c r="O58" s="137"/>
      <c r="P58" s="137">
        <f>'将来負担比率（分子）の構造'!M$50</f>
        <v>3079</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28</v>
      </c>
      <c r="B62" s="137">
        <f>'将来負担比率（分子）の構造'!I$45</f>
        <v>292</v>
      </c>
      <c r="C62" s="137"/>
      <c r="D62" s="137"/>
      <c r="E62" s="137">
        <f>'将来負担比率（分子）の構造'!J$45</f>
        <v>258</v>
      </c>
      <c r="F62" s="137"/>
      <c r="G62" s="137"/>
      <c r="H62" s="137">
        <f>'将来負担比率（分子）の構造'!K$45</f>
        <v>222</v>
      </c>
      <c r="I62" s="137"/>
      <c r="J62" s="137"/>
      <c r="K62" s="137">
        <f>'将来負担比率（分子）の構造'!L$45</f>
        <v>123</v>
      </c>
      <c r="L62" s="137"/>
      <c r="M62" s="137"/>
      <c r="N62" s="137">
        <f>'将来負担比率（分子）の構造'!M$45</f>
        <v>165</v>
      </c>
      <c r="O62" s="137"/>
      <c r="P62" s="137"/>
    </row>
    <row r="63" spans="1:16">
      <c r="A63" s="137" t="s">
        <v>27</v>
      </c>
      <c r="B63" s="137">
        <f>'将来負担比率（分子）の構造'!I$44</f>
        <v>88</v>
      </c>
      <c r="C63" s="137"/>
      <c r="D63" s="137"/>
      <c r="E63" s="137">
        <f>'将来負担比率（分子）の構造'!J$44</f>
        <v>90</v>
      </c>
      <c r="F63" s="137"/>
      <c r="G63" s="137"/>
      <c r="H63" s="137">
        <f>'将来負担比率（分子）の構造'!K$44</f>
        <v>82</v>
      </c>
      <c r="I63" s="137"/>
      <c r="J63" s="137"/>
      <c r="K63" s="137">
        <f>'将来負担比率（分子）の構造'!L$44</f>
        <v>117</v>
      </c>
      <c r="L63" s="137"/>
      <c r="M63" s="137"/>
      <c r="N63" s="137">
        <f>'将来負担比率（分子）の構造'!M$44</f>
        <v>55</v>
      </c>
      <c r="O63" s="137"/>
      <c r="P63" s="137"/>
    </row>
    <row r="64" spans="1:16">
      <c r="A64" s="137" t="s">
        <v>26</v>
      </c>
      <c r="B64" s="137">
        <f>'将来負担比率（分子）の構造'!I$43</f>
        <v>4654</v>
      </c>
      <c r="C64" s="137"/>
      <c r="D64" s="137"/>
      <c r="E64" s="137">
        <f>'将来負担比率（分子）の構造'!J$43</f>
        <v>4353</v>
      </c>
      <c r="F64" s="137"/>
      <c r="G64" s="137"/>
      <c r="H64" s="137">
        <f>'将来負担比率（分子）の構造'!K$43</f>
        <v>4245</v>
      </c>
      <c r="I64" s="137"/>
      <c r="J64" s="137"/>
      <c r="K64" s="137">
        <f>'将来負担比率（分子）の構造'!L$43</f>
        <v>4161</v>
      </c>
      <c r="L64" s="137"/>
      <c r="M64" s="137"/>
      <c r="N64" s="137">
        <f>'将来負担比率（分子）の構造'!M$43</f>
        <v>4071</v>
      </c>
      <c r="O64" s="137"/>
      <c r="P64" s="137"/>
    </row>
    <row r="65" spans="1:16">
      <c r="A65" s="137" t="s">
        <v>25</v>
      </c>
      <c r="B65" s="137">
        <f>'将来負担比率（分子）の構造'!I$42</f>
        <v>57</v>
      </c>
      <c r="C65" s="137"/>
      <c r="D65" s="137"/>
      <c r="E65" s="137">
        <f>'将来負担比率（分子）の構造'!J$42</f>
        <v>48</v>
      </c>
      <c r="F65" s="137"/>
      <c r="G65" s="137"/>
      <c r="H65" s="137">
        <f>'将来負担比率（分子）の構造'!K$42</f>
        <v>38</v>
      </c>
      <c r="I65" s="137"/>
      <c r="J65" s="137"/>
      <c r="K65" s="137">
        <f>'将来負担比率（分子）の構造'!L$42</f>
        <v>29</v>
      </c>
      <c r="L65" s="137"/>
      <c r="M65" s="137"/>
      <c r="N65" s="137">
        <f>'将来負担比率（分子）の構造'!M$42</f>
        <v>20</v>
      </c>
      <c r="O65" s="137"/>
      <c r="P65" s="137"/>
    </row>
    <row r="66" spans="1:16">
      <c r="A66" s="137" t="s">
        <v>24</v>
      </c>
      <c r="B66" s="137">
        <f>'将来負担比率（分子）の構造'!I$41</f>
        <v>3965</v>
      </c>
      <c r="C66" s="137"/>
      <c r="D66" s="137"/>
      <c r="E66" s="137">
        <f>'将来負担比率（分子）の構造'!J$41</f>
        <v>3958</v>
      </c>
      <c r="F66" s="137"/>
      <c r="G66" s="137"/>
      <c r="H66" s="137">
        <f>'将来負担比率（分子）の構造'!K$41</f>
        <v>3918</v>
      </c>
      <c r="I66" s="137"/>
      <c r="J66" s="137"/>
      <c r="K66" s="137">
        <f>'将来負担比率（分子）の構造'!L$41</f>
        <v>3861</v>
      </c>
      <c r="L66" s="137"/>
      <c r="M66" s="137"/>
      <c r="N66" s="137">
        <f>'将来負担比率（分子）の構造'!M$41</f>
        <v>3733</v>
      </c>
      <c r="O66" s="137"/>
      <c r="P66" s="137"/>
    </row>
    <row r="67" spans="1:16">
      <c r="A67" s="137" t="s">
        <v>62</v>
      </c>
      <c r="B67" s="137" t="e">
        <f>NA()</f>
        <v>#N/A</v>
      </c>
      <c r="C67" s="137">
        <f>IF(ISNUMBER('将来負担比率（分子）の構造'!I$53), IF('将来負担比率（分子）の構造'!I$53 &lt; 0, 0, '将来負担比率（分子）の構造'!I$53), NA())</f>
        <v>545</v>
      </c>
      <c r="D67" s="137" t="e">
        <f>NA()</f>
        <v>#N/A</v>
      </c>
      <c r="E67" s="137" t="e">
        <f>NA()</f>
        <v>#N/A</v>
      </c>
      <c r="F67" s="137">
        <f>IF(ISNUMBER('将来負担比率（分子）の構造'!J$53), IF('将来負担比率（分子）の構造'!J$53 &lt; 0, 0, '将来負担比率（分子）の構造'!J$53), NA())</f>
        <v>25</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3" workbookViewId="0">
      <selection activeCell="AL18" sqref="AL18:AO18"/>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1241962</v>
      </c>
      <c r="S5" s="671"/>
      <c r="T5" s="671"/>
      <c r="U5" s="671"/>
      <c r="V5" s="671"/>
      <c r="W5" s="671"/>
      <c r="X5" s="671"/>
      <c r="Y5" s="718"/>
      <c r="Z5" s="731">
        <v>25.7</v>
      </c>
      <c r="AA5" s="731"/>
      <c r="AB5" s="731"/>
      <c r="AC5" s="731"/>
      <c r="AD5" s="732">
        <v>1241962</v>
      </c>
      <c r="AE5" s="732"/>
      <c r="AF5" s="732"/>
      <c r="AG5" s="732"/>
      <c r="AH5" s="732"/>
      <c r="AI5" s="732"/>
      <c r="AJ5" s="732"/>
      <c r="AK5" s="732"/>
      <c r="AL5" s="719">
        <v>44.8</v>
      </c>
      <c r="AM5" s="688"/>
      <c r="AN5" s="688"/>
      <c r="AO5" s="720"/>
      <c r="AP5" s="707" t="s">
        <v>210</v>
      </c>
      <c r="AQ5" s="708"/>
      <c r="AR5" s="708"/>
      <c r="AS5" s="708"/>
      <c r="AT5" s="708"/>
      <c r="AU5" s="708"/>
      <c r="AV5" s="708"/>
      <c r="AW5" s="708"/>
      <c r="AX5" s="708"/>
      <c r="AY5" s="708"/>
      <c r="AZ5" s="708"/>
      <c r="BA5" s="708"/>
      <c r="BB5" s="708"/>
      <c r="BC5" s="708"/>
      <c r="BD5" s="708"/>
      <c r="BE5" s="708"/>
      <c r="BF5" s="709"/>
      <c r="BG5" s="620">
        <v>1241962</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47452</v>
      </c>
      <c r="S6" s="621"/>
      <c r="T6" s="621"/>
      <c r="U6" s="621"/>
      <c r="V6" s="621"/>
      <c r="W6" s="621"/>
      <c r="X6" s="621"/>
      <c r="Y6" s="622"/>
      <c r="Z6" s="673">
        <v>1</v>
      </c>
      <c r="AA6" s="673"/>
      <c r="AB6" s="673"/>
      <c r="AC6" s="673"/>
      <c r="AD6" s="674">
        <v>47452</v>
      </c>
      <c r="AE6" s="674"/>
      <c r="AF6" s="674"/>
      <c r="AG6" s="674"/>
      <c r="AH6" s="674"/>
      <c r="AI6" s="674"/>
      <c r="AJ6" s="674"/>
      <c r="AK6" s="674"/>
      <c r="AL6" s="643">
        <v>1.7</v>
      </c>
      <c r="AM6" s="675"/>
      <c r="AN6" s="675"/>
      <c r="AO6" s="676"/>
      <c r="AP6" s="617" t="s">
        <v>216</v>
      </c>
      <c r="AQ6" s="618"/>
      <c r="AR6" s="618"/>
      <c r="AS6" s="618"/>
      <c r="AT6" s="618"/>
      <c r="AU6" s="618"/>
      <c r="AV6" s="618"/>
      <c r="AW6" s="618"/>
      <c r="AX6" s="618"/>
      <c r="AY6" s="618"/>
      <c r="AZ6" s="618"/>
      <c r="BA6" s="618"/>
      <c r="BB6" s="618"/>
      <c r="BC6" s="618"/>
      <c r="BD6" s="618"/>
      <c r="BE6" s="618"/>
      <c r="BF6" s="619"/>
      <c r="BG6" s="620">
        <v>1241962</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57586</v>
      </c>
      <c r="CS6" s="621"/>
      <c r="CT6" s="621"/>
      <c r="CU6" s="621"/>
      <c r="CV6" s="621"/>
      <c r="CW6" s="621"/>
      <c r="CX6" s="621"/>
      <c r="CY6" s="622"/>
      <c r="CZ6" s="673">
        <v>1.3</v>
      </c>
      <c r="DA6" s="673"/>
      <c r="DB6" s="673"/>
      <c r="DC6" s="673"/>
      <c r="DD6" s="626" t="s">
        <v>211</v>
      </c>
      <c r="DE6" s="621"/>
      <c r="DF6" s="621"/>
      <c r="DG6" s="621"/>
      <c r="DH6" s="621"/>
      <c r="DI6" s="621"/>
      <c r="DJ6" s="621"/>
      <c r="DK6" s="621"/>
      <c r="DL6" s="621"/>
      <c r="DM6" s="621"/>
      <c r="DN6" s="621"/>
      <c r="DO6" s="621"/>
      <c r="DP6" s="622"/>
      <c r="DQ6" s="626">
        <v>57518</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1698</v>
      </c>
      <c r="S7" s="621"/>
      <c r="T7" s="621"/>
      <c r="U7" s="621"/>
      <c r="V7" s="621"/>
      <c r="W7" s="621"/>
      <c r="X7" s="621"/>
      <c r="Y7" s="622"/>
      <c r="Z7" s="673">
        <v>0</v>
      </c>
      <c r="AA7" s="673"/>
      <c r="AB7" s="673"/>
      <c r="AC7" s="673"/>
      <c r="AD7" s="674">
        <v>1698</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538621</v>
      </c>
      <c r="BH7" s="621"/>
      <c r="BI7" s="621"/>
      <c r="BJ7" s="621"/>
      <c r="BK7" s="621"/>
      <c r="BL7" s="621"/>
      <c r="BM7" s="621"/>
      <c r="BN7" s="622"/>
      <c r="BO7" s="673">
        <v>43.4</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1015774</v>
      </c>
      <c r="CS7" s="621"/>
      <c r="CT7" s="621"/>
      <c r="CU7" s="621"/>
      <c r="CV7" s="621"/>
      <c r="CW7" s="621"/>
      <c r="CX7" s="621"/>
      <c r="CY7" s="622"/>
      <c r="CZ7" s="673">
        <v>22.3</v>
      </c>
      <c r="DA7" s="673"/>
      <c r="DB7" s="673"/>
      <c r="DC7" s="673"/>
      <c r="DD7" s="626">
        <v>24416</v>
      </c>
      <c r="DE7" s="621"/>
      <c r="DF7" s="621"/>
      <c r="DG7" s="621"/>
      <c r="DH7" s="621"/>
      <c r="DI7" s="621"/>
      <c r="DJ7" s="621"/>
      <c r="DK7" s="621"/>
      <c r="DL7" s="621"/>
      <c r="DM7" s="621"/>
      <c r="DN7" s="621"/>
      <c r="DO7" s="621"/>
      <c r="DP7" s="622"/>
      <c r="DQ7" s="626">
        <v>622550</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4332</v>
      </c>
      <c r="S8" s="621"/>
      <c r="T8" s="621"/>
      <c r="U8" s="621"/>
      <c r="V8" s="621"/>
      <c r="W8" s="621"/>
      <c r="X8" s="621"/>
      <c r="Y8" s="622"/>
      <c r="Z8" s="673">
        <v>0.1</v>
      </c>
      <c r="AA8" s="673"/>
      <c r="AB8" s="673"/>
      <c r="AC8" s="673"/>
      <c r="AD8" s="674">
        <v>4332</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18219</v>
      </c>
      <c r="BH8" s="621"/>
      <c r="BI8" s="621"/>
      <c r="BJ8" s="621"/>
      <c r="BK8" s="621"/>
      <c r="BL8" s="621"/>
      <c r="BM8" s="621"/>
      <c r="BN8" s="622"/>
      <c r="BO8" s="673">
        <v>1.5</v>
      </c>
      <c r="BP8" s="673"/>
      <c r="BQ8" s="673"/>
      <c r="BR8" s="673"/>
      <c r="BS8" s="626" t="s">
        <v>111</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1398927</v>
      </c>
      <c r="CS8" s="621"/>
      <c r="CT8" s="621"/>
      <c r="CU8" s="621"/>
      <c r="CV8" s="621"/>
      <c r="CW8" s="621"/>
      <c r="CX8" s="621"/>
      <c r="CY8" s="622"/>
      <c r="CZ8" s="673">
        <v>30.7</v>
      </c>
      <c r="DA8" s="673"/>
      <c r="DB8" s="673"/>
      <c r="DC8" s="673"/>
      <c r="DD8" s="626">
        <v>120058</v>
      </c>
      <c r="DE8" s="621"/>
      <c r="DF8" s="621"/>
      <c r="DG8" s="621"/>
      <c r="DH8" s="621"/>
      <c r="DI8" s="621"/>
      <c r="DJ8" s="621"/>
      <c r="DK8" s="621"/>
      <c r="DL8" s="621"/>
      <c r="DM8" s="621"/>
      <c r="DN8" s="621"/>
      <c r="DO8" s="621"/>
      <c r="DP8" s="622"/>
      <c r="DQ8" s="626">
        <v>833480</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2186</v>
      </c>
      <c r="S9" s="621"/>
      <c r="T9" s="621"/>
      <c r="U9" s="621"/>
      <c r="V9" s="621"/>
      <c r="W9" s="621"/>
      <c r="X9" s="621"/>
      <c r="Y9" s="622"/>
      <c r="Z9" s="673">
        <v>0</v>
      </c>
      <c r="AA9" s="673"/>
      <c r="AB9" s="673"/>
      <c r="AC9" s="673"/>
      <c r="AD9" s="674">
        <v>2186</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437252</v>
      </c>
      <c r="BH9" s="621"/>
      <c r="BI9" s="621"/>
      <c r="BJ9" s="621"/>
      <c r="BK9" s="621"/>
      <c r="BL9" s="621"/>
      <c r="BM9" s="621"/>
      <c r="BN9" s="622"/>
      <c r="BO9" s="673">
        <v>35.200000000000003</v>
      </c>
      <c r="BP9" s="673"/>
      <c r="BQ9" s="673"/>
      <c r="BR9" s="673"/>
      <c r="BS9" s="626" t="s">
        <v>111</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231416</v>
      </c>
      <c r="CS9" s="621"/>
      <c r="CT9" s="621"/>
      <c r="CU9" s="621"/>
      <c r="CV9" s="621"/>
      <c r="CW9" s="621"/>
      <c r="CX9" s="621"/>
      <c r="CY9" s="622"/>
      <c r="CZ9" s="673">
        <v>5.0999999999999996</v>
      </c>
      <c r="DA9" s="673"/>
      <c r="DB9" s="673"/>
      <c r="DC9" s="673"/>
      <c r="DD9" s="626">
        <v>592</v>
      </c>
      <c r="DE9" s="621"/>
      <c r="DF9" s="621"/>
      <c r="DG9" s="621"/>
      <c r="DH9" s="621"/>
      <c r="DI9" s="621"/>
      <c r="DJ9" s="621"/>
      <c r="DK9" s="621"/>
      <c r="DL9" s="621"/>
      <c r="DM9" s="621"/>
      <c r="DN9" s="621"/>
      <c r="DO9" s="621"/>
      <c r="DP9" s="622"/>
      <c r="DQ9" s="626">
        <v>198747</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166407</v>
      </c>
      <c r="S10" s="621"/>
      <c r="T10" s="621"/>
      <c r="U10" s="621"/>
      <c r="V10" s="621"/>
      <c r="W10" s="621"/>
      <c r="X10" s="621"/>
      <c r="Y10" s="622"/>
      <c r="Z10" s="673">
        <v>3.4</v>
      </c>
      <c r="AA10" s="673"/>
      <c r="AB10" s="673"/>
      <c r="AC10" s="673"/>
      <c r="AD10" s="674">
        <v>166407</v>
      </c>
      <c r="AE10" s="674"/>
      <c r="AF10" s="674"/>
      <c r="AG10" s="674"/>
      <c r="AH10" s="674"/>
      <c r="AI10" s="674"/>
      <c r="AJ10" s="674"/>
      <c r="AK10" s="674"/>
      <c r="AL10" s="643">
        <v>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23891</v>
      </c>
      <c r="BH10" s="621"/>
      <c r="BI10" s="621"/>
      <c r="BJ10" s="621"/>
      <c r="BK10" s="621"/>
      <c r="BL10" s="621"/>
      <c r="BM10" s="621"/>
      <c r="BN10" s="622"/>
      <c r="BO10" s="673">
        <v>1.9</v>
      </c>
      <c r="BP10" s="673"/>
      <c r="BQ10" s="673"/>
      <c r="BR10" s="673"/>
      <c r="BS10" s="626" t="s">
        <v>111</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2240</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240</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28341</v>
      </c>
      <c r="S11" s="621"/>
      <c r="T11" s="621"/>
      <c r="U11" s="621"/>
      <c r="V11" s="621"/>
      <c r="W11" s="621"/>
      <c r="X11" s="621"/>
      <c r="Y11" s="622"/>
      <c r="Z11" s="673">
        <v>0.6</v>
      </c>
      <c r="AA11" s="673"/>
      <c r="AB11" s="673"/>
      <c r="AC11" s="673"/>
      <c r="AD11" s="674">
        <v>28341</v>
      </c>
      <c r="AE11" s="674"/>
      <c r="AF11" s="674"/>
      <c r="AG11" s="674"/>
      <c r="AH11" s="674"/>
      <c r="AI11" s="674"/>
      <c r="AJ11" s="674"/>
      <c r="AK11" s="674"/>
      <c r="AL11" s="643">
        <v>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59259</v>
      </c>
      <c r="BH11" s="621"/>
      <c r="BI11" s="621"/>
      <c r="BJ11" s="621"/>
      <c r="BK11" s="621"/>
      <c r="BL11" s="621"/>
      <c r="BM11" s="621"/>
      <c r="BN11" s="622"/>
      <c r="BO11" s="673">
        <v>4.8</v>
      </c>
      <c r="BP11" s="673"/>
      <c r="BQ11" s="673"/>
      <c r="BR11" s="673"/>
      <c r="BS11" s="626" t="s">
        <v>111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160851</v>
      </c>
      <c r="CS11" s="621"/>
      <c r="CT11" s="621"/>
      <c r="CU11" s="621"/>
      <c r="CV11" s="621"/>
      <c r="CW11" s="621"/>
      <c r="CX11" s="621"/>
      <c r="CY11" s="622"/>
      <c r="CZ11" s="673">
        <v>3.5</v>
      </c>
      <c r="DA11" s="673"/>
      <c r="DB11" s="673"/>
      <c r="DC11" s="673"/>
      <c r="DD11" s="626">
        <v>61618</v>
      </c>
      <c r="DE11" s="621"/>
      <c r="DF11" s="621"/>
      <c r="DG11" s="621"/>
      <c r="DH11" s="621"/>
      <c r="DI11" s="621"/>
      <c r="DJ11" s="621"/>
      <c r="DK11" s="621"/>
      <c r="DL11" s="621"/>
      <c r="DM11" s="621"/>
      <c r="DN11" s="621"/>
      <c r="DO11" s="621"/>
      <c r="DP11" s="622"/>
      <c r="DQ11" s="626">
        <v>114573</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615961</v>
      </c>
      <c r="BH12" s="621"/>
      <c r="BI12" s="621"/>
      <c r="BJ12" s="621"/>
      <c r="BK12" s="621"/>
      <c r="BL12" s="621"/>
      <c r="BM12" s="621"/>
      <c r="BN12" s="622"/>
      <c r="BO12" s="673">
        <v>49.6</v>
      </c>
      <c r="BP12" s="673"/>
      <c r="BQ12" s="673"/>
      <c r="BR12" s="673"/>
      <c r="BS12" s="626" t="s">
        <v>111</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47449</v>
      </c>
      <c r="CS12" s="621"/>
      <c r="CT12" s="621"/>
      <c r="CU12" s="621"/>
      <c r="CV12" s="621"/>
      <c r="CW12" s="621"/>
      <c r="CX12" s="621"/>
      <c r="CY12" s="622"/>
      <c r="CZ12" s="673">
        <v>1</v>
      </c>
      <c r="DA12" s="673"/>
      <c r="DB12" s="673"/>
      <c r="DC12" s="673"/>
      <c r="DD12" s="626" t="s">
        <v>111</v>
      </c>
      <c r="DE12" s="621"/>
      <c r="DF12" s="621"/>
      <c r="DG12" s="621"/>
      <c r="DH12" s="621"/>
      <c r="DI12" s="621"/>
      <c r="DJ12" s="621"/>
      <c r="DK12" s="621"/>
      <c r="DL12" s="621"/>
      <c r="DM12" s="621"/>
      <c r="DN12" s="621"/>
      <c r="DO12" s="621"/>
      <c r="DP12" s="622"/>
      <c r="DQ12" s="626">
        <v>19989</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10851</v>
      </c>
      <c r="S13" s="621"/>
      <c r="T13" s="621"/>
      <c r="U13" s="621"/>
      <c r="V13" s="621"/>
      <c r="W13" s="621"/>
      <c r="X13" s="621"/>
      <c r="Y13" s="622"/>
      <c r="Z13" s="673">
        <v>0.2</v>
      </c>
      <c r="AA13" s="673"/>
      <c r="AB13" s="673"/>
      <c r="AC13" s="673"/>
      <c r="AD13" s="674">
        <v>10851</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615956</v>
      </c>
      <c r="BH13" s="621"/>
      <c r="BI13" s="621"/>
      <c r="BJ13" s="621"/>
      <c r="BK13" s="621"/>
      <c r="BL13" s="621"/>
      <c r="BM13" s="621"/>
      <c r="BN13" s="622"/>
      <c r="BO13" s="673">
        <v>49.6</v>
      </c>
      <c r="BP13" s="673"/>
      <c r="BQ13" s="673"/>
      <c r="BR13" s="673"/>
      <c r="BS13" s="626" t="s">
        <v>111</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648399</v>
      </c>
      <c r="CS13" s="621"/>
      <c r="CT13" s="621"/>
      <c r="CU13" s="621"/>
      <c r="CV13" s="621"/>
      <c r="CW13" s="621"/>
      <c r="CX13" s="621"/>
      <c r="CY13" s="622"/>
      <c r="CZ13" s="673">
        <v>14.2</v>
      </c>
      <c r="DA13" s="673"/>
      <c r="DB13" s="673"/>
      <c r="DC13" s="673"/>
      <c r="DD13" s="626">
        <v>232782</v>
      </c>
      <c r="DE13" s="621"/>
      <c r="DF13" s="621"/>
      <c r="DG13" s="621"/>
      <c r="DH13" s="621"/>
      <c r="DI13" s="621"/>
      <c r="DJ13" s="621"/>
      <c r="DK13" s="621"/>
      <c r="DL13" s="621"/>
      <c r="DM13" s="621"/>
      <c r="DN13" s="621"/>
      <c r="DO13" s="621"/>
      <c r="DP13" s="622"/>
      <c r="DQ13" s="626">
        <v>470393</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28571</v>
      </c>
      <c r="BH14" s="621"/>
      <c r="BI14" s="621"/>
      <c r="BJ14" s="621"/>
      <c r="BK14" s="621"/>
      <c r="BL14" s="621"/>
      <c r="BM14" s="621"/>
      <c r="BN14" s="622"/>
      <c r="BO14" s="673">
        <v>2.2999999999999998</v>
      </c>
      <c r="BP14" s="673"/>
      <c r="BQ14" s="673"/>
      <c r="BR14" s="673"/>
      <c r="BS14" s="626" t="s">
        <v>111</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208483</v>
      </c>
      <c r="CS14" s="621"/>
      <c r="CT14" s="621"/>
      <c r="CU14" s="621"/>
      <c r="CV14" s="621"/>
      <c r="CW14" s="621"/>
      <c r="CX14" s="621"/>
      <c r="CY14" s="622"/>
      <c r="CZ14" s="673">
        <v>4.5999999999999996</v>
      </c>
      <c r="DA14" s="673"/>
      <c r="DB14" s="673"/>
      <c r="DC14" s="673"/>
      <c r="DD14" s="626">
        <v>19031</v>
      </c>
      <c r="DE14" s="621"/>
      <c r="DF14" s="621"/>
      <c r="DG14" s="621"/>
      <c r="DH14" s="621"/>
      <c r="DI14" s="621"/>
      <c r="DJ14" s="621"/>
      <c r="DK14" s="621"/>
      <c r="DL14" s="621"/>
      <c r="DM14" s="621"/>
      <c r="DN14" s="621"/>
      <c r="DO14" s="621"/>
      <c r="DP14" s="622"/>
      <c r="DQ14" s="626">
        <v>190130</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7146</v>
      </c>
      <c r="S15" s="621"/>
      <c r="T15" s="621"/>
      <c r="U15" s="621"/>
      <c r="V15" s="621"/>
      <c r="W15" s="621"/>
      <c r="X15" s="621"/>
      <c r="Y15" s="622"/>
      <c r="Z15" s="673">
        <v>0.1</v>
      </c>
      <c r="AA15" s="673"/>
      <c r="AB15" s="673"/>
      <c r="AC15" s="673"/>
      <c r="AD15" s="674">
        <v>7146</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58809</v>
      </c>
      <c r="BH15" s="621"/>
      <c r="BI15" s="621"/>
      <c r="BJ15" s="621"/>
      <c r="BK15" s="621"/>
      <c r="BL15" s="621"/>
      <c r="BM15" s="621"/>
      <c r="BN15" s="622"/>
      <c r="BO15" s="673">
        <v>4.7</v>
      </c>
      <c r="BP15" s="673"/>
      <c r="BQ15" s="673"/>
      <c r="BR15" s="673"/>
      <c r="BS15" s="626" t="s">
        <v>111</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388498</v>
      </c>
      <c r="CS15" s="621"/>
      <c r="CT15" s="621"/>
      <c r="CU15" s="621"/>
      <c r="CV15" s="621"/>
      <c r="CW15" s="621"/>
      <c r="CX15" s="621"/>
      <c r="CY15" s="622"/>
      <c r="CZ15" s="673">
        <v>8.5</v>
      </c>
      <c r="DA15" s="673"/>
      <c r="DB15" s="673"/>
      <c r="DC15" s="673"/>
      <c r="DD15" s="626">
        <v>20052</v>
      </c>
      <c r="DE15" s="621"/>
      <c r="DF15" s="621"/>
      <c r="DG15" s="621"/>
      <c r="DH15" s="621"/>
      <c r="DI15" s="621"/>
      <c r="DJ15" s="621"/>
      <c r="DK15" s="621"/>
      <c r="DL15" s="621"/>
      <c r="DM15" s="621"/>
      <c r="DN15" s="621"/>
      <c r="DO15" s="621"/>
      <c r="DP15" s="622"/>
      <c r="DQ15" s="626">
        <v>312721</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1330411</v>
      </c>
      <c r="S16" s="621"/>
      <c r="T16" s="621"/>
      <c r="U16" s="621"/>
      <c r="V16" s="621"/>
      <c r="W16" s="621"/>
      <c r="X16" s="621"/>
      <c r="Y16" s="622"/>
      <c r="Z16" s="673">
        <v>27.5</v>
      </c>
      <c r="AA16" s="673"/>
      <c r="AB16" s="673"/>
      <c r="AC16" s="673"/>
      <c r="AD16" s="674">
        <v>1253703</v>
      </c>
      <c r="AE16" s="674"/>
      <c r="AF16" s="674"/>
      <c r="AG16" s="674"/>
      <c r="AH16" s="674"/>
      <c r="AI16" s="674"/>
      <c r="AJ16" s="674"/>
      <c r="AK16" s="674"/>
      <c r="AL16" s="643">
        <v>45.2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1253703</v>
      </c>
      <c r="S17" s="621"/>
      <c r="T17" s="621"/>
      <c r="U17" s="621"/>
      <c r="V17" s="621"/>
      <c r="W17" s="621"/>
      <c r="X17" s="621"/>
      <c r="Y17" s="622"/>
      <c r="Z17" s="673">
        <v>25.9</v>
      </c>
      <c r="AA17" s="673"/>
      <c r="AB17" s="673"/>
      <c r="AC17" s="673"/>
      <c r="AD17" s="674">
        <v>1253703</v>
      </c>
      <c r="AE17" s="674"/>
      <c r="AF17" s="674"/>
      <c r="AG17" s="674"/>
      <c r="AH17" s="674"/>
      <c r="AI17" s="674"/>
      <c r="AJ17" s="674"/>
      <c r="AK17" s="674"/>
      <c r="AL17" s="643">
        <v>45.2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391447</v>
      </c>
      <c r="CS17" s="621"/>
      <c r="CT17" s="621"/>
      <c r="CU17" s="621"/>
      <c r="CV17" s="621"/>
      <c r="CW17" s="621"/>
      <c r="CX17" s="621"/>
      <c r="CY17" s="622"/>
      <c r="CZ17" s="673">
        <v>8.6</v>
      </c>
      <c r="DA17" s="673"/>
      <c r="DB17" s="673"/>
      <c r="DC17" s="673"/>
      <c r="DD17" s="626" t="s">
        <v>111</v>
      </c>
      <c r="DE17" s="621"/>
      <c r="DF17" s="621"/>
      <c r="DG17" s="621"/>
      <c r="DH17" s="621"/>
      <c r="DI17" s="621"/>
      <c r="DJ17" s="621"/>
      <c r="DK17" s="621"/>
      <c r="DL17" s="621"/>
      <c r="DM17" s="621"/>
      <c r="DN17" s="621"/>
      <c r="DO17" s="621"/>
      <c r="DP17" s="622"/>
      <c r="DQ17" s="626">
        <v>342775</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76708</v>
      </c>
      <c r="S18" s="621"/>
      <c r="T18" s="621"/>
      <c r="U18" s="621"/>
      <c r="V18" s="621"/>
      <c r="W18" s="621"/>
      <c r="X18" s="621"/>
      <c r="Y18" s="622"/>
      <c r="Z18" s="673">
        <v>1.6</v>
      </c>
      <c r="AA18" s="673"/>
      <c r="AB18" s="673"/>
      <c r="AC18" s="673"/>
      <c r="AD18" s="674" t="s">
        <v>111</v>
      </c>
      <c r="AE18" s="674"/>
      <c r="AF18" s="674"/>
      <c r="AG18" s="674"/>
      <c r="AH18" s="674"/>
      <c r="AI18" s="674"/>
      <c r="AJ18" s="674"/>
      <c r="AK18" s="674"/>
      <c r="AL18" s="643" t="s">
        <v>111</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2840786</v>
      </c>
      <c r="S20" s="621"/>
      <c r="T20" s="621"/>
      <c r="U20" s="621"/>
      <c r="V20" s="621"/>
      <c r="W20" s="621"/>
      <c r="X20" s="621"/>
      <c r="Y20" s="622"/>
      <c r="Z20" s="673">
        <v>58.7</v>
      </c>
      <c r="AA20" s="673"/>
      <c r="AB20" s="673"/>
      <c r="AC20" s="673"/>
      <c r="AD20" s="674">
        <v>2764078</v>
      </c>
      <c r="AE20" s="674"/>
      <c r="AF20" s="674"/>
      <c r="AG20" s="674"/>
      <c r="AH20" s="674"/>
      <c r="AI20" s="674"/>
      <c r="AJ20" s="674"/>
      <c r="AK20" s="674"/>
      <c r="AL20" s="643">
        <v>99.7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4551070</v>
      </c>
      <c r="CS20" s="621"/>
      <c r="CT20" s="621"/>
      <c r="CU20" s="621"/>
      <c r="CV20" s="621"/>
      <c r="CW20" s="621"/>
      <c r="CX20" s="621"/>
      <c r="CY20" s="622"/>
      <c r="CZ20" s="673">
        <v>100</v>
      </c>
      <c r="DA20" s="673"/>
      <c r="DB20" s="673"/>
      <c r="DC20" s="673"/>
      <c r="DD20" s="626">
        <v>478549</v>
      </c>
      <c r="DE20" s="621"/>
      <c r="DF20" s="621"/>
      <c r="DG20" s="621"/>
      <c r="DH20" s="621"/>
      <c r="DI20" s="621"/>
      <c r="DJ20" s="621"/>
      <c r="DK20" s="621"/>
      <c r="DL20" s="621"/>
      <c r="DM20" s="621"/>
      <c r="DN20" s="621"/>
      <c r="DO20" s="621"/>
      <c r="DP20" s="622"/>
      <c r="DQ20" s="626">
        <v>3163116</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823</v>
      </c>
      <c r="S21" s="621"/>
      <c r="T21" s="621"/>
      <c r="U21" s="621"/>
      <c r="V21" s="621"/>
      <c r="W21" s="621"/>
      <c r="X21" s="621"/>
      <c r="Y21" s="622"/>
      <c r="Z21" s="673">
        <v>0</v>
      </c>
      <c r="AA21" s="673"/>
      <c r="AB21" s="673"/>
      <c r="AC21" s="673"/>
      <c r="AD21" s="674">
        <v>823</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9980</v>
      </c>
      <c r="S22" s="621"/>
      <c r="T22" s="621"/>
      <c r="U22" s="621"/>
      <c r="V22" s="621"/>
      <c r="W22" s="621"/>
      <c r="X22" s="621"/>
      <c r="Y22" s="622"/>
      <c r="Z22" s="673">
        <v>0.2</v>
      </c>
      <c r="AA22" s="673"/>
      <c r="AB22" s="673"/>
      <c r="AC22" s="673"/>
      <c r="AD22" s="674" t="s">
        <v>111</v>
      </c>
      <c r="AE22" s="674"/>
      <c r="AF22" s="674"/>
      <c r="AG22" s="674"/>
      <c r="AH22" s="674"/>
      <c r="AI22" s="674"/>
      <c r="AJ22" s="674"/>
      <c r="AK22" s="674"/>
      <c r="AL22" s="643" t="s">
        <v>111</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117973</v>
      </c>
      <c r="S23" s="621"/>
      <c r="T23" s="621"/>
      <c r="U23" s="621"/>
      <c r="V23" s="621"/>
      <c r="W23" s="621"/>
      <c r="X23" s="621"/>
      <c r="Y23" s="622"/>
      <c r="Z23" s="673">
        <v>2.4</v>
      </c>
      <c r="AA23" s="673"/>
      <c r="AB23" s="673"/>
      <c r="AC23" s="673"/>
      <c r="AD23" s="674">
        <v>5212</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20844</v>
      </c>
      <c r="S24" s="621"/>
      <c r="T24" s="621"/>
      <c r="U24" s="621"/>
      <c r="V24" s="621"/>
      <c r="W24" s="621"/>
      <c r="X24" s="621"/>
      <c r="Y24" s="622"/>
      <c r="Z24" s="673">
        <v>0.4</v>
      </c>
      <c r="AA24" s="673"/>
      <c r="AB24" s="673"/>
      <c r="AC24" s="673"/>
      <c r="AD24" s="674" t="s">
        <v>111</v>
      </c>
      <c r="AE24" s="674"/>
      <c r="AF24" s="674"/>
      <c r="AG24" s="674"/>
      <c r="AH24" s="674"/>
      <c r="AI24" s="674"/>
      <c r="AJ24" s="674"/>
      <c r="AK24" s="674"/>
      <c r="AL24" s="643" t="s">
        <v>111</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1773054</v>
      </c>
      <c r="CS24" s="671"/>
      <c r="CT24" s="671"/>
      <c r="CU24" s="671"/>
      <c r="CV24" s="671"/>
      <c r="CW24" s="671"/>
      <c r="CX24" s="671"/>
      <c r="CY24" s="718"/>
      <c r="CZ24" s="722">
        <v>39</v>
      </c>
      <c r="DA24" s="723"/>
      <c r="DB24" s="723"/>
      <c r="DC24" s="724"/>
      <c r="DD24" s="717">
        <v>1313476</v>
      </c>
      <c r="DE24" s="671"/>
      <c r="DF24" s="671"/>
      <c r="DG24" s="671"/>
      <c r="DH24" s="671"/>
      <c r="DI24" s="671"/>
      <c r="DJ24" s="671"/>
      <c r="DK24" s="718"/>
      <c r="DL24" s="717">
        <v>1311860</v>
      </c>
      <c r="DM24" s="671"/>
      <c r="DN24" s="671"/>
      <c r="DO24" s="671"/>
      <c r="DP24" s="671"/>
      <c r="DQ24" s="671"/>
      <c r="DR24" s="671"/>
      <c r="DS24" s="671"/>
      <c r="DT24" s="671"/>
      <c r="DU24" s="671"/>
      <c r="DV24" s="718"/>
      <c r="DW24" s="719">
        <v>44.8</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374612</v>
      </c>
      <c r="S25" s="621"/>
      <c r="T25" s="621"/>
      <c r="U25" s="621"/>
      <c r="V25" s="621"/>
      <c r="W25" s="621"/>
      <c r="X25" s="621"/>
      <c r="Y25" s="622"/>
      <c r="Z25" s="673">
        <v>7.7</v>
      </c>
      <c r="AA25" s="673"/>
      <c r="AB25" s="673"/>
      <c r="AC25" s="673"/>
      <c r="AD25" s="674" t="s">
        <v>111</v>
      </c>
      <c r="AE25" s="674"/>
      <c r="AF25" s="674"/>
      <c r="AG25" s="674"/>
      <c r="AH25" s="674"/>
      <c r="AI25" s="674"/>
      <c r="AJ25" s="674"/>
      <c r="AK25" s="674"/>
      <c r="AL25" s="643" t="s">
        <v>111</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831356</v>
      </c>
      <c r="CS25" s="639"/>
      <c r="CT25" s="639"/>
      <c r="CU25" s="639"/>
      <c r="CV25" s="639"/>
      <c r="CW25" s="639"/>
      <c r="CX25" s="639"/>
      <c r="CY25" s="640"/>
      <c r="CZ25" s="623">
        <v>18.3</v>
      </c>
      <c r="DA25" s="641"/>
      <c r="DB25" s="641"/>
      <c r="DC25" s="642"/>
      <c r="DD25" s="626">
        <v>775297</v>
      </c>
      <c r="DE25" s="639"/>
      <c r="DF25" s="639"/>
      <c r="DG25" s="639"/>
      <c r="DH25" s="639"/>
      <c r="DI25" s="639"/>
      <c r="DJ25" s="639"/>
      <c r="DK25" s="640"/>
      <c r="DL25" s="626">
        <v>773681</v>
      </c>
      <c r="DM25" s="639"/>
      <c r="DN25" s="639"/>
      <c r="DO25" s="639"/>
      <c r="DP25" s="639"/>
      <c r="DQ25" s="639"/>
      <c r="DR25" s="639"/>
      <c r="DS25" s="639"/>
      <c r="DT25" s="639"/>
      <c r="DU25" s="639"/>
      <c r="DV25" s="640"/>
      <c r="DW25" s="643">
        <v>26.4</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469290</v>
      </c>
      <c r="CS26" s="621"/>
      <c r="CT26" s="621"/>
      <c r="CU26" s="621"/>
      <c r="CV26" s="621"/>
      <c r="CW26" s="621"/>
      <c r="CX26" s="621"/>
      <c r="CY26" s="622"/>
      <c r="CZ26" s="623">
        <v>10.3</v>
      </c>
      <c r="DA26" s="641"/>
      <c r="DB26" s="641"/>
      <c r="DC26" s="642"/>
      <c r="DD26" s="626">
        <v>417374</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237525</v>
      </c>
      <c r="S27" s="621"/>
      <c r="T27" s="621"/>
      <c r="U27" s="621"/>
      <c r="V27" s="621"/>
      <c r="W27" s="621"/>
      <c r="X27" s="621"/>
      <c r="Y27" s="622"/>
      <c r="Z27" s="673">
        <v>4.9000000000000004</v>
      </c>
      <c r="AA27" s="673"/>
      <c r="AB27" s="673"/>
      <c r="AC27" s="673"/>
      <c r="AD27" s="674" t="s">
        <v>111</v>
      </c>
      <c r="AE27" s="674"/>
      <c r="AF27" s="674"/>
      <c r="AG27" s="674"/>
      <c r="AH27" s="674"/>
      <c r="AI27" s="674"/>
      <c r="AJ27" s="674"/>
      <c r="AK27" s="674"/>
      <c r="AL27" s="643" t="s">
        <v>111</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1241962</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550251</v>
      </c>
      <c r="CS27" s="639"/>
      <c r="CT27" s="639"/>
      <c r="CU27" s="639"/>
      <c r="CV27" s="639"/>
      <c r="CW27" s="639"/>
      <c r="CX27" s="639"/>
      <c r="CY27" s="640"/>
      <c r="CZ27" s="623">
        <v>12.1</v>
      </c>
      <c r="DA27" s="641"/>
      <c r="DB27" s="641"/>
      <c r="DC27" s="642"/>
      <c r="DD27" s="626">
        <v>195404</v>
      </c>
      <c r="DE27" s="639"/>
      <c r="DF27" s="639"/>
      <c r="DG27" s="639"/>
      <c r="DH27" s="639"/>
      <c r="DI27" s="639"/>
      <c r="DJ27" s="639"/>
      <c r="DK27" s="640"/>
      <c r="DL27" s="626">
        <v>195404</v>
      </c>
      <c r="DM27" s="639"/>
      <c r="DN27" s="639"/>
      <c r="DO27" s="639"/>
      <c r="DP27" s="639"/>
      <c r="DQ27" s="639"/>
      <c r="DR27" s="639"/>
      <c r="DS27" s="639"/>
      <c r="DT27" s="639"/>
      <c r="DU27" s="639"/>
      <c r="DV27" s="640"/>
      <c r="DW27" s="643">
        <v>6.7</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9598</v>
      </c>
      <c r="S28" s="621"/>
      <c r="T28" s="621"/>
      <c r="U28" s="621"/>
      <c r="V28" s="621"/>
      <c r="W28" s="621"/>
      <c r="X28" s="621"/>
      <c r="Y28" s="622"/>
      <c r="Z28" s="673">
        <v>0.2</v>
      </c>
      <c r="AA28" s="673"/>
      <c r="AB28" s="673"/>
      <c r="AC28" s="673"/>
      <c r="AD28" s="674">
        <v>1847</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391447</v>
      </c>
      <c r="CS28" s="621"/>
      <c r="CT28" s="621"/>
      <c r="CU28" s="621"/>
      <c r="CV28" s="621"/>
      <c r="CW28" s="621"/>
      <c r="CX28" s="621"/>
      <c r="CY28" s="622"/>
      <c r="CZ28" s="623">
        <v>8.6</v>
      </c>
      <c r="DA28" s="641"/>
      <c r="DB28" s="641"/>
      <c r="DC28" s="642"/>
      <c r="DD28" s="626">
        <v>342775</v>
      </c>
      <c r="DE28" s="621"/>
      <c r="DF28" s="621"/>
      <c r="DG28" s="621"/>
      <c r="DH28" s="621"/>
      <c r="DI28" s="621"/>
      <c r="DJ28" s="621"/>
      <c r="DK28" s="622"/>
      <c r="DL28" s="626">
        <v>342775</v>
      </c>
      <c r="DM28" s="621"/>
      <c r="DN28" s="621"/>
      <c r="DO28" s="621"/>
      <c r="DP28" s="621"/>
      <c r="DQ28" s="621"/>
      <c r="DR28" s="621"/>
      <c r="DS28" s="621"/>
      <c r="DT28" s="621"/>
      <c r="DU28" s="621"/>
      <c r="DV28" s="622"/>
      <c r="DW28" s="643">
        <v>11.7</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353550</v>
      </c>
      <c r="S29" s="621"/>
      <c r="T29" s="621"/>
      <c r="U29" s="621"/>
      <c r="V29" s="621"/>
      <c r="W29" s="621"/>
      <c r="X29" s="621"/>
      <c r="Y29" s="622"/>
      <c r="Z29" s="673">
        <v>7.3</v>
      </c>
      <c r="AA29" s="673"/>
      <c r="AB29" s="673"/>
      <c r="AC29" s="673"/>
      <c r="AD29" s="674" t="s">
        <v>111</v>
      </c>
      <c r="AE29" s="674"/>
      <c r="AF29" s="674"/>
      <c r="AG29" s="674"/>
      <c r="AH29" s="674"/>
      <c r="AI29" s="674"/>
      <c r="AJ29" s="674"/>
      <c r="AK29" s="674"/>
      <c r="AL29" s="643" t="s">
        <v>111</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57</v>
      </c>
      <c r="CG29" s="654"/>
      <c r="CH29" s="654"/>
      <c r="CI29" s="654"/>
      <c r="CJ29" s="654"/>
      <c r="CK29" s="654"/>
      <c r="CL29" s="654"/>
      <c r="CM29" s="654"/>
      <c r="CN29" s="654"/>
      <c r="CO29" s="654"/>
      <c r="CP29" s="654"/>
      <c r="CQ29" s="655"/>
      <c r="CR29" s="620">
        <v>391447</v>
      </c>
      <c r="CS29" s="639"/>
      <c r="CT29" s="639"/>
      <c r="CU29" s="639"/>
      <c r="CV29" s="639"/>
      <c r="CW29" s="639"/>
      <c r="CX29" s="639"/>
      <c r="CY29" s="640"/>
      <c r="CZ29" s="623">
        <v>8.6</v>
      </c>
      <c r="DA29" s="641"/>
      <c r="DB29" s="641"/>
      <c r="DC29" s="642"/>
      <c r="DD29" s="626">
        <v>342775</v>
      </c>
      <c r="DE29" s="639"/>
      <c r="DF29" s="639"/>
      <c r="DG29" s="639"/>
      <c r="DH29" s="639"/>
      <c r="DI29" s="639"/>
      <c r="DJ29" s="639"/>
      <c r="DK29" s="640"/>
      <c r="DL29" s="626">
        <v>342775</v>
      </c>
      <c r="DM29" s="639"/>
      <c r="DN29" s="639"/>
      <c r="DO29" s="639"/>
      <c r="DP29" s="639"/>
      <c r="DQ29" s="639"/>
      <c r="DR29" s="639"/>
      <c r="DS29" s="639"/>
      <c r="DT29" s="639"/>
      <c r="DU29" s="639"/>
      <c r="DV29" s="640"/>
      <c r="DW29" s="643">
        <v>11.7</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244006</v>
      </c>
      <c r="S30" s="621"/>
      <c r="T30" s="621"/>
      <c r="U30" s="621"/>
      <c r="V30" s="621"/>
      <c r="W30" s="621"/>
      <c r="X30" s="621"/>
      <c r="Y30" s="622"/>
      <c r="Z30" s="673">
        <v>5</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99.4</v>
      </c>
      <c r="BH30" s="687"/>
      <c r="BI30" s="687"/>
      <c r="BJ30" s="687"/>
      <c r="BK30" s="687"/>
      <c r="BL30" s="687"/>
      <c r="BM30" s="688">
        <v>98.2</v>
      </c>
      <c r="BN30" s="687"/>
      <c r="BO30" s="687"/>
      <c r="BP30" s="687"/>
      <c r="BQ30" s="689"/>
      <c r="BR30" s="686">
        <v>99.4</v>
      </c>
      <c r="BS30" s="687"/>
      <c r="BT30" s="687"/>
      <c r="BU30" s="687"/>
      <c r="BV30" s="687"/>
      <c r="BW30" s="687"/>
      <c r="BX30" s="688">
        <v>98.1</v>
      </c>
      <c r="BY30" s="687"/>
      <c r="BZ30" s="687"/>
      <c r="CA30" s="687"/>
      <c r="CB30" s="689"/>
      <c r="CD30" s="692"/>
      <c r="CE30" s="693"/>
      <c r="CF30" s="657" t="s">
        <v>293</v>
      </c>
      <c r="CG30" s="654"/>
      <c r="CH30" s="654"/>
      <c r="CI30" s="654"/>
      <c r="CJ30" s="654"/>
      <c r="CK30" s="654"/>
      <c r="CL30" s="654"/>
      <c r="CM30" s="654"/>
      <c r="CN30" s="654"/>
      <c r="CO30" s="654"/>
      <c r="CP30" s="654"/>
      <c r="CQ30" s="655"/>
      <c r="CR30" s="620">
        <v>355307</v>
      </c>
      <c r="CS30" s="621"/>
      <c r="CT30" s="621"/>
      <c r="CU30" s="621"/>
      <c r="CV30" s="621"/>
      <c r="CW30" s="621"/>
      <c r="CX30" s="621"/>
      <c r="CY30" s="622"/>
      <c r="CZ30" s="623">
        <v>7.8</v>
      </c>
      <c r="DA30" s="641"/>
      <c r="DB30" s="641"/>
      <c r="DC30" s="642"/>
      <c r="DD30" s="626">
        <v>318219</v>
      </c>
      <c r="DE30" s="621"/>
      <c r="DF30" s="621"/>
      <c r="DG30" s="621"/>
      <c r="DH30" s="621"/>
      <c r="DI30" s="621"/>
      <c r="DJ30" s="621"/>
      <c r="DK30" s="622"/>
      <c r="DL30" s="626">
        <v>318219</v>
      </c>
      <c r="DM30" s="621"/>
      <c r="DN30" s="621"/>
      <c r="DO30" s="621"/>
      <c r="DP30" s="621"/>
      <c r="DQ30" s="621"/>
      <c r="DR30" s="621"/>
      <c r="DS30" s="621"/>
      <c r="DT30" s="621"/>
      <c r="DU30" s="621"/>
      <c r="DV30" s="622"/>
      <c r="DW30" s="643">
        <v>10.9</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310952</v>
      </c>
      <c r="S31" s="621"/>
      <c r="T31" s="621"/>
      <c r="U31" s="621"/>
      <c r="V31" s="621"/>
      <c r="W31" s="621"/>
      <c r="X31" s="621"/>
      <c r="Y31" s="622"/>
      <c r="Z31" s="673">
        <v>6.4</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99.5</v>
      </c>
      <c r="BH31" s="639"/>
      <c r="BI31" s="639"/>
      <c r="BJ31" s="639"/>
      <c r="BK31" s="639"/>
      <c r="BL31" s="639"/>
      <c r="BM31" s="675">
        <v>98.7</v>
      </c>
      <c r="BN31" s="685"/>
      <c r="BO31" s="685"/>
      <c r="BP31" s="685"/>
      <c r="BQ31" s="649"/>
      <c r="BR31" s="684">
        <v>99.4</v>
      </c>
      <c r="BS31" s="639"/>
      <c r="BT31" s="639"/>
      <c r="BU31" s="639"/>
      <c r="BV31" s="639"/>
      <c r="BW31" s="639"/>
      <c r="BX31" s="675">
        <v>98.6</v>
      </c>
      <c r="BY31" s="685"/>
      <c r="BZ31" s="685"/>
      <c r="CA31" s="685"/>
      <c r="CB31" s="649"/>
      <c r="CD31" s="692"/>
      <c r="CE31" s="693"/>
      <c r="CF31" s="657" t="s">
        <v>297</v>
      </c>
      <c r="CG31" s="654"/>
      <c r="CH31" s="654"/>
      <c r="CI31" s="654"/>
      <c r="CJ31" s="654"/>
      <c r="CK31" s="654"/>
      <c r="CL31" s="654"/>
      <c r="CM31" s="654"/>
      <c r="CN31" s="654"/>
      <c r="CO31" s="654"/>
      <c r="CP31" s="654"/>
      <c r="CQ31" s="655"/>
      <c r="CR31" s="620">
        <v>36140</v>
      </c>
      <c r="CS31" s="639"/>
      <c r="CT31" s="639"/>
      <c r="CU31" s="639"/>
      <c r="CV31" s="639"/>
      <c r="CW31" s="639"/>
      <c r="CX31" s="639"/>
      <c r="CY31" s="640"/>
      <c r="CZ31" s="623">
        <v>0.8</v>
      </c>
      <c r="DA31" s="641"/>
      <c r="DB31" s="641"/>
      <c r="DC31" s="642"/>
      <c r="DD31" s="626">
        <v>24556</v>
      </c>
      <c r="DE31" s="639"/>
      <c r="DF31" s="639"/>
      <c r="DG31" s="639"/>
      <c r="DH31" s="639"/>
      <c r="DI31" s="639"/>
      <c r="DJ31" s="639"/>
      <c r="DK31" s="640"/>
      <c r="DL31" s="626">
        <v>24556</v>
      </c>
      <c r="DM31" s="639"/>
      <c r="DN31" s="639"/>
      <c r="DO31" s="639"/>
      <c r="DP31" s="639"/>
      <c r="DQ31" s="639"/>
      <c r="DR31" s="639"/>
      <c r="DS31" s="639"/>
      <c r="DT31" s="639"/>
      <c r="DU31" s="639"/>
      <c r="DV31" s="640"/>
      <c r="DW31" s="643">
        <v>0.8</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89463</v>
      </c>
      <c r="S32" s="621"/>
      <c r="T32" s="621"/>
      <c r="U32" s="621"/>
      <c r="V32" s="621"/>
      <c r="W32" s="621"/>
      <c r="X32" s="621"/>
      <c r="Y32" s="622"/>
      <c r="Z32" s="673">
        <v>1.8</v>
      </c>
      <c r="AA32" s="673"/>
      <c r="AB32" s="673"/>
      <c r="AC32" s="673"/>
      <c r="AD32" s="674">
        <v>68</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97.5</v>
      </c>
      <c r="BN32" s="605"/>
      <c r="BO32" s="605"/>
      <c r="BP32" s="605"/>
      <c r="BQ32" s="662"/>
      <c r="BR32" s="683">
        <v>99.2</v>
      </c>
      <c r="BS32" s="605"/>
      <c r="BT32" s="605"/>
      <c r="BU32" s="605"/>
      <c r="BV32" s="605"/>
      <c r="BW32" s="605"/>
      <c r="BX32" s="668">
        <v>97.5</v>
      </c>
      <c r="BY32" s="605"/>
      <c r="BZ32" s="605"/>
      <c r="CA32" s="605"/>
      <c r="CB32" s="662"/>
      <c r="CD32" s="694"/>
      <c r="CE32" s="695"/>
      <c r="CF32" s="657" t="s">
        <v>300</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227496</v>
      </c>
      <c r="S33" s="621"/>
      <c r="T33" s="621"/>
      <c r="U33" s="621"/>
      <c r="V33" s="621"/>
      <c r="W33" s="621"/>
      <c r="X33" s="621"/>
      <c r="Y33" s="622"/>
      <c r="Z33" s="673">
        <v>4.7</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2299467</v>
      </c>
      <c r="CS33" s="639"/>
      <c r="CT33" s="639"/>
      <c r="CU33" s="639"/>
      <c r="CV33" s="639"/>
      <c r="CW33" s="639"/>
      <c r="CX33" s="639"/>
      <c r="CY33" s="640"/>
      <c r="CZ33" s="623">
        <v>50.5</v>
      </c>
      <c r="DA33" s="641"/>
      <c r="DB33" s="641"/>
      <c r="DC33" s="642"/>
      <c r="DD33" s="626">
        <v>1572483</v>
      </c>
      <c r="DE33" s="639"/>
      <c r="DF33" s="639"/>
      <c r="DG33" s="639"/>
      <c r="DH33" s="639"/>
      <c r="DI33" s="639"/>
      <c r="DJ33" s="639"/>
      <c r="DK33" s="640"/>
      <c r="DL33" s="626">
        <v>1294594</v>
      </c>
      <c r="DM33" s="639"/>
      <c r="DN33" s="639"/>
      <c r="DO33" s="639"/>
      <c r="DP33" s="639"/>
      <c r="DQ33" s="639"/>
      <c r="DR33" s="639"/>
      <c r="DS33" s="639"/>
      <c r="DT33" s="639"/>
      <c r="DU33" s="639"/>
      <c r="DV33" s="640"/>
      <c r="DW33" s="643">
        <v>44.2</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673969</v>
      </c>
      <c r="CS34" s="621"/>
      <c r="CT34" s="621"/>
      <c r="CU34" s="621"/>
      <c r="CV34" s="621"/>
      <c r="CW34" s="621"/>
      <c r="CX34" s="621"/>
      <c r="CY34" s="622"/>
      <c r="CZ34" s="623">
        <v>14.8</v>
      </c>
      <c r="DA34" s="641"/>
      <c r="DB34" s="641"/>
      <c r="DC34" s="642"/>
      <c r="DD34" s="626">
        <v>429412</v>
      </c>
      <c r="DE34" s="621"/>
      <c r="DF34" s="621"/>
      <c r="DG34" s="621"/>
      <c r="DH34" s="621"/>
      <c r="DI34" s="621"/>
      <c r="DJ34" s="621"/>
      <c r="DK34" s="622"/>
      <c r="DL34" s="626">
        <v>363696</v>
      </c>
      <c r="DM34" s="621"/>
      <c r="DN34" s="621"/>
      <c r="DO34" s="621"/>
      <c r="DP34" s="621"/>
      <c r="DQ34" s="621"/>
      <c r="DR34" s="621"/>
      <c r="DS34" s="621"/>
      <c r="DT34" s="621"/>
      <c r="DU34" s="621"/>
      <c r="DV34" s="622"/>
      <c r="DW34" s="643">
        <v>12.4</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158596</v>
      </c>
      <c r="S35" s="621"/>
      <c r="T35" s="621"/>
      <c r="U35" s="621"/>
      <c r="V35" s="621"/>
      <c r="W35" s="621"/>
      <c r="X35" s="621"/>
      <c r="Y35" s="622"/>
      <c r="Z35" s="673">
        <v>3.3</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745811</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152441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21030</v>
      </c>
      <c r="CS35" s="639"/>
      <c r="CT35" s="639"/>
      <c r="CU35" s="639"/>
      <c r="CV35" s="639"/>
      <c r="CW35" s="639"/>
      <c r="CX35" s="639"/>
      <c r="CY35" s="640"/>
      <c r="CZ35" s="623">
        <v>0.5</v>
      </c>
      <c r="DA35" s="641"/>
      <c r="DB35" s="641"/>
      <c r="DC35" s="642"/>
      <c r="DD35" s="626">
        <v>15801</v>
      </c>
      <c r="DE35" s="639"/>
      <c r="DF35" s="639"/>
      <c r="DG35" s="639"/>
      <c r="DH35" s="639"/>
      <c r="DI35" s="639"/>
      <c r="DJ35" s="639"/>
      <c r="DK35" s="640"/>
      <c r="DL35" s="626">
        <v>15801</v>
      </c>
      <c r="DM35" s="639"/>
      <c r="DN35" s="639"/>
      <c r="DO35" s="639"/>
      <c r="DP35" s="639"/>
      <c r="DQ35" s="639"/>
      <c r="DR35" s="639"/>
      <c r="DS35" s="639"/>
      <c r="DT35" s="639"/>
      <c r="DU35" s="639"/>
      <c r="DV35" s="640"/>
      <c r="DW35" s="643">
        <v>0.5</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4837608</v>
      </c>
      <c r="S36" s="661"/>
      <c r="T36" s="661"/>
      <c r="U36" s="661"/>
      <c r="V36" s="661"/>
      <c r="W36" s="661"/>
      <c r="X36" s="661"/>
      <c r="Y36" s="664"/>
      <c r="Z36" s="665">
        <v>100</v>
      </c>
      <c r="AA36" s="665"/>
      <c r="AB36" s="665"/>
      <c r="AC36" s="665"/>
      <c r="AD36" s="666">
        <v>2772028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348481</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122439</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566494</v>
      </c>
      <c r="CS36" s="621"/>
      <c r="CT36" s="621"/>
      <c r="CU36" s="621"/>
      <c r="CV36" s="621"/>
      <c r="CW36" s="621"/>
      <c r="CX36" s="621"/>
      <c r="CY36" s="622"/>
      <c r="CZ36" s="623">
        <v>12.4</v>
      </c>
      <c r="DA36" s="641"/>
      <c r="DB36" s="641"/>
      <c r="DC36" s="642"/>
      <c r="DD36" s="626">
        <v>513502</v>
      </c>
      <c r="DE36" s="621"/>
      <c r="DF36" s="621"/>
      <c r="DG36" s="621"/>
      <c r="DH36" s="621"/>
      <c r="DI36" s="621"/>
      <c r="DJ36" s="621"/>
      <c r="DK36" s="622"/>
      <c r="DL36" s="626">
        <v>341587</v>
      </c>
      <c r="DM36" s="621"/>
      <c r="DN36" s="621"/>
      <c r="DO36" s="621"/>
      <c r="DP36" s="621"/>
      <c r="DQ36" s="621"/>
      <c r="DR36" s="621"/>
      <c r="DS36" s="621"/>
      <c r="DT36" s="621"/>
      <c r="DU36" s="621"/>
      <c r="DV36" s="622"/>
      <c r="DW36" s="643">
        <v>11.7</v>
      </c>
      <c r="DX36" s="644"/>
      <c r="DY36" s="644"/>
      <c r="DZ36" s="644"/>
      <c r="EA36" s="644"/>
      <c r="EB36" s="644"/>
      <c r="EC36" s="645"/>
    </row>
    <row r="37" spans="2:133" ht="11.25" customHeight="1">
      <c r="AQ37" s="646" t="s">
        <v>315</v>
      </c>
      <c r="AR37" s="647"/>
      <c r="AS37" s="647"/>
      <c r="AT37" s="647"/>
      <c r="AU37" s="647"/>
      <c r="AV37" s="647"/>
      <c r="AW37" s="647"/>
      <c r="AX37" s="647"/>
      <c r="AY37" s="648"/>
      <c r="AZ37" s="620">
        <v>1146</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1396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254458</v>
      </c>
      <c r="CS37" s="639"/>
      <c r="CT37" s="639"/>
      <c r="CU37" s="639"/>
      <c r="CV37" s="639"/>
      <c r="CW37" s="639"/>
      <c r="CX37" s="639"/>
      <c r="CY37" s="640"/>
      <c r="CZ37" s="623">
        <v>5.6</v>
      </c>
      <c r="DA37" s="641"/>
      <c r="DB37" s="641"/>
      <c r="DC37" s="642"/>
      <c r="DD37" s="626">
        <v>253299</v>
      </c>
      <c r="DE37" s="639"/>
      <c r="DF37" s="639"/>
      <c r="DG37" s="639"/>
      <c r="DH37" s="639"/>
      <c r="DI37" s="639"/>
      <c r="DJ37" s="639"/>
      <c r="DK37" s="640"/>
      <c r="DL37" s="626">
        <v>226835</v>
      </c>
      <c r="DM37" s="639"/>
      <c r="DN37" s="639"/>
      <c r="DO37" s="639"/>
      <c r="DP37" s="639"/>
      <c r="DQ37" s="639"/>
      <c r="DR37" s="639"/>
      <c r="DS37" s="639"/>
      <c r="DT37" s="639"/>
      <c r="DU37" s="639"/>
      <c r="DV37" s="640"/>
      <c r="DW37" s="643">
        <v>7.7</v>
      </c>
      <c r="DX37" s="644"/>
      <c r="DY37" s="644"/>
      <c r="DZ37" s="644"/>
      <c r="EA37" s="644"/>
      <c r="EB37" s="644"/>
      <c r="EC37" s="645"/>
    </row>
    <row r="38" spans="2: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2458</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738970</v>
      </c>
      <c r="CS38" s="621"/>
      <c r="CT38" s="621"/>
      <c r="CU38" s="621"/>
      <c r="CV38" s="621"/>
      <c r="CW38" s="621"/>
      <c r="CX38" s="621"/>
      <c r="CY38" s="622"/>
      <c r="CZ38" s="623">
        <v>16.2</v>
      </c>
      <c r="DA38" s="641"/>
      <c r="DB38" s="641"/>
      <c r="DC38" s="642"/>
      <c r="DD38" s="626">
        <v>613751</v>
      </c>
      <c r="DE38" s="621"/>
      <c r="DF38" s="621"/>
      <c r="DG38" s="621"/>
      <c r="DH38" s="621"/>
      <c r="DI38" s="621"/>
      <c r="DJ38" s="621"/>
      <c r="DK38" s="622"/>
      <c r="DL38" s="626">
        <v>573510</v>
      </c>
      <c r="DM38" s="621"/>
      <c r="DN38" s="621"/>
      <c r="DO38" s="621"/>
      <c r="DP38" s="621"/>
      <c r="DQ38" s="621"/>
      <c r="DR38" s="621"/>
      <c r="DS38" s="621"/>
      <c r="DT38" s="621"/>
      <c r="DU38" s="621"/>
      <c r="DV38" s="622"/>
      <c r="DW38" s="643">
        <v>19.600000000000001</v>
      </c>
      <c r="DX38" s="644"/>
      <c r="DY38" s="644"/>
      <c r="DZ38" s="644"/>
      <c r="EA38" s="644"/>
      <c r="EB38" s="644"/>
      <c r="EC38" s="645"/>
    </row>
    <row r="39" spans="2: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97</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286995</v>
      </c>
      <c r="CS39" s="639"/>
      <c r="CT39" s="639"/>
      <c r="CU39" s="639"/>
      <c r="CV39" s="639"/>
      <c r="CW39" s="639"/>
      <c r="CX39" s="639"/>
      <c r="CY39" s="640"/>
      <c r="CZ39" s="623">
        <v>6.3</v>
      </c>
      <c r="DA39" s="641"/>
      <c r="DB39" s="641"/>
      <c r="DC39" s="642"/>
      <c r="DD39" s="626">
        <v>8</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96184</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99</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12009</v>
      </c>
      <c r="CS40" s="621"/>
      <c r="CT40" s="621"/>
      <c r="CU40" s="621"/>
      <c r="CV40" s="621"/>
      <c r="CW40" s="621"/>
      <c r="CX40" s="621"/>
      <c r="CY40" s="622"/>
      <c r="CZ40" s="623">
        <v>0.3</v>
      </c>
      <c r="DA40" s="641"/>
      <c r="DB40" s="641"/>
      <c r="DC40" s="642"/>
      <c r="DD40" s="626">
        <v>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300000</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478549</v>
      </c>
      <c r="CS42" s="621"/>
      <c r="CT42" s="621"/>
      <c r="CU42" s="621"/>
      <c r="CV42" s="621"/>
      <c r="CW42" s="621"/>
      <c r="CX42" s="621"/>
      <c r="CY42" s="622"/>
      <c r="CZ42" s="623">
        <v>10.5</v>
      </c>
      <c r="DA42" s="624"/>
      <c r="DB42" s="624"/>
      <c r="DC42" s="625"/>
      <c r="DD42" s="626">
        <v>277157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9872</v>
      </c>
      <c r="CS43" s="639"/>
      <c r="CT43" s="639"/>
      <c r="CU43" s="639"/>
      <c r="CV43" s="639"/>
      <c r="CW43" s="639"/>
      <c r="CX43" s="639"/>
      <c r="CY43" s="640"/>
      <c r="CZ43" s="623">
        <v>0.2</v>
      </c>
      <c r="DA43" s="641"/>
      <c r="DB43" s="641"/>
      <c r="DC43" s="642"/>
      <c r="DD43" s="626">
        <v>9872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478549</v>
      </c>
      <c r="CS44" s="621"/>
      <c r="CT44" s="621"/>
      <c r="CU44" s="621"/>
      <c r="CV44" s="621"/>
      <c r="CW44" s="621"/>
      <c r="CX44" s="621"/>
      <c r="CY44" s="622"/>
      <c r="CZ44" s="623">
        <v>10.5</v>
      </c>
      <c r="DA44" s="624"/>
      <c r="DB44" s="624"/>
      <c r="DC44" s="625"/>
      <c r="DD44" s="626">
        <v>277157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120826</v>
      </c>
      <c r="CS45" s="639"/>
      <c r="CT45" s="639"/>
      <c r="CU45" s="639"/>
      <c r="CV45" s="639"/>
      <c r="CW45" s="639"/>
      <c r="CX45" s="639"/>
      <c r="CY45" s="640"/>
      <c r="CZ45" s="623">
        <v>2.7</v>
      </c>
      <c r="DA45" s="641"/>
      <c r="DB45" s="641"/>
      <c r="DC45" s="642"/>
      <c r="DD45" s="626">
        <v>20543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345054</v>
      </c>
      <c r="CS46" s="621"/>
      <c r="CT46" s="621"/>
      <c r="CU46" s="621"/>
      <c r="CV46" s="621"/>
      <c r="CW46" s="621"/>
      <c r="CX46" s="621"/>
      <c r="CY46" s="622"/>
      <c r="CZ46" s="623">
        <v>7.6</v>
      </c>
      <c r="DA46" s="624"/>
      <c r="DB46" s="624"/>
      <c r="DC46" s="625"/>
      <c r="DD46" s="626">
        <v>243945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4551070</v>
      </c>
      <c r="CS49" s="605"/>
      <c r="CT49" s="605"/>
      <c r="CU49" s="605"/>
      <c r="CV49" s="605"/>
      <c r="CW49" s="605"/>
      <c r="CX49" s="605"/>
      <c r="CY49" s="606"/>
      <c r="CZ49" s="607">
        <v>100</v>
      </c>
      <c r="DA49" s="608"/>
      <c r="DB49" s="608"/>
      <c r="DC49" s="609"/>
      <c r="DD49" s="610">
        <v>3163116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Z77" sqref="AZ77:BD77"/>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6" t="s">
        <v>349</v>
      </c>
      <c r="B5" s="1027"/>
      <c r="C5" s="1027"/>
      <c r="D5" s="1027"/>
      <c r="E5" s="1027"/>
      <c r="F5" s="1027"/>
      <c r="G5" s="1027"/>
      <c r="H5" s="1027"/>
      <c r="I5" s="1027"/>
      <c r="J5" s="1027"/>
      <c r="K5" s="1027"/>
      <c r="L5" s="1027"/>
      <c r="M5" s="1027"/>
      <c r="N5" s="1027"/>
      <c r="O5" s="1027"/>
      <c r="P5" s="1028"/>
      <c r="Q5" s="1032" t="s">
        <v>350</v>
      </c>
      <c r="R5" s="1033"/>
      <c r="S5" s="1033"/>
      <c r="T5" s="1033"/>
      <c r="U5" s="1034"/>
      <c r="V5" s="1032" t="s">
        <v>351</v>
      </c>
      <c r="W5" s="1033"/>
      <c r="X5" s="1033"/>
      <c r="Y5" s="1033"/>
      <c r="Z5" s="1034"/>
      <c r="AA5" s="1032" t="s">
        <v>352</v>
      </c>
      <c r="AB5" s="1033"/>
      <c r="AC5" s="1033"/>
      <c r="AD5" s="1033"/>
      <c r="AE5" s="1033"/>
      <c r="AF5" s="1142" t="s">
        <v>353</v>
      </c>
      <c r="AG5" s="1033"/>
      <c r="AH5" s="1033"/>
      <c r="AI5" s="1033"/>
      <c r="AJ5" s="1048"/>
      <c r="AK5" s="1033" t="s">
        <v>354</v>
      </c>
      <c r="AL5" s="1033"/>
      <c r="AM5" s="1033"/>
      <c r="AN5" s="1033"/>
      <c r="AO5" s="1034"/>
      <c r="AP5" s="1032" t="s">
        <v>355</v>
      </c>
      <c r="AQ5" s="1033"/>
      <c r="AR5" s="1033"/>
      <c r="AS5" s="1033"/>
      <c r="AT5" s="1034"/>
      <c r="AU5" s="1032" t="s">
        <v>356</v>
      </c>
      <c r="AV5" s="1033"/>
      <c r="AW5" s="1033"/>
      <c r="AX5" s="1033"/>
      <c r="AY5" s="1048"/>
      <c r="AZ5" s="209"/>
      <c r="BA5" s="209"/>
      <c r="BB5" s="209"/>
      <c r="BC5" s="209"/>
      <c r="BD5" s="209"/>
      <c r="BE5" s="210"/>
      <c r="BF5" s="210"/>
      <c r="BG5" s="210"/>
      <c r="BH5" s="210"/>
      <c r="BI5" s="210"/>
      <c r="BJ5" s="210"/>
      <c r="BK5" s="210"/>
      <c r="BL5" s="210"/>
      <c r="BM5" s="210"/>
      <c r="BN5" s="210"/>
      <c r="BO5" s="210"/>
      <c r="BP5" s="210"/>
      <c r="BQ5" s="1026" t="s">
        <v>357</v>
      </c>
      <c r="BR5" s="1027"/>
      <c r="BS5" s="1027"/>
      <c r="BT5" s="1027"/>
      <c r="BU5" s="1027"/>
      <c r="BV5" s="1027"/>
      <c r="BW5" s="1027"/>
      <c r="BX5" s="1027"/>
      <c r="BY5" s="1027"/>
      <c r="BZ5" s="1027"/>
      <c r="CA5" s="1027"/>
      <c r="CB5" s="1027"/>
      <c r="CC5" s="1027"/>
      <c r="CD5" s="1027"/>
      <c r="CE5" s="1027"/>
      <c r="CF5" s="1027"/>
      <c r="CG5" s="1028"/>
      <c r="CH5" s="1032" t="s">
        <v>358</v>
      </c>
      <c r="CI5" s="1033"/>
      <c r="CJ5" s="1033"/>
      <c r="CK5" s="1033"/>
      <c r="CL5" s="1034"/>
      <c r="CM5" s="1032" t="s">
        <v>359</v>
      </c>
      <c r="CN5" s="1033"/>
      <c r="CO5" s="1033"/>
      <c r="CP5" s="1033"/>
      <c r="CQ5" s="1034"/>
      <c r="CR5" s="1032" t="s">
        <v>360</v>
      </c>
      <c r="CS5" s="1033"/>
      <c r="CT5" s="1033"/>
      <c r="CU5" s="1033"/>
      <c r="CV5" s="1034"/>
      <c r="CW5" s="1032" t="s">
        <v>361</v>
      </c>
      <c r="CX5" s="1033"/>
      <c r="CY5" s="1033"/>
      <c r="CZ5" s="1033"/>
      <c r="DA5" s="1034"/>
      <c r="DB5" s="1032" t="s">
        <v>362</v>
      </c>
      <c r="DC5" s="1033"/>
      <c r="DD5" s="1033"/>
      <c r="DE5" s="1033"/>
      <c r="DF5" s="1034"/>
      <c r="DG5" s="1127" t="s">
        <v>363</v>
      </c>
      <c r="DH5" s="1128"/>
      <c r="DI5" s="1128"/>
      <c r="DJ5" s="1128"/>
      <c r="DK5" s="1129"/>
      <c r="DL5" s="1127" t="s">
        <v>364</v>
      </c>
      <c r="DM5" s="1128"/>
      <c r="DN5" s="1128"/>
      <c r="DO5" s="1128"/>
      <c r="DP5" s="1129"/>
      <c r="DQ5" s="1032" t="s">
        <v>365</v>
      </c>
      <c r="DR5" s="1033"/>
      <c r="DS5" s="1033"/>
      <c r="DT5" s="1033"/>
      <c r="DU5" s="1034"/>
      <c r="DV5" s="1032" t="s">
        <v>356</v>
      </c>
      <c r="DW5" s="1033"/>
      <c r="DX5" s="1033"/>
      <c r="DY5" s="1033"/>
      <c r="DZ5" s="1048"/>
      <c r="EA5" s="207"/>
    </row>
    <row r="6" spans="1:131" s="208"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3"/>
      <c r="AG6" s="1036"/>
      <c r="AH6" s="1036"/>
      <c r="AI6" s="1036"/>
      <c r="AJ6" s="1049"/>
      <c r="AK6" s="1036"/>
      <c r="AL6" s="1036"/>
      <c r="AM6" s="1036"/>
      <c r="AN6" s="1036"/>
      <c r="AO6" s="1037"/>
      <c r="AP6" s="1035"/>
      <c r="AQ6" s="1036"/>
      <c r="AR6" s="1036"/>
      <c r="AS6" s="1036"/>
      <c r="AT6" s="1037"/>
      <c r="AU6" s="1035"/>
      <c r="AV6" s="1036"/>
      <c r="AW6" s="1036"/>
      <c r="AX6" s="1036"/>
      <c r="AY6" s="1049"/>
      <c r="AZ6" s="205"/>
      <c r="BA6" s="205"/>
      <c r="BB6" s="205"/>
      <c r="BC6" s="205"/>
      <c r="BD6" s="205"/>
      <c r="BE6" s="206"/>
      <c r="BF6" s="206"/>
      <c r="BG6" s="206"/>
      <c r="BH6" s="206"/>
      <c r="BI6" s="206"/>
      <c r="BJ6" s="206"/>
      <c r="BK6" s="206"/>
      <c r="BL6" s="206"/>
      <c r="BM6" s="206"/>
      <c r="BN6" s="206"/>
      <c r="BO6" s="206"/>
      <c r="BP6" s="206"/>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0"/>
      <c r="DH6" s="1131"/>
      <c r="DI6" s="1131"/>
      <c r="DJ6" s="1131"/>
      <c r="DK6" s="1132"/>
      <c r="DL6" s="1130"/>
      <c r="DM6" s="1131"/>
      <c r="DN6" s="1131"/>
      <c r="DO6" s="1131"/>
      <c r="DP6" s="1132"/>
      <c r="DQ6" s="1035"/>
      <c r="DR6" s="1036"/>
      <c r="DS6" s="1036"/>
      <c r="DT6" s="1036"/>
      <c r="DU6" s="1037"/>
      <c r="DV6" s="1035"/>
      <c r="DW6" s="1036"/>
      <c r="DX6" s="1036"/>
      <c r="DY6" s="1036"/>
      <c r="DZ6" s="1049"/>
      <c r="EA6" s="207"/>
    </row>
    <row r="7" spans="1:131" s="208" customFormat="1" ht="26.25" customHeight="1" thickTop="1">
      <c r="A7" s="211">
        <v>1</v>
      </c>
      <c r="B7" s="1078" t="s">
        <v>366</v>
      </c>
      <c r="C7" s="1079"/>
      <c r="D7" s="1079"/>
      <c r="E7" s="1079"/>
      <c r="F7" s="1079"/>
      <c r="G7" s="1079"/>
      <c r="H7" s="1079"/>
      <c r="I7" s="1079"/>
      <c r="J7" s="1079"/>
      <c r="K7" s="1079"/>
      <c r="L7" s="1079"/>
      <c r="M7" s="1079"/>
      <c r="N7" s="1079"/>
      <c r="O7" s="1079"/>
      <c r="P7" s="1080"/>
      <c r="Q7" s="1133">
        <v>4843</v>
      </c>
      <c r="R7" s="1134"/>
      <c r="S7" s="1134"/>
      <c r="T7" s="1134"/>
      <c r="U7" s="1134"/>
      <c r="V7" s="1134">
        <v>4556</v>
      </c>
      <c r="W7" s="1134"/>
      <c r="X7" s="1134"/>
      <c r="Y7" s="1134"/>
      <c r="Z7" s="1134"/>
      <c r="AA7" s="1134">
        <f>Q7-V7</f>
        <v>287</v>
      </c>
      <c r="AB7" s="1134"/>
      <c r="AC7" s="1134"/>
      <c r="AD7" s="1134"/>
      <c r="AE7" s="1135"/>
      <c r="AF7" s="1136">
        <v>253</v>
      </c>
      <c r="AG7" s="1137"/>
      <c r="AH7" s="1137"/>
      <c r="AI7" s="1137"/>
      <c r="AJ7" s="1138"/>
      <c r="AK7" s="1120">
        <v>244</v>
      </c>
      <c r="AL7" s="1121"/>
      <c r="AM7" s="1121"/>
      <c r="AN7" s="1121"/>
      <c r="AO7" s="1121"/>
      <c r="AP7" s="1121">
        <v>3733</v>
      </c>
      <c r="AQ7" s="1121"/>
      <c r="AR7" s="1121"/>
      <c r="AS7" s="1121"/>
      <c r="AT7" s="1121"/>
      <c r="AU7" s="1122" t="s">
        <v>545</v>
      </c>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50"/>
      <c r="AG8" s="1051"/>
      <c r="AH8" s="1051"/>
      <c r="AI8" s="1051"/>
      <c r="AJ8" s="1052"/>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50"/>
      <c r="AG9" s="1051"/>
      <c r="AH9" s="1051"/>
      <c r="AI9" s="1051"/>
      <c r="AJ9" s="1052"/>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50"/>
      <c r="AG10" s="1051"/>
      <c r="AH10" s="1051"/>
      <c r="AI10" s="1051"/>
      <c r="AJ10" s="1052"/>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50"/>
      <c r="AG11" s="1051"/>
      <c r="AH11" s="1051"/>
      <c r="AI11" s="1051"/>
      <c r="AJ11" s="1052"/>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50"/>
      <c r="AG12" s="1051"/>
      <c r="AH12" s="1051"/>
      <c r="AI12" s="1051"/>
      <c r="AJ12" s="1052"/>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50"/>
      <c r="AG13" s="1051"/>
      <c r="AH13" s="1051"/>
      <c r="AI13" s="1051"/>
      <c r="AJ13" s="1052"/>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50"/>
      <c r="AG14" s="1051"/>
      <c r="AH14" s="1051"/>
      <c r="AI14" s="1051"/>
      <c r="AJ14" s="1052"/>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50"/>
      <c r="AG15" s="1051"/>
      <c r="AH15" s="1051"/>
      <c r="AI15" s="1051"/>
      <c r="AJ15" s="1052"/>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50"/>
      <c r="AG16" s="1051"/>
      <c r="AH16" s="1051"/>
      <c r="AI16" s="1051"/>
      <c r="AJ16" s="1052"/>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50"/>
      <c r="AG17" s="1051"/>
      <c r="AH17" s="1051"/>
      <c r="AI17" s="1051"/>
      <c r="AJ17" s="1052"/>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50"/>
      <c r="AG18" s="1051"/>
      <c r="AH18" s="1051"/>
      <c r="AI18" s="1051"/>
      <c r="AJ18" s="1052"/>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50"/>
      <c r="AG19" s="1051"/>
      <c r="AH19" s="1051"/>
      <c r="AI19" s="1051"/>
      <c r="AJ19" s="1052"/>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50"/>
      <c r="AG20" s="1051"/>
      <c r="AH20" s="1051"/>
      <c r="AI20" s="1051"/>
      <c r="AJ20" s="1052"/>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50"/>
      <c r="AG21" s="1051"/>
      <c r="AH21" s="1051"/>
      <c r="AI21" s="1051"/>
      <c r="AJ21" s="1052"/>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50"/>
      <c r="AG22" s="1051"/>
      <c r="AH22" s="1051"/>
      <c r="AI22" s="1051"/>
      <c r="AJ22" s="1052"/>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4843</v>
      </c>
      <c r="R23" s="1098"/>
      <c r="S23" s="1098"/>
      <c r="T23" s="1098"/>
      <c r="U23" s="1098"/>
      <c r="V23" s="1098">
        <v>4556</v>
      </c>
      <c r="W23" s="1098"/>
      <c r="X23" s="1098"/>
      <c r="Y23" s="1098"/>
      <c r="Z23" s="1098"/>
      <c r="AA23" s="1098">
        <v>287</v>
      </c>
      <c r="AB23" s="1098"/>
      <c r="AC23" s="1098"/>
      <c r="AD23" s="1098"/>
      <c r="AE23" s="1099"/>
      <c r="AF23" s="1100">
        <v>253</v>
      </c>
      <c r="AG23" s="1098"/>
      <c r="AH23" s="1098"/>
      <c r="AI23" s="1098"/>
      <c r="AJ23" s="1101"/>
      <c r="AK23" s="1102"/>
      <c r="AL23" s="1103"/>
      <c r="AM23" s="1103"/>
      <c r="AN23" s="1103"/>
      <c r="AO23" s="1103"/>
      <c r="AP23" s="1098">
        <v>3733</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199"/>
    </row>
    <row r="26" spans="1:131" s="200" customFormat="1" ht="26.25" customHeight="1">
      <c r="A26" s="1026" t="s">
        <v>349</v>
      </c>
      <c r="B26" s="1027"/>
      <c r="C26" s="1027"/>
      <c r="D26" s="1027"/>
      <c r="E26" s="1027"/>
      <c r="F26" s="1027"/>
      <c r="G26" s="1027"/>
      <c r="H26" s="1027"/>
      <c r="I26" s="1027"/>
      <c r="J26" s="1027"/>
      <c r="K26" s="1027"/>
      <c r="L26" s="1027"/>
      <c r="M26" s="1027"/>
      <c r="N26" s="1027"/>
      <c r="O26" s="1027"/>
      <c r="P26" s="1028"/>
      <c r="Q26" s="1032" t="s">
        <v>372</v>
      </c>
      <c r="R26" s="1033"/>
      <c r="S26" s="1033"/>
      <c r="T26" s="1033"/>
      <c r="U26" s="1034"/>
      <c r="V26" s="1032" t="s">
        <v>373</v>
      </c>
      <c r="W26" s="1033"/>
      <c r="X26" s="1033"/>
      <c r="Y26" s="1033"/>
      <c r="Z26" s="1034"/>
      <c r="AA26" s="1032" t="s">
        <v>374</v>
      </c>
      <c r="AB26" s="1033"/>
      <c r="AC26" s="1033"/>
      <c r="AD26" s="1033"/>
      <c r="AE26" s="1033"/>
      <c r="AF26" s="1088" t="s">
        <v>375</v>
      </c>
      <c r="AG26" s="1039"/>
      <c r="AH26" s="1039"/>
      <c r="AI26" s="1039"/>
      <c r="AJ26" s="1089"/>
      <c r="AK26" s="1033" t="s">
        <v>376</v>
      </c>
      <c r="AL26" s="1033"/>
      <c r="AM26" s="1033"/>
      <c r="AN26" s="1033"/>
      <c r="AO26" s="1034"/>
      <c r="AP26" s="1032" t="s">
        <v>377</v>
      </c>
      <c r="AQ26" s="1033"/>
      <c r="AR26" s="1033"/>
      <c r="AS26" s="1033"/>
      <c r="AT26" s="1034"/>
      <c r="AU26" s="1032" t="s">
        <v>378</v>
      </c>
      <c r="AV26" s="1033"/>
      <c r="AW26" s="1033"/>
      <c r="AX26" s="1033"/>
      <c r="AY26" s="1034"/>
      <c r="AZ26" s="1032" t="s">
        <v>379</v>
      </c>
      <c r="BA26" s="1033"/>
      <c r="BB26" s="1033"/>
      <c r="BC26" s="1033"/>
      <c r="BD26" s="1034"/>
      <c r="BE26" s="1032" t="s">
        <v>356</v>
      </c>
      <c r="BF26" s="1033"/>
      <c r="BG26" s="1033"/>
      <c r="BH26" s="1033"/>
      <c r="BI26" s="1048"/>
      <c r="BJ26" s="205"/>
      <c r="BK26" s="205"/>
      <c r="BL26" s="205"/>
      <c r="BM26" s="205"/>
      <c r="BN26" s="205"/>
      <c r="BO26" s="218"/>
      <c r="BP26" s="218"/>
      <c r="BQ26" s="215">
        <v>20</v>
      </c>
      <c r="BR26" s="216"/>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199"/>
    </row>
    <row r="27" spans="1:131" s="200"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0"/>
      <c r="AG27" s="1042"/>
      <c r="AH27" s="1042"/>
      <c r="AI27" s="1042"/>
      <c r="AJ27" s="1091"/>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05"/>
      <c r="BK27" s="205"/>
      <c r="BL27" s="205"/>
      <c r="BM27" s="205"/>
      <c r="BN27" s="205"/>
      <c r="BO27" s="218"/>
      <c r="BP27" s="218"/>
      <c r="BQ27" s="215">
        <v>21</v>
      </c>
      <c r="BR27" s="216"/>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199"/>
    </row>
    <row r="28" spans="1:131" s="200" customFormat="1" ht="26.25" customHeight="1" thickTop="1">
      <c r="A28" s="219">
        <v>1</v>
      </c>
      <c r="B28" s="1078" t="s">
        <v>380</v>
      </c>
      <c r="C28" s="1079"/>
      <c r="D28" s="1079"/>
      <c r="E28" s="1079"/>
      <c r="F28" s="1079"/>
      <c r="G28" s="1079"/>
      <c r="H28" s="1079"/>
      <c r="I28" s="1079"/>
      <c r="J28" s="1079"/>
      <c r="K28" s="1079"/>
      <c r="L28" s="1079"/>
      <c r="M28" s="1079"/>
      <c r="N28" s="1079"/>
      <c r="O28" s="1079"/>
      <c r="P28" s="1080"/>
      <c r="Q28" s="1081">
        <v>1349</v>
      </c>
      <c r="R28" s="1082"/>
      <c r="S28" s="1082"/>
      <c r="T28" s="1082"/>
      <c r="U28" s="1082"/>
      <c r="V28" s="1082">
        <v>1197</v>
      </c>
      <c r="W28" s="1082"/>
      <c r="X28" s="1082"/>
      <c r="Y28" s="1082"/>
      <c r="Z28" s="1082"/>
      <c r="AA28" s="1082">
        <f>Q28-V28</f>
        <v>152</v>
      </c>
      <c r="AB28" s="1082"/>
      <c r="AC28" s="1082"/>
      <c r="AD28" s="1082"/>
      <c r="AE28" s="1083"/>
      <c r="AF28" s="1084">
        <v>152</v>
      </c>
      <c r="AG28" s="1082"/>
      <c r="AH28" s="1082"/>
      <c r="AI28" s="1082"/>
      <c r="AJ28" s="1085"/>
      <c r="AK28" s="1086">
        <v>96</v>
      </c>
      <c r="AL28" s="1087"/>
      <c r="AM28" s="1087"/>
      <c r="AN28" s="1087"/>
      <c r="AO28" s="1087"/>
      <c r="AP28" s="1075" t="s">
        <v>533</v>
      </c>
      <c r="AQ28" s="1075"/>
      <c r="AR28" s="1075"/>
      <c r="AS28" s="1075"/>
      <c r="AT28" s="1075"/>
      <c r="AU28" s="1075" t="s">
        <v>533</v>
      </c>
      <c r="AV28" s="1075"/>
      <c r="AW28" s="1075"/>
      <c r="AX28" s="1075"/>
      <c r="AY28" s="1075"/>
      <c r="AZ28" s="1075" t="s">
        <v>533</v>
      </c>
      <c r="BA28" s="1075"/>
      <c r="BB28" s="1075"/>
      <c r="BC28" s="1075"/>
      <c r="BD28" s="1075"/>
      <c r="BE28" s="1076"/>
      <c r="BF28" s="1076"/>
      <c r="BG28" s="1076"/>
      <c r="BH28" s="1076"/>
      <c r="BI28" s="1077"/>
      <c r="BJ28" s="205"/>
      <c r="BK28" s="205"/>
      <c r="BL28" s="205"/>
      <c r="BM28" s="205"/>
      <c r="BN28" s="205"/>
      <c r="BO28" s="218"/>
      <c r="BP28" s="218"/>
      <c r="BQ28" s="215">
        <v>22</v>
      </c>
      <c r="BR28" s="216"/>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925</v>
      </c>
      <c r="R29" s="1073"/>
      <c r="S29" s="1073"/>
      <c r="T29" s="1073"/>
      <c r="U29" s="1073"/>
      <c r="V29" s="1073">
        <v>874</v>
      </c>
      <c r="W29" s="1073"/>
      <c r="X29" s="1073"/>
      <c r="Y29" s="1073"/>
      <c r="Z29" s="1073"/>
      <c r="AA29" s="1073">
        <f t="shared" ref="AA29:AA33" si="0">Q29-V29</f>
        <v>51</v>
      </c>
      <c r="AB29" s="1073"/>
      <c r="AC29" s="1073"/>
      <c r="AD29" s="1073"/>
      <c r="AE29" s="1074"/>
      <c r="AF29" s="1050">
        <v>51</v>
      </c>
      <c r="AG29" s="1051"/>
      <c r="AH29" s="1051"/>
      <c r="AI29" s="1051"/>
      <c r="AJ29" s="1052"/>
      <c r="AK29" s="1009">
        <v>138</v>
      </c>
      <c r="AL29" s="1000"/>
      <c r="AM29" s="1000"/>
      <c r="AN29" s="1000"/>
      <c r="AO29" s="1000"/>
      <c r="AP29" s="1071" t="s">
        <v>533</v>
      </c>
      <c r="AQ29" s="1071"/>
      <c r="AR29" s="1071"/>
      <c r="AS29" s="1071"/>
      <c r="AT29" s="1071"/>
      <c r="AU29" s="1071" t="s">
        <v>533</v>
      </c>
      <c r="AV29" s="1071"/>
      <c r="AW29" s="1071"/>
      <c r="AX29" s="1071"/>
      <c r="AY29" s="1071"/>
      <c r="AZ29" s="1071" t="s">
        <v>533</v>
      </c>
      <c r="BA29" s="1071"/>
      <c r="BB29" s="1071"/>
      <c r="BC29" s="1071"/>
      <c r="BD29" s="1071"/>
      <c r="BE29" s="1011"/>
      <c r="BF29" s="1011"/>
      <c r="BG29" s="1011"/>
      <c r="BH29" s="1011"/>
      <c r="BI29" s="1012"/>
      <c r="BJ29" s="205"/>
      <c r="BK29" s="205"/>
      <c r="BL29" s="205"/>
      <c r="BM29" s="205"/>
      <c r="BN29" s="205"/>
      <c r="BO29" s="218"/>
      <c r="BP29" s="218"/>
      <c r="BQ29" s="215">
        <v>23</v>
      </c>
      <c r="BR29" s="216"/>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129</v>
      </c>
      <c r="R30" s="1073"/>
      <c r="S30" s="1073"/>
      <c r="T30" s="1073"/>
      <c r="U30" s="1073"/>
      <c r="V30" s="1073">
        <v>127</v>
      </c>
      <c r="W30" s="1073"/>
      <c r="X30" s="1073"/>
      <c r="Y30" s="1073"/>
      <c r="Z30" s="1073"/>
      <c r="AA30" s="1073">
        <f t="shared" si="0"/>
        <v>2</v>
      </c>
      <c r="AB30" s="1073"/>
      <c r="AC30" s="1073"/>
      <c r="AD30" s="1073"/>
      <c r="AE30" s="1074"/>
      <c r="AF30" s="1050">
        <v>2</v>
      </c>
      <c r="AG30" s="1051"/>
      <c r="AH30" s="1051"/>
      <c r="AI30" s="1051"/>
      <c r="AJ30" s="1052"/>
      <c r="AK30" s="1009">
        <v>34</v>
      </c>
      <c r="AL30" s="1000"/>
      <c r="AM30" s="1000"/>
      <c r="AN30" s="1000"/>
      <c r="AO30" s="1000"/>
      <c r="AP30" s="1071" t="s">
        <v>533</v>
      </c>
      <c r="AQ30" s="1071"/>
      <c r="AR30" s="1071"/>
      <c r="AS30" s="1071"/>
      <c r="AT30" s="1071"/>
      <c r="AU30" s="1071" t="s">
        <v>533</v>
      </c>
      <c r="AV30" s="1071"/>
      <c r="AW30" s="1071"/>
      <c r="AX30" s="1071"/>
      <c r="AY30" s="1071"/>
      <c r="AZ30" s="1071" t="s">
        <v>533</v>
      </c>
      <c r="BA30" s="1071"/>
      <c r="BB30" s="1071"/>
      <c r="BC30" s="1071"/>
      <c r="BD30" s="1071"/>
      <c r="BE30" s="1011"/>
      <c r="BF30" s="1011"/>
      <c r="BG30" s="1011"/>
      <c r="BH30" s="1011"/>
      <c r="BI30" s="1012"/>
      <c r="BJ30" s="205"/>
      <c r="BK30" s="205"/>
      <c r="BL30" s="205"/>
      <c r="BM30" s="205"/>
      <c r="BN30" s="205"/>
      <c r="BO30" s="218"/>
      <c r="BP30" s="218"/>
      <c r="BQ30" s="215">
        <v>24</v>
      </c>
      <c r="BR30" s="216"/>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243</v>
      </c>
      <c r="R31" s="1073"/>
      <c r="S31" s="1073"/>
      <c r="T31" s="1073"/>
      <c r="U31" s="1073"/>
      <c r="V31" s="1073">
        <v>236</v>
      </c>
      <c r="W31" s="1073"/>
      <c r="X31" s="1073"/>
      <c r="Y31" s="1073"/>
      <c r="Z31" s="1073"/>
      <c r="AA31" s="1073">
        <v>8</v>
      </c>
      <c r="AB31" s="1073"/>
      <c r="AC31" s="1073"/>
      <c r="AD31" s="1073"/>
      <c r="AE31" s="1074"/>
      <c r="AF31" s="1050">
        <v>338</v>
      </c>
      <c r="AG31" s="1051"/>
      <c r="AH31" s="1051"/>
      <c r="AI31" s="1051"/>
      <c r="AJ31" s="1052"/>
      <c r="AK31" s="1009">
        <v>1</v>
      </c>
      <c r="AL31" s="1000"/>
      <c r="AM31" s="1000"/>
      <c r="AN31" s="1000"/>
      <c r="AO31" s="1000"/>
      <c r="AP31" s="1000">
        <v>229</v>
      </c>
      <c r="AQ31" s="1000"/>
      <c r="AR31" s="1000"/>
      <c r="AS31" s="1000"/>
      <c r="AT31" s="1000"/>
      <c r="AU31" s="1071" t="s">
        <v>533</v>
      </c>
      <c r="AV31" s="1071"/>
      <c r="AW31" s="1071"/>
      <c r="AX31" s="1071"/>
      <c r="AY31" s="1071"/>
      <c r="AZ31" s="1071" t="s">
        <v>533</v>
      </c>
      <c r="BA31" s="1071"/>
      <c r="BB31" s="1071"/>
      <c r="BC31" s="1071"/>
      <c r="BD31" s="1071"/>
      <c r="BE31" s="1011" t="s">
        <v>384</v>
      </c>
      <c r="BF31" s="1011"/>
      <c r="BG31" s="1011"/>
      <c r="BH31" s="1011"/>
      <c r="BI31" s="1012"/>
      <c r="BJ31" s="205"/>
      <c r="BK31" s="205"/>
      <c r="BL31" s="205"/>
      <c r="BM31" s="205"/>
      <c r="BN31" s="205"/>
      <c r="BO31" s="218"/>
      <c r="BP31" s="218"/>
      <c r="BQ31" s="215">
        <v>25</v>
      </c>
      <c r="BR31" s="216"/>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510</v>
      </c>
      <c r="R32" s="1073"/>
      <c r="S32" s="1073"/>
      <c r="T32" s="1073"/>
      <c r="U32" s="1073"/>
      <c r="V32" s="1073">
        <v>504</v>
      </c>
      <c r="W32" s="1073"/>
      <c r="X32" s="1073"/>
      <c r="Y32" s="1073"/>
      <c r="Z32" s="1073"/>
      <c r="AA32" s="1073">
        <v>5</v>
      </c>
      <c r="AB32" s="1073"/>
      <c r="AC32" s="1073"/>
      <c r="AD32" s="1073"/>
      <c r="AE32" s="1074"/>
      <c r="AF32" s="1050">
        <v>5</v>
      </c>
      <c r="AG32" s="1051"/>
      <c r="AH32" s="1051"/>
      <c r="AI32" s="1051"/>
      <c r="AJ32" s="1052"/>
      <c r="AK32" s="1009">
        <v>324</v>
      </c>
      <c r="AL32" s="1000"/>
      <c r="AM32" s="1000"/>
      <c r="AN32" s="1000"/>
      <c r="AO32" s="1000"/>
      <c r="AP32" s="1000">
        <v>4224</v>
      </c>
      <c r="AQ32" s="1000"/>
      <c r="AR32" s="1000"/>
      <c r="AS32" s="1000"/>
      <c r="AT32" s="1000"/>
      <c r="AU32" s="1000">
        <v>3865</v>
      </c>
      <c r="AV32" s="1000"/>
      <c r="AW32" s="1000"/>
      <c r="AX32" s="1000"/>
      <c r="AY32" s="1000"/>
      <c r="AZ32" s="1071" t="s">
        <v>533</v>
      </c>
      <c r="BA32" s="1071"/>
      <c r="BB32" s="1071"/>
      <c r="BC32" s="1071"/>
      <c r="BD32" s="1071"/>
      <c r="BE32" s="1011" t="s">
        <v>386</v>
      </c>
      <c r="BF32" s="1011"/>
      <c r="BG32" s="1011"/>
      <c r="BH32" s="1011"/>
      <c r="BI32" s="1012"/>
      <c r="BJ32" s="205"/>
      <c r="BK32" s="205"/>
      <c r="BL32" s="205"/>
      <c r="BM32" s="205"/>
      <c r="BN32" s="205"/>
      <c r="BO32" s="218"/>
      <c r="BP32" s="218"/>
      <c r="BQ32" s="215">
        <v>26</v>
      </c>
      <c r="BR32" s="216"/>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199"/>
    </row>
    <row r="33" spans="1:131" s="200" customFormat="1" ht="26.25" customHeight="1">
      <c r="A33" s="219">
        <v>6</v>
      </c>
      <c r="B33" s="1066" t="s">
        <v>387</v>
      </c>
      <c r="C33" s="1067"/>
      <c r="D33" s="1067"/>
      <c r="E33" s="1067"/>
      <c r="F33" s="1067"/>
      <c r="G33" s="1067"/>
      <c r="H33" s="1067"/>
      <c r="I33" s="1067"/>
      <c r="J33" s="1067"/>
      <c r="K33" s="1067"/>
      <c r="L33" s="1067"/>
      <c r="M33" s="1067"/>
      <c r="N33" s="1067"/>
      <c r="O33" s="1067"/>
      <c r="P33" s="1068"/>
      <c r="Q33" s="1072">
        <v>32</v>
      </c>
      <c r="R33" s="1073"/>
      <c r="S33" s="1073"/>
      <c r="T33" s="1073"/>
      <c r="U33" s="1073"/>
      <c r="V33" s="1073">
        <v>31</v>
      </c>
      <c r="W33" s="1073"/>
      <c r="X33" s="1073"/>
      <c r="Y33" s="1073"/>
      <c r="Z33" s="1073"/>
      <c r="AA33" s="1073">
        <f t="shared" si="0"/>
        <v>1</v>
      </c>
      <c r="AB33" s="1073"/>
      <c r="AC33" s="1073"/>
      <c r="AD33" s="1073"/>
      <c r="AE33" s="1074"/>
      <c r="AF33" s="1050">
        <v>1</v>
      </c>
      <c r="AG33" s="1051"/>
      <c r="AH33" s="1051"/>
      <c r="AI33" s="1051"/>
      <c r="AJ33" s="1052"/>
      <c r="AK33" s="1009">
        <v>27</v>
      </c>
      <c r="AL33" s="1000"/>
      <c r="AM33" s="1000"/>
      <c r="AN33" s="1000"/>
      <c r="AO33" s="1000"/>
      <c r="AP33" s="1000">
        <v>206</v>
      </c>
      <c r="AQ33" s="1000"/>
      <c r="AR33" s="1000"/>
      <c r="AS33" s="1000"/>
      <c r="AT33" s="1000"/>
      <c r="AU33" s="1000">
        <v>206</v>
      </c>
      <c r="AV33" s="1000"/>
      <c r="AW33" s="1000"/>
      <c r="AX33" s="1000"/>
      <c r="AY33" s="1000"/>
      <c r="AZ33" s="1071" t="s">
        <v>533</v>
      </c>
      <c r="BA33" s="1071"/>
      <c r="BB33" s="1071"/>
      <c r="BC33" s="1071"/>
      <c r="BD33" s="1071"/>
      <c r="BE33" s="1011" t="s">
        <v>386</v>
      </c>
      <c r="BF33" s="1011"/>
      <c r="BG33" s="1011"/>
      <c r="BH33" s="1011"/>
      <c r="BI33" s="1012"/>
      <c r="BJ33" s="205"/>
      <c r="BK33" s="205"/>
      <c r="BL33" s="205"/>
      <c r="BM33" s="205"/>
      <c r="BN33" s="205"/>
      <c r="BO33" s="218"/>
      <c r="BP33" s="218"/>
      <c r="BQ33" s="215">
        <v>27</v>
      </c>
      <c r="BR33" s="216"/>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50"/>
      <c r="AG34" s="1051"/>
      <c r="AH34" s="1051"/>
      <c r="AI34" s="1051"/>
      <c r="AJ34" s="1052"/>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11"/>
      <c r="BF34" s="1011"/>
      <c r="BG34" s="1011"/>
      <c r="BH34" s="1011"/>
      <c r="BI34" s="1012"/>
      <c r="BJ34" s="205"/>
      <c r="BK34" s="205"/>
      <c r="BL34" s="205"/>
      <c r="BM34" s="205"/>
      <c r="BN34" s="205"/>
      <c r="BO34" s="218"/>
      <c r="BP34" s="218"/>
      <c r="BQ34" s="215">
        <v>28</v>
      </c>
      <c r="BR34" s="216"/>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50"/>
      <c r="AG35" s="1051"/>
      <c r="AH35" s="1051"/>
      <c r="AI35" s="1051"/>
      <c r="AJ35" s="1052"/>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11"/>
      <c r="BF35" s="1011"/>
      <c r="BG35" s="1011"/>
      <c r="BH35" s="1011"/>
      <c r="BI35" s="1012"/>
      <c r="BJ35" s="205"/>
      <c r="BK35" s="205"/>
      <c r="BL35" s="205"/>
      <c r="BM35" s="205"/>
      <c r="BN35" s="205"/>
      <c r="BO35" s="218"/>
      <c r="BP35" s="218"/>
      <c r="BQ35" s="215">
        <v>29</v>
      </c>
      <c r="BR35" s="216"/>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50"/>
      <c r="AG36" s="1051"/>
      <c r="AH36" s="1051"/>
      <c r="AI36" s="1051"/>
      <c r="AJ36" s="1052"/>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11"/>
      <c r="BF36" s="1011"/>
      <c r="BG36" s="1011"/>
      <c r="BH36" s="1011"/>
      <c r="BI36" s="1012"/>
      <c r="BJ36" s="205"/>
      <c r="BK36" s="205"/>
      <c r="BL36" s="205"/>
      <c r="BM36" s="205"/>
      <c r="BN36" s="205"/>
      <c r="BO36" s="218"/>
      <c r="BP36" s="218"/>
      <c r="BQ36" s="215">
        <v>30</v>
      </c>
      <c r="BR36" s="216"/>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50"/>
      <c r="AG37" s="1051"/>
      <c r="AH37" s="1051"/>
      <c r="AI37" s="1051"/>
      <c r="AJ37" s="1052"/>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11"/>
      <c r="BF37" s="1011"/>
      <c r="BG37" s="1011"/>
      <c r="BH37" s="1011"/>
      <c r="BI37" s="1012"/>
      <c r="BJ37" s="205"/>
      <c r="BK37" s="205"/>
      <c r="BL37" s="205"/>
      <c r="BM37" s="205"/>
      <c r="BN37" s="205"/>
      <c r="BO37" s="218"/>
      <c r="BP37" s="218"/>
      <c r="BQ37" s="215">
        <v>31</v>
      </c>
      <c r="BR37" s="216"/>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50"/>
      <c r="AG38" s="1051"/>
      <c r="AH38" s="1051"/>
      <c r="AI38" s="1051"/>
      <c r="AJ38" s="1052"/>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11"/>
      <c r="BF38" s="1011"/>
      <c r="BG38" s="1011"/>
      <c r="BH38" s="1011"/>
      <c r="BI38" s="1012"/>
      <c r="BJ38" s="205"/>
      <c r="BK38" s="205"/>
      <c r="BL38" s="205"/>
      <c r="BM38" s="205"/>
      <c r="BN38" s="205"/>
      <c r="BO38" s="218"/>
      <c r="BP38" s="218"/>
      <c r="BQ38" s="215">
        <v>32</v>
      </c>
      <c r="BR38" s="216"/>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50"/>
      <c r="AG39" s="1051"/>
      <c r="AH39" s="1051"/>
      <c r="AI39" s="1051"/>
      <c r="AJ39" s="1052"/>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11"/>
      <c r="BF39" s="1011"/>
      <c r="BG39" s="1011"/>
      <c r="BH39" s="1011"/>
      <c r="BI39" s="1012"/>
      <c r="BJ39" s="205"/>
      <c r="BK39" s="205"/>
      <c r="BL39" s="205"/>
      <c r="BM39" s="205"/>
      <c r="BN39" s="205"/>
      <c r="BO39" s="218"/>
      <c r="BP39" s="218"/>
      <c r="BQ39" s="215">
        <v>33</v>
      </c>
      <c r="BR39" s="216"/>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50"/>
      <c r="AG40" s="1051"/>
      <c r="AH40" s="1051"/>
      <c r="AI40" s="1051"/>
      <c r="AJ40" s="1052"/>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11"/>
      <c r="BF40" s="1011"/>
      <c r="BG40" s="1011"/>
      <c r="BH40" s="1011"/>
      <c r="BI40" s="1012"/>
      <c r="BJ40" s="205"/>
      <c r="BK40" s="205"/>
      <c r="BL40" s="205"/>
      <c r="BM40" s="205"/>
      <c r="BN40" s="205"/>
      <c r="BO40" s="218"/>
      <c r="BP40" s="218"/>
      <c r="BQ40" s="215">
        <v>34</v>
      </c>
      <c r="BR40" s="216"/>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50"/>
      <c r="AG41" s="1051"/>
      <c r="AH41" s="1051"/>
      <c r="AI41" s="1051"/>
      <c r="AJ41" s="1052"/>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11"/>
      <c r="BF41" s="1011"/>
      <c r="BG41" s="1011"/>
      <c r="BH41" s="1011"/>
      <c r="BI41" s="1012"/>
      <c r="BJ41" s="205"/>
      <c r="BK41" s="205"/>
      <c r="BL41" s="205"/>
      <c r="BM41" s="205"/>
      <c r="BN41" s="205"/>
      <c r="BO41" s="218"/>
      <c r="BP41" s="218"/>
      <c r="BQ41" s="215">
        <v>35</v>
      </c>
      <c r="BR41" s="216"/>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50"/>
      <c r="AG42" s="1051"/>
      <c r="AH42" s="1051"/>
      <c r="AI42" s="1051"/>
      <c r="AJ42" s="1052"/>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11"/>
      <c r="BF42" s="1011"/>
      <c r="BG42" s="1011"/>
      <c r="BH42" s="1011"/>
      <c r="BI42" s="1012"/>
      <c r="BJ42" s="205"/>
      <c r="BK42" s="205"/>
      <c r="BL42" s="205"/>
      <c r="BM42" s="205"/>
      <c r="BN42" s="205"/>
      <c r="BO42" s="218"/>
      <c r="BP42" s="218"/>
      <c r="BQ42" s="215">
        <v>36</v>
      </c>
      <c r="BR42" s="216"/>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50"/>
      <c r="AG43" s="1051"/>
      <c r="AH43" s="1051"/>
      <c r="AI43" s="1051"/>
      <c r="AJ43" s="1052"/>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11"/>
      <c r="BF43" s="1011"/>
      <c r="BG43" s="1011"/>
      <c r="BH43" s="1011"/>
      <c r="BI43" s="1012"/>
      <c r="BJ43" s="205"/>
      <c r="BK43" s="205"/>
      <c r="BL43" s="205"/>
      <c r="BM43" s="205"/>
      <c r="BN43" s="205"/>
      <c r="BO43" s="218"/>
      <c r="BP43" s="218"/>
      <c r="BQ43" s="215">
        <v>37</v>
      </c>
      <c r="BR43" s="216"/>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50"/>
      <c r="AG44" s="1051"/>
      <c r="AH44" s="1051"/>
      <c r="AI44" s="1051"/>
      <c r="AJ44" s="1052"/>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11"/>
      <c r="BF44" s="1011"/>
      <c r="BG44" s="1011"/>
      <c r="BH44" s="1011"/>
      <c r="BI44" s="1012"/>
      <c r="BJ44" s="205"/>
      <c r="BK44" s="205"/>
      <c r="BL44" s="205"/>
      <c r="BM44" s="205"/>
      <c r="BN44" s="205"/>
      <c r="BO44" s="218"/>
      <c r="BP44" s="218"/>
      <c r="BQ44" s="215">
        <v>38</v>
      </c>
      <c r="BR44" s="216"/>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50"/>
      <c r="AG45" s="1051"/>
      <c r="AH45" s="1051"/>
      <c r="AI45" s="1051"/>
      <c r="AJ45" s="1052"/>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11"/>
      <c r="BF45" s="1011"/>
      <c r="BG45" s="1011"/>
      <c r="BH45" s="1011"/>
      <c r="BI45" s="1012"/>
      <c r="BJ45" s="205"/>
      <c r="BK45" s="205"/>
      <c r="BL45" s="205"/>
      <c r="BM45" s="205"/>
      <c r="BN45" s="205"/>
      <c r="BO45" s="218"/>
      <c r="BP45" s="218"/>
      <c r="BQ45" s="215">
        <v>39</v>
      </c>
      <c r="BR45" s="216"/>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50"/>
      <c r="AG46" s="1051"/>
      <c r="AH46" s="1051"/>
      <c r="AI46" s="1051"/>
      <c r="AJ46" s="1052"/>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11"/>
      <c r="BF46" s="1011"/>
      <c r="BG46" s="1011"/>
      <c r="BH46" s="1011"/>
      <c r="BI46" s="1012"/>
      <c r="BJ46" s="205"/>
      <c r="BK46" s="205"/>
      <c r="BL46" s="205"/>
      <c r="BM46" s="205"/>
      <c r="BN46" s="205"/>
      <c r="BO46" s="218"/>
      <c r="BP46" s="218"/>
      <c r="BQ46" s="215">
        <v>40</v>
      </c>
      <c r="BR46" s="216"/>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50"/>
      <c r="AG47" s="1051"/>
      <c r="AH47" s="1051"/>
      <c r="AI47" s="1051"/>
      <c r="AJ47" s="1052"/>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11"/>
      <c r="BF47" s="1011"/>
      <c r="BG47" s="1011"/>
      <c r="BH47" s="1011"/>
      <c r="BI47" s="1012"/>
      <c r="BJ47" s="205"/>
      <c r="BK47" s="205"/>
      <c r="BL47" s="205"/>
      <c r="BM47" s="205"/>
      <c r="BN47" s="205"/>
      <c r="BO47" s="218"/>
      <c r="BP47" s="218"/>
      <c r="BQ47" s="215">
        <v>41</v>
      </c>
      <c r="BR47" s="216"/>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50"/>
      <c r="AG48" s="1051"/>
      <c r="AH48" s="1051"/>
      <c r="AI48" s="1051"/>
      <c r="AJ48" s="1052"/>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11"/>
      <c r="BF48" s="1011"/>
      <c r="BG48" s="1011"/>
      <c r="BH48" s="1011"/>
      <c r="BI48" s="1012"/>
      <c r="BJ48" s="205"/>
      <c r="BK48" s="205"/>
      <c r="BL48" s="205"/>
      <c r="BM48" s="205"/>
      <c r="BN48" s="205"/>
      <c r="BO48" s="218"/>
      <c r="BP48" s="218"/>
      <c r="BQ48" s="215">
        <v>42</v>
      </c>
      <c r="BR48" s="216"/>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50"/>
      <c r="AG49" s="1051"/>
      <c r="AH49" s="1051"/>
      <c r="AI49" s="1051"/>
      <c r="AJ49" s="1052"/>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11"/>
      <c r="BF49" s="1011"/>
      <c r="BG49" s="1011"/>
      <c r="BH49" s="1011"/>
      <c r="BI49" s="1012"/>
      <c r="BJ49" s="205"/>
      <c r="BK49" s="205"/>
      <c r="BL49" s="205"/>
      <c r="BM49" s="205"/>
      <c r="BN49" s="205"/>
      <c r="BO49" s="218"/>
      <c r="BP49" s="218"/>
      <c r="BQ49" s="215">
        <v>43</v>
      </c>
      <c r="BR49" s="216"/>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4"/>
      <c r="S50" s="1054"/>
      <c r="T50" s="1054"/>
      <c r="U50" s="1054"/>
      <c r="V50" s="1054"/>
      <c r="W50" s="1054"/>
      <c r="X50" s="1054"/>
      <c r="Y50" s="1054"/>
      <c r="Z50" s="1054"/>
      <c r="AA50" s="1054"/>
      <c r="AB50" s="1054"/>
      <c r="AC50" s="1054"/>
      <c r="AD50" s="1054"/>
      <c r="AE50" s="1070"/>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11"/>
      <c r="BF50" s="1011"/>
      <c r="BG50" s="1011"/>
      <c r="BH50" s="1011"/>
      <c r="BI50" s="1012"/>
      <c r="BJ50" s="205"/>
      <c r="BK50" s="205"/>
      <c r="BL50" s="205"/>
      <c r="BM50" s="205"/>
      <c r="BN50" s="205"/>
      <c r="BO50" s="218"/>
      <c r="BP50" s="218"/>
      <c r="BQ50" s="215">
        <v>44</v>
      </c>
      <c r="BR50" s="216"/>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4"/>
      <c r="S51" s="1054"/>
      <c r="T51" s="1054"/>
      <c r="U51" s="1054"/>
      <c r="V51" s="1054"/>
      <c r="W51" s="1054"/>
      <c r="X51" s="1054"/>
      <c r="Y51" s="1054"/>
      <c r="Z51" s="1054"/>
      <c r="AA51" s="1054"/>
      <c r="AB51" s="1054"/>
      <c r="AC51" s="1054"/>
      <c r="AD51" s="1054"/>
      <c r="AE51" s="1070"/>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11"/>
      <c r="BF51" s="1011"/>
      <c r="BG51" s="1011"/>
      <c r="BH51" s="1011"/>
      <c r="BI51" s="1012"/>
      <c r="BJ51" s="205"/>
      <c r="BK51" s="205"/>
      <c r="BL51" s="205"/>
      <c r="BM51" s="205"/>
      <c r="BN51" s="205"/>
      <c r="BO51" s="218"/>
      <c r="BP51" s="218"/>
      <c r="BQ51" s="215">
        <v>45</v>
      </c>
      <c r="BR51" s="216"/>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4"/>
      <c r="S52" s="1054"/>
      <c r="T52" s="1054"/>
      <c r="U52" s="1054"/>
      <c r="V52" s="1054"/>
      <c r="W52" s="1054"/>
      <c r="X52" s="1054"/>
      <c r="Y52" s="1054"/>
      <c r="Z52" s="1054"/>
      <c r="AA52" s="1054"/>
      <c r="AB52" s="1054"/>
      <c r="AC52" s="1054"/>
      <c r="AD52" s="1054"/>
      <c r="AE52" s="1070"/>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11"/>
      <c r="BF52" s="1011"/>
      <c r="BG52" s="1011"/>
      <c r="BH52" s="1011"/>
      <c r="BI52" s="1012"/>
      <c r="BJ52" s="205"/>
      <c r="BK52" s="205"/>
      <c r="BL52" s="205"/>
      <c r="BM52" s="205"/>
      <c r="BN52" s="205"/>
      <c r="BO52" s="218"/>
      <c r="BP52" s="218"/>
      <c r="BQ52" s="215">
        <v>46</v>
      </c>
      <c r="BR52" s="216"/>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4"/>
      <c r="S53" s="1054"/>
      <c r="T53" s="1054"/>
      <c r="U53" s="1054"/>
      <c r="V53" s="1054"/>
      <c r="W53" s="1054"/>
      <c r="X53" s="1054"/>
      <c r="Y53" s="1054"/>
      <c r="Z53" s="1054"/>
      <c r="AA53" s="1054"/>
      <c r="AB53" s="1054"/>
      <c r="AC53" s="1054"/>
      <c r="AD53" s="1054"/>
      <c r="AE53" s="1070"/>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11"/>
      <c r="BF53" s="1011"/>
      <c r="BG53" s="1011"/>
      <c r="BH53" s="1011"/>
      <c r="BI53" s="1012"/>
      <c r="BJ53" s="205"/>
      <c r="BK53" s="205"/>
      <c r="BL53" s="205"/>
      <c r="BM53" s="205"/>
      <c r="BN53" s="205"/>
      <c r="BO53" s="218"/>
      <c r="BP53" s="218"/>
      <c r="BQ53" s="215">
        <v>47</v>
      </c>
      <c r="BR53" s="216"/>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4"/>
      <c r="S54" s="1054"/>
      <c r="T54" s="1054"/>
      <c r="U54" s="1054"/>
      <c r="V54" s="1054"/>
      <c r="W54" s="1054"/>
      <c r="X54" s="1054"/>
      <c r="Y54" s="1054"/>
      <c r="Z54" s="1054"/>
      <c r="AA54" s="1054"/>
      <c r="AB54" s="1054"/>
      <c r="AC54" s="1054"/>
      <c r="AD54" s="1054"/>
      <c r="AE54" s="1070"/>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11"/>
      <c r="BF54" s="1011"/>
      <c r="BG54" s="1011"/>
      <c r="BH54" s="1011"/>
      <c r="BI54" s="1012"/>
      <c r="BJ54" s="205"/>
      <c r="BK54" s="205"/>
      <c r="BL54" s="205"/>
      <c r="BM54" s="205"/>
      <c r="BN54" s="205"/>
      <c r="BO54" s="218"/>
      <c r="BP54" s="218"/>
      <c r="BQ54" s="215">
        <v>48</v>
      </c>
      <c r="BR54" s="216"/>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4"/>
      <c r="S55" s="1054"/>
      <c r="T55" s="1054"/>
      <c r="U55" s="1054"/>
      <c r="V55" s="1054"/>
      <c r="W55" s="1054"/>
      <c r="X55" s="1054"/>
      <c r="Y55" s="1054"/>
      <c r="Z55" s="1054"/>
      <c r="AA55" s="1054"/>
      <c r="AB55" s="1054"/>
      <c r="AC55" s="1054"/>
      <c r="AD55" s="1054"/>
      <c r="AE55" s="1070"/>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11"/>
      <c r="BF55" s="1011"/>
      <c r="BG55" s="1011"/>
      <c r="BH55" s="1011"/>
      <c r="BI55" s="1012"/>
      <c r="BJ55" s="205"/>
      <c r="BK55" s="205"/>
      <c r="BL55" s="205"/>
      <c r="BM55" s="205"/>
      <c r="BN55" s="205"/>
      <c r="BO55" s="218"/>
      <c r="BP55" s="218"/>
      <c r="BQ55" s="215">
        <v>49</v>
      </c>
      <c r="BR55" s="216"/>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4"/>
      <c r="S56" s="1054"/>
      <c r="T56" s="1054"/>
      <c r="U56" s="1054"/>
      <c r="V56" s="1054"/>
      <c r="W56" s="1054"/>
      <c r="X56" s="1054"/>
      <c r="Y56" s="1054"/>
      <c r="Z56" s="1054"/>
      <c r="AA56" s="1054"/>
      <c r="AB56" s="1054"/>
      <c r="AC56" s="1054"/>
      <c r="AD56" s="1054"/>
      <c r="AE56" s="1070"/>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11"/>
      <c r="BF56" s="1011"/>
      <c r="BG56" s="1011"/>
      <c r="BH56" s="1011"/>
      <c r="BI56" s="1012"/>
      <c r="BJ56" s="205"/>
      <c r="BK56" s="205"/>
      <c r="BL56" s="205"/>
      <c r="BM56" s="205"/>
      <c r="BN56" s="205"/>
      <c r="BO56" s="218"/>
      <c r="BP56" s="218"/>
      <c r="BQ56" s="215">
        <v>50</v>
      </c>
      <c r="BR56" s="216"/>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4"/>
      <c r="S57" s="1054"/>
      <c r="T57" s="1054"/>
      <c r="U57" s="1054"/>
      <c r="V57" s="1054"/>
      <c r="W57" s="1054"/>
      <c r="X57" s="1054"/>
      <c r="Y57" s="1054"/>
      <c r="Z57" s="1054"/>
      <c r="AA57" s="1054"/>
      <c r="AB57" s="1054"/>
      <c r="AC57" s="1054"/>
      <c r="AD57" s="1054"/>
      <c r="AE57" s="1070"/>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11"/>
      <c r="BF57" s="1011"/>
      <c r="BG57" s="1011"/>
      <c r="BH57" s="1011"/>
      <c r="BI57" s="1012"/>
      <c r="BJ57" s="205"/>
      <c r="BK57" s="205"/>
      <c r="BL57" s="205"/>
      <c r="BM57" s="205"/>
      <c r="BN57" s="205"/>
      <c r="BO57" s="218"/>
      <c r="BP57" s="218"/>
      <c r="BQ57" s="215">
        <v>51</v>
      </c>
      <c r="BR57" s="216"/>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4"/>
      <c r="S58" s="1054"/>
      <c r="T58" s="1054"/>
      <c r="U58" s="1054"/>
      <c r="V58" s="1054"/>
      <c r="W58" s="1054"/>
      <c r="X58" s="1054"/>
      <c r="Y58" s="1054"/>
      <c r="Z58" s="1054"/>
      <c r="AA58" s="1054"/>
      <c r="AB58" s="1054"/>
      <c r="AC58" s="1054"/>
      <c r="AD58" s="1054"/>
      <c r="AE58" s="1070"/>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11"/>
      <c r="BF58" s="1011"/>
      <c r="BG58" s="1011"/>
      <c r="BH58" s="1011"/>
      <c r="BI58" s="1012"/>
      <c r="BJ58" s="205"/>
      <c r="BK58" s="205"/>
      <c r="BL58" s="205"/>
      <c r="BM58" s="205"/>
      <c r="BN58" s="205"/>
      <c r="BO58" s="218"/>
      <c r="BP58" s="218"/>
      <c r="BQ58" s="215">
        <v>52</v>
      </c>
      <c r="BR58" s="216"/>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4"/>
      <c r="S59" s="1054"/>
      <c r="T59" s="1054"/>
      <c r="U59" s="1054"/>
      <c r="V59" s="1054"/>
      <c r="W59" s="1054"/>
      <c r="X59" s="1054"/>
      <c r="Y59" s="1054"/>
      <c r="Z59" s="1054"/>
      <c r="AA59" s="1054"/>
      <c r="AB59" s="1054"/>
      <c r="AC59" s="1054"/>
      <c r="AD59" s="1054"/>
      <c r="AE59" s="1070"/>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11"/>
      <c r="BF59" s="1011"/>
      <c r="BG59" s="1011"/>
      <c r="BH59" s="1011"/>
      <c r="BI59" s="1012"/>
      <c r="BJ59" s="205"/>
      <c r="BK59" s="205"/>
      <c r="BL59" s="205"/>
      <c r="BM59" s="205"/>
      <c r="BN59" s="205"/>
      <c r="BO59" s="218"/>
      <c r="BP59" s="218"/>
      <c r="BQ59" s="215">
        <v>53</v>
      </c>
      <c r="BR59" s="216"/>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4"/>
      <c r="S60" s="1054"/>
      <c r="T60" s="1054"/>
      <c r="U60" s="1054"/>
      <c r="V60" s="1054"/>
      <c r="W60" s="1054"/>
      <c r="X60" s="1054"/>
      <c r="Y60" s="1054"/>
      <c r="Z60" s="1054"/>
      <c r="AA60" s="1054"/>
      <c r="AB60" s="1054"/>
      <c r="AC60" s="1054"/>
      <c r="AD60" s="1054"/>
      <c r="AE60" s="1070"/>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11"/>
      <c r="BF60" s="1011"/>
      <c r="BG60" s="1011"/>
      <c r="BH60" s="1011"/>
      <c r="BI60" s="1012"/>
      <c r="BJ60" s="205"/>
      <c r="BK60" s="205"/>
      <c r="BL60" s="205"/>
      <c r="BM60" s="205"/>
      <c r="BN60" s="205"/>
      <c r="BO60" s="218"/>
      <c r="BP60" s="218"/>
      <c r="BQ60" s="215">
        <v>54</v>
      </c>
      <c r="BR60" s="216"/>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4"/>
      <c r="S61" s="1054"/>
      <c r="T61" s="1054"/>
      <c r="U61" s="1054"/>
      <c r="V61" s="1054"/>
      <c r="W61" s="1054"/>
      <c r="X61" s="1054"/>
      <c r="Y61" s="1054"/>
      <c r="Z61" s="1054"/>
      <c r="AA61" s="1054"/>
      <c r="AB61" s="1054"/>
      <c r="AC61" s="1054"/>
      <c r="AD61" s="1054"/>
      <c r="AE61" s="1070"/>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11"/>
      <c r="BF61" s="1011"/>
      <c r="BG61" s="1011"/>
      <c r="BH61" s="1011"/>
      <c r="BI61" s="1012"/>
      <c r="BJ61" s="205"/>
      <c r="BK61" s="205"/>
      <c r="BL61" s="205"/>
      <c r="BM61" s="205"/>
      <c r="BN61" s="205"/>
      <c r="BO61" s="218"/>
      <c r="BP61" s="218"/>
      <c r="BQ61" s="215">
        <v>55</v>
      </c>
      <c r="BR61" s="216"/>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4"/>
      <c r="S62" s="1054"/>
      <c r="T62" s="1054"/>
      <c r="U62" s="1054"/>
      <c r="V62" s="1054"/>
      <c r="W62" s="1054"/>
      <c r="X62" s="1054"/>
      <c r="Y62" s="1054"/>
      <c r="Z62" s="1054"/>
      <c r="AA62" s="1054"/>
      <c r="AB62" s="1054"/>
      <c r="AC62" s="1054"/>
      <c r="AD62" s="1054"/>
      <c r="AE62" s="1070"/>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11"/>
      <c r="BF62" s="1011"/>
      <c r="BG62" s="1011"/>
      <c r="BH62" s="1011"/>
      <c r="BI62" s="1012"/>
      <c r="BJ62" s="1063" t="s">
        <v>388</v>
      </c>
      <c r="BK62" s="1064"/>
      <c r="BL62" s="1064"/>
      <c r="BM62" s="1064"/>
      <c r="BN62" s="1065"/>
      <c r="BO62" s="218"/>
      <c r="BP62" s="218"/>
      <c r="BQ62" s="215">
        <v>56</v>
      </c>
      <c r="BR62" s="216"/>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199"/>
    </row>
    <row r="63" spans="1:131" s="200" customFormat="1" ht="26.25" customHeight="1" thickBot="1">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9"/>
      <c r="AF63" s="1060">
        <v>550</v>
      </c>
      <c r="AG63" s="988"/>
      <c r="AH63" s="988"/>
      <c r="AI63" s="988"/>
      <c r="AJ63" s="1061"/>
      <c r="AK63" s="1062"/>
      <c r="AL63" s="992"/>
      <c r="AM63" s="992"/>
      <c r="AN63" s="992"/>
      <c r="AO63" s="992"/>
      <c r="AP63" s="988">
        <f t="shared" ref="AP63" si="1">SUM(AP28:AP62)</f>
        <v>4659</v>
      </c>
      <c r="AQ63" s="988"/>
      <c r="AR63" s="988"/>
      <c r="AS63" s="988"/>
      <c r="AT63" s="988"/>
      <c r="AU63" s="988">
        <f t="shared" ref="AU63" si="2">SUM(AU28:AU62)</f>
        <v>4071</v>
      </c>
      <c r="AV63" s="988"/>
      <c r="AW63" s="988"/>
      <c r="AX63" s="988"/>
      <c r="AY63" s="988"/>
      <c r="AZ63" s="1056"/>
      <c r="BA63" s="1056"/>
      <c r="BB63" s="1056"/>
      <c r="BC63" s="1056"/>
      <c r="BD63" s="1056"/>
      <c r="BE63" s="989"/>
      <c r="BF63" s="989"/>
      <c r="BG63" s="989"/>
      <c r="BH63" s="989"/>
      <c r="BI63" s="990"/>
      <c r="BJ63" s="1057" t="s">
        <v>111</v>
      </c>
      <c r="BK63" s="980"/>
      <c r="BL63" s="980"/>
      <c r="BM63" s="980"/>
      <c r="BN63" s="1058"/>
      <c r="BO63" s="218"/>
      <c r="BP63" s="218"/>
      <c r="BQ63" s="215">
        <v>57</v>
      </c>
      <c r="BR63" s="216"/>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199"/>
    </row>
    <row r="66" spans="1:131" s="200" customFormat="1" ht="26.25" customHeight="1">
      <c r="A66" s="1026" t="s">
        <v>391</v>
      </c>
      <c r="B66" s="1027"/>
      <c r="C66" s="1027"/>
      <c r="D66" s="1027"/>
      <c r="E66" s="1027"/>
      <c r="F66" s="1027"/>
      <c r="G66" s="1027"/>
      <c r="H66" s="1027"/>
      <c r="I66" s="1027"/>
      <c r="J66" s="1027"/>
      <c r="K66" s="1027"/>
      <c r="L66" s="1027"/>
      <c r="M66" s="1027"/>
      <c r="N66" s="1027"/>
      <c r="O66" s="1027"/>
      <c r="P66" s="1028"/>
      <c r="Q66" s="1032" t="s">
        <v>372</v>
      </c>
      <c r="R66" s="1033"/>
      <c r="S66" s="1033"/>
      <c r="T66" s="1033"/>
      <c r="U66" s="1034"/>
      <c r="V66" s="1032" t="s">
        <v>373</v>
      </c>
      <c r="W66" s="1033"/>
      <c r="X66" s="1033"/>
      <c r="Y66" s="1033"/>
      <c r="Z66" s="1034"/>
      <c r="AA66" s="1032" t="s">
        <v>374</v>
      </c>
      <c r="AB66" s="1033"/>
      <c r="AC66" s="1033"/>
      <c r="AD66" s="1033"/>
      <c r="AE66" s="1034"/>
      <c r="AF66" s="1038" t="s">
        <v>375</v>
      </c>
      <c r="AG66" s="1039"/>
      <c r="AH66" s="1039"/>
      <c r="AI66" s="1039"/>
      <c r="AJ66" s="1040"/>
      <c r="AK66" s="1032" t="s">
        <v>376</v>
      </c>
      <c r="AL66" s="1027"/>
      <c r="AM66" s="1027"/>
      <c r="AN66" s="1027"/>
      <c r="AO66" s="1028"/>
      <c r="AP66" s="1032" t="s">
        <v>377</v>
      </c>
      <c r="AQ66" s="1033"/>
      <c r="AR66" s="1033"/>
      <c r="AS66" s="1033"/>
      <c r="AT66" s="1034"/>
      <c r="AU66" s="1032" t="s">
        <v>392</v>
      </c>
      <c r="AV66" s="1033"/>
      <c r="AW66" s="1033"/>
      <c r="AX66" s="1033"/>
      <c r="AY66" s="1034"/>
      <c r="AZ66" s="1032" t="s">
        <v>356</v>
      </c>
      <c r="BA66" s="1033"/>
      <c r="BB66" s="1033"/>
      <c r="BC66" s="1033"/>
      <c r="BD66" s="1048"/>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6" t="s">
        <v>534</v>
      </c>
      <c r="C68" s="1017"/>
      <c r="D68" s="1017"/>
      <c r="E68" s="1017"/>
      <c r="F68" s="1017"/>
      <c r="G68" s="1017"/>
      <c r="H68" s="1017"/>
      <c r="I68" s="1017"/>
      <c r="J68" s="1017"/>
      <c r="K68" s="1017"/>
      <c r="L68" s="1017"/>
      <c r="M68" s="1017"/>
      <c r="N68" s="1017"/>
      <c r="O68" s="1017"/>
      <c r="P68" s="1018"/>
      <c r="Q68" s="1019">
        <v>3162</v>
      </c>
      <c r="R68" s="1013"/>
      <c r="S68" s="1013"/>
      <c r="T68" s="1013"/>
      <c r="U68" s="1013"/>
      <c r="V68" s="1013">
        <v>2982</v>
      </c>
      <c r="W68" s="1013"/>
      <c r="X68" s="1013"/>
      <c r="Y68" s="1013"/>
      <c r="Z68" s="1013"/>
      <c r="AA68" s="1013">
        <v>179</v>
      </c>
      <c r="AB68" s="1013"/>
      <c r="AC68" s="1013"/>
      <c r="AD68" s="1013"/>
      <c r="AE68" s="1013"/>
      <c r="AF68" s="1013">
        <v>179</v>
      </c>
      <c r="AG68" s="1013"/>
      <c r="AH68" s="1013"/>
      <c r="AI68" s="1013"/>
      <c r="AJ68" s="1013"/>
      <c r="AK68" s="1013">
        <v>99</v>
      </c>
      <c r="AL68" s="1013"/>
      <c r="AM68" s="1013"/>
      <c r="AN68" s="1013"/>
      <c r="AO68" s="1013"/>
      <c r="AP68" s="1013">
        <v>291</v>
      </c>
      <c r="AQ68" s="1013"/>
      <c r="AR68" s="1013"/>
      <c r="AS68" s="1013"/>
      <c r="AT68" s="1013"/>
      <c r="AU68" s="1013">
        <v>11</v>
      </c>
      <c r="AV68" s="1013"/>
      <c r="AW68" s="1013"/>
      <c r="AX68" s="1013"/>
      <c r="AY68" s="1013"/>
      <c r="AZ68" s="1014" t="s">
        <v>544</v>
      </c>
      <c r="BA68" s="1014"/>
      <c r="BB68" s="1014"/>
      <c r="BC68" s="1014"/>
      <c r="BD68" s="1015"/>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535</v>
      </c>
      <c r="C69" s="1004"/>
      <c r="D69" s="1004"/>
      <c r="E69" s="1004"/>
      <c r="F69" s="1004"/>
      <c r="G69" s="1004"/>
      <c r="H69" s="1004"/>
      <c r="I69" s="1004"/>
      <c r="J69" s="1004"/>
      <c r="K69" s="1004"/>
      <c r="L69" s="1004"/>
      <c r="M69" s="1004"/>
      <c r="N69" s="1004"/>
      <c r="O69" s="1004"/>
      <c r="P69" s="1005"/>
      <c r="Q69" s="1006">
        <v>2737</v>
      </c>
      <c r="R69" s="1000"/>
      <c r="S69" s="1000"/>
      <c r="T69" s="1000"/>
      <c r="U69" s="1000"/>
      <c r="V69" s="1000">
        <v>2630</v>
      </c>
      <c r="W69" s="1000"/>
      <c r="X69" s="1000"/>
      <c r="Y69" s="1000"/>
      <c r="Z69" s="1000"/>
      <c r="AA69" s="1000">
        <v>107</v>
      </c>
      <c r="AB69" s="1000"/>
      <c r="AC69" s="1000"/>
      <c r="AD69" s="1000"/>
      <c r="AE69" s="1000"/>
      <c r="AF69" s="1000">
        <v>107</v>
      </c>
      <c r="AG69" s="1000"/>
      <c r="AH69" s="1000"/>
      <c r="AI69" s="1000"/>
      <c r="AJ69" s="1000"/>
      <c r="AK69" s="1000">
        <v>118</v>
      </c>
      <c r="AL69" s="1000"/>
      <c r="AM69" s="1000"/>
      <c r="AN69" s="1000"/>
      <c r="AO69" s="1000"/>
      <c r="AP69" s="1000">
        <v>711</v>
      </c>
      <c r="AQ69" s="1000"/>
      <c r="AR69" s="1000"/>
      <c r="AS69" s="1000"/>
      <c r="AT69" s="1000"/>
      <c r="AU69" s="1000">
        <v>45</v>
      </c>
      <c r="AV69" s="1000"/>
      <c r="AW69" s="1000"/>
      <c r="AX69" s="1000"/>
      <c r="AY69" s="1000"/>
      <c r="AZ69" s="1001" t="s">
        <v>547</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536</v>
      </c>
      <c r="C70" s="1004"/>
      <c r="D70" s="1004"/>
      <c r="E70" s="1004"/>
      <c r="F70" s="1004"/>
      <c r="G70" s="1004"/>
      <c r="H70" s="1004"/>
      <c r="I70" s="1004"/>
      <c r="J70" s="1004"/>
      <c r="K70" s="1004"/>
      <c r="L70" s="1004"/>
      <c r="M70" s="1004"/>
      <c r="N70" s="1004"/>
      <c r="O70" s="1004"/>
      <c r="P70" s="1005"/>
      <c r="Q70" s="1006">
        <v>54</v>
      </c>
      <c r="R70" s="1000"/>
      <c r="S70" s="1000"/>
      <c r="T70" s="1000"/>
      <c r="U70" s="1000"/>
      <c r="V70" s="1000">
        <v>54</v>
      </c>
      <c r="W70" s="1000"/>
      <c r="X70" s="1000"/>
      <c r="Y70" s="1000"/>
      <c r="Z70" s="1000"/>
      <c r="AA70" s="1000">
        <v>0</v>
      </c>
      <c r="AB70" s="1000"/>
      <c r="AC70" s="1000"/>
      <c r="AD70" s="1000"/>
      <c r="AE70" s="1000"/>
      <c r="AF70" s="1000">
        <v>0</v>
      </c>
      <c r="AG70" s="1000"/>
      <c r="AH70" s="1000"/>
      <c r="AI70" s="1000"/>
      <c r="AJ70" s="1000"/>
      <c r="AK70" s="1000" t="s">
        <v>543</v>
      </c>
      <c r="AL70" s="1000"/>
      <c r="AM70" s="1000"/>
      <c r="AN70" s="1000"/>
      <c r="AO70" s="1000"/>
      <c r="AP70" s="1000" t="s">
        <v>542</v>
      </c>
      <c r="AQ70" s="1000"/>
      <c r="AR70" s="1000"/>
      <c r="AS70" s="1000"/>
      <c r="AT70" s="1000"/>
      <c r="AU70" s="1000" t="s">
        <v>542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537</v>
      </c>
      <c r="C71" s="1004"/>
      <c r="D71" s="1004"/>
      <c r="E71" s="1004"/>
      <c r="F71" s="1004"/>
      <c r="G71" s="1004"/>
      <c r="H71" s="1004"/>
      <c r="I71" s="1004"/>
      <c r="J71" s="1004"/>
      <c r="K71" s="1004"/>
      <c r="L71" s="1004"/>
      <c r="M71" s="1004"/>
      <c r="N71" s="1004"/>
      <c r="O71" s="1004"/>
      <c r="P71" s="1005"/>
      <c r="Q71" s="1006">
        <v>72</v>
      </c>
      <c r="R71" s="1000"/>
      <c r="S71" s="1000"/>
      <c r="T71" s="1000"/>
      <c r="U71" s="1000"/>
      <c r="V71" s="1000">
        <v>70</v>
      </c>
      <c r="W71" s="1000"/>
      <c r="X71" s="1000"/>
      <c r="Y71" s="1000"/>
      <c r="Z71" s="1000"/>
      <c r="AA71" s="1000">
        <v>3</v>
      </c>
      <c r="AB71" s="1000"/>
      <c r="AC71" s="1000"/>
      <c r="AD71" s="1000"/>
      <c r="AE71" s="1000"/>
      <c r="AF71" s="1000">
        <v>3</v>
      </c>
      <c r="AG71" s="1000"/>
      <c r="AH71" s="1000"/>
      <c r="AI71" s="1000"/>
      <c r="AJ71" s="1000"/>
      <c r="AK71" s="1000" t="s">
        <v>543</v>
      </c>
      <c r="AL71" s="1000"/>
      <c r="AM71" s="1000"/>
      <c r="AN71" s="1000"/>
      <c r="AO71" s="1000"/>
      <c r="AP71" s="1000" t="s">
        <v>543</v>
      </c>
      <c r="AQ71" s="1000"/>
      <c r="AR71" s="1000"/>
      <c r="AS71" s="1000"/>
      <c r="AT71" s="1000"/>
      <c r="AU71" s="1000" t="s">
        <v>543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538</v>
      </c>
      <c r="C72" s="1004"/>
      <c r="D72" s="1004"/>
      <c r="E72" s="1004"/>
      <c r="F72" s="1004"/>
      <c r="G72" s="1004"/>
      <c r="H72" s="1004"/>
      <c r="I72" s="1004"/>
      <c r="J72" s="1004"/>
      <c r="K72" s="1004"/>
      <c r="L72" s="1004"/>
      <c r="M72" s="1004"/>
      <c r="N72" s="1004"/>
      <c r="O72" s="1004"/>
      <c r="P72" s="1005"/>
      <c r="Q72" s="1006">
        <v>9578</v>
      </c>
      <c r="R72" s="1000"/>
      <c r="S72" s="1000"/>
      <c r="T72" s="1000"/>
      <c r="U72" s="1000"/>
      <c r="V72" s="1000">
        <v>9432</v>
      </c>
      <c r="W72" s="1000"/>
      <c r="X72" s="1000"/>
      <c r="Y72" s="1000"/>
      <c r="Z72" s="1000"/>
      <c r="AA72" s="1000">
        <v>146</v>
      </c>
      <c r="AB72" s="1000"/>
      <c r="AC72" s="1000"/>
      <c r="AD72" s="1000"/>
      <c r="AE72" s="1000"/>
      <c r="AF72" s="1000">
        <v>146</v>
      </c>
      <c r="AG72" s="1000"/>
      <c r="AH72" s="1000"/>
      <c r="AI72" s="1000"/>
      <c r="AJ72" s="1000"/>
      <c r="AK72" s="1000">
        <v>1850</v>
      </c>
      <c r="AL72" s="1000"/>
      <c r="AM72" s="1000"/>
      <c r="AN72" s="1000"/>
      <c r="AO72" s="1000"/>
      <c r="AP72" s="1000" t="s">
        <v>543</v>
      </c>
      <c r="AQ72" s="1000"/>
      <c r="AR72" s="1000"/>
      <c r="AS72" s="1000"/>
      <c r="AT72" s="1000"/>
      <c r="AU72" s="1000" t="s">
        <v>543</v>
      </c>
      <c r="AV72" s="1000"/>
      <c r="AW72" s="1000"/>
      <c r="AX72" s="1000"/>
      <c r="AY72" s="1000"/>
      <c r="AZ72" s="1001" t="s">
        <v>548</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539</v>
      </c>
      <c r="C73" s="1004"/>
      <c r="D73" s="1004"/>
      <c r="E73" s="1004"/>
      <c r="F73" s="1004"/>
      <c r="G73" s="1004"/>
      <c r="H73" s="1004"/>
      <c r="I73" s="1004"/>
      <c r="J73" s="1004"/>
      <c r="K73" s="1004"/>
      <c r="L73" s="1004"/>
      <c r="M73" s="1004"/>
      <c r="N73" s="1004"/>
      <c r="O73" s="1004"/>
      <c r="P73" s="1005"/>
      <c r="Q73" s="1006">
        <v>256</v>
      </c>
      <c r="R73" s="1000"/>
      <c r="S73" s="1000"/>
      <c r="T73" s="1000"/>
      <c r="U73" s="1000"/>
      <c r="V73" s="1000">
        <v>224</v>
      </c>
      <c r="W73" s="1000"/>
      <c r="X73" s="1000"/>
      <c r="Y73" s="1000"/>
      <c r="Z73" s="1000"/>
      <c r="AA73" s="1000">
        <v>32</v>
      </c>
      <c r="AB73" s="1000"/>
      <c r="AC73" s="1000"/>
      <c r="AD73" s="1000"/>
      <c r="AE73" s="1000"/>
      <c r="AF73" s="1000">
        <v>32</v>
      </c>
      <c r="AG73" s="1000"/>
      <c r="AH73" s="1000"/>
      <c r="AI73" s="1000"/>
      <c r="AJ73" s="1000"/>
      <c r="AK73" s="1000" t="s">
        <v>543</v>
      </c>
      <c r="AL73" s="1000"/>
      <c r="AM73" s="1000"/>
      <c r="AN73" s="1000"/>
      <c r="AO73" s="1000"/>
      <c r="AP73" s="1000" t="s">
        <v>543</v>
      </c>
      <c r="AQ73" s="1000"/>
      <c r="AR73" s="1000"/>
      <c r="AS73" s="1000"/>
      <c r="AT73" s="1000"/>
      <c r="AU73" s="1000" t="s">
        <v>543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540</v>
      </c>
      <c r="C74" s="1004"/>
      <c r="D74" s="1004"/>
      <c r="E74" s="1004"/>
      <c r="F74" s="1004"/>
      <c r="G74" s="1004"/>
      <c r="H74" s="1004"/>
      <c r="I74" s="1004"/>
      <c r="J74" s="1004"/>
      <c r="K74" s="1004"/>
      <c r="L74" s="1004"/>
      <c r="M74" s="1004"/>
      <c r="N74" s="1004"/>
      <c r="O74" s="1004"/>
      <c r="P74" s="1005"/>
      <c r="Q74" s="1006">
        <v>244114</v>
      </c>
      <c r="R74" s="1000"/>
      <c r="S74" s="1000"/>
      <c r="T74" s="1000"/>
      <c r="U74" s="1000"/>
      <c r="V74" s="1000">
        <v>233963</v>
      </c>
      <c r="W74" s="1000"/>
      <c r="X74" s="1000"/>
      <c r="Y74" s="1000"/>
      <c r="Z74" s="1000"/>
      <c r="AA74" s="1000">
        <v>10151</v>
      </c>
      <c r="AB74" s="1000"/>
      <c r="AC74" s="1000"/>
      <c r="AD74" s="1000"/>
      <c r="AE74" s="1000"/>
      <c r="AF74" s="1000">
        <v>10151</v>
      </c>
      <c r="AG74" s="1000"/>
      <c r="AH74" s="1000"/>
      <c r="AI74" s="1000"/>
      <c r="AJ74" s="1000"/>
      <c r="AK74" s="1000" t="s">
        <v>543</v>
      </c>
      <c r="AL74" s="1000"/>
      <c r="AM74" s="1000"/>
      <c r="AN74" s="1000"/>
      <c r="AO74" s="1000"/>
      <c r="AP74" s="1000" t="s">
        <v>543</v>
      </c>
      <c r="AQ74" s="1000"/>
      <c r="AR74" s="1000"/>
      <c r="AS74" s="1000"/>
      <c r="AT74" s="1000"/>
      <c r="AU74" s="1000" t="s">
        <v>542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541</v>
      </c>
      <c r="C75" s="1004"/>
      <c r="D75" s="1004"/>
      <c r="E75" s="1004"/>
      <c r="F75" s="1004"/>
      <c r="G75" s="1004"/>
      <c r="H75" s="1004"/>
      <c r="I75" s="1004"/>
      <c r="J75" s="1004"/>
      <c r="K75" s="1004"/>
      <c r="L75" s="1004"/>
      <c r="M75" s="1004"/>
      <c r="N75" s="1004"/>
      <c r="O75" s="1004"/>
      <c r="P75" s="1005"/>
      <c r="Q75" s="1007">
        <v>41</v>
      </c>
      <c r="R75" s="1008"/>
      <c r="S75" s="1008"/>
      <c r="T75" s="1008"/>
      <c r="U75" s="1009"/>
      <c r="V75" s="1010">
        <v>29</v>
      </c>
      <c r="W75" s="1008"/>
      <c r="X75" s="1008"/>
      <c r="Y75" s="1008"/>
      <c r="Z75" s="1009"/>
      <c r="AA75" s="1010">
        <v>11</v>
      </c>
      <c r="AB75" s="1008"/>
      <c r="AC75" s="1008"/>
      <c r="AD75" s="1008"/>
      <c r="AE75" s="1009"/>
      <c r="AF75" s="1010">
        <v>11</v>
      </c>
      <c r="AG75" s="1008"/>
      <c r="AH75" s="1008"/>
      <c r="AI75" s="1008"/>
      <c r="AJ75" s="1009"/>
      <c r="AK75" s="1010" t="s">
        <v>543</v>
      </c>
      <c r="AL75" s="1008"/>
      <c r="AM75" s="1008"/>
      <c r="AN75" s="1008"/>
      <c r="AO75" s="1009"/>
      <c r="AP75" s="1010" t="s">
        <v>542</v>
      </c>
      <c r="AQ75" s="1008"/>
      <c r="AR75" s="1008"/>
      <c r="AS75" s="1008"/>
      <c r="AT75" s="1009"/>
      <c r="AU75" s="1010" t="s">
        <v>543</v>
      </c>
      <c r="AV75" s="1008"/>
      <c r="AW75" s="1008"/>
      <c r="AX75" s="1008"/>
      <c r="AY75" s="1009"/>
      <c r="AZ75" s="1011" t="s">
        <v>386</v>
      </c>
      <c r="BA75" s="1011"/>
      <c r="BB75" s="1011"/>
      <c r="BC75" s="1011"/>
      <c r="BD75" s="101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546</v>
      </c>
      <c r="C76" s="1004"/>
      <c r="D76" s="1004"/>
      <c r="E76" s="1004"/>
      <c r="F76" s="1004"/>
      <c r="G76" s="1004"/>
      <c r="H76" s="1004"/>
      <c r="I76" s="1004"/>
      <c r="J76" s="1004"/>
      <c r="K76" s="1004"/>
      <c r="L76" s="1004"/>
      <c r="M76" s="1004"/>
      <c r="N76" s="1004"/>
      <c r="O76" s="1004"/>
      <c r="P76" s="1005"/>
      <c r="Q76" s="1007">
        <v>390</v>
      </c>
      <c r="R76" s="1008"/>
      <c r="S76" s="1008"/>
      <c r="T76" s="1008"/>
      <c r="U76" s="1009"/>
      <c r="V76" s="1010">
        <v>387</v>
      </c>
      <c r="W76" s="1008"/>
      <c r="X76" s="1008"/>
      <c r="Y76" s="1008"/>
      <c r="Z76" s="1009"/>
      <c r="AA76" s="1010">
        <v>4</v>
      </c>
      <c r="AB76" s="1008"/>
      <c r="AC76" s="1008"/>
      <c r="AD76" s="1008"/>
      <c r="AE76" s="1009"/>
      <c r="AF76" s="1010">
        <v>579</v>
      </c>
      <c r="AG76" s="1008"/>
      <c r="AH76" s="1008"/>
      <c r="AI76" s="1008"/>
      <c r="AJ76" s="1009"/>
      <c r="AK76" s="1010" t="s">
        <v>542</v>
      </c>
      <c r="AL76" s="1008"/>
      <c r="AM76" s="1008"/>
      <c r="AN76" s="1008"/>
      <c r="AO76" s="1009"/>
      <c r="AP76" s="1010" t="s">
        <v>542</v>
      </c>
      <c r="AQ76" s="1008"/>
      <c r="AR76" s="1008"/>
      <c r="AS76" s="1008"/>
      <c r="AT76" s="1009"/>
      <c r="AU76" s="1010" t="s">
        <v>543</v>
      </c>
      <c r="AV76" s="1008"/>
      <c r="AW76" s="1008"/>
      <c r="AX76" s="1008"/>
      <c r="AY76" s="1009"/>
      <c r="AZ76" s="1011" t="s">
        <v>549</v>
      </c>
      <c r="BA76" s="1011"/>
      <c r="BB76" s="1011"/>
      <c r="BC76" s="1011"/>
      <c r="BD76" s="101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11209</v>
      </c>
      <c r="AG88" s="988"/>
      <c r="AH88" s="988"/>
      <c r="AI88" s="988"/>
      <c r="AJ88" s="988"/>
      <c r="AK88" s="992"/>
      <c r="AL88" s="992"/>
      <c r="AM88" s="992"/>
      <c r="AN88" s="992"/>
      <c r="AO88" s="992"/>
      <c r="AP88" s="988">
        <f t="shared" ref="AP88" si="3">SUM(AP68:AP87)</f>
        <v>1002</v>
      </c>
      <c r="AQ88" s="988"/>
      <c r="AR88" s="988"/>
      <c r="AS88" s="988"/>
      <c r="AT88" s="988"/>
      <c r="AU88" s="988">
        <f t="shared" ref="AU88" si="4">SUM(AU68:AU87)</f>
        <v>56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412488</v>
      </c>
      <c r="AB110" s="916"/>
      <c r="AC110" s="916"/>
      <c r="AD110" s="916"/>
      <c r="AE110" s="917"/>
      <c r="AF110" s="918">
        <v>407240</v>
      </c>
      <c r="AG110" s="916"/>
      <c r="AH110" s="916"/>
      <c r="AI110" s="916"/>
      <c r="AJ110" s="917"/>
      <c r="AK110" s="918">
        <v>391447</v>
      </c>
      <c r="AL110" s="916"/>
      <c r="AM110" s="916"/>
      <c r="AN110" s="916"/>
      <c r="AO110" s="917"/>
      <c r="AP110" s="919">
        <v>15.2</v>
      </c>
      <c r="AQ110" s="920"/>
      <c r="AR110" s="920"/>
      <c r="AS110" s="920"/>
      <c r="AT110" s="921"/>
      <c r="AU110" s="955" t="s">
        <v>60</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3918382</v>
      </c>
      <c r="BR110" s="863"/>
      <c r="BS110" s="863"/>
      <c r="BT110" s="863"/>
      <c r="BU110" s="863"/>
      <c r="BV110" s="863">
        <v>3860791</v>
      </c>
      <c r="BW110" s="863"/>
      <c r="BX110" s="863"/>
      <c r="BY110" s="863"/>
      <c r="BZ110" s="863"/>
      <c r="CA110" s="863">
        <v>3732980</v>
      </c>
      <c r="CB110" s="863"/>
      <c r="CC110" s="863"/>
      <c r="CD110" s="863"/>
      <c r="CE110" s="863"/>
      <c r="CF110" s="887">
        <v>144.9</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38377</v>
      </c>
      <c r="BR111" s="835"/>
      <c r="BS111" s="835"/>
      <c r="BT111" s="835"/>
      <c r="BU111" s="835"/>
      <c r="BV111" s="835">
        <v>29055</v>
      </c>
      <c r="BW111" s="835"/>
      <c r="BX111" s="835"/>
      <c r="BY111" s="835"/>
      <c r="BZ111" s="835"/>
      <c r="CA111" s="835">
        <v>19554</v>
      </c>
      <c r="CB111" s="835"/>
      <c r="CC111" s="835"/>
      <c r="CD111" s="835"/>
      <c r="CE111" s="835"/>
      <c r="CF111" s="896">
        <v>0.8</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4245425</v>
      </c>
      <c r="BR112" s="835"/>
      <c r="BS112" s="835"/>
      <c r="BT112" s="835"/>
      <c r="BU112" s="835"/>
      <c r="BV112" s="835">
        <v>4160922</v>
      </c>
      <c r="BW112" s="835"/>
      <c r="BX112" s="835"/>
      <c r="BY112" s="835"/>
      <c r="BZ112" s="835"/>
      <c r="CA112" s="835">
        <v>4071220</v>
      </c>
      <c r="CB112" s="835"/>
      <c r="CC112" s="835"/>
      <c r="CD112" s="835"/>
      <c r="CE112" s="835"/>
      <c r="CF112" s="896">
        <v>158</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18415</v>
      </c>
      <c r="DH112" s="835"/>
      <c r="DI112" s="835"/>
      <c r="DJ112" s="835"/>
      <c r="DK112" s="835"/>
      <c r="DL112" s="835">
        <v>13942</v>
      </c>
      <c r="DM112" s="835"/>
      <c r="DN112" s="835"/>
      <c r="DO112" s="835"/>
      <c r="DP112" s="835"/>
      <c r="DQ112" s="835">
        <v>9383</v>
      </c>
      <c r="DR112" s="835"/>
      <c r="DS112" s="835"/>
      <c r="DT112" s="835"/>
      <c r="DU112" s="835"/>
      <c r="DV112" s="812">
        <v>0.4</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329166</v>
      </c>
      <c r="AB113" s="944"/>
      <c r="AC113" s="944"/>
      <c r="AD113" s="944"/>
      <c r="AE113" s="945"/>
      <c r="AF113" s="946">
        <v>343434</v>
      </c>
      <c r="AG113" s="944"/>
      <c r="AH113" s="944"/>
      <c r="AI113" s="944"/>
      <c r="AJ113" s="945"/>
      <c r="AK113" s="946">
        <v>344348</v>
      </c>
      <c r="AL113" s="944"/>
      <c r="AM113" s="944"/>
      <c r="AN113" s="944"/>
      <c r="AO113" s="945"/>
      <c r="AP113" s="947">
        <v>13.4</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82485</v>
      </c>
      <c r="BR113" s="835"/>
      <c r="BS113" s="835"/>
      <c r="BT113" s="835"/>
      <c r="BU113" s="835"/>
      <c r="BV113" s="835">
        <v>117368</v>
      </c>
      <c r="BW113" s="835"/>
      <c r="BX113" s="835"/>
      <c r="BY113" s="835"/>
      <c r="BZ113" s="835"/>
      <c r="CA113" s="835">
        <v>55270</v>
      </c>
      <c r="CB113" s="835"/>
      <c r="CC113" s="835"/>
      <c r="CD113" s="835"/>
      <c r="CE113" s="835"/>
      <c r="CF113" s="896">
        <v>2.1</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12640</v>
      </c>
      <c r="AB114" s="798"/>
      <c r="AC114" s="798"/>
      <c r="AD114" s="798"/>
      <c r="AE114" s="799"/>
      <c r="AF114" s="800">
        <v>13891</v>
      </c>
      <c r="AG114" s="798"/>
      <c r="AH114" s="798"/>
      <c r="AI114" s="798"/>
      <c r="AJ114" s="799"/>
      <c r="AK114" s="800">
        <v>14185</v>
      </c>
      <c r="AL114" s="798"/>
      <c r="AM114" s="798"/>
      <c r="AN114" s="798"/>
      <c r="AO114" s="799"/>
      <c r="AP114" s="845">
        <v>0.6</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222440</v>
      </c>
      <c r="BR114" s="835"/>
      <c r="BS114" s="835"/>
      <c r="BT114" s="835"/>
      <c r="BU114" s="835"/>
      <c r="BV114" s="835">
        <v>123159</v>
      </c>
      <c r="BW114" s="835"/>
      <c r="BX114" s="835"/>
      <c r="BY114" s="835"/>
      <c r="BZ114" s="835"/>
      <c r="CA114" s="835">
        <v>164891</v>
      </c>
      <c r="CB114" s="835"/>
      <c r="CC114" s="835"/>
      <c r="CD114" s="835"/>
      <c r="CE114" s="835"/>
      <c r="CF114" s="896">
        <v>6.4</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10563</v>
      </c>
      <c r="AB115" s="944"/>
      <c r="AC115" s="944"/>
      <c r="AD115" s="944"/>
      <c r="AE115" s="945"/>
      <c r="AF115" s="946">
        <v>10064</v>
      </c>
      <c r="AG115" s="944"/>
      <c r="AH115" s="944"/>
      <c r="AI115" s="944"/>
      <c r="AJ115" s="945"/>
      <c r="AK115" s="946">
        <v>10061</v>
      </c>
      <c r="AL115" s="944"/>
      <c r="AM115" s="944"/>
      <c r="AN115" s="944"/>
      <c r="AO115" s="945"/>
      <c r="AP115" s="947">
        <v>0.4</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764857</v>
      </c>
      <c r="AB117" s="930"/>
      <c r="AC117" s="930"/>
      <c r="AD117" s="930"/>
      <c r="AE117" s="931"/>
      <c r="AF117" s="932">
        <v>774629</v>
      </c>
      <c r="AG117" s="930"/>
      <c r="AH117" s="930"/>
      <c r="AI117" s="930"/>
      <c r="AJ117" s="931"/>
      <c r="AK117" s="932">
        <v>760041</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8507109</v>
      </c>
      <c r="BR119" s="866"/>
      <c r="BS119" s="866"/>
      <c r="BT119" s="866"/>
      <c r="BU119" s="866"/>
      <c r="BV119" s="866">
        <v>8291295</v>
      </c>
      <c r="BW119" s="866"/>
      <c r="BX119" s="866"/>
      <c r="BY119" s="866"/>
      <c r="BZ119" s="866"/>
      <c r="CA119" s="866">
        <v>8043915</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19962</v>
      </c>
      <c r="DH119" s="781"/>
      <c r="DI119" s="781"/>
      <c r="DJ119" s="781"/>
      <c r="DK119" s="782"/>
      <c r="DL119" s="783">
        <v>15113</v>
      </c>
      <c r="DM119" s="781"/>
      <c r="DN119" s="781"/>
      <c r="DO119" s="781"/>
      <c r="DP119" s="782"/>
      <c r="DQ119" s="783">
        <v>10171</v>
      </c>
      <c r="DR119" s="781"/>
      <c r="DS119" s="781"/>
      <c r="DT119" s="781"/>
      <c r="DU119" s="782"/>
      <c r="DV119" s="869">
        <v>0.4</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2844305</v>
      </c>
      <c r="BR120" s="863"/>
      <c r="BS120" s="863"/>
      <c r="BT120" s="863"/>
      <c r="BU120" s="863"/>
      <c r="BV120" s="863">
        <v>2962266</v>
      </c>
      <c r="BW120" s="863"/>
      <c r="BX120" s="863"/>
      <c r="BY120" s="863"/>
      <c r="BZ120" s="863"/>
      <c r="CA120" s="863">
        <v>3078653</v>
      </c>
      <c r="CB120" s="863"/>
      <c r="CC120" s="863"/>
      <c r="CD120" s="863"/>
      <c r="CE120" s="863"/>
      <c r="CF120" s="887">
        <v>119.5</v>
      </c>
      <c r="CG120" s="888"/>
      <c r="CH120" s="888"/>
      <c r="CI120" s="888"/>
      <c r="CJ120" s="888"/>
      <c r="CK120" s="889" t="s">
        <v>437</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4003875</v>
      </c>
      <c r="DH120" s="863"/>
      <c r="DI120" s="863"/>
      <c r="DJ120" s="863"/>
      <c r="DK120" s="863"/>
      <c r="DL120" s="863">
        <v>3936991</v>
      </c>
      <c r="DM120" s="863"/>
      <c r="DN120" s="863"/>
      <c r="DO120" s="863"/>
      <c r="DP120" s="863"/>
      <c r="DQ120" s="863">
        <v>3865293</v>
      </c>
      <c r="DR120" s="863"/>
      <c r="DS120" s="863"/>
      <c r="DT120" s="863"/>
      <c r="DU120" s="863"/>
      <c r="DV120" s="864">
        <v>150</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4828</v>
      </c>
      <c r="AB121" s="798"/>
      <c r="AC121" s="798"/>
      <c r="AD121" s="798"/>
      <c r="AE121" s="799"/>
      <c r="AF121" s="800">
        <v>4828</v>
      </c>
      <c r="AG121" s="798"/>
      <c r="AH121" s="798"/>
      <c r="AI121" s="798"/>
      <c r="AJ121" s="799"/>
      <c r="AK121" s="800">
        <v>4828</v>
      </c>
      <c r="AL121" s="798"/>
      <c r="AM121" s="798"/>
      <c r="AN121" s="798"/>
      <c r="AO121" s="799"/>
      <c r="AP121" s="845">
        <v>0.2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432675</v>
      </c>
      <c r="BR121" s="835"/>
      <c r="BS121" s="835"/>
      <c r="BT121" s="835"/>
      <c r="BU121" s="835"/>
      <c r="BV121" s="835">
        <v>387236</v>
      </c>
      <c r="BW121" s="835"/>
      <c r="BX121" s="835"/>
      <c r="BY121" s="835"/>
      <c r="BZ121" s="835"/>
      <c r="CA121" s="835">
        <v>359631</v>
      </c>
      <c r="CB121" s="835"/>
      <c r="CC121" s="835"/>
      <c r="CD121" s="835"/>
      <c r="CE121" s="835"/>
      <c r="CF121" s="896">
        <v>14</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241550</v>
      </c>
      <c r="DH121" s="835"/>
      <c r="DI121" s="835"/>
      <c r="DJ121" s="835"/>
      <c r="DK121" s="835"/>
      <c r="DL121" s="835">
        <v>223931</v>
      </c>
      <c r="DM121" s="835"/>
      <c r="DN121" s="835"/>
      <c r="DO121" s="835"/>
      <c r="DP121" s="835"/>
      <c r="DQ121" s="835">
        <v>205927</v>
      </c>
      <c r="DR121" s="835"/>
      <c r="DS121" s="835"/>
      <c r="DT121" s="835"/>
      <c r="DU121" s="835"/>
      <c r="DV121" s="812">
        <v>8</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5438496</v>
      </c>
      <c r="BR122" s="866"/>
      <c r="BS122" s="866"/>
      <c r="BT122" s="866"/>
      <c r="BU122" s="866"/>
      <c r="BV122" s="866">
        <v>5227891</v>
      </c>
      <c r="BW122" s="866"/>
      <c r="BX122" s="866"/>
      <c r="BY122" s="866"/>
      <c r="BZ122" s="866"/>
      <c r="CA122" s="866">
        <v>5075239</v>
      </c>
      <c r="CB122" s="866"/>
      <c r="CC122" s="866"/>
      <c r="CD122" s="866"/>
      <c r="CE122" s="866"/>
      <c r="CF122" s="867">
        <v>196.9</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8715476</v>
      </c>
      <c r="BR123" s="854"/>
      <c r="BS123" s="854"/>
      <c r="BT123" s="854"/>
      <c r="BU123" s="854"/>
      <c r="BV123" s="854">
        <v>8577393</v>
      </c>
      <c r="BW123" s="854"/>
      <c r="BX123" s="854"/>
      <c r="BY123" s="854"/>
      <c r="BZ123" s="854"/>
      <c r="CA123" s="854">
        <v>8513523</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5725</v>
      </c>
      <c r="AB126" s="798"/>
      <c r="AC126" s="798"/>
      <c r="AD126" s="798"/>
      <c r="AE126" s="799"/>
      <c r="AF126" s="800">
        <v>5233</v>
      </c>
      <c r="AG126" s="798"/>
      <c r="AH126" s="798"/>
      <c r="AI126" s="798"/>
      <c r="AJ126" s="799"/>
      <c r="AK126" s="800">
        <v>5233</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10</v>
      </c>
      <c r="AB127" s="798"/>
      <c r="AC127" s="798"/>
      <c r="AD127" s="798"/>
      <c r="AE127" s="799"/>
      <c r="AF127" s="800">
        <v>3</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38096</v>
      </c>
      <c r="AB128" s="819"/>
      <c r="AC128" s="819"/>
      <c r="AD128" s="819"/>
      <c r="AE128" s="820"/>
      <c r="AF128" s="821">
        <v>37779</v>
      </c>
      <c r="AG128" s="819"/>
      <c r="AH128" s="819"/>
      <c r="AI128" s="819"/>
      <c r="AJ128" s="820"/>
      <c r="AK128" s="821">
        <v>38155</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2894112</v>
      </c>
      <c r="AB129" s="798"/>
      <c r="AC129" s="798"/>
      <c r="AD129" s="798"/>
      <c r="AE129" s="799"/>
      <c r="AF129" s="800">
        <v>2987822</v>
      </c>
      <c r="AG129" s="798"/>
      <c r="AH129" s="798"/>
      <c r="AI129" s="798"/>
      <c r="AJ129" s="799"/>
      <c r="AK129" s="800">
        <v>3027866</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444360</v>
      </c>
      <c r="AB130" s="798"/>
      <c r="AC130" s="798"/>
      <c r="AD130" s="798"/>
      <c r="AE130" s="799"/>
      <c r="AF130" s="800">
        <v>440360</v>
      </c>
      <c r="AG130" s="798"/>
      <c r="AH130" s="798"/>
      <c r="AI130" s="798"/>
      <c r="AJ130" s="799"/>
      <c r="AK130" s="800">
        <v>450864</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11.2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2449752</v>
      </c>
      <c r="AB131" s="781"/>
      <c r="AC131" s="781"/>
      <c r="AD131" s="781"/>
      <c r="AE131" s="782"/>
      <c r="AF131" s="783">
        <v>2547462</v>
      </c>
      <c r="AG131" s="781"/>
      <c r="AH131" s="781"/>
      <c r="AI131" s="781"/>
      <c r="AJ131" s="782"/>
      <c r="AK131" s="783">
        <v>2577002</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11.527738319999999</v>
      </c>
      <c r="AB132" s="761"/>
      <c r="AC132" s="761"/>
      <c r="AD132" s="761"/>
      <c r="AE132" s="762"/>
      <c r="AF132" s="763">
        <v>11.6386427</v>
      </c>
      <c r="AG132" s="761"/>
      <c r="AH132" s="761"/>
      <c r="AI132" s="761"/>
      <c r="AJ132" s="762"/>
      <c r="AK132" s="763">
        <v>10.516949540000001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10.9</v>
      </c>
      <c r="AB133" s="740"/>
      <c r="AC133" s="740"/>
      <c r="AD133" s="740"/>
      <c r="AE133" s="741"/>
      <c r="AF133" s="739">
        <v>11.2</v>
      </c>
      <c r="AG133" s="740"/>
      <c r="AH133" s="740"/>
      <c r="AI133" s="740"/>
      <c r="AJ133" s="741"/>
      <c r="AK133" s="739">
        <v>11.2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28" zoomScaleNormal="85" zoomScaleSheetLayoutView="55" workbookViewId="0">
      <selection activeCell="AC49" sqref="AC49"/>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 zoomScaleNormal="40" zoomScaleSheetLayoutView="55" workbookViewId="0">
      <selection activeCell="W22" sqref="W1:W1048576"/>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F26" sqref="F26"/>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831356</v>
      </c>
      <c r="L9" s="266">
        <v>79601</v>
      </c>
      <c r="M9" s="267">
        <v>85150</v>
      </c>
      <c r="N9" s="268">
        <v>-6.5</v>
      </c>
    </row>
    <row r="10" spans="1:16">
      <c r="A10" s="250"/>
      <c r="B10" s="246"/>
      <c r="C10" s="246"/>
      <c r="D10" s="246"/>
      <c r="E10" s="246"/>
      <c r="F10" s="246"/>
      <c r="G10" s="1166" t="s">
        <v>475</v>
      </c>
      <c r="H10" s="1167"/>
      <c r="I10" s="1167"/>
      <c r="J10" s="1168"/>
      <c r="K10" s="269">
        <v>2434</v>
      </c>
      <c r="L10" s="270">
        <v>233</v>
      </c>
      <c r="M10" s="271">
        <v>9032</v>
      </c>
      <c r="N10" s="272">
        <v>-97.4</v>
      </c>
    </row>
    <row r="11" spans="1:16" ht="13.5" customHeight="1">
      <c r="A11" s="250"/>
      <c r="B11" s="246"/>
      <c r="C11" s="246"/>
      <c r="D11" s="246"/>
      <c r="E11" s="246"/>
      <c r="F11" s="246"/>
      <c r="G11" s="1166" t="s">
        <v>476</v>
      </c>
      <c r="H11" s="1167"/>
      <c r="I11" s="1167"/>
      <c r="J11" s="1168"/>
      <c r="K11" s="269">
        <v>126472</v>
      </c>
      <c r="L11" s="270">
        <v>12110</v>
      </c>
      <c r="M11" s="271">
        <v>13711</v>
      </c>
      <c r="N11" s="272">
        <v>-11.7</v>
      </c>
    </row>
    <row r="12" spans="1:16" ht="13.5" customHeight="1">
      <c r="A12" s="250"/>
      <c r="B12" s="246"/>
      <c r="C12" s="246"/>
      <c r="D12" s="246"/>
      <c r="E12" s="246"/>
      <c r="F12" s="246"/>
      <c r="G12" s="1166" t="s">
        <v>477</v>
      </c>
      <c r="H12" s="1167"/>
      <c r="I12" s="1167"/>
      <c r="J12" s="1168"/>
      <c r="K12" s="269">
        <v>5190</v>
      </c>
      <c r="L12" s="270">
        <v>497</v>
      </c>
      <c r="M12" s="271">
        <v>641</v>
      </c>
      <c r="N12" s="272">
        <v>-22.5</v>
      </c>
    </row>
    <row r="13" spans="1:16" ht="13.5" customHeight="1">
      <c r="A13" s="250"/>
      <c r="B13" s="246"/>
      <c r="C13" s="246"/>
      <c r="D13" s="246"/>
      <c r="E13" s="246"/>
      <c r="F13" s="246"/>
      <c r="G13" s="1166" t="s">
        <v>478</v>
      </c>
      <c r="H13" s="1167"/>
      <c r="I13" s="1167"/>
      <c r="J13" s="1168"/>
      <c r="K13" s="269" t="s">
        <v>479</v>
      </c>
      <c r="L13" s="270" t="s">
        <v>479</v>
      </c>
      <c r="M13" s="271" t="s">
        <v>479</v>
      </c>
      <c r="N13" s="272" t="s">
        <v>479</v>
      </c>
    </row>
    <row r="14" spans="1:16" ht="13.5" customHeight="1">
      <c r="A14" s="250"/>
      <c r="B14" s="246"/>
      <c r="C14" s="246"/>
      <c r="D14" s="246"/>
      <c r="E14" s="246"/>
      <c r="F14" s="246"/>
      <c r="G14" s="1166" t="s">
        <v>480</v>
      </c>
      <c r="H14" s="1167"/>
      <c r="I14" s="1167"/>
      <c r="J14" s="1168"/>
      <c r="K14" s="269">
        <v>28517</v>
      </c>
      <c r="L14" s="270">
        <v>2730</v>
      </c>
      <c r="M14" s="271">
        <v>4184</v>
      </c>
      <c r="N14" s="272">
        <v>-34.799999999999997</v>
      </c>
    </row>
    <row r="15" spans="1:16" ht="13.5" customHeight="1">
      <c r="A15" s="250"/>
      <c r="B15" s="246"/>
      <c r="C15" s="246"/>
      <c r="D15" s="246"/>
      <c r="E15" s="246"/>
      <c r="F15" s="246"/>
      <c r="G15" s="1166" t="s">
        <v>481</v>
      </c>
      <c r="H15" s="1167"/>
      <c r="I15" s="1167"/>
      <c r="J15" s="1168"/>
      <c r="K15" s="269">
        <v>9872</v>
      </c>
      <c r="L15" s="270">
        <v>945</v>
      </c>
      <c r="M15" s="271">
        <v>2000</v>
      </c>
      <c r="N15" s="272">
        <v>-52.8</v>
      </c>
    </row>
    <row r="16" spans="1:16">
      <c r="A16" s="250"/>
      <c r="B16" s="246"/>
      <c r="C16" s="246"/>
      <c r="D16" s="246"/>
      <c r="E16" s="246"/>
      <c r="F16" s="246"/>
      <c r="G16" s="1169" t="s">
        <v>482</v>
      </c>
      <c r="H16" s="1170"/>
      <c r="I16" s="1170"/>
      <c r="J16" s="1171"/>
      <c r="K16" s="270">
        <v>-55447</v>
      </c>
      <c r="L16" s="270">
        <v>-5309</v>
      </c>
      <c r="M16" s="271">
        <v>-8546</v>
      </c>
      <c r="N16" s="272">
        <v>-37.9</v>
      </c>
    </row>
    <row r="17" spans="1:16">
      <c r="A17" s="250"/>
      <c r="B17" s="246"/>
      <c r="C17" s="246"/>
      <c r="D17" s="246"/>
      <c r="E17" s="246"/>
      <c r="F17" s="246"/>
      <c r="G17" s="1169" t="s">
        <v>171</v>
      </c>
      <c r="H17" s="1170"/>
      <c r="I17" s="1170"/>
      <c r="J17" s="1171"/>
      <c r="K17" s="270">
        <v>948394</v>
      </c>
      <c r="L17" s="270">
        <v>90808</v>
      </c>
      <c r="M17" s="271">
        <v>106172</v>
      </c>
      <c r="N17" s="272">
        <v>-14.5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8.52</v>
      </c>
      <c r="L21" s="283">
        <v>10.19</v>
      </c>
      <c r="M21" s="284">
        <v>-1.67</v>
      </c>
      <c r="N21" s="251"/>
      <c r="O21" s="285"/>
      <c r="P21" s="281"/>
    </row>
    <row r="22" spans="1:16" s="286" customFormat="1">
      <c r="A22" s="281"/>
      <c r="B22" s="251"/>
      <c r="C22" s="251"/>
      <c r="D22" s="251"/>
      <c r="E22" s="251"/>
      <c r="F22" s="251"/>
      <c r="G22" s="1163" t="s">
        <v>488</v>
      </c>
      <c r="H22" s="1164"/>
      <c r="I22" s="1164"/>
      <c r="J22" s="1165"/>
      <c r="K22" s="287">
        <v>92.9</v>
      </c>
      <c r="L22" s="288">
        <v>96.4</v>
      </c>
      <c r="M22" s="289">
        <v>-3.5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391447</v>
      </c>
      <c r="L32" s="296">
        <v>37481</v>
      </c>
      <c r="M32" s="297">
        <v>58921</v>
      </c>
      <c r="N32" s="298">
        <v>-36.4</v>
      </c>
    </row>
    <row r="33" spans="1:16" ht="13.5" customHeight="1">
      <c r="A33" s="250"/>
      <c r="B33" s="246"/>
      <c r="C33" s="246"/>
      <c r="D33" s="246"/>
      <c r="E33" s="246"/>
      <c r="F33" s="246"/>
      <c r="G33" s="1154" t="s">
        <v>493</v>
      </c>
      <c r="H33" s="1155"/>
      <c r="I33" s="1155"/>
      <c r="J33" s="1156"/>
      <c r="K33" s="296" t="s">
        <v>479</v>
      </c>
      <c r="L33" s="296" t="s">
        <v>479</v>
      </c>
      <c r="M33" s="297" t="s">
        <v>479</v>
      </c>
      <c r="N33" s="298" t="s">
        <v>479</v>
      </c>
    </row>
    <row r="34" spans="1:16" ht="27" customHeight="1">
      <c r="A34" s="250"/>
      <c r="B34" s="246"/>
      <c r="C34" s="246"/>
      <c r="D34" s="246"/>
      <c r="E34" s="246"/>
      <c r="F34" s="246"/>
      <c r="G34" s="1154" t="s">
        <v>494</v>
      </c>
      <c r="H34" s="1155"/>
      <c r="I34" s="1155"/>
      <c r="J34" s="1156"/>
      <c r="K34" s="296" t="s">
        <v>479</v>
      </c>
      <c r="L34" s="296" t="s">
        <v>479</v>
      </c>
      <c r="M34" s="297">
        <v>1</v>
      </c>
      <c r="N34" s="298" t="s">
        <v>479</v>
      </c>
    </row>
    <row r="35" spans="1:16" ht="27" customHeight="1">
      <c r="A35" s="250"/>
      <c r="B35" s="246"/>
      <c r="C35" s="246"/>
      <c r="D35" s="246"/>
      <c r="E35" s="246"/>
      <c r="F35" s="246"/>
      <c r="G35" s="1154" t="s">
        <v>495</v>
      </c>
      <c r="H35" s="1155"/>
      <c r="I35" s="1155"/>
      <c r="J35" s="1156"/>
      <c r="K35" s="296">
        <v>344348</v>
      </c>
      <c r="L35" s="296">
        <v>32971</v>
      </c>
      <c r="M35" s="297">
        <v>21946</v>
      </c>
      <c r="N35" s="298">
        <v>50.2</v>
      </c>
    </row>
    <row r="36" spans="1:16" ht="27" customHeight="1">
      <c r="A36" s="250"/>
      <c r="B36" s="246"/>
      <c r="C36" s="246"/>
      <c r="D36" s="246"/>
      <c r="E36" s="246"/>
      <c r="F36" s="246"/>
      <c r="G36" s="1154" t="s">
        <v>496</v>
      </c>
      <c r="H36" s="1155"/>
      <c r="I36" s="1155"/>
      <c r="J36" s="1156"/>
      <c r="K36" s="296">
        <v>14185</v>
      </c>
      <c r="L36" s="296">
        <v>1358</v>
      </c>
      <c r="M36" s="297">
        <v>3467</v>
      </c>
      <c r="N36" s="298">
        <v>-60.8</v>
      </c>
    </row>
    <row r="37" spans="1:16" ht="13.5" customHeight="1">
      <c r="A37" s="250"/>
      <c r="B37" s="246"/>
      <c r="C37" s="246"/>
      <c r="D37" s="246"/>
      <c r="E37" s="246"/>
      <c r="F37" s="246"/>
      <c r="G37" s="1154" t="s">
        <v>497</v>
      </c>
      <c r="H37" s="1155"/>
      <c r="I37" s="1155"/>
      <c r="J37" s="1156"/>
      <c r="K37" s="296">
        <v>10061</v>
      </c>
      <c r="L37" s="296">
        <v>963</v>
      </c>
      <c r="M37" s="297">
        <v>1242</v>
      </c>
      <c r="N37" s="298">
        <v>-22.5</v>
      </c>
    </row>
    <row r="38" spans="1:16" ht="27" customHeight="1">
      <c r="A38" s="250"/>
      <c r="B38" s="246"/>
      <c r="C38" s="246"/>
      <c r="D38" s="246"/>
      <c r="E38" s="246"/>
      <c r="F38" s="246"/>
      <c r="G38" s="1157" t="s">
        <v>498</v>
      </c>
      <c r="H38" s="1158"/>
      <c r="I38" s="1158"/>
      <c r="J38" s="1159"/>
      <c r="K38" s="299" t="s">
        <v>479</v>
      </c>
      <c r="L38" s="299" t="s">
        <v>479</v>
      </c>
      <c r="M38" s="300">
        <v>1</v>
      </c>
      <c r="N38" s="301" t="s">
        <v>479</v>
      </c>
      <c r="O38" s="295"/>
    </row>
    <row r="39" spans="1:16">
      <c r="A39" s="250"/>
      <c r="B39" s="246"/>
      <c r="C39" s="246"/>
      <c r="D39" s="246"/>
      <c r="E39" s="246"/>
      <c r="F39" s="246"/>
      <c r="G39" s="1157" t="s">
        <v>499</v>
      </c>
      <c r="H39" s="1158"/>
      <c r="I39" s="1158"/>
      <c r="J39" s="1159"/>
      <c r="K39" s="302">
        <v>-38155</v>
      </c>
      <c r="L39" s="302">
        <v>-3653</v>
      </c>
      <c r="M39" s="303">
        <v>-1780</v>
      </c>
      <c r="N39" s="304">
        <v>105.2</v>
      </c>
      <c r="O39" s="295"/>
    </row>
    <row r="40" spans="1:16" ht="27" customHeight="1">
      <c r="A40" s="250"/>
      <c r="B40" s="246"/>
      <c r="C40" s="246"/>
      <c r="D40" s="246"/>
      <c r="E40" s="246"/>
      <c r="F40" s="246"/>
      <c r="G40" s="1154" t="s">
        <v>500</v>
      </c>
      <c r="H40" s="1155"/>
      <c r="I40" s="1155"/>
      <c r="J40" s="1156"/>
      <c r="K40" s="302">
        <v>-450864</v>
      </c>
      <c r="L40" s="302">
        <v>-43170</v>
      </c>
      <c r="M40" s="303">
        <v>-57269</v>
      </c>
      <c r="N40" s="304">
        <v>-24.6</v>
      </c>
      <c r="O40" s="295"/>
    </row>
    <row r="41" spans="1:16">
      <c r="A41" s="250"/>
      <c r="B41" s="246"/>
      <c r="C41" s="246"/>
      <c r="D41" s="246"/>
      <c r="E41" s="246"/>
      <c r="F41" s="246"/>
      <c r="G41" s="1160" t="s">
        <v>282</v>
      </c>
      <c r="H41" s="1161"/>
      <c r="I41" s="1161"/>
      <c r="J41" s="1162"/>
      <c r="K41" s="296">
        <v>271022</v>
      </c>
      <c r="L41" s="302">
        <v>25950</v>
      </c>
      <c r="M41" s="303">
        <v>26530</v>
      </c>
      <c r="N41" s="304">
        <v>-2.2000000000000002</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388163</v>
      </c>
      <c r="J51" s="322">
        <v>36287</v>
      </c>
      <c r="K51" s="323">
        <v>-17.600000000000001</v>
      </c>
      <c r="L51" s="324">
        <v>70317</v>
      </c>
      <c r="M51" s="325">
        <v>-3.3</v>
      </c>
      <c r="N51" s="326">
        <v>-14.3</v>
      </c>
    </row>
    <row r="52" spans="1:14">
      <c r="A52" s="250"/>
      <c r="B52" s="246"/>
      <c r="C52" s="246"/>
      <c r="D52" s="246"/>
      <c r="E52" s="246"/>
      <c r="F52" s="246"/>
      <c r="G52" s="327"/>
      <c r="H52" s="328" t="s">
        <v>511</v>
      </c>
      <c r="I52" s="329">
        <v>179763</v>
      </c>
      <c r="J52" s="330">
        <v>16805</v>
      </c>
      <c r="K52" s="331">
        <v>-43.6</v>
      </c>
      <c r="L52" s="332">
        <v>35725</v>
      </c>
      <c r="M52" s="333">
        <v>-1.6</v>
      </c>
      <c r="N52" s="334">
        <v>-42</v>
      </c>
    </row>
    <row r="53" spans="1:14">
      <c r="A53" s="250"/>
      <c r="B53" s="246"/>
      <c r="C53" s="246"/>
      <c r="D53" s="246"/>
      <c r="E53" s="246"/>
      <c r="F53" s="246"/>
      <c r="G53" s="312" t="s">
        <v>512</v>
      </c>
      <c r="H53" s="313"/>
      <c r="I53" s="321">
        <v>516991</v>
      </c>
      <c r="J53" s="322">
        <v>48312</v>
      </c>
      <c r="K53" s="323">
        <v>33.1</v>
      </c>
      <c r="L53" s="324">
        <v>105751</v>
      </c>
      <c r="M53" s="325">
        <v>50.4</v>
      </c>
      <c r="N53" s="326">
        <v>-17.3</v>
      </c>
    </row>
    <row r="54" spans="1:14">
      <c r="A54" s="250"/>
      <c r="B54" s="246"/>
      <c r="C54" s="246"/>
      <c r="D54" s="246"/>
      <c r="E54" s="246"/>
      <c r="F54" s="246"/>
      <c r="G54" s="327"/>
      <c r="H54" s="328" t="s">
        <v>511</v>
      </c>
      <c r="I54" s="329">
        <v>282115</v>
      </c>
      <c r="J54" s="330">
        <v>26363</v>
      </c>
      <c r="K54" s="331">
        <v>56.9</v>
      </c>
      <c r="L54" s="332">
        <v>49969</v>
      </c>
      <c r="M54" s="333">
        <v>39.9</v>
      </c>
      <c r="N54" s="334">
        <v>17</v>
      </c>
    </row>
    <row r="55" spans="1:14">
      <c r="A55" s="250"/>
      <c r="B55" s="246"/>
      <c r="C55" s="246"/>
      <c r="D55" s="246"/>
      <c r="E55" s="246"/>
      <c r="F55" s="246"/>
      <c r="G55" s="312" t="s">
        <v>513</v>
      </c>
      <c r="H55" s="313"/>
      <c r="I55" s="321">
        <v>462938</v>
      </c>
      <c r="J55" s="322">
        <v>43810</v>
      </c>
      <c r="K55" s="323">
        <v>-9.3000000000000007</v>
      </c>
      <c r="L55" s="324">
        <v>158564</v>
      </c>
      <c r="M55" s="325">
        <v>49.9</v>
      </c>
      <c r="N55" s="326">
        <v>-59.2</v>
      </c>
    </row>
    <row r="56" spans="1:14">
      <c r="A56" s="250"/>
      <c r="B56" s="246"/>
      <c r="C56" s="246"/>
      <c r="D56" s="246"/>
      <c r="E56" s="246"/>
      <c r="F56" s="246"/>
      <c r="G56" s="327"/>
      <c r="H56" s="328" t="s">
        <v>511</v>
      </c>
      <c r="I56" s="329">
        <v>235931</v>
      </c>
      <c r="J56" s="330">
        <v>22327</v>
      </c>
      <c r="K56" s="331">
        <v>-15.3</v>
      </c>
      <c r="L56" s="332">
        <v>48412</v>
      </c>
      <c r="M56" s="333">
        <v>-3.1</v>
      </c>
      <c r="N56" s="334">
        <v>-12.2</v>
      </c>
    </row>
    <row r="57" spans="1:14">
      <c r="A57" s="250"/>
      <c r="B57" s="246"/>
      <c r="C57" s="246"/>
      <c r="D57" s="246"/>
      <c r="E57" s="246"/>
      <c r="F57" s="246"/>
      <c r="G57" s="312" t="s">
        <v>514</v>
      </c>
      <c r="H57" s="313"/>
      <c r="I57" s="321">
        <v>402451</v>
      </c>
      <c r="J57" s="322">
        <v>38172</v>
      </c>
      <c r="K57" s="323">
        <v>-12.9</v>
      </c>
      <c r="L57" s="324">
        <v>106092</v>
      </c>
      <c r="M57" s="325">
        <v>-33.1</v>
      </c>
      <c r="N57" s="326">
        <v>20.2</v>
      </c>
    </row>
    <row r="58" spans="1:14">
      <c r="A58" s="250"/>
      <c r="B58" s="246"/>
      <c r="C58" s="246"/>
      <c r="D58" s="246"/>
      <c r="E58" s="246"/>
      <c r="F58" s="246"/>
      <c r="G58" s="327"/>
      <c r="H58" s="328" t="s">
        <v>511</v>
      </c>
      <c r="I58" s="329">
        <v>158677</v>
      </c>
      <c r="J58" s="330">
        <v>15050</v>
      </c>
      <c r="K58" s="331">
        <v>-32.6</v>
      </c>
      <c r="L58" s="332">
        <v>44299</v>
      </c>
      <c r="M58" s="333">
        <v>-8.5</v>
      </c>
      <c r="N58" s="334">
        <v>-24.1</v>
      </c>
    </row>
    <row r="59" spans="1:14">
      <c r="A59" s="250"/>
      <c r="B59" s="246"/>
      <c r="C59" s="246"/>
      <c r="D59" s="246"/>
      <c r="E59" s="246"/>
      <c r="F59" s="246"/>
      <c r="G59" s="312" t="s">
        <v>515</v>
      </c>
      <c r="H59" s="313"/>
      <c r="I59" s="321">
        <v>478549</v>
      </c>
      <c r="J59" s="322">
        <v>45820</v>
      </c>
      <c r="K59" s="323">
        <v>20</v>
      </c>
      <c r="L59" s="324">
        <v>78903</v>
      </c>
      <c r="M59" s="325">
        <v>-25.6</v>
      </c>
      <c r="N59" s="326">
        <v>45.6</v>
      </c>
    </row>
    <row r="60" spans="1:14">
      <c r="A60" s="250"/>
      <c r="B60" s="246"/>
      <c r="C60" s="246"/>
      <c r="D60" s="246"/>
      <c r="E60" s="246"/>
      <c r="F60" s="246"/>
      <c r="G60" s="327"/>
      <c r="H60" s="328" t="s">
        <v>511</v>
      </c>
      <c r="I60" s="335">
        <v>345054</v>
      </c>
      <c r="J60" s="330">
        <v>33038</v>
      </c>
      <c r="K60" s="331">
        <v>119.5</v>
      </c>
      <c r="L60" s="332">
        <v>49201</v>
      </c>
      <c r="M60" s="333">
        <v>11.1</v>
      </c>
      <c r="N60" s="334">
        <v>108.4</v>
      </c>
    </row>
    <row r="61" spans="1:14">
      <c r="A61" s="250"/>
      <c r="B61" s="246"/>
      <c r="C61" s="246"/>
      <c r="D61" s="246"/>
      <c r="E61" s="246"/>
      <c r="F61" s="246"/>
      <c r="G61" s="312" t="s">
        <v>516</v>
      </c>
      <c r="H61" s="336"/>
      <c r="I61" s="337">
        <v>449818</v>
      </c>
      <c r="J61" s="338">
        <v>42480</v>
      </c>
      <c r="K61" s="339">
        <v>2.7</v>
      </c>
      <c r="L61" s="340">
        <v>103925</v>
      </c>
      <c r="M61" s="341">
        <v>7.7</v>
      </c>
      <c r="N61" s="326">
        <v>-5</v>
      </c>
    </row>
    <row r="62" spans="1:14">
      <c r="A62" s="250"/>
      <c r="B62" s="246"/>
      <c r="C62" s="246"/>
      <c r="D62" s="246"/>
      <c r="E62" s="246"/>
      <c r="F62" s="246"/>
      <c r="G62" s="327"/>
      <c r="H62" s="328" t="s">
        <v>511</v>
      </c>
      <c r="I62" s="329">
        <v>240308</v>
      </c>
      <c r="J62" s="330">
        <v>22717</v>
      </c>
      <c r="K62" s="331">
        <v>17</v>
      </c>
      <c r="L62" s="332">
        <v>45521</v>
      </c>
      <c r="M62" s="333">
        <v>7.6</v>
      </c>
      <c r="N62" s="334">
        <v>9.4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9"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E97"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45.5</v>
      </c>
      <c r="G47" s="12">
        <v>49.82</v>
      </c>
      <c r="H47" s="12">
        <v>51.9</v>
      </c>
      <c r="I47" s="12">
        <v>53.98</v>
      </c>
      <c r="J47" s="13">
        <v>49.6</v>
      </c>
    </row>
    <row r="48" spans="2:10" ht="57.75" customHeight="1">
      <c r="B48" s="14"/>
      <c r="C48" s="1174" t="s">
        <v>4</v>
      </c>
      <c r="D48" s="1174"/>
      <c r="E48" s="1175"/>
      <c r="F48" s="15">
        <v>8.58</v>
      </c>
      <c r="G48" s="16">
        <v>7.38</v>
      </c>
      <c r="H48" s="16">
        <v>8.2899999999999991</v>
      </c>
      <c r="I48" s="16">
        <v>8.8699999999999992</v>
      </c>
      <c r="J48" s="17">
        <v>8.35</v>
      </c>
    </row>
    <row r="49" spans="2:10" ht="57.75" customHeight="1" thickBot="1">
      <c r="B49" s="18"/>
      <c r="C49" s="1176" t="s">
        <v>5</v>
      </c>
      <c r="D49" s="1176"/>
      <c r="E49" s="1177"/>
      <c r="F49" s="19">
        <v>8.0299999999999994</v>
      </c>
      <c r="G49" s="20">
        <v>3.95</v>
      </c>
      <c r="H49" s="20">
        <v>2.31</v>
      </c>
      <c r="I49" s="20">
        <v>4.54</v>
      </c>
      <c r="J49" s="21" t="s">
        <v>523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2018-11-22T05:18:48Z</cp:lastPrinted>
  <dcterms:created xsi:type="dcterms:W3CDTF">2018-01-24T05:07:41Z</dcterms:created>
  <dcterms:modified xsi:type="dcterms:W3CDTF">2018-11-22T05:29:40Z</dcterms:modified>
</cp:coreProperties>
</file>