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firstSheet="12"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52511" concurrentManualCount="2"/>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BE35" i="9"/>
  <c r="AM35" i="9"/>
  <c r="C35" i="9"/>
  <c r="CO34" i="9"/>
  <c r="BW34" i="9"/>
  <c r="C34" i="9"/>
  <c r="U34" i="9" l="1"/>
  <c r="U35" i="9" s="1"/>
  <c r="U36" i="9" s="1"/>
  <c r="AM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alcChain>
</file>

<file path=xl/sharedStrings.xml><?xml version="1.0" encoding="utf-8"?>
<sst xmlns="http://schemas.openxmlformats.org/spreadsheetml/2006/main" count="1086" uniqueCount="563">
  <si>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</si>
  <si>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</si>
  <si>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</si>
  <si>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</si>
  <si>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</si>
  <si>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</si>
  <si>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</si>
  <si>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</si>
  <si>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</si>
  <si>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</si>
  <si>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</si>
  <si>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</si>
  <si>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</si>
  <si>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</si>
  <si>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</si>
  <si>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</si>
  <si>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</si>
  <si>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</si>
  <si>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</si>
  <si>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</si>
  <si>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</si>
  <si>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</si>
  <si>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</si>
  <si>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</si>
  <si>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</si>
  <si>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</si>
  <si>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</si>
  <si>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</si>
  <si>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</si>
  <si>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</si>
  <si>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</si>
  <si>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</si>
  <si>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</si>
  <si>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</si>
  <si>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</si>
  <si>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</si>
  <si>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</si>
  <si>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</si>
  <si>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</si>
  <si>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</si>
  <si>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</si>
  <si>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</si>
  <si>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</si>
  <si>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</si>
  <si>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</si>
  <si>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</si>
  <si>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</si>
  <si>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</si>
  <si>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</si>
  <si>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</si>
  <si>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</si>
  <si>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</si>
  <si>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</si>
  <si>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</si>
  <si>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</si>
  <si>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</si>
  <si>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</si>
  <si>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</si>
  <si>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</si>
  <si>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</si>
  <si>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</si>
  <si>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</si>
  <si>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</si>
  <si>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</si>
  <si>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</si>
  <si>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</si>
  <si>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</si>
  <si>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</si>
  <si>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</si>
  <si>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Ⅴ－２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</si>
  <si>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</si>
  <si>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</si>
  <si>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</si>
  <si>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</si>
  <si>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</si>
  <si>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</si>
  <si>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</si>
  <si>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</si>
  <si>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</si>
  <si>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</si>
  <si>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</si>
  <si>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</si>
  <si>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笠松町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</si>
  <si>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</si>
  <si>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</si>
  <si>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</si>
  <si>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</si>
  <si>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</si>
  <si>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</si>
  <si>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</si>
  <si>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</si>
  <si>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</si>
  <si>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</si>
  <si>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</si>
  <si>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</si>
  <si>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</si>
  <si>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</si>
  <si>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</si>
  <si>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</si>
  <si>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</si>
  <si>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</si>
  <si>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</si>
  <si>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</si>
  <si>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</si>
  <si>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</si>
  <si>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</si>
  <si>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</si>
  <si>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</si>
  <si>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</si>
  <si>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</si>
  <si>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</si>
  <si>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</si>
  <si>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</si>
  <si>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</si>
  <si>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</si>
  <si>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</si>
  <si>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</si>
  <si>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</si>
  <si>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</si>
  <si>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</si>
  <si>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</si>
  <si>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</si>
  <si>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</si>
  <si>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</si>
  <si>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</si>
  <si>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</si>
  <si>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</si>
  <si>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</si>
  <si>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</si>
  <si>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</si>
  <si>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</si>
  <si>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</si>
  <si>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</si>
  <si>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</si>
  <si>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</si>
  <si>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</si>
  <si>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</si>
  <si>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</si>
  <si>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-0.5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</si>
  <si>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</si>
  <si>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</si>
  <si>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</si>
  <si>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</si>
  <si>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</si>
  <si>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</si>
  <si>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</si>
  <si>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</si>
  <si>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</si>
  <si>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</si>
  <si>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</si>
  <si>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</si>
  <si>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</si>
  <si>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</si>
  <si>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</si>
  <si>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</si>
  <si>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</si>
  <si>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</si>
  <si>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</si>
  <si>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</si>
  <si>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</si>
  <si>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</si>
  <si>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</si>
  <si>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</si>
  <si>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</si>
  <si>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</si>
  <si>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</si>
  <si>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</si>
  <si>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</si>
  <si>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</si>
  <si>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</si>
  <si>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</si>
  <si>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</si>
  <si>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</si>
  <si>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</si>
  <si>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</si>
  <si>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</si>
  <si>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</si>
  <si>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</si>
  <si>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</si>
  <si>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</si>
  <si>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</si>
  <si>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</si>
  <si>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</si>
  <si>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</si>
  <si>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</si>
  <si>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</si>
  <si>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</si>
  <si>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</si>
  <si>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</si>
  <si>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</si>
  <si>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</si>
  <si>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</si>
  <si>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</si>
  <si>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</si>
  <si>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</si>
  <si>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</si>
  <si>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</si>
  <si>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</si>
  <si>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岐阜県笠松町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</si>
  <si>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</si>
  <si>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</si>
  <si>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</si>
  <si>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</si>
  <si>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</si>
  <si>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</si>
  <si>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</si>
  <si>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</si>
  <si>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</si>
  <si>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</si>
  <si>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</si>
  <si>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</si>
  <si>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</si>
  <si>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</si>
  <si>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</si>
  <si>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</si>
  <si>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</si>
  <si>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</si>
  <si>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</si>
  <si>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</si>
  <si>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</si>
  <si>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</si>
  <si>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</si>
  <si>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</si>
  <si>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</si>
  <si>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</si>
  <si>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</si>
  <si>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</si>
  <si>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</si>
  <si>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</si>
  <si>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</si>
  <si>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</si>
  <si>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</si>
  <si>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</si>
  <si>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</si>
  <si>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</si>
  <si>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</si>
  <si>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</si>
  <si>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</si>
  <si>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</si>
  <si>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</si>
  <si>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</si>
  <si>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</si>
  <si>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</si>
  <si>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</si>
  <si>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</si>
  <si>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</si>
  <si>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</si>
  <si>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</si>
  <si>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</si>
  <si>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</si>
  <si>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</si>
  <si>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</si>
  <si>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</si>
  <si>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</si>
  <si>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</si>
  <si>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</si>
  <si>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</si>
  <si>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</si>
  <si>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</si>
  <si>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</si>
  <si>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</si>
  <si>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</si>
  <si>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</si>
  <si>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</si>
  <si>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</si>
  <si>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</si>
  <si>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</si>
  <si>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</si>
  <si>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</si>
  <si>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</si>
  <si>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</si>
  <si>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</si>
  <si>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</si>
  <si>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</si>
  <si>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</si>
  <si>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</si>
  <si>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</si>
  <si>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</si>
  <si>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</si>
  <si>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</si>
  <si>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</si>
  <si>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</si>
  <si>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</si>
  <si>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</si>
  <si>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</si>
  <si>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</si>
  <si>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</si>
  <si>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</si>
  <si>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</si>
  <si>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</si>
  <si>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</si>
  <si>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</si>
  <si>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</si>
  <si>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</si>
  <si>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</si>
  <si>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</si>
  <si>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</si>
  <si>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</si>
  <si>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</si>
  <si>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</si>
  <si>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</si>
  <si>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</si>
  <si>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</si>
  <si>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</si>
  <si>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</si>
  <si>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</si>
  <si>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</si>
  <si>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</si>
  <si>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</si>
  <si>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</si>
  <si>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</si>
  <si>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</si>
  <si>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</si>
  <si>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</si>
  <si>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</si>
  <si>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</si>
  <si>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</si>
  <si>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</si>
  <si>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</si>
  <si>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</si>
  <si>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</si>
  <si>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</si>
  <si>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</si>
  <si>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</si>
  <si>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</si>
  <si>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</si>
  <si>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</si>
  <si>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</si>
  <si>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</si>
  <si>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</si>
  <si>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</si>
  <si>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</si>
  <si>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</si>
  <si>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</si>
  <si>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</si>
  <si>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</si>
  <si>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</si>
  <si>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</si>
  <si>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</si>
  <si>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</si>
  <si>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</si>
  <si>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</si>
  <si>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</si>
  <si>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</si>
  <si>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</si>
  <si>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</si>
  <si>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</si>
  <si>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岐阜県笠松町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</si>
  <si>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</si>
  <si>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</si>
  <si>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</si>
  <si>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</si>
  <si>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</si>
  <si>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</si>
  <si>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</si>
  <si>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</si>
  <si>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</si>
  <si>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</si>
  <si>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</si>
  <si>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</si>
  <si>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</si>
  <si>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</si>
  <si>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</si>
  <si>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</si>
  <si>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</si>
  <si>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</si>
  <si>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</si>
  <si>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</si>
  <si>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</si>
  <si>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</si>
  <si>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</si>
  <si>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</si>
  <si>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</si>
  <si>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</si>
  <si>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</si>
  <si>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</si>
  <si>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</si>
  <si>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</si>
  <si>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</si>
  <si>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</si>
  <si>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</si>
  <si>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</si>
  <si>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</si>
  <si>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</si>
  <si>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</si>
  <si>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</si>
  <si>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</si>
  <si>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</si>
  <si>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</si>
  <si>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</si>
  <si>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</si>
  <si>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</si>
  <si>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</si>
  <si>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</si>
  <si>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</si>
  <si>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</si>
  <si>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</si>
  <si>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</si>
  <si>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</si>
  <si>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</si>
  <si>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</si>
  <si>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</si>
  <si>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</si>
  <si>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</si>
  <si>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</si>
  <si>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</si>
  <si>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</si>
  <si>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</si>
  <si>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</si>
  <si>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</si>
  <si>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</si>
  <si>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</si>
  <si>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</si>
  <si>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</si>
  <si>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</si>
  <si>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</si>
  <si>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</si>
  <si>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</si>
  <si>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</si>
  <si>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</si>
  <si>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</si>
  <si>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</si>
  <si>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</si>
  <si>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</si>
  <si>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</si>
  <si>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</si>
  <si>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</si>
  <si>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</si>
  <si>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</si>
  <si>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</si>
  <si>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</si>
  <si>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</si>
  <si>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</si>
  <si>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</si>
  <si>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</si>
  <si>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</si>
  <si>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</si>
  <si>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</si>
  <si>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</si>
  <si>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</si>
  <si>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</si>
  <si>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</si>
  <si>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</si>
  <si>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</si>
  <si>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</si>
  <si>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</si>
  <si>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</si>
  <si>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</si>
  <si>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</si>
  <si>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</si>
  <si>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</si>
  <si>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</si>
  <si>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</si>
  <si>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</si>
  <si>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</si>
  <si>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</si>
  <si>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</si>
  <si>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</si>
  <si>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</si>
  <si>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</si>
  <si>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</si>
  <si>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</si>
  <si>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</si>
  <si>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</si>
  <si>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</si>
  <si>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</si>
  <si>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</si>
  <si>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</si>
  <si>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</si>
  <si>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</si>
  <si>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</si>
  <si>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</si>
  <si>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</si>
  <si>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</si>
  <si>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</si>
  <si>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</si>
  <si>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</si>
  <si>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</si>
  <si>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</si>
  <si>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</si>
  <si>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</si>
  <si>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</si>
  <si>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</si>
  <si>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</si>
  <si>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</si>
  <si>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</si>
  <si>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</si>
  <si>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</si>
  <si>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</si>
  <si>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</si>
  <si>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</si>
  <si>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</si>
  <si>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</si>
  <si>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</si>
  <si>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</si>
  <si>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</si>
  <si>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</si>
  <si>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</si>
  <si>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</si>
  <si>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</si>
  <si>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</si>
  <si>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</si>
  <si>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</si>
  <si>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</si>
  <si>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</si>
  <si>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</si>
  <si>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</si>
  <si>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</si>
  <si>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</si>
  <si>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</si>
  <si>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</si>
  <si>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</si>
  <si>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</si>
  <si>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</si>
  <si>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</si>
  <si>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</si>
  <si>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</si>
  <si>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</si>
  <si>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</si>
  <si>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</si>
  <si>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</si>
  <si>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</si>
  <si>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</si>
  <si>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2.26</t>
  </si>
  <si>
    <t>▲ 0.55</t>
  </si>
  <si>
    <t>▲ 3.11</t>
  </si>
  <si>
    <t>▲ 4.96</t>
  </si>
  <si>
    <t>水道事業会計</t>
  </si>
  <si>
    <t>一般会計</t>
  </si>
  <si>
    <t>国民健康保険特別会計</t>
  </si>
  <si>
    <t>介護保険特別会計</t>
  </si>
  <si>
    <t>下水道事業特別会計</t>
  </si>
  <si>
    <t>後期高齢者医療特別会計</t>
  </si>
  <si>
    <t>その他会計（赤字）</t>
  </si>
  <si>
    <t>その他会計（黒字）</t>
  </si>
  <si>
    <t>－</t>
    <phoneticPr fontId="2"/>
  </si>
  <si>
    <t>岐阜羽島衛生施設組合</t>
    <rPh sb="0" eb="2">
      <t>ギフ</t>
    </rPh>
    <rPh sb="2" eb="4">
      <t>ハシマ</t>
    </rPh>
    <rPh sb="4" eb="6">
      <t>エイセイ</t>
    </rPh>
    <rPh sb="6" eb="8">
      <t>シセツ</t>
    </rPh>
    <rPh sb="8" eb="10">
      <t>クミアイ</t>
    </rPh>
    <phoneticPr fontId="2"/>
  </si>
  <si>
    <t>木曽川右岸地帯水防事務組合</t>
    <rPh sb="0" eb="3">
      <t>キソガワ</t>
    </rPh>
    <rPh sb="3" eb="5">
      <t>ウガン</t>
    </rPh>
    <rPh sb="5" eb="7">
      <t>チタイ</t>
    </rPh>
    <rPh sb="7" eb="9">
      <t>スイボウ</t>
    </rPh>
    <rPh sb="9" eb="11">
      <t>ジム</t>
    </rPh>
    <rPh sb="11" eb="13">
      <t>クミアイ</t>
    </rPh>
    <phoneticPr fontId="2"/>
  </si>
  <si>
    <t>岐阜県市町村会館組合</t>
    <rPh sb="0" eb="3">
      <t>ギフケン</t>
    </rPh>
    <rPh sb="3" eb="6">
      <t>シチョウソン</t>
    </rPh>
    <rPh sb="6" eb="8">
      <t>カイカン</t>
    </rPh>
    <rPh sb="8" eb="10">
      <t>クミアイ</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</si>
  <si>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</si>
  <si>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岐阜地域児童発達支援センター組合</t>
    <rPh sb="0" eb="2">
      <t>ギフ</t>
    </rPh>
    <rPh sb="2" eb="4">
      <t>チイキ</t>
    </rPh>
    <rPh sb="4" eb="6">
      <t>ジドウ</t>
    </rPh>
    <rPh sb="6" eb="8">
      <t>ハッタツ</t>
    </rPh>
    <rPh sb="8" eb="10">
      <t>シエン</t>
    </rPh>
    <rPh sb="14" eb="16">
      <t>クミアイ</t>
    </rPh>
    <phoneticPr fontId="2"/>
  </si>
  <si>
    <t>羽島郡広域連合</t>
    <rPh sb="0" eb="3">
      <t>ハシマグン</t>
    </rPh>
    <rPh sb="3" eb="5">
      <t>コウイキ</t>
    </rPh>
    <rPh sb="5" eb="7">
      <t>レンゴウ</t>
    </rPh>
    <phoneticPr fontId="2"/>
  </si>
  <si>
    <t>岐阜県後期高齢者医療広域連合（一般会計分）</t>
    <rPh sb="0" eb="3">
      <t>ギフケン</t>
    </rPh>
    <rPh sb="3" eb="5">
      <t>コウキ</t>
    </rPh>
    <rPh sb="5" eb="8">
      <t>コウレイシャ</t>
    </rPh>
    <rPh sb="8" eb="10">
      <t>イリョウ</t>
    </rPh>
    <rPh sb="10" eb="12">
      <t>コウイキ</t>
    </rPh>
    <rPh sb="12" eb="14">
      <t>レンゴウ</t>
    </rPh>
    <rPh sb="15" eb="17">
      <t>イッパン</t>
    </rPh>
    <rPh sb="17" eb="19">
      <t>カイケイ</t>
    </rPh>
    <rPh sb="19" eb="20">
      <t>ブン</t>
    </rPh>
    <phoneticPr fontId="2"/>
  </si>
  <si>
    <t>岐阜県後期高齢者医療広域連合（特別会計分）</t>
    <rPh sb="0" eb="3">
      <t>ギフケン</t>
    </rPh>
    <rPh sb="3" eb="5">
      <t>コウキ</t>
    </rPh>
    <rPh sb="5" eb="8">
      <t>コウレイシャ</t>
    </rPh>
    <rPh sb="8" eb="10">
      <t>イリョウ</t>
    </rPh>
    <rPh sb="10" eb="12">
      <t>コウイキ</t>
    </rPh>
    <rPh sb="12" eb="14">
      <t>レンゴウ</t>
    </rPh>
    <rPh sb="15" eb="17">
      <t>トクベツ</t>
    </rPh>
    <rPh sb="17" eb="19">
      <t>カイケイ</t>
    </rPh>
    <rPh sb="19" eb="20">
      <t>ブン</t>
    </rPh>
    <phoneticPr fontId="2"/>
  </si>
  <si>
    <t>岐阜県地方競馬組合</t>
    <rPh sb="0" eb="3">
      <t>ギフケン</t>
    </rPh>
    <rPh sb="3" eb="5">
      <t>チホウ</t>
    </rPh>
    <rPh sb="5" eb="7">
      <t>ケイバ</t>
    </rPh>
    <rPh sb="7" eb="9">
      <t>クミアイ</t>
    </rPh>
    <phoneticPr fontId="2"/>
  </si>
  <si>
    <t>基金から350百万円の繰入</t>
    <rPh sb="0" eb="2">
      <t>キキン</t>
    </rPh>
    <rPh sb="7" eb="9">
      <t>ヒャクマン</t>
    </rPh>
    <rPh sb="9" eb="10">
      <t>エン</t>
    </rPh>
    <rPh sb="11" eb="13">
      <t>クリイレ</t>
    </rPh>
    <phoneticPr fontId="2"/>
  </si>
  <si>
    <t>基金から２百万円の繰入</t>
    <rPh sb="0" eb="2">
      <t>キキン</t>
    </rPh>
    <rPh sb="5" eb="8">
      <t>ヒャクマンエン</t>
    </rPh>
    <rPh sb="9" eb="11">
      <t>クリイレ</t>
    </rPh>
    <phoneticPr fontId="2"/>
  </si>
  <si>
    <t>基金から1,850百万円の繰入</t>
    <rPh sb="0" eb="2">
      <t>キキン</t>
    </rPh>
    <rPh sb="9" eb="12">
      <t>ヒャクマンエン</t>
    </rPh>
    <rPh sb="13" eb="15">
      <t>クリイレ</t>
    </rPh>
    <phoneticPr fontId="2"/>
  </si>
  <si>
    <t>笠松町土地開発公社</t>
    <rPh sb="0" eb="3">
      <t>カサマツチョウ</t>
    </rPh>
    <rPh sb="3" eb="5">
      <t>トチ</t>
    </rPh>
    <rPh sb="5" eb="7">
      <t>カイハツ</t>
    </rPh>
    <rPh sb="7" eb="9">
      <t>コウシャ</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</si>
  <si>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</si>
  <si>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</si>
  <si>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</si>
  <si>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</si>
  <si>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</si>
  <si>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</si>
  <si>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</si>
  <si>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</si>
  <si>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</si>
  <si>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</si>
  <si>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</si>
  <si>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</si>
  <si>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大型事業の借入の元金返済開始に伴い元利償還金の額が増えており、これにより実質公債比率は増加傾向になっているが、今後は公共建築物の整備等で今まで以上に将来負担比率が増加していくと予想されるため、これまで以上に起債の新規発行と返済のバランスを考慮し健全な財政運営に努める。</t>
    <phoneticPr fontId="5"/>
  </si>
  <si>
    <t>類似団体平均値に比べ将来負担比率が高い原因としては、分母にあたる充当可能基金が類似団体に比べ少ないことが原因と考えています。
今後は公共建築物の整備等で今まで以上に将来負担比率が増加していくと予想されるが、中長期的な観点で分析し、バランスに優れた健全な財政運営に努めるとともに公共施設等総合管理計画を基に施設の改修に努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</si>
</sst>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46819</c:v>
                </c:pt>
                <c:pt idx="1">
                  <c:v>53270</c:v>
                </c:pt>
                <c:pt idx="2">
                  <c:v>53292</c:v>
                </c:pt>
                <c:pt idx="3">
                  <c:v>49919</c:v>
                </c:pt>
                <c:pt idx="4">
                  <c:v>47738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35177</c:v>
                </c:pt>
                <c:pt idx="1">
                  <c:v>72198</c:v>
                </c:pt>
                <c:pt idx="2">
                  <c:v>48378</c:v>
                </c:pt>
                <c:pt idx="3">
                  <c:v>31892</c:v>
                </c:pt>
                <c:pt idx="4">
                  <c:v>35078</c:v>
                </c:pt>
              </c:numCache>
            </c:numRef>
          </c:val>
          <c:smooth val="0"/>
        </c:ser>
        <c:dLbls>
          <c:showLegendKey val="0"/>
          <c:showVal val="0"/>
          <c:showCatName val="0"/>
          <c:showSerName val="0"/>
          <c:showPercent val="0"/>
          <c:showBubbleSize val="0"/>
        </c:dLbls>
        <c:marker val="1"/>
        <c:smooth val="0"/>
        <c:axId val="110116224"/>
        <c:axId val="110122496"/>
      </c:lineChart>
      <c:catAx>
        <c:axId val="1101162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0122496"/>
        <c:crosses val="autoZero"/>
        <c:auto val="1"/>
        <c:lblAlgn val="ctr"/>
        <c:lblOffset val="100"/>
        <c:tickLblSkip val="1"/>
        <c:tickMarkSkip val="1"/>
        <c:noMultiLvlLbl val="0"/>
      </c:catAx>
      <c:valAx>
        <c:axId val="110122496"/>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01162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4.88</c:v>
                </c:pt>
                <c:pt idx="1">
                  <c:v>7.15</c:v>
                </c:pt>
                <c:pt idx="2">
                  <c:v>8.84</c:v>
                </c:pt>
                <c:pt idx="3">
                  <c:v>12.55</c:v>
                </c:pt>
                <c:pt idx="4">
                  <c:v>7.87</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22.39</c:v>
                </c:pt>
                <c:pt idx="1">
                  <c:v>19.21</c:v>
                </c:pt>
                <c:pt idx="2">
                  <c:v>14.41</c:v>
                </c:pt>
                <c:pt idx="3">
                  <c:v>13.9</c:v>
                </c:pt>
                <c:pt idx="4">
                  <c:v>14.22</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19517184"/>
        <c:axId val="1195191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-2.2599999999999998</c:v>
                </c:pt>
                <c:pt idx="1">
                  <c:v>-0.55000000000000004</c:v>
                </c:pt>
                <c:pt idx="2">
                  <c:v>-3.11</c:v>
                </c:pt>
                <c:pt idx="3">
                  <c:v>3.91</c:v>
                </c:pt>
                <c:pt idx="4">
                  <c:v>-4.96</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19517184"/>
        <c:axId val="119519104"/>
      </c:lineChart>
      <c:catAx>
        <c:axId val="119517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9519104"/>
        <c:crosses val="autoZero"/>
        <c:auto val="1"/>
        <c:lblAlgn val="ctr"/>
        <c:lblOffset val="100"/>
        <c:tickLblSkip val="1"/>
        <c:tickMarkSkip val="1"/>
        <c:noMultiLvlLbl val="0"/>
      </c:catAx>
      <c:valAx>
        <c:axId val="1195191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517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0.06</c:v>
                </c:pt>
                <c:pt idx="2">
                  <c:v>#N/A</c:v>
                </c:pt>
                <c:pt idx="3">
                  <c:v>7.0000000000000007E-2</c:v>
                </c:pt>
                <c:pt idx="4">
                  <c:v>#N/A</c:v>
                </c:pt>
                <c:pt idx="5">
                  <c:v>0.11</c:v>
                </c:pt>
                <c:pt idx="6">
                  <c:v>#N/A</c:v>
                </c:pt>
                <c:pt idx="7">
                  <c:v>0.03</c:v>
                </c:pt>
                <c:pt idx="8">
                  <c:v>#N/A</c:v>
                </c:pt>
                <c:pt idx="9">
                  <c:v>0.01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0.34</c:v>
                </c:pt>
                <c:pt idx="2">
                  <c:v>#N/A</c:v>
                </c:pt>
                <c:pt idx="3">
                  <c:v>0.39</c:v>
                </c:pt>
                <c:pt idx="4">
                  <c:v>#N/A</c:v>
                </c:pt>
                <c:pt idx="5">
                  <c:v>0.44</c:v>
                </c:pt>
                <c:pt idx="6">
                  <c:v>#N/A</c:v>
                </c:pt>
                <c:pt idx="7">
                  <c:v>0.5</c:v>
                </c:pt>
                <c:pt idx="8">
                  <c:v>#N/A</c:v>
                </c:pt>
                <c:pt idx="9">
                  <c:v>0.57999999999999996</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0.63</c:v>
                </c:pt>
                <c:pt idx="2">
                  <c:v>#N/A</c:v>
                </c:pt>
                <c:pt idx="3">
                  <c:v>0.83</c:v>
                </c:pt>
                <c:pt idx="4">
                  <c:v>#N/A</c:v>
                </c:pt>
                <c:pt idx="5">
                  <c:v>0.74</c:v>
                </c:pt>
                <c:pt idx="6">
                  <c:v>#N/A</c:v>
                </c:pt>
                <c:pt idx="7">
                  <c:v>1.32</c:v>
                </c:pt>
                <c:pt idx="8">
                  <c:v>#N/A</c:v>
                </c:pt>
                <c:pt idx="9">
                  <c:v>1.61</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4.21</c:v>
                </c:pt>
                <c:pt idx="2">
                  <c:v>#N/A</c:v>
                </c:pt>
                <c:pt idx="3">
                  <c:v>4.79</c:v>
                </c:pt>
                <c:pt idx="4">
                  <c:v>#N/A</c:v>
                </c:pt>
                <c:pt idx="5">
                  <c:v>4.57</c:v>
                </c:pt>
                <c:pt idx="6">
                  <c:v>#N/A</c:v>
                </c:pt>
                <c:pt idx="7">
                  <c:v>2.89</c:v>
                </c:pt>
                <c:pt idx="8">
                  <c:v>#N/A</c:v>
                </c:pt>
                <c:pt idx="9">
                  <c:v>2.4300000000000002</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4.87</c:v>
                </c:pt>
                <c:pt idx="2">
                  <c:v>#N/A</c:v>
                </c:pt>
                <c:pt idx="3">
                  <c:v>7.14</c:v>
                </c:pt>
                <c:pt idx="4">
                  <c:v>#N/A</c:v>
                </c:pt>
                <c:pt idx="5">
                  <c:v>8.83</c:v>
                </c:pt>
                <c:pt idx="6">
                  <c:v>#N/A</c:v>
                </c:pt>
                <c:pt idx="7">
                  <c:v>12.55</c:v>
                </c:pt>
                <c:pt idx="8">
                  <c:v>#N/A</c:v>
                </c:pt>
                <c:pt idx="9">
                  <c:v>7.86</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7.31</c:v>
                </c:pt>
                <c:pt idx="2">
                  <c:v>#N/A</c:v>
                </c:pt>
                <c:pt idx="3">
                  <c:v>6.72</c:v>
                </c:pt>
                <c:pt idx="4">
                  <c:v>#N/A</c:v>
                </c:pt>
                <c:pt idx="5">
                  <c:v>7.53</c:v>
                </c:pt>
                <c:pt idx="6">
                  <c:v>#N/A</c:v>
                </c:pt>
                <c:pt idx="7">
                  <c:v>8.23</c:v>
                </c:pt>
                <c:pt idx="8">
                  <c:v>#N/A</c:v>
                </c:pt>
                <c:pt idx="9">
                  <c:v>9.6199999999999992</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19637504"/>
        <c:axId val="119639040"/>
      </c:barChart>
      <c:catAx>
        <c:axId val="119637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9639040"/>
        <c:crosses val="autoZero"/>
        <c:auto val="1"/>
        <c:lblAlgn val="ctr"/>
        <c:lblOffset val="100"/>
        <c:tickLblSkip val="1"/>
        <c:tickMarkSkip val="1"/>
        <c:noMultiLvlLbl val="0"/>
      </c:catAx>
      <c:valAx>
        <c:axId val="1196390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6375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540</c:v>
                </c:pt>
                <c:pt idx="5">
                  <c:v>558</c:v>
                </c:pt>
                <c:pt idx="8">
                  <c:v>589</c:v>
                </c:pt>
                <c:pt idx="11">
                  <c:v>625</c:v>
                </c:pt>
                <c:pt idx="14">
                  <c:v>568</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10</c:v>
                </c:pt>
                <c:pt idx="3">
                  <c:v>7</c:v>
                </c:pt>
                <c:pt idx="6">
                  <c:v>11</c:v>
                </c:pt>
                <c:pt idx="9">
                  <c:v>15</c:v>
                </c:pt>
                <c:pt idx="12">
                  <c:v>25</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372</c:v>
                </c:pt>
                <c:pt idx="3">
                  <c:v>359</c:v>
                </c:pt>
                <c:pt idx="6">
                  <c:v>367</c:v>
                </c:pt>
                <c:pt idx="9">
                  <c:v>364</c:v>
                </c:pt>
                <c:pt idx="12">
                  <c:v>298</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402</c:v>
                </c:pt>
                <c:pt idx="3">
                  <c:v>425</c:v>
                </c:pt>
                <c:pt idx="6">
                  <c:v>456</c:v>
                </c:pt>
                <c:pt idx="9">
                  <c:v>458</c:v>
                </c:pt>
                <c:pt idx="12">
                  <c:v>501</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19693312"/>
        <c:axId val="1196952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244</c:v>
                </c:pt>
                <c:pt idx="2">
                  <c:v>#N/A</c:v>
                </c:pt>
                <c:pt idx="3">
                  <c:v>#N/A</c:v>
                </c:pt>
                <c:pt idx="4">
                  <c:v>233</c:v>
                </c:pt>
                <c:pt idx="5">
                  <c:v>#N/A</c:v>
                </c:pt>
                <c:pt idx="6">
                  <c:v>#N/A</c:v>
                </c:pt>
                <c:pt idx="7">
                  <c:v>245</c:v>
                </c:pt>
                <c:pt idx="8">
                  <c:v>#N/A</c:v>
                </c:pt>
                <c:pt idx="9">
                  <c:v>#N/A</c:v>
                </c:pt>
                <c:pt idx="10">
                  <c:v>212</c:v>
                </c:pt>
                <c:pt idx="11">
                  <c:v>#N/A</c:v>
                </c:pt>
                <c:pt idx="12">
                  <c:v>#N/A</c:v>
                </c:pt>
                <c:pt idx="13">
                  <c:v>256</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19693312"/>
        <c:axId val="119695232"/>
      </c:lineChart>
      <c:catAx>
        <c:axId val="119693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9695232"/>
        <c:crosses val="autoZero"/>
        <c:auto val="1"/>
        <c:lblAlgn val="ctr"/>
        <c:lblOffset val="100"/>
        <c:tickLblSkip val="1"/>
        <c:tickMarkSkip val="1"/>
        <c:noMultiLvlLbl val="0"/>
      </c:catAx>
      <c:valAx>
        <c:axId val="1196952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693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7202</c:v>
                </c:pt>
                <c:pt idx="5">
                  <c:v>7538</c:v>
                </c:pt>
                <c:pt idx="8">
                  <c:v>7623</c:v>
                </c:pt>
                <c:pt idx="11">
                  <c:v>7568</c:v>
                </c:pt>
                <c:pt idx="14">
                  <c:v>7608</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100</c:v>
                </c:pt>
                <c:pt idx="5">
                  <c:v>100</c:v>
                </c:pt>
                <c:pt idx="8">
                  <c:v>100</c:v>
                </c:pt>
                <c:pt idx="11">
                  <c:v>100</c:v>
                </c:pt>
                <c:pt idx="14">
                  <c:v>100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2150</c:v>
                </c:pt>
                <c:pt idx="5">
                  <c:v>1862</c:v>
                </c:pt>
                <c:pt idx="8">
                  <c:v>1539</c:v>
                </c:pt>
                <c:pt idx="11">
                  <c:v>1411</c:v>
                </c:pt>
                <c:pt idx="14">
                  <c:v>1417</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1314</c:v>
                </c:pt>
                <c:pt idx="3">
                  <c:v>1295</c:v>
                </c:pt>
                <c:pt idx="6">
                  <c:v>1243</c:v>
                </c:pt>
                <c:pt idx="9">
                  <c:v>1213</c:v>
                </c:pt>
                <c:pt idx="12">
                  <c:v>1213</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106</c:v>
                </c:pt>
                <c:pt idx="3">
                  <c:v>100</c:v>
                </c:pt>
                <c:pt idx="6">
                  <c:v>101</c:v>
                </c:pt>
                <c:pt idx="9">
                  <c:v>166</c:v>
                </c:pt>
                <c:pt idx="12">
                  <c:v>150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5670</c:v>
                </c:pt>
                <c:pt idx="3">
                  <c:v>5405</c:v>
                </c:pt>
                <c:pt idx="6">
                  <c:v>5148</c:v>
                </c:pt>
                <c:pt idx="9">
                  <c:v>4871</c:v>
                </c:pt>
                <c:pt idx="12">
                  <c:v>4814</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108</c:v>
                </c:pt>
                <c:pt idx="3">
                  <c:v>108</c:v>
                </c:pt>
                <c:pt idx="6">
                  <c:v>108</c:v>
                </c:pt>
                <c:pt idx="9">
                  <c:v>108</c:v>
                </c:pt>
                <c:pt idx="12">
                  <c:v>108</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4901</c:v>
                </c:pt>
                <c:pt idx="3">
                  <c:v>5759</c:v>
                </c:pt>
                <c:pt idx="6">
                  <c:v>6260</c:v>
                </c:pt>
                <c:pt idx="9">
                  <c:v>6360</c:v>
                </c:pt>
                <c:pt idx="12">
                  <c:v>6657</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19587584"/>
        <c:axId val="1195895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2647</c:v>
                </c:pt>
                <c:pt idx="2">
                  <c:v>#N/A</c:v>
                </c:pt>
                <c:pt idx="3">
                  <c:v>#N/A</c:v>
                </c:pt>
                <c:pt idx="4">
                  <c:v>3166</c:v>
                </c:pt>
                <c:pt idx="5">
                  <c:v>#N/A</c:v>
                </c:pt>
                <c:pt idx="6">
                  <c:v>#N/A</c:v>
                </c:pt>
                <c:pt idx="7">
                  <c:v>3597</c:v>
                </c:pt>
                <c:pt idx="8">
                  <c:v>#N/A</c:v>
                </c:pt>
                <c:pt idx="9">
                  <c:v>#N/A</c:v>
                </c:pt>
                <c:pt idx="10">
                  <c:v>3638</c:v>
                </c:pt>
                <c:pt idx="11">
                  <c:v>#N/A</c:v>
                </c:pt>
                <c:pt idx="12">
                  <c:v>#N/A</c:v>
                </c:pt>
                <c:pt idx="13">
                  <c:v>3817</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19587584"/>
        <c:axId val="119589504"/>
      </c:lineChart>
      <c:catAx>
        <c:axId val="119587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9589504"/>
        <c:crosses val="autoZero"/>
        <c:auto val="1"/>
        <c:lblAlgn val="ctr"/>
        <c:lblOffset val="100"/>
        <c:tickLblSkip val="1"/>
        <c:tickMarkSkip val="1"/>
        <c:noMultiLvlLbl val="0"/>
      </c:catAx>
      <c:valAx>
        <c:axId val="1195895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587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{B063DAF3-6FE3-4B09-AFDC-7E180F35740A}</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{BC6D8B5F-79CC-4A9F-8CD6-123745E83D23}</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{70CE4F9C-F0B1-4442-9C0B-2826273A7F29}</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layout/>
                  <c15:dlblFieldTable>
                    <c15:dlblFTEntry>
                      <c15:txfldGUID>{971F242F-715E-4C6A-828D-4A589B264E63}</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{7405FDDB-04EB-4486-8733-B538626B4D17}</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59.7</c:v>
                </c:pt>
              </c:numCache>
            </c:numRef>
          </c:xVal>
          <c:yVal>
            <c:numRef>
              <c:f>公会計指標分析・財政指標組合せ分析表!$K$51:$O$51</c:f>
              <c:numCache>
                <c:formatCode>#,##0.0;"▲ "#,##0.0</c:formatCode>
                <c:ptCount val="5"/>
                <c:pt idx="3">
                  <c:v>89.7</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{18803B57-999F-4CAD-B05F-A5D478079901}</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{6A838E69-A7AC-4C12-94B6-689D073CE52A}</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{3973D394-C8DB-456F-8DA1-78A20DE2B65C}</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{A5F5291E-5C42-48D2-8EA7-55177EE436C5}</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{56F2B43F-8641-4D48-801B-3263D5E26104}</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53.4</c:v>
                </c:pt>
              </c:numCache>
            </c:numRef>
          </c:xVal>
          <c:yVal>
            <c:numRef>
              <c:f>公会計指標分析・財政指標組合せ分析表!$K$55:$O$55</c:f>
              <c:numCache>
                <c:formatCode>#,##0.0;"▲ "#,##0.0</c:formatCode>
                <c:ptCount val="5"/>
                <c:pt idx="3">
                  <c:v>13</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31433600"/>
        <c:axId val="131435520"/>
      </c:scatterChart>
      <c:valAx>
        <c:axId val="131433600"/>
        <c:scaling>
          <c:orientation val="minMax"/>
          <c:max val="60.300000000000004"/>
          <c:min val="53"/>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1435520"/>
        <c:crosses val="autoZero"/>
        <c:crossBetween val="midCat"/>
      </c:valAx>
      <c:valAx>
        <c:axId val="131435520"/>
        <c:scaling>
          <c:orientation val="minMax"/>
          <c:max val="103"/>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14336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{5626EB9D-8BEB-422A-A11C-1D29EE3F2139}</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{1AD9611F-3C38-48DD-B3BC-F18C88FF2A49}</c15:txfldGUID>
                      <c15:f>公会計指標分析・財政指標組合せ分析表!$L$72</c15:f>
                      <c15:dlblFieldTableCache>
                        <c:ptCount val="1"/>
                        <c:pt idx="0">
                          <c:v>H25</c:v>
                        </c:pt>
                      </c15:dlblFieldTableCache>
                    </c15:dlblFTEntry>
                  </c15:dlblFieldTable>
                  <c15:showDataLabelsRange val="0"/>
                </c:ext>
              </c:extLst>
            </c:dLbl>
            <c:dLbl>
              <c:idx val="2"/>
              <c:layout>
                <c:manualLayout>
                  <c:x val="-2.8569715379284807E-2"/>
                  <c:y val="-6.2527233115468414E-2"/>
                </c:manualLayout>
              </c:layout>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{CD78777E-804E-4ECB-A3C9-B7D0455105EA}</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layout/>
                  <c15:dlblFieldTable>
                    <c15:dlblFTEntry>
                      <c15:txfldGUID>{9ACA22FD-5CBE-4FDD-BC2F-333A067D3293}</c15:txfldGUID>
                      <c15:f>公会計指標分析・財政指標組合せ分析表!$N$72</c15:f>
                      <c15:dlblFieldTableCache>
                        <c:ptCount val="1"/>
                        <c:pt idx="0">
                          <c:v>H27</c:v>
                        </c:pt>
                      </c15:dlblFieldTableCache>
                    </c15:dlblFTEntry>
                  </c15:dlblFieldTable>
                  <c15:showDataLabelsRange val="0"/>
                </c:ext>
              </c:extLst>
            </c:dLbl>
            <c:dLbl>
              <c:idx val="4"/>
              <c:layout>
                <c:manualLayout>
                  <c:x val="-3.4841209144342557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layout/>
                  <c15:dlblFieldTable>
                    <c15:dlblFTEntry>
                      <c15:txfldGUID>{830D99B4-BC28-4CF1-ADDE-FF9C228A3A4B}</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6.7</c:v>
                </c:pt>
                <c:pt idx="1">
                  <c:v>6.2</c:v>
                </c:pt>
                <c:pt idx="2">
                  <c:v>6</c:v>
                </c:pt>
                <c:pt idx="3">
                  <c:v>5.7</c:v>
                </c:pt>
                <c:pt idx="4">
                  <c:v>5.9</c:v>
                </c:pt>
              </c:numCache>
            </c:numRef>
          </c:xVal>
          <c:yVal>
            <c:numRef>
              <c:f>公会計指標分析・財政指標組合せ分析表!$K$73:$O$73</c:f>
              <c:numCache>
                <c:formatCode>#,##0.0;"▲ "#,##0.0</c:formatCode>
                <c:ptCount val="5"/>
                <c:pt idx="0">
                  <c:v>67.099999999999994</c:v>
                </c:pt>
                <c:pt idx="1">
                  <c:v>79.5</c:v>
                </c:pt>
                <c:pt idx="2">
                  <c:v>91</c:v>
                </c:pt>
                <c:pt idx="3">
                  <c:v>89.7</c:v>
                </c:pt>
                <c:pt idx="4">
                  <c:v>95.2</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{E076E305-6D17-4BC5-A0CB-647CA43041D1}</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{4241BABC-B5AB-4D4C-B492-F1D4C480D5F2}</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{17EB5E9F-278A-46AF-9EDB-797648775BD9}</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{891C5820-1AB4-43CE-8ED8-EA0457398465}</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{EFA086A4-D234-4C3F-9766-0FF1F373D1C7}</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9.1999999999999993</c:v>
                </c:pt>
                <c:pt idx="1">
                  <c:v>8.5</c:v>
                </c:pt>
                <c:pt idx="2">
                  <c:v>7.7</c:v>
                </c:pt>
                <c:pt idx="3">
                  <c:v>6.8</c:v>
                </c:pt>
                <c:pt idx="4">
                  <c:v>6.8</c:v>
                </c:pt>
              </c:numCache>
            </c:numRef>
          </c:xVal>
          <c:yVal>
            <c:numRef>
              <c:f>公会計指標分析・財政指標組合せ分析表!$K$77:$O$77</c:f>
              <c:numCache>
                <c:formatCode>#,##0.0;"▲ "#,##0.0</c:formatCode>
                <c:ptCount val="5"/>
                <c:pt idx="0">
                  <c:v>30.7</c:v>
                </c:pt>
                <c:pt idx="1">
                  <c:v>22.3</c:v>
                </c:pt>
                <c:pt idx="2">
                  <c:v>20.3</c:v>
                </c:pt>
                <c:pt idx="3">
                  <c:v>13</c:v>
                </c:pt>
                <c:pt idx="4">
                  <c:v>21</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30847872"/>
        <c:axId val="130849792"/>
      </c:scatterChart>
      <c:valAx>
        <c:axId val="130847872"/>
        <c:scaling>
          <c:orientation val="minMax"/>
          <c:max val="9.5"/>
          <c:min val="5.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0849792"/>
        <c:crosses val="autoZero"/>
        <c:crossBetween val="midCat"/>
      </c:valAx>
      <c:valAx>
        <c:axId val="130849792"/>
        <c:scaling>
          <c:orientation val="minMax"/>
          <c:max val="109"/>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084787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岐阜県笠松町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近年、基盤整備に力を入れていたため元利償還金が４千万程増額してしまった。今後も増加傾向にあると想定される。逆に公営企業債に対する繰入金は独自で財源を確保したことにより</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千万程減少した。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今後はこれまで以上に新規発行と返済のバランスを考慮し健全な財政運営に努める。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岐阜県笠松町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近年、基盤整備に伴い一般会計等に係る地方債の現在高が増加傾向にある。今後も給食センター建設事業や排水路改良事業等で増加すると見込まれる。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また、下水道事業特別会計は財源の確保のため資本費平準化債を借入を始めたが、今後その返済が始まるため、中長期的な観点で分析し、バランスに優れた健全な財政運営に努める。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岐阜県笠松町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22,451
22,171
10.30
7,883,952
7,450,866
360,164
4,577,303
6,656,976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95.2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類似団体平均値に比べ</a:t>
          </a:r>
          <a:r>
            <a:rPr kumimoji="1" lang="en-US" altLang="ja-JP" sz="1100" b="0" i="0" u="none" strike="noStrike" kern="0" cap="none" spc="0" normalizeH="0" baseline="0" noProof="0">
              <a:ln>
                <a:noFill/>
              </a:ln>
              <a:solidFill>
                <a:prstClr val="black"/>
              </a:solidFill>
              <a:effectLst/>
              <a:uLnTx/>
              <a:uFillTx/>
              <a:latin typeface="ＭＳ Ｐゴシック"/>
              <a:ea typeface="+mn-ea"/>
              <a:cs typeface="+mn-cs"/>
            </a:rPr>
            <a:t>6</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％ほど数値が高い理由としては、公共建築物の多くが昭和</a:t>
          </a:r>
          <a:r>
            <a:rPr kumimoji="1" lang="en-US" altLang="ja-JP" sz="1100" b="0" i="0" u="none" strike="noStrike" kern="0" cap="none" spc="0" normalizeH="0" baseline="0" noProof="0">
              <a:ln>
                <a:noFill/>
              </a:ln>
              <a:solidFill>
                <a:prstClr val="black"/>
              </a:solidFill>
              <a:effectLst/>
              <a:uLnTx/>
              <a:uFillTx/>
              <a:latin typeface="ＭＳ Ｐゴシック"/>
              <a:ea typeface="+mn-ea"/>
              <a:cs typeface="+mn-cs"/>
            </a:rPr>
            <a:t>40</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年代に整備しており、その多くが大規模改修等の改修工事を行っていないのが原因と考えています。今後は、公共施設等総合管理計画を基に整備に努める。</a:t>
          </a: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2" name="テキスト ボックス 51"/>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4" name="テキスト ボックス 53"/>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6" name="テキスト ボックス 55"/>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58" name="テキスト ボックス 57"/>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0" name="テキスト ボックス 59"/>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2" name="テキスト ボックス 61"/>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4" name="テキスト ボックス 63"/>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164556</xdr:rowOff>
    </xdr:from>
    <xdr:to>
      <xdr:col>3</xdr:col>
      <xdr:colOff>1170940</xdr:colOff>
      <xdr:row>33</xdr:row>
      <xdr:rowOff>136434</xdr:rowOff>
    </xdr:to>
    <xdr:cxnSp macro="">
      <xdr:nvCxnSpPr>
        <xdr:cNvPr id="66" name="直線コネクタ 65"/>
        <xdr:cNvCxnSpPr/>
      </xdr:nvCxnSpPr>
      <xdr:spPr>
        <a:xfrm flipV="1">
          <a:off x="4760595" y="5403306"/>
          <a:ext cx="1270" cy="1172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140261</xdr:rowOff>
    </xdr:from>
    <xdr:ext cx="405111" cy="259045"/>
    <xdr:sp macro="" textlink="">
      <xdr:nvSpPr>
        <xdr:cNvPr id="67" name="有形固定資産減価償却率最小値テキスト"/>
        <xdr:cNvSpPr txBox="1"/>
      </xdr:nvSpPr>
      <xdr:spPr>
        <a:xfrm>
          <a:off x="4813300" y="6579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3</xdr:col>
      <xdr:colOff>1082675</xdr:colOff>
      <xdr:row>33</xdr:row>
      <xdr:rowOff>136434</xdr:rowOff>
    </xdr:from>
    <xdr:to>
      <xdr:col>3</xdr:col>
      <xdr:colOff>1260475</xdr:colOff>
      <xdr:row>33</xdr:row>
      <xdr:rowOff>136434</xdr:rowOff>
    </xdr:to>
    <xdr:cxnSp macro="">
      <xdr:nvCxnSpPr>
        <xdr:cNvPr id="68" name="直線コネクタ 67"/>
        <xdr:cNvCxnSpPr/>
      </xdr:nvCxnSpPr>
      <xdr:spPr>
        <a:xfrm>
          <a:off x="4673600" y="6575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111233</xdr:rowOff>
    </xdr:from>
    <xdr:ext cx="405111" cy="259045"/>
    <xdr:sp macro="" textlink="">
      <xdr:nvSpPr>
        <xdr:cNvPr id="69" name="有形固定資産減価償却率最大値テキスト"/>
        <xdr:cNvSpPr txBox="1"/>
      </xdr:nvSpPr>
      <xdr:spPr>
        <a:xfrm>
          <a:off x="4813300" y="5178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65.4</a:t>
          </a:r>
          <a:endParaRPr kumimoji="1" lang="ja-JP" altLang="en-US" sz="1000" b="1">
            <a:latin typeface="ＭＳ Ｐゴシック"/>
          </a:endParaRPr>
        </a:p>
      </xdr:txBody>
    </xdr:sp>
    <xdr:clientData/>
  </xdr:oneCellAnchor>
  <xdr:twoCellAnchor>
    <xdr:from>
      <xdr:col>3</xdr:col>
      <xdr:colOff>1082675</xdr:colOff>
      <xdr:row>26</xdr:row>
      <xdr:rowOff>164556</xdr:rowOff>
    </xdr:from>
    <xdr:to>
      <xdr:col>3</xdr:col>
      <xdr:colOff>1260475</xdr:colOff>
      <xdr:row>26</xdr:row>
      <xdr:rowOff>164556</xdr:rowOff>
    </xdr:to>
    <xdr:cxnSp macro="">
      <xdr:nvCxnSpPr>
        <xdr:cNvPr id="70" name="直線コネクタ 69"/>
        <xdr:cNvCxnSpPr/>
      </xdr:nvCxnSpPr>
      <xdr:spPr>
        <a:xfrm>
          <a:off x="4673600" y="5403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28</xdr:row>
      <xdr:rowOff>119397</xdr:rowOff>
    </xdr:from>
    <xdr:ext cx="405111" cy="259045"/>
    <xdr:sp macro="" textlink="">
      <xdr:nvSpPr>
        <xdr:cNvPr id="71" name="有形固定資産減価償却率平均値テキスト"/>
        <xdr:cNvSpPr txBox="1"/>
      </xdr:nvSpPr>
      <xdr:spPr>
        <a:xfrm>
          <a:off x="4813300" y="5701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53.4</a:t>
          </a:r>
          <a:endParaRPr kumimoji="1" lang="ja-JP" altLang="en-US" sz="1000" b="1">
            <a:solidFill>
              <a:srgbClr val="000080"/>
            </a:solidFill>
            <a:latin typeface="ＭＳ Ｐゴシック"/>
          </a:endParaRPr>
        </a:p>
      </xdr:txBody>
    </xdr:sp>
    <xdr:clientData/>
  </xdr:oneCellAnchor>
  <xdr:twoCellAnchor>
    <xdr:from>
      <xdr:col>3</xdr:col>
      <xdr:colOff>1120775</xdr:colOff>
      <xdr:row>28</xdr:row>
      <xdr:rowOff>140970</xdr:rowOff>
    </xdr:from>
    <xdr:to>
      <xdr:col>3</xdr:col>
      <xdr:colOff>1222375</xdr:colOff>
      <xdr:row>29</xdr:row>
      <xdr:rowOff>71120</xdr:rowOff>
    </xdr:to>
    <xdr:sp macro="" textlink="">
      <xdr:nvSpPr>
        <xdr:cNvPr id="72" name="フローチャート : 判断 71"/>
        <xdr:cNvSpPr/>
      </xdr:nvSpPr>
      <xdr:spPr>
        <a:xfrm>
          <a:off x="4711700" y="572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28</xdr:row>
      <xdr:rowOff>140970</xdr:rowOff>
    </xdr:from>
    <xdr:to>
      <xdr:col>3</xdr:col>
      <xdr:colOff>511175</xdr:colOff>
      <xdr:row>29</xdr:row>
      <xdr:rowOff>71120</xdr:rowOff>
    </xdr:to>
    <xdr:sp macro="" textlink="">
      <xdr:nvSpPr>
        <xdr:cNvPr id="73" name="フローチャート : 判断 72"/>
        <xdr:cNvSpPr/>
      </xdr:nvSpPr>
      <xdr:spPr>
        <a:xfrm>
          <a:off x="4000500" y="572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27</xdr:row>
      <xdr:rowOff>118110</xdr:rowOff>
    </xdr:from>
    <xdr:to>
      <xdr:col>3</xdr:col>
      <xdr:colOff>511175</xdr:colOff>
      <xdr:row>28</xdr:row>
      <xdr:rowOff>48260</xdr:rowOff>
    </xdr:to>
    <xdr:sp macro="" textlink="">
      <xdr:nvSpPr>
        <xdr:cNvPr id="79" name="円/楕円 78"/>
        <xdr:cNvSpPr/>
      </xdr:nvSpPr>
      <xdr:spPr>
        <a:xfrm>
          <a:off x="4000500" y="552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29</xdr:row>
      <xdr:rowOff>62247</xdr:rowOff>
    </xdr:from>
    <xdr:ext cx="405111" cy="259045"/>
    <xdr:sp macro="" textlink="">
      <xdr:nvSpPr>
        <xdr:cNvPr id="80" name="n_1aveValue有形固定資産減価償却率"/>
        <xdr:cNvSpPr txBox="1"/>
      </xdr:nvSpPr>
      <xdr:spPr>
        <a:xfrm>
          <a:off x="3836043" y="5815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a:t>
          </a:r>
          <a:endParaRPr kumimoji="1" lang="ja-JP" altLang="en-US" sz="1000" b="1">
            <a:solidFill>
              <a:srgbClr val="000080"/>
            </a:solidFill>
            <a:latin typeface="ＭＳ Ｐゴシック"/>
          </a:endParaRPr>
        </a:p>
      </xdr:txBody>
    </xdr:sp>
    <xdr:clientData/>
  </xdr:oneCellAnchor>
  <xdr:oneCellAnchor>
    <xdr:from>
      <xdr:col>3</xdr:col>
      <xdr:colOff>245118</xdr:colOff>
      <xdr:row>26</xdr:row>
      <xdr:rowOff>64787</xdr:rowOff>
    </xdr:from>
    <xdr:ext cx="405111" cy="259045"/>
    <xdr:sp macro="" textlink="">
      <xdr:nvSpPr>
        <xdr:cNvPr id="81" name="n_1mainValue有形固定資産減価償却率"/>
        <xdr:cNvSpPr txBox="1"/>
      </xdr:nvSpPr>
      <xdr:spPr>
        <a:xfrm>
          <a:off x="3836043" y="5303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2" name="正方形/長方形 8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3" name="正方形/長方形 8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4" name="正方形/長方形 83"/>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5" name="正方形/長方形 8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6" name="正方形/長方形 8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7" name="正方形/長方形 8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8" name="テキスト ボックス 8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9" name="正方形/長方形 8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0" name="正方形/長方形 8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1" name="正方形/長方形 9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2" name="テキスト ボックス 9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3" name="テキスト ボックス 9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4" name="テキスト ボックス 9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5" name="テキスト ボックス 9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岐阜県笠松町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22,451
22,171
10.30
7,883,952
7,450,866
360,164
4,577,303
6,656,976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95.2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9525</xdr:rowOff>
    </xdr:from>
    <xdr:to>
      <xdr:col>6</xdr:col>
      <xdr:colOff>510540</xdr:colOff>
      <xdr:row>40</xdr:row>
      <xdr:rowOff>131445</xdr:rowOff>
    </xdr:to>
    <xdr:cxnSp macro="">
      <xdr:nvCxnSpPr>
        <xdr:cNvPr id="57" name="直線コネクタ 56"/>
        <xdr:cNvCxnSpPr/>
      </xdr:nvCxnSpPr>
      <xdr:spPr>
        <a:xfrm flipV="1">
          <a:off x="4634865" y="5838825"/>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135272</xdr:rowOff>
    </xdr:from>
    <xdr:ext cx="405111" cy="259045"/>
    <xdr:sp macro="" textlink="">
      <xdr:nvSpPr>
        <xdr:cNvPr id="58" name="【道路】&#10;有形固定資産減価償却率最小値テキスト"/>
        <xdr:cNvSpPr txBox="1"/>
      </xdr:nvSpPr>
      <xdr:spPr>
        <a:xfrm>
          <a:off x="4724400" y="69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a:t>
          </a:r>
          <a:endParaRPr kumimoji="1" lang="ja-JP" altLang="en-US" sz="1000" b="1">
            <a:latin typeface="ＭＳ Ｐゴシック"/>
          </a:endParaRPr>
        </a:p>
      </xdr:txBody>
    </xdr:sp>
    <xdr:clientData/>
  </xdr:oneCellAnchor>
  <xdr:twoCellAnchor>
    <xdr:from>
      <xdr:col>6</xdr:col>
      <xdr:colOff>422275</xdr:colOff>
      <xdr:row>40</xdr:row>
      <xdr:rowOff>131445</xdr:rowOff>
    </xdr:from>
    <xdr:to>
      <xdr:col>6</xdr:col>
      <xdr:colOff>600075</xdr:colOff>
      <xdr:row>40</xdr:row>
      <xdr:rowOff>131445</xdr:rowOff>
    </xdr:to>
    <xdr:cxnSp macro="">
      <xdr:nvCxnSpPr>
        <xdr:cNvPr id="59" name="直線コネクタ 58"/>
        <xdr:cNvCxnSpPr/>
      </xdr:nvCxnSpPr>
      <xdr:spPr>
        <a:xfrm>
          <a:off x="4546600" y="6989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127652</xdr:rowOff>
    </xdr:from>
    <xdr:ext cx="405111" cy="259045"/>
    <xdr:sp macro="" textlink="">
      <xdr:nvSpPr>
        <xdr:cNvPr id="60" name="【道路】&#10;有形固定資産減価償却率最大値テキスト"/>
        <xdr:cNvSpPr txBox="1"/>
      </xdr:nvSpPr>
      <xdr:spPr>
        <a:xfrm>
          <a:off x="4724400" y="5614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93.5</a:t>
          </a:r>
          <a:endParaRPr kumimoji="1" lang="ja-JP" altLang="en-US" sz="1000" b="1">
            <a:latin typeface="ＭＳ Ｐゴシック"/>
          </a:endParaRPr>
        </a:p>
      </xdr:txBody>
    </xdr:sp>
    <xdr:clientData/>
  </xdr:oneCellAnchor>
  <xdr:twoCellAnchor>
    <xdr:from>
      <xdr:col>6</xdr:col>
      <xdr:colOff>422275</xdr:colOff>
      <xdr:row>34</xdr:row>
      <xdr:rowOff>9525</xdr:rowOff>
    </xdr:from>
    <xdr:to>
      <xdr:col>6</xdr:col>
      <xdr:colOff>600075</xdr:colOff>
      <xdr:row>34</xdr:row>
      <xdr:rowOff>9525</xdr:rowOff>
    </xdr:to>
    <xdr:cxnSp macro="">
      <xdr:nvCxnSpPr>
        <xdr:cNvPr id="61" name="直線コネクタ 60"/>
        <xdr:cNvCxnSpPr/>
      </xdr:nvCxnSpPr>
      <xdr:spPr>
        <a:xfrm>
          <a:off x="4546600" y="583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43832</xdr:rowOff>
    </xdr:from>
    <xdr:ext cx="405111" cy="259045"/>
    <xdr:sp macro="" textlink="">
      <xdr:nvSpPr>
        <xdr:cNvPr id="62" name="【道路】&#10;有形固定資産減価償却率平均値テキスト"/>
        <xdr:cNvSpPr txBox="1"/>
      </xdr:nvSpPr>
      <xdr:spPr>
        <a:xfrm>
          <a:off x="4724400" y="638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65405</xdr:rowOff>
    </xdr:from>
    <xdr:to>
      <xdr:col>6</xdr:col>
      <xdr:colOff>561975</xdr:colOff>
      <xdr:row>37</xdr:row>
      <xdr:rowOff>167005</xdr:rowOff>
    </xdr:to>
    <xdr:sp macro="" textlink="">
      <xdr:nvSpPr>
        <xdr:cNvPr id="63" name="フローチャート : 判断 62"/>
        <xdr:cNvSpPr/>
      </xdr:nvSpPr>
      <xdr:spPr>
        <a:xfrm>
          <a:off x="45847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154940</xdr:rowOff>
    </xdr:from>
    <xdr:to>
      <xdr:col>5</xdr:col>
      <xdr:colOff>409575</xdr:colOff>
      <xdr:row>38</xdr:row>
      <xdr:rowOff>85090</xdr:rowOff>
    </xdr:to>
    <xdr:sp macro="" textlink="">
      <xdr:nvSpPr>
        <xdr:cNvPr id="64" name="フローチャート : 判断 63"/>
        <xdr:cNvSpPr/>
      </xdr:nvSpPr>
      <xdr:spPr>
        <a:xfrm>
          <a:off x="3746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33</xdr:row>
      <xdr:rowOff>6350</xdr:rowOff>
    </xdr:from>
    <xdr:to>
      <xdr:col>5</xdr:col>
      <xdr:colOff>409575</xdr:colOff>
      <xdr:row>33</xdr:row>
      <xdr:rowOff>107950</xdr:rowOff>
    </xdr:to>
    <xdr:sp macro="" textlink="">
      <xdr:nvSpPr>
        <xdr:cNvPr id="70" name="円/楕円 69"/>
        <xdr:cNvSpPr/>
      </xdr:nvSpPr>
      <xdr:spPr>
        <a:xfrm>
          <a:off x="37465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76217</xdr:rowOff>
    </xdr:from>
    <xdr:ext cx="405111" cy="259045"/>
    <xdr:sp macro="" textlink="">
      <xdr:nvSpPr>
        <xdr:cNvPr id="71" name="n_1aveValue【道路】&#10;有形固定資産減価償却率"/>
        <xdr:cNvSpPr txBox="1"/>
      </xdr:nvSpPr>
      <xdr:spPr>
        <a:xfrm>
          <a:off x="3582043"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5</xdr:col>
      <xdr:colOff>111202</xdr:colOff>
      <xdr:row>31</xdr:row>
      <xdr:rowOff>124477</xdr:rowOff>
    </xdr:from>
    <xdr:ext cx="469744" cy="259045"/>
    <xdr:sp macro="" textlink="">
      <xdr:nvSpPr>
        <xdr:cNvPr id="72" name="n_1mainValue【道路】&#10;有形固定資産減価償却率"/>
        <xdr:cNvSpPr txBox="1"/>
      </xdr:nvSpPr>
      <xdr:spPr>
        <a:xfrm>
          <a:off x="3549727" y="54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12.783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3" name="テキスト ボックス 82"/>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4" name="直線コネクタ 83"/>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5" name="テキスト ボックス 84"/>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6" name="直線コネクタ 85"/>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7" name="テキスト ボックス 86"/>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8" name="直線コネクタ 87"/>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9" name="テキスト ボックス 88"/>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0" name="直線コネクタ 89"/>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1" name="テキスト ボックス 90"/>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3" name="テキスト ボックス 9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14204</xdr:rowOff>
    </xdr:from>
    <xdr:to>
      <xdr:col>15</xdr:col>
      <xdr:colOff>180340</xdr:colOff>
      <xdr:row>42</xdr:row>
      <xdr:rowOff>73091</xdr:rowOff>
    </xdr:to>
    <xdr:cxnSp macro="">
      <xdr:nvCxnSpPr>
        <xdr:cNvPr id="95" name="直線コネクタ 94"/>
        <xdr:cNvCxnSpPr/>
      </xdr:nvCxnSpPr>
      <xdr:spPr>
        <a:xfrm flipV="1">
          <a:off x="10476865" y="5843504"/>
          <a:ext cx="0" cy="143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76918</xdr:rowOff>
    </xdr:from>
    <xdr:ext cx="469744" cy="259045"/>
    <xdr:sp macro="" textlink="">
      <xdr:nvSpPr>
        <xdr:cNvPr id="96" name="【道路】&#10;一人当たり延長最小値テキスト"/>
        <xdr:cNvSpPr txBox="1"/>
      </xdr:nvSpPr>
      <xdr:spPr>
        <a:xfrm>
          <a:off x="10566400" y="7277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3.784</a:t>
          </a:r>
          <a:endParaRPr kumimoji="1" lang="ja-JP" altLang="en-US" sz="1000" b="1">
            <a:latin typeface="ＭＳ Ｐゴシック"/>
          </a:endParaRPr>
        </a:p>
      </xdr:txBody>
    </xdr:sp>
    <xdr:clientData/>
  </xdr:oneCellAnchor>
  <xdr:twoCellAnchor>
    <xdr:from>
      <xdr:col>15</xdr:col>
      <xdr:colOff>92075</xdr:colOff>
      <xdr:row>42</xdr:row>
      <xdr:rowOff>73091</xdr:rowOff>
    </xdr:from>
    <xdr:to>
      <xdr:col>15</xdr:col>
      <xdr:colOff>269875</xdr:colOff>
      <xdr:row>42</xdr:row>
      <xdr:rowOff>73091</xdr:rowOff>
    </xdr:to>
    <xdr:cxnSp macro="">
      <xdr:nvCxnSpPr>
        <xdr:cNvPr id="97" name="直線コネクタ 96"/>
        <xdr:cNvCxnSpPr/>
      </xdr:nvCxnSpPr>
      <xdr:spPr>
        <a:xfrm>
          <a:off x="10388600" y="7273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132331</xdr:rowOff>
    </xdr:from>
    <xdr:ext cx="534377" cy="259045"/>
    <xdr:sp macro="" textlink="">
      <xdr:nvSpPr>
        <xdr:cNvPr id="98" name="【道路】&#10;一人当たり延長最大値テキスト"/>
        <xdr:cNvSpPr txBox="1"/>
      </xdr:nvSpPr>
      <xdr:spPr>
        <a:xfrm>
          <a:off x="10566400" y="561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19.428</a:t>
          </a:r>
          <a:endParaRPr kumimoji="1" lang="ja-JP" altLang="en-US" sz="1000" b="1">
            <a:latin typeface="ＭＳ Ｐゴシック"/>
          </a:endParaRPr>
        </a:p>
      </xdr:txBody>
    </xdr:sp>
    <xdr:clientData/>
  </xdr:oneCellAnchor>
  <xdr:twoCellAnchor>
    <xdr:from>
      <xdr:col>15</xdr:col>
      <xdr:colOff>92075</xdr:colOff>
      <xdr:row>34</xdr:row>
      <xdr:rowOff>14204</xdr:rowOff>
    </xdr:from>
    <xdr:to>
      <xdr:col>15</xdr:col>
      <xdr:colOff>269875</xdr:colOff>
      <xdr:row>34</xdr:row>
      <xdr:rowOff>14204</xdr:rowOff>
    </xdr:to>
    <xdr:cxnSp macro="">
      <xdr:nvCxnSpPr>
        <xdr:cNvPr id="99" name="直線コネクタ 98"/>
        <xdr:cNvCxnSpPr/>
      </xdr:nvCxnSpPr>
      <xdr:spPr>
        <a:xfrm>
          <a:off x="10388600" y="5843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79265</xdr:rowOff>
    </xdr:from>
    <xdr:ext cx="469744" cy="259045"/>
    <xdr:sp macro="" textlink="">
      <xdr:nvSpPr>
        <xdr:cNvPr id="100" name="【道路】&#10;一人当たり延長平均値テキスト"/>
        <xdr:cNvSpPr txBox="1"/>
      </xdr:nvSpPr>
      <xdr:spPr>
        <a:xfrm>
          <a:off x="10566400" y="6765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8.550</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100838</xdr:rowOff>
    </xdr:from>
    <xdr:to>
      <xdr:col>15</xdr:col>
      <xdr:colOff>231775</xdr:colOff>
      <xdr:row>40</xdr:row>
      <xdr:rowOff>30988</xdr:rowOff>
    </xdr:to>
    <xdr:sp macro="" textlink="">
      <xdr:nvSpPr>
        <xdr:cNvPr id="101" name="フローチャート : 判断 100"/>
        <xdr:cNvSpPr/>
      </xdr:nvSpPr>
      <xdr:spPr>
        <a:xfrm>
          <a:off x="10426700" y="67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14336</xdr:rowOff>
    </xdr:from>
    <xdr:to>
      <xdr:col>14</xdr:col>
      <xdr:colOff>79375</xdr:colOff>
      <xdr:row>39</xdr:row>
      <xdr:rowOff>115936</xdr:rowOff>
    </xdr:to>
    <xdr:sp macro="" textlink="">
      <xdr:nvSpPr>
        <xdr:cNvPr id="102" name="フローチャート : 判断 101"/>
        <xdr:cNvSpPr/>
      </xdr:nvSpPr>
      <xdr:spPr>
        <a:xfrm>
          <a:off x="9588500" y="670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66456</xdr:rowOff>
    </xdr:from>
    <xdr:to>
      <xdr:col>14</xdr:col>
      <xdr:colOff>79375</xdr:colOff>
      <xdr:row>40</xdr:row>
      <xdr:rowOff>168056</xdr:rowOff>
    </xdr:to>
    <xdr:sp macro="" textlink="">
      <xdr:nvSpPr>
        <xdr:cNvPr id="108" name="円/楕円 107"/>
        <xdr:cNvSpPr/>
      </xdr:nvSpPr>
      <xdr:spPr>
        <a:xfrm>
          <a:off x="9588500" y="692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37</xdr:row>
      <xdr:rowOff>132463</xdr:rowOff>
    </xdr:from>
    <xdr:ext cx="469744" cy="259045"/>
    <xdr:sp macro="" textlink="">
      <xdr:nvSpPr>
        <xdr:cNvPr id="109" name="n_1aveValue【道路】&#10;一人当たり延長"/>
        <xdr:cNvSpPr txBox="1"/>
      </xdr:nvSpPr>
      <xdr:spPr>
        <a:xfrm>
          <a:off x="9391727" y="647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9.496</a:t>
          </a:r>
          <a:endParaRPr kumimoji="1" lang="ja-JP" altLang="en-US" sz="1000" b="1">
            <a:solidFill>
              <a:srgbClr val="000080"/>
            </a:solidFill>
            <a:latin typeface="ＭＳ Ｐゴシック"/>
          </a:endParaRPr>
        </a:p>
      </xdr:txBody>
    </xdr:sp>
    <xdr:clientData/>
  </xdr:oneCellAnchor>
  <xdr:oneCellAnchor>
    <xdr:from>
      <xdr:col>13</xdr:col>
      <xdr:colOff>466802</xdr:colOff>
      <xdr:row>40</xdr:row>
      <xdr:rowOff>159183</xdr:rowOff>
    </xdr:from>
    <xdr:ext cx="469744" cy="259045"/>
    <xdr:sp macro="" textlink="">
      <xdr:nvSpPr>
        <xdr:cNvPr id="110" name="n_1mainValue【道路】&#10;一人当たり延長"/>
        <xdr:cNvSpPr txBox="1"/>
      </xdr:nvSpPr>
      <xdr:spPr>
        <a:xfrm>
          <a:off x="9391727" y="7017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7.051</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1" name="テキスト ボックス 12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2" name="直線コネクタ 12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3" name="テキスト ボックス 12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4" name="直線コネクタ 12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5" name="テキスト ボックス 12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6" name="直線コネクタ 12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7" name="テキスト ボックス 12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8" name="直線コネクタ 12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9" name="テキスト ボックス 12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0" name="直線コネクタ 12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1" name="テキスト ボックス 13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2" name="直線コネクタ 13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3" name="テキスト ボックス 132"/>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57</xdr:row>
      <xdr:rowOff>34290</xdr:rowOff>
    </xdr:from>
    <xdr:to>
      <xdr:col>6</xdr:col>
      <xdr:colOff>510540</xdr:colOff>
      <xdr:row>63</xdr:row>
      <xdr:rowOff>114300</xdr:rowOff>
    </xdr:to>
    <xdr:cxnSp macro="">
      <xdr:nvCxnSpPr>
        <xdr:cNvPr id="135" name="直線コネクタ 134"/>
        <xdr:cNvCxnSpPr/>
      </xdr:nvCxnSpPr>
      <xdr:spPr>
        <a:xfrm flipV="1">
          <a:off x="4634865" y="980694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118127</xdr:rowOff>
    </xdr:from>
    <xdr:ext cx="405111" cy="259045"/>
    <xdr:sp macro="" textlink="">
      <xdr:nvSpPr>
        <xdr:cNvPr id="136" name="【橋りょう・トンネル】&#10;有形固定資産減価償却率最小値テキスト"/>
        <xdr:cNvSpPr txBox="1"/>
      </xdr:nvSpPr>
      <xdr:spPr>
        <a:xfrm>
          <a:off x="47244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43.5</a:t>
          </a:r>
          <a:endParaRPr kumimoji="1" lang="ja-JP" altLang="en-US" sz="1000" b="1">
            <a:latin typeface="ＭＳ Ｐゴシック"/>
          </a:endParaRPr>
        </a:p>
      </xdr:txBody>
    </xdr:sp>
    <xdr:clientData/>
  </xdr:oneCellAnchor>
  <xdr:twoCellAnchor>
    <xdr:from>
      <xdr:col>6</xdr:col>
      <xdr:colOff>422275</xdr:colOff>
      <xdr:row>63</xdr:row>
      <xdr:rowOff>114300</xdr:rowOff>
    </xdr:from>
    <xdr:to>
      <xdr:col>6</xdr:col>
      <xdr:colOff>600075</xdr:colOff>
      <xdr:row>63</xdr:row>
      <xdr:rowOff>114300</xdr:rowOff>
    </xdr:to>
    <xdr:cxnSp macro="">
      <xdr:nvCxnSpPr>
        <xdr:cNvPr id="137" name="直線コネクタ 136"/>
        <xdr:cNvCxnSpPr/>
      </xdr:nvCxnSpPr>
      <xdr:spPr>
        <a:xfrm>
          <a:off x="4546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152417</xdr:rowOff>
    </xdr:from>
    <xdr:ext cx="405111" cy="259045"/>
    <xdr:sp macro="" textlink="">
      <xdr:nvSpPr>
        <xdr:cNvPr id="138" name="【橋りょう・トンネル】&#10;有形固定資産減価償却率最大値テキスト"/>
        <xdr:cNvSpPr txBox="1"/>
      </xdr:nvSpPr>
      <xdr:spPr>
        <a:xfrm>
          <a:off x="4724400" y="9582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72.6</a:t>
          </a:r>
          <a:endParaRPr kumimoji="1" lang="ja-JP" altLang="en-US" sz="1000" b="1">
            <a:latin typeface="ＭＳ Ｐゴシック"/>
          </a:endParaRPr>
        </a:p>
      </xdr:txBody>
    </xdr:sp>
    <xdr:clientData/>
  </xdr:oneCellAnchor>
  <xdr:twoCellAnchor>
    <xdr:from>
      <xdr:col>6</xdr:col>
      <xdr:colOff>422275</xdr:colOff>
      <xdr:row>57</xdr:row>
      <xdr:rowOff>34290</xdr:rowOff>
    </xdr:from>
    <xdr:to>
      <xdr:col>6</xdr:col>
      <xdr:colOff>600075</xdr:colOff>
      <xdr:row>57</xdr:row>
      <xdr:rowOff>34290</xdr:rowOff>
    </xdr:to>
    <xdr:cxnSp macro="">
      <xdr:nvCxnSpPr>
        <xdr:cNvPr id="139" name="直線コネクタ 138"/>
        <xdr:cNvCxnSpPr/>
      </xdr:nvCxnSpPr>
      <xdr:spPr>
        <a:xfrm>
          <a:off x="4546600" y="980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53357</xdr:rowOff>
    </xdr:from>
    <xdr:ext cx="405111" cy="259045"/>
    <xdr:sp macro="" textlink="">
      <xdr:nvSpPr>
        <xdr:cNvPr id="140" name="【橋りょう・トンネル】&#10;有形固定資産減価償却率平均値テキスト"/>
        <xdr:cNvSpPr txBox="1"/>
      </xdr:nvSpPr>
      <xdr:spPr>
        <a:xfrm>
          <a:off x="4724400" y="1034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74930</xdr:rowOff>
    </xdr:from>
    <xdr:to>
      <xdr:col>6</xdr:col>
      <xdr:colOff>561975</xdr:colOff>
      <xdr:row>61</xdr:row>
      <xdr:rowOff>5080</xdr:rowOff>
    </xdr:to>
    <xdr:sp macro="" textlink="">
      <xdr:nvSpPr>
        <xdr:cNvPr id="141" name="フローチャート : 判断 140"/>
        <xdr:cNvSpPr/>
      </xdr:nvSpPr>
      <xdr:spPr>
        <a:xfrm>
          <a:off x="4584700" y="1036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55880</xdr:rowOff>
    </xdr:from>
    <xdr:to>
      <xdr:col>5</xdr:col>
      <xdr:colOff>409575</xdr:colOff>
      <xdr:row>61</xdr:row>
      <xdr:rowOff>157480</xdr:rowOff>
    </xdr:to>
    <xdr:sp macro="" textlink="">
      <xdr:nvSpPr>
        <xdr:cNvPr id="142" name="フローチャート : 判断 141"/>
        <xdr:cNvSpPr/>
      </xdr:nvSpPr>
      <xdr:spPr>
        <a:xfrm>
          <a:off x="3746500" y="105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3" name="テキスト ボックス 14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4" name="テキスト ボックス 14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5" name="テキスト ボックス 14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6" name="テキスト ボックス 14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7" name="テキスト ボックス 14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55</xdr:row>
      <xdr:rowOff>101600</xdr:rowOff>
    </xdr:from>
    <xdr:to>
      <xdr:col>5</xdr:col>
      <xdr:colOff>409575</xdr:colOff>
      <xdr:row>56</xdr:row>
      <xdr:rowOff>31750</xdr:rowOff>
    </xdr:to>
    <xdr:sp macro="" textlink="">
      <xdr:nvSpPr>
        <xdr:cNvPr id="148" name="円/楕円 147"/>
        <xdr:cNvSpPr/>
      </xdr:nvSpPr>
      <xdr:spPr>
        <a:xfrm>
          <a:off x="3746500" y="953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148607</xdr:rowOff>
    </xdr:from>
    <xdr:ext cx="405111" cy="259045"/>
    <xdr:sp macro="" textlink="">
      <xdr:nvSpPr>
        <xdr:cNvPr id="149" name="n_1aveValue【橋りょう・トンネル】&#10;有形固定資産減価償却率"/>
        <xdr:cNvSpPr txBox="1"/>
      </xdr:nvSpPr>
      <xdr:spPr>
        <a:xfrm>
          <a:off x="3582043" y="1060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oneCellAnchor>
    <xdr:from>
      <xdr:col>5</xdr:col>
      <xdr:colOff>143518</xdr:colOff>
      <xdr:row>54</xdr:row>
      <xdr:rowOff>48277</xdr:rowOff>
    </xdr:from>
    <xdr:ext cx="405111" cy="259045"/>
    <xdr:sp macro="" textlink="">
      <xdr:nvSpPr>
        <xdr:cNvPr id="150" name="n_1mainValue【橋りょう・トンネル】&#10;有形固定資産減価償却率"/>
        <xdr:cNvSpPr txBox="1"/>
      </xdr:nvSpPr>
      <xdr:spPr>
        <a:xfrm>
          <a:off x="3582043" y="930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1" name="正方形/長方形 15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2" name="正方形/長方形 15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3" name="正方形/長方形 15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4" name="正方形/長方形 15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5" name="正方形/長方形 15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6" name="正方形/長方形 15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7" name="正方形/長方形 15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222,954</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8" name="正方形/長方形 15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9" name="テキスト ボックス 15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0" name="直線コネクタ 15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1" name="直線コネクタ 16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2" name="テキスト ボックス 161"/>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3" name="直線コネクタ 16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4" name="テキスト ボックス 163"/>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5" name="直線コネクタ 16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6" name="テキスト ボックス 165"/>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7" name="直線コネクタ 16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8" name="テキスト ボックス 167"/>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9" name="直線コネクタ 16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0" name="テキスト ボックス 169"/>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1" name="直線コネクタ 17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2" name="テキスト ボックス 171"/>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50509</xdr:rowOff>
    </xdr:from>
    <xdr:to>
      <xdr:col>15</xdr:col>
      <xdr:colOff>180340</xdr:colOff>
      <xdr:row>64</xdr:row>
      <xdr:rowOff>35799</xdr:rowOff>
    </xdr:to>
    <xdr:cxnSp macro="">
      <xdr:nvCxnSpPr>
        <xdr:cNvPr id="174" name="直線コネクタ 173"/>
        <xdr:cNvCxnSpPr/>
      </xdr:nvCxnSpPr>
      <xdr:spPr>
        <a:xfrm flipV="1">
          <a:off x="10476865" y="9480259"/>
          <a:ext cx="0" cy="1528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39626</xdr:rowOff>
    </xdr:from>
    <xdr:ext cx="534377" cy="259045"/>
    <xdr:sp macro="" textlink="">
      <xdr:nvSpPr>
        <xdr:cNvPr id="175" name="【橋りょう・トンネル】&#10;一人当たり有形固定資産（償却資産）額最小値テキスト"/>
        <xdr:cNvSpPr txBox="1"/>
      </xdr:nvSpPr>
      <xdr:spPr>
        <a:xfrm>
          <a:off x="10566400" y="1101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10,604</a:t>
          </a:r>
          <a:endParaRPr kumimoji="1" lang="ja-JP" altLang="en-US" sz="1000" b="1">
            <a:latin typeface="ＭＳ Ｐゴシック"/>
          </a:endParaRPr>
        </a:p>
      </xdr:txBody>
    </xdr:sp>
    <xdr:clientData/>
  </xdr:oneCellAnchor>
  <xdr:twoCellAnchor>
    <xdr:from>
      <xdr:col>15</xdr:col>
      <xdr:colOff>92075</xdr:colOff>
      <xdr:row>64</xdr:row>
      <xdr:rowOff>35799</xdr:rowOff>
    </xdr:from>
    <xdr:to>
      <xdr:col>15</xdr:col>
      <xdr:colOff>269875</xdr:colOff>
      <xdr:row>64</xdr:row>
      <xdr:rowOff>35799</xdr:rowOff>
    </xdr:to>
    <xdr:cxnSp macro="">
      <xdr:nvCxnSpPr>
        <xdr:cNvPr id="176" name="直線コネクタ 175"/>
        <xdr:cNvCxnSpPr/>
      </xdr:nvCxnSpPr>
      <xdr:spPr>
        <a:xfrm>
          <a:off x="10388600" y="11008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168636</xdr:rowOff>
    </xdr:from>
    <xdr:ext cx="599010" cy="259045"/>
    <xdr:sp macro="" textlink="">
      <xdr:nvSpPr>
        <xdr:cNvPr id="177" name="【橋りょう・トンネル】&#10;一人当たり有形固定資産（償却資産）額最大値テキスト"/>
        <xdr:cNvSpPr txBox="1"/>
      </xdr:nvSpPr>
      <xdr:spPr>
        <a:xfrm>
          <a:off x="10566400" y="9255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411,743</a:t>
          </a:r>
          <a:endParaRPr kumimoji="1" lang="ja-JP" altLang="en-US" sz="1000" b="1">
            <a:latin typeface="ＭＳ Ｐゴシック"/>
          </a:endParaRPr>
        </a:p>
      </xdr:txBody>
    </xdr:sp>
    <xdr:clientData/>
  </xdr:oneCellAnchor>
  <xdr:twoCellAnchor>
    <xdr:from>
      <xdr:col>15</xdr:col>
      <xdr:colOff>92075</xdr:colOff>
      <xdr:row>55</xdr:row>
      <xdr:rowOff>50509</xdr:rowOff>
    </xdr:from>
    <xdr:to>
      <xdr:col>15</xdr:col>
      <xdr:colOff>269875</xdr:colOff>
      <xdr:row>55</xdr:row>
      <xdr:rowOff>50509</xdr:rowOff>
    </xdr:to>
    <xdr:cxnSp macro="">
      <xdr:nvCxnSpPr>
        <xdr:cNvPr id="178" name="直線コネクタ 177"/>
        <xdr:cNvCxnSpPr/>
      </xdr:nvCxnSpPr>
      <xdr:spPr>
        <a:xfrm>
          <a:off x="10388600" y="9480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157880</xdr:rowOff>
    </xdr:from>
    <xdr:ext cx="599010" cy="259045"/>
    <xdr:sp macro="" textlink="">
      <xdr:nvSpPr>
        <xdr:cNvPr id="179" name="【橋りょう・トンネル】&#10;一人当たり有形固定資産（償却資産）額平均値テキスト"/>
        <xdr:cNvSpPr txBox="1"/>
      </xdr:nvSpPr>
      <xdr:spPr>
        <a:xfrm>
          <a:off x="10566400" y="104448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139,566</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8003</xdr:rowOff>
    </xdr:from>
    <xdr:to>
      <xdr:col>15</xdr:col>
      <xdr:colOff>231775</xdr:colOff>
      <xdr:row>61</xdr:row>
      <xdr:rowOff>109603</xdr:rowOff>
    </xdr:to>
    <xdr:sp macro="" textlink="">
      <xdr:nvSpPr>
        <xdr:cNvPr id="180" name="フローチャート : 判断 179"/>
        <xdr:cNvSpPr/>
      </xdr:nvSpPr>
      <xdr:spPr>
        <a:xfrm>
          <a:off x="10426700" y="104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152795</xdr:rowOff>
    </xdr:from>
    <xdr:to>
      <xdr:col>14</xdr:col>
      <xdr:colOff>79375</xdr:colOff>
      <xdr:row>61</xdr:row>
      <xdr:rowOff>82945</xdr:rowOff>
    </xdr:to>
    <xdr:sp macro="" textlink="">
      <xdr:nvSpPr>
        <xdr:cNvPr id="181" name="フローチャート : 判断 180"/>
        <xdr:cNvSpPr/>
      </xdr:nvSpPr>
      <xdr:spPr>
        <a:xfrm>
          <a:off x="9588500" y="10439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2" name="テキスト ボックス 18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3" name="テキスト ボックス 18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4" name="テキスト ボックス 18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5" name="テキスト ボックス 18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6" name="テキスト ボックス 18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29942</xdr:rowOff>
    </xdr:from>
    <xdr:to>
      <xdr:col>14</xdr:col>
      <xdr:colOff>79375</xdr:colOff>
      <xdr:row>63</xdr:row>
      <xdr:rowOff>131542</xdr:rowOff>
    </xdr:to>
    <xdr:sp macro="" textlink="">
      <xdr:nvSpPr>
        <xdr:cNvPr id="187" name="円/楕円 186"/>
        <xdr:cNvSpPr/>
      </xdr:nvSpPr>
      <xdr:spPr>
        <a:xfrm>
          <a:off x="9588500" y="1083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59</xdr:row>
      <xdr:rowOff>99472</xdr:rowOff>
    </xdr:from>
    <xdr:ext cx="599010" cy="259045"/>
    <xdr:sp macro="" textlink="">
      <xdr:nvSpPr>
        <xdr:cNvPr id="188" name="n_1aveValue【橋りょう・トンネル】&#10;一人当たり有形固定資産（償却資産）額"/>
        <xdr:cNvSpPr txBox="1"/>
      </xdr:nvSpPr>
      <xdr:spPr>
        <a:xfrm>
          <a:off x="9327094" y="10215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146,563</a:t>
          </a:r>
          <a:endParaRPr kumimoji="1" lang="ja-JP" altLang="en-US" sz="1000" b="1">
            <a:solidFill>
              <a:srgbClr val="000080"/>
            </a:solidFill>
            <a:latin typeface="ＭＳ Ｐゴシック"/>
          </a:endParaRPr>
        </a:p>
      </xdr:txBody>
    </xdr:sp>
    <xdr:clientData/>
  </xdr:oneCellAnchor>
  <xdr:oneCellAnchor>
    <xdr:from>
      <xdr:col>13</xdr:col>
      <xdr:colOff>434486</xdr:colOff>
      <xdr:row>63</xdr:row>
      <xdr:rowOff>122669</xdr:rowOff>
    </xdr:from>
    <xdr:ext cx="534377" cy="259045"/>
    <xdr:sp macro="" textlink="">
      <xdr:nvSpPr>
        <xdr:cNvPr id="189" name="n_1mainValue【橋りょう・トンネル】&#10;一人当たり有形固定資産（償却資産）額"/>
        <xdr:cNvSpPr txBox="1"/>
      </xdr:nvSpPr>
      <xdr:spPr>
        <a:xfrm>
          <a:off x="9359411" y="1092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43,808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0" name="正方形/長方形 18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1" name="正方形/長方形 19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2" name="正方形/長方形 19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3" name="正方形/長方形 19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4" name="正方形/長方形 19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5" name="正方形/長方形 19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6" name="正方形/長方形 19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7" name="正方形/長方形 196"/>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198" name="正方形/長方形 19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99" name="正方形/長方形 19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00" name="正方形/長方形 19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01" name="正方形/長方形 20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02" name="正方形/長方形 20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03" name="正方形/長方形 20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04" name="正方形/長方形 20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0.440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05" name="正方形/長方形 204"/>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06" name="正方形/長方形 20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7" name="正方形/長方形 20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8" name="正方形/長方形 20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9" name="正方形/長方形 20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10" name="正方形/長方形 20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1" name="正方形/長方形 21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2" name="正方形/長方形 21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3" name="正方形/長方形 21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14" name="正方形/長方形 21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15" name="正方形/長方形 21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16" name="正方形/長方形 21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17" name="正方形/長方形 21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18" name="正方形/長方形 21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19" name="正方形/長方形 21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20" name="正方形/長方形 21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21" name="正方形/長方形 22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22" name="正方形/長方形 22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23" name="正方形/長方形 22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24" name="正方形/長方形 22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25" name="正方形/長方形 22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26" name="正方形/長方形 22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27" name="正方形/長方形 22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28" name="正方形/長方形 22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29" name="正方形/長方形 228"/>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30" name="正方形/長方形 22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31" name="正方形/長方形 23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32" name="正方形/長方形 23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33" name="正方形/長方形 23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34" name="正方形/長方形 23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35" name="正方形/長方形 23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36" name="正方形/長方形 23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37" name="正方形/長方形 236"/>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238" name="正方形/長方形 23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39" name="正方形/長方形 23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40" name="正方形/長方形 23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41" name="正方形/長方形 24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42" name="正方形/長方形 24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43" name="正方形/長方形 24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44" name="正方形/長方形 24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245" name="正方形/長方形 24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246" name="テキスト ボックス 24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247" name="直線コネクタ 24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248" name="テキスト ボックス 24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249" name="直線コネクタ 24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250" name="テキスト ボックス 24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251" name="直線コネクタ 25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252" name="テキスト ボックス 25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253" name="直線コネクタ 25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254" name="テキスト ボックス 25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255" name="直線コネクタ 25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256" name="テキスト ボックス 25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257" name="直線コネクタ 25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258" name="テキスト ボックス 25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259" name="直線コネクタ 25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260" name="テキスト ボックス 25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26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167640</xdr:rowOff>
    </xdr:from>
    <xdr:to>
      <xdr:col>23</xdr:col>
      <xdr:colOff>516889</xdr:colOff>
      <xdr:row>63</xdr:row>
      <xdr:rowOff>64770</xdr:rowOff>
    </xdr:to>
    <xdr:cxnSp macro="">
      <xdr:nvCxnSpPr>
        <xdr:cNvPr id="262" name="直線コネクタ 261"/>
        <xdr:cNvCxnSpPr/>
      </xdr:nvCxnSpPr>
      <xdr:spPr>
        <a:xfrm flipV="1">
          <a:off x="16318864" y="959739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68597</xdr:rowOff>
    </xdr:from>
    <xdr:ext cx="405111" cy="259045"/>
    <xdr:sp macro="" textlink="">
      <xdr:nvSpPr>
        <xdr:cNvPr id="263" name="【学校施設】&#10;有形固定資産減価償却率最小値テキスト"/>
        <xdr:cNvSpPr txBox="1"/>
      </xdr:nvSpPr>
      <xdr:spPr>
        <a:xfrm>
          <a:off x="16408400" y="1086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44.8</a:t>
          </a:r>
          <a:endParaRPr kumimoji="1" lang="ja-JP" altLang="en-US" sz="1000" b="1">
            <a:latin typeface="ＭＳ Ｐゴシック"/>
          </a:endParaRPr>
        </a:p>
      </xdr:txBody>
    </xdr:sp>
    <xdr:clientData/>
  </xdr:oneCellAnchor>
  <xdr:twoCellAnchor>
    <xdr:from>
      <xdr:col>23</xdr:col>
      <xdr:colOff>428625</xdr:colOff>
      <xdr:row>63</xdr:row>
      <xdr:rowOff>64770</xdr:rowOff>
    </xdr:from>
    <xdr:to>
      <xdr:col>23</xdr:col>
      <xdr:colOff>606425</xdr:colOff>
      <xdr:row>63</xdr:row>
      <xdr:rowOff>64770</xdr:rowOff>
    </xdr:to>
    <xdr:cxnSp macro="">
      <xdr:nvCxnSpPr>
        <xdr:cNvPr id="264" name="直線コネクタ 263"/>
        <xdr:cNvCxnSpPr/>
      </xdr:nvCxnSpPr>
      <xdr:spPr>
        <a:xfrm>
          <a:off x="16230600" y="1086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114317</xdr:rowOff>
    </xdr:from>
    <xdr:ext cx="405111" cy="259045"/>
    <xdr:sp macro="" textlink="">
      <xdr:nvSpPr>
        <xdr:cNvPr id="265" name="【学校施設】&#10;有形固定資産減価償却率最大値テキスト"/>
        <xdr:cNvSpPr txBox="1"/>
      </xdr:nvSpPr>
      <xdr:spPr>
        <a:xfrm>
          <a:off x="16408400" y="937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78.1</a:t>
          </a:r>
          <a:endParaRPr kumimoji="1" lang="ja-JP" altLang="en-US" sz="1000" b="1">
            <a:latin typeface="ＭＳ Ｐゴシック"/>
          </a:endParaRPr>
        </a:p>
      </xdr:txBody>
    </xdr:sp>
    <xdr:clientData/>
  </xdr:oneCellAnchor>
  <xdr:twoCellAnchor>
    <xdr:from>
      <xdr:col>23</xdr:col>
      <xdr:colOff>428625</xdr:colOff>
      <xdr:row>55</xdr:row>
      <xdr:rowOff>167640</xdr:rowOff>
    </xdr:from>
    <xdr:to>
      <xdr:col>23</xdr:col>
      <xdr:colOff>606425</xdr:colOff>
      <xdr:row>55</xdr:row>
      <xdr:rowOff>167640</xdr:rowOff>
    </xdr:to>
    <xdr:cxnSp macro="">
      <xdr:nvCxnSpPr>
        <xdr:cNvPr id="266" name="直線コネクタ 265"/>
        <xdr:cNvCxnSpPr/>
      </xdr:nvCxnSpPr>
      <xdr:spPr>
        <a:xfrm>
          <a:off x="16230600" y="959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87647</xdr:rowOff>
    </xdr:from>
    <xdr:ext cx="405111" cy="259045"/>
    <xdr:sp macro="" textlink="">
      <xdr:nvSpPr>
        <xdr:cNvPr id="267" name="【学校施設】&#10;有形固定資産減価償却率平均値テキスト"/>
        <xdr:cNvSpPr txBox="1"/>
      </xdr:nvSpPr>
      <xdr:spPr>
        <a:xfrm>
          <a:off x="16408400" y="1020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109220</xdr:rowOff>
    </xdr:from>
    <xdr:to>
      <xdr:col>23</xdr:col>
      <xdr:colOff>568325</xdr:colOff>
      <xdr:row>60</xdr:row>
      <xdr:rowOff>39370</xdr:rowOff>
    </xdr:to>
    <xdr:sp macro="" textlink="">
      <xdr:nvSpPr>
        <xdr:cNvPr id="268" name="フローチャート : 判断 267"/>
        <xdr:cNvSpPr/>
      </xdr:nvSpPr>
      <xdr:spPr>
        <a:xfrm>
          <a:off x="162687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86360</xdr:rowOff>
    </xdr:from>
    <xdr:to>
      <xdr:col>22</xdr:col>
      <xdr:colOff>415925</xdr:colOff>
      <xdr:row>60</xdr:row>
      <xdr:rowOff>16510</xdr:rowOff>
    </xdr:to>
    <xdr:sp macro="" textlink="">
      <xdr:nvSpPr>
        <xdr:cNvPr id="269" name="フローチャート : 判断 268"/>
        <xdr:cNvSpPr/>
      </xdr:nvSpPr>
      <xdr:spPr>
        <a:xfrm>
          <a:off x="15430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270" name="テキスト ボックス 26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271" name="テキスト ボックス 27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272" name="テキスト ボックス 27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273" name="テキスト ボックス 27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274" name="テキスト ボックス 27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59</xdr:row>
      <xdr:rowOff>147320</xdr:rowOff>
    </xdr:from>
    <xdr:to>
      <xdr:col>22</xdr:col>
      <xdr:colOff>415925</xdr:colOff>
      <xdr:row>60</xdr:row>
      <xdr:rowOff>77470</xdr:rowOff>
    </xdr:to>
    <xdr:sp macro="" textlink="">
      <xdr:nvSpPr>
        <xdr:cNvPr id="275" name="円/楕円 274"/>
        <xdr:cNvSpPr/>
      </xdr:nvSpPr>
      <xdr:spPr>
        <a:xfrm>
          <a:off x="15430500" y="1026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33037</xdr:rowOff>
    </xdr:from>
    <xdr:ext cx="405111" cy="259045"/>
    <xdr:sp macro="" textlink="">
      <xdr:nvSpPr>
        <xdr:cNvPr id="276" name="n_1aveValue【学校施設】&#10;有形固定資産減価償却率"/>
        <xdr:cNvSpPr txBox="1"/>
      </xdr:nvSpPr>
      <xdr:spPr>
        <a:xfrm>
          <a:off x="15266043"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oneCellAnchor>
    <xdr:from>
      <xdr:col>22</xdr:col>
      <xdr:colOff>149868</xdr:colOff>
      <xdr:row>60</xdr:row>
      <xdr:rowOff>68597</xdr:rowOff>
    </xdr:from>
    <xdr:ext cx="405111" cy="259045"/>
    <xdr:sp macro="" textlink="">
      <xdr:nvSpPr>
        <xdr:cNvPr id="277" name="n_1mainValue【学校施設】&#10;有形固定資産減価償却率"/>
        <xdr:cNvSpPr txBox="1"/>
      </xdr:nvSpPr>
      <xdr:spPr>
        <a:xfrm>
          <a:off x="15266043"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278" name="正方形/長方形 27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79" name="正方形/長方形 27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80" name="正方形/長方形 27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81" name="正方形/長方形 28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82" name="正方形/長方形 28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83" name="正方形/長方形 28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84" name="正方形/長方形 28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285" name="正方形/長方形 28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286" name="テキスト ボックス 28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287" name="直線コネクタ 28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288" name="テキスト ボックス 28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63</xdr:row>
      <xdr:rowOff>57150</xdr:rowOff>
    </xdr:from>
    <xdr:to>
      <xdr:col>33</xdr:col>
      <xdr:colOff>314325</xdr:colOff>
      <xdr:row>63</xdr:row>
      <xdr:rowOff>57150</xdr:rowOff>
    </xdr:to>
    <xdr:cxnSp macro="">
      <xdr:nvCxnSpPr>
        <xdr:cNvPr id="289" name="直線コネクタ 288"/>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86377</xdr:rowOff>
    </xdr:from>
    <xdr:ext cx="467179" cy="259045"/>
    <xdr:sp macro="" textlink="">
      <xdr:nvSpPr>
        <xdr:cNvPr id="290" name="テキスト ボックス 289"/>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291" name="直線コネクタ 29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292" name="テキスト ボックス 29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56</xdr:row>
      <xdr:rowOff>114300</xdr:rowOff>
    </xdr:from>
    <xdr:to>
      <xdr:col>33</xdr:col>
      <xdr:colOff>314325</xdr:colOff>
      <xdr:row>56</xdr:row>
      <xdr:rowOff>114300</xdr:rowOff>
    </xdr:to>
    <xdr:cxnSp macro="">
      <xdr:nvCxnSpPr>
        <xdr:cNvPr id="293" name="直線コネクタ 292"/>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143527</xdr:rowOff>
    </xdr:from>
    <xdr:ext cx="467179" cy="259045"/>
    <xdr:sp macro="" textlink="">
      <xdr:nvSpPr>
        <xdr:cNvPr id="294" name="テキスト ボックス 293"/>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295" name="直線コネクタ 29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296" name="テキスト ボックス 29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29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60</xdr:row>
      <xdr:rowOff>81153</xdr:rowOff>
    </xdr:from>
    <xdr:to>
      <xdr:col>32</xdr:col>
      <xdr:colOff>186689</xdr:colOff>
      <xdr:row>63</xdr:row>
      <xdr:rowOff>40005</xdr:rowOff>
    </xdr:to>
    <xdr:cxnSp macro="">
      <xdr:nvCxnSpPr>
        <xdr:cNvPr id="298" name="直線コネクタ 297"/>
        <xdr:cNvCxnSpPr/>
      </xdr:nvCxnSpPr>
      <xdr:spPr>
        <a:xfrm flipV="1">
          <a:off x="22160864" y="10368153"/>
          <a:ext cx="0" cy="473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43832</xdr:rowOff>
    </xdr:from>
    <xdr:ext cx="469744" cy="259045"/>
    <xdr:sp macro="" textlink="">
      <xdr:nvSpPr>
        <xdr:cNvPr id="299" name="【学校施設】&#10;一人当たり面積最小値テキスト"/>
        <xdr:cNvSpPr txBox="1"/>
      </xdr:nvSpPr>
      <xdr:spPr>
        <a:xfrm>
          <a:off x="22250400" y="1084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1.030</a:t>
          </a:r>
          <a:endParaRPr kumimoji="1" lang="ja-JP" altLang="en-US" sz="1000" b="1">
            <a:latin typeface="ＭＳ Ｐゴシック"/>
          </a:endParaRPr>
        </a:p>
      </xdr:txBody>
    </xdr:sp>
    <xdr:clientData/>
  </xdr:oneCellAnchor>
  <xdr:twoCellAnchor>
    <xdr:from>
      <xdr:col>32</xdr:col>
      <xdr:colOff>98425</xdr:colOff>
      <xdr:row>63</xdr:row>
      <xdr:rowOff>40005</xdr:rowOff>
    </xdr:from>
    <xdr:to>
      <xdr:col>32</xdr:col>
      <xdr:colOff>276225</xdr:colOff>
      <xdr:row>63</xdr:row>
      <xdr:rowOff>40005</xdr:rowOff>
    </xdr:to>
    <xdr:cxnSp macro="">
      <xdr:nvCxnSpPr>
        <xdr:cNvPr id="300" name="直線コネクタ 299"/>
        <xdr:cNvCxnSpPr/>
      </xdr:nvCxnSpPr>
      <xdr:spPr>
        <a:xfrm>
          <a:off x="22072600" y="1084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27830</xdr:rowOff>
    </xdr:from>
    <xdr:ext cx="469744" cy="259045"/>
    <xdr:sp macro="" textlink="">
      <xdr:nvSpPr>
        <xdr:cNvPr id="301" name="【学校施設】&#10;一人当たり面積最大値テキスト"/>
        <xdr:cNvSpPr txBox="1"/>
      </xdr:nvSpPr>
      <xdr:spPr>
        <a:xfrm>
          <a:off x="22250400" y="10143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1.858</a:t>
          </a:r>
          <a:endParaRPr kumimoji="1" lang="ja-JP" altLang="en-US" sz="1000" b="1">
            <a:latin typeface="ＭＳ Ｐゴシック"/>
          </a:endParaRPr>
        </a:p>
      </xdr:txBody>
    </xdr:sp>
    <xdr:clientData/>
  </xdr:oneCellAnchor>
  <xdr:twoCellAnchor>
    <xdr:from>
      <xdr:col>32</xdr:col>
      <xdr:colOff>98425</xdr:colOff>
      <xdr:row>60</xdr:row>
      <xdr:rowOff>81153</xdr:rowOff>
    </xdr:from>
    <xdr:to>
      <xdr:col>32</xdr:col>
      <xdr:colOff>276225</xdr:colOff>
      <xdr:row>60</xdr:row>
      <xdr:rowOff>81153</xdr:rowOff>
    </xdr:to>
    <xdr:cxnSp macro="">
      <xdr:nvCxnSpPr>
        <xdr:cNvPr id="302" name="直線コネクタ 301"/>
        <xdr:cNvCxnSpPr/>
      </xdr:nvCxnSpPr>
      <xdr:spPr>
        <a:xfrm>
          <a:off x="22072600" y="1036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83075</xdr:rowOff>
    </xdr:from>
    <xdr:ext cx="469744" cy="259045"/>
    <xdr:sp macro="" textlink="">
      <xdr:nvSpPr>
        <xdr:cNvPr id="303" name="【学校施設】&#10;一人当たり面積平均値テキスト"/>
        <xdr:cNvSpPr txBox="1"/>
      </xdr:nvSpPr>
      <xdr:spPr>
        <a:xfrm>
          <a:off x="22250400" y="105415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1.428</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104648</xdr:rowOff>
    </xdr:from>
    <xdr:to>
      <xdr:col>32</xdr:col>
      <xdr:colOff>238125</xdr:colOff>
      <xdr:row>62</xdr:row>
      <xdr:rowOff>34798</xdr:rowOff>
    </xdr:to>
    <xdr:sp macro="" textlink="">
      <xdr:nvSpPr>
        <xdr:cNvPr id="304" name="フローチャート : 判断 303"/>
        <xdr:cNvSpPr/>
      </xdr:nvSpPr>
      <xdr:spPr>
        <a:xfrm>
          <a:off x="22110700" y="1056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89789</xdr:rowOff>
    </xdr:from>
    <xdr:to>
      <xdr:col>31</xdr:col>
      <xdr:colOff>85725</xdr:colOff>
      <xdr:row>62</xdr:row>
      <xdr:rowOff>19939</xdr:rowOff>
    </xdr:to>
    <xdr:sp macro="" textlink="">
      <xdr:nvSpPr>
        <xdr:cNvPr id="305" name="フローチャート : 判断 304"/>
        <xdr:cNvSpPr/>
      </xdr:nvSpPr>
      <xdr:spPr>
        <a:xfrm>
          <a:off x="21272500" y="1054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06" name="テキスト ボックス 30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07" name="テキスト ボックス 30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08" name="テキスト ボックス 30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09" name="テキスト ボックス 30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10" name="テキスト ボックス 30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55</xdr:row>
      <xdr:rowOff>169799</xdr:rowOff>
    </xdr:from>
    <xdr:to>
      <xdr:col>31</xdr:col>
      <xdr:colOff>85725</xdr:colOff>
      <xdr:row>56</xdr:row>
      <xdr:rowOff>99949</xdr:rowOff>
    </xdr:to>
    <xdr:sp macro="" textlink="">
      <xdr:nvSpPr>
        <xdr:cNvPr id="311" name="円/楕円 310"/>
        <xdr:cNvSpPr/>
      </xdr:nvSpPr>
      <xdr:spPr>
        <a:xfrm>
          <a:off x="21272500" y="959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11066</xdr:rowOff>
    </xdr:from>
    <xdr:ext cx="469744" cy="259045"/>
    <xdr:sp macro="" textlink="">
      <xdr:nvSpPr>
        <xdr:cNvPr id="312" name="n_1aveValue【学校施設】&#10;一人当たり面積"/>
        <xdr:cNvSpPr txBox="1"/>
      </xdr:nvSpPr>
      <xdr:spPr>
        <a:xfrm>
          <a:off x="21075727" y="1064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1.454</a:t>
          </a:r>
          <a:endParaRPr kumimoji="1" lang="ja-JP" altLang="en-US" sz="1000" b="1">
            <a:solidFill>
              <a:srgbClr val="000080"/>
            </a:solidFill>
            <a:latin typeface="ＭＳ Ｐゴシック"/>
          </a:endParaRPr>
        </a:p>
      </xdr:txBody>
    </xdr:sp>
    <xdr:clientData/>
  </xdr:oneCellAnchor>
  <xdr:oneCellAnchor>
    <xdr:from>
      <xdr:col>30</xdr:col>
      <xdr:colOff>473152</xdr:colOff>
      <xdr:row>54</xdr:row>
      <xdr:rowOff>116476</xdr:rowOff>
    </xdr:from>
    <xdr:ext cx="469744" cy="259045"/>
    <xdr:sp macro="" textlink="">
      <xdr:nvSpPr>
        <xdr:cNvPr id="313" name="n_1mainValue【学校施設】&#10;一人当たり面積"/>
        <xdr:cNvSpPr txBox="1"/>
      </xdr:nvSpPr>
      <xdr:spPr>
        <a:xfrm>
          <a:off x="21075727" y="9374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3.114</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14" name="正方形/長方形 31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15" name="正方形/長方形 31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16" name="正方形/長方形 31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17" name="正方形/長方形 31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18" name="正方形/長方形 31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19" name="正方形/長方形 31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20" name="正方形/長方形 31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21" name="正方形/長方形 32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22" name="テキスト ボックス 32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23" name="直線コネクタ 32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324" name="直線コネクタ 32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325" name="テキスト ボックス 324"/>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326" name="直線コネクタ 32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327" name="テキスト ボックス 32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328" name="直線コネクタ 32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329" name="テキスト ボックス 32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330" name="直線コネクタ 32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331" name="テキスト ボックス 33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332" name="直線コネクタ 33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333" name="テキスト ボックス 33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334" name="直線コネクタ 33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335" name="テキスト ボックス 334"/>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36" name="直線コネクタ 33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37" name="テキスト ボックス 33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33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111579</xdr:rowOff>
    </xdr:from>
    <xdr:to>
      <xdr:col>23</xdr:col>
      <xdr:colOff>516889</xdr:colOff>
      <xdr:row>86</xdr:row>
      <xdr:rowOff>93618</xdr:rowOff>
    </xdr:to>
    <xdr:cxnSp macro="">
      <xdr:nvCxnSpPr>
        <xdr:cNvPr id="339" name="直線コネクタ 338"/>
        <xdr:cNvCxnSpPr/>
      </xdr:nvCxnSpPr>
      <xdr:spPr>
        <a:xfrm flipV="1">
          <a:off x="16318864" y="13484679"/>
          <a:ext cx="0" cy="1353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97445</xdr:rowOff>
    </xdr:from>
    <xdr:ext cx="340478" cy="259045"/>
    <xdr:sp macro="" textlink="">
      <xdr:nvSpPr>
        <xdr:cNvPr id="340" name="【児童館】&#10;有形固定資産減価償却率最小値テキスト"/>
        <xdr:cNvSpPr txBox="1"/>
      </xdr:nvSpPr>
      <xdr:spPr>
        <a:xfrm>
          <a:off x="16408400" y="14842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23</xdr:col>
      <xdr:colOff>428625</xdr:colOff>
      <xdr:row>86</xdr:row>
      <xdr:rowOff>93618</xdr:rowOff>
    </xdr:from>
    <xdr:to>
      <xdr:col>23</xdr:col>
      <xdr:colOff>606425</xdr:colOff>
      <xdr:row>86</xdr:row>
      <xdr:rowOff>93618</xdr:rowOff>
    </xdr:to>
    <xdr:cxnSp macro="">
      <xdr:nvCxnSpPr>
        <xdr:cNvPr id="341" name="直線コネクタ 340"/>
        <xdr:cNvCxnSpPr/>
      </xdr:nvCxnSpPr>
      <xdr:spPr>
        <a:xfrm>
          <a:off x="16230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58256</xdr:rowOff>
    </xdr:from>
    <xdr:ext cx="405111" cy="259045"/>
    <xdr:sp macro="" textlink="">
      <xdr:nvSpPr>
        <xdr:cNvPr id="342" name="【児童館】&#10;有形固定資産減価償却率最大値テキスト"/>
        <xdr:cNvSpPr txBox="1"/>
      </xdr:nvSpPr>
      <xdr:spPr>
        <a:xfrm>
          <a:off x="16408400" y="1325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23</xdr:col>
      <xdr:colOff>428625</xdr:colOff>
      <xdr:row>78</xdr:row>
      <xdr:rowOff>111579</xdr:rowOff>
    </xdr:from>
    <xdr:to>
      <xdr:col>23</xdr:col>
      <xdr:colOff>606425</xdr:colOff>
      <xdr:row>78</xdr:row>
      <xdr:rowOff>111579</xdr:rowOff>
    </xdr:to>
    <xdr:cxnSp macro="">
      <xdr:nvCxnSpPr>
        <xdr:cNvPr id="343" name="直線コネクタ 342"/>
        <xdr:cNvCxnSpPr/>
      </xdr:nvCxnSpPr>
      <xdr:spPr>
        <a:xfrm>
          <a:off x="16230600" y="1348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50635</xdr:rowOff>
    </xdr:from>
    <xdr:ext cx="405111" cy="259045"/>
    <xdr:sp macro="" textlink="">
      <xdr:nvSpPr>
        <xdr:cNvPr id="344" name="【児童館】&#10;有形固定資産減価償却率平均値テキスト"/>
        <xdr:cNvSpPr txBox="1"/>
      </xdr:nvSpPr>
      <xdr:spPr>
        <a:xfrm>
          <a:off x="16408400" y="142809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34.3</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72208</xdr:rowOff>
    </xdr:from>
    <xdr:to>
      <xdr:col>23</xdr:col>
      <xdr:colOff>568325</xdr:colOff>
      <xdr:row>84</xdr:row>
      <xdr:rowOff>2358</xdr:rowOff>
    </xdr:to>
    <xdr:sp macro="" textlink="">
      <xdr:nvSpPr>
        <xdr:cNvPr id="345" name="フローチャート : 判断 344"/>
        <xdr:cNvSpPr/>
      </xdr:nvSpPr>
      <xdr:spPr>
        <a:xfrm>
          <a:off x="16268700" y="1430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165281</xdr:rowOff>
    </xdr:from>
    <xdr:to>
      <xdr:col>22</xdr:col>
      <xdr:colOff>415925</xdr:colOff>
      <xdr:row>83</xdr:row>
      <xdr:rowOff>95431</xdr:rowOff>
    </xdr:to>
    <xdr:sp macro="" textlink="">
      <xdr:nvSpPr>
        <xdr:cNvPr id="346" name="フローチャート : 判断 345"/>
        <xdr:cNvSpPr/>
      </xdr:nvSpPr>
      <xdr:spPr>
        <a:xfrm>
          <a:off x="15430500" y="1422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347" name="テキスト ボックス 34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348" name="テキスト ボックス 34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349" name="テキスト ボックス 34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350" name="テキスト ボックス 34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351" name="テキスト ボックス 35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77</xdr:row>
      <xdr:rowOff>101600</xdr:rowOff>
    </xdr:from>
    <xdr:to>
      <xdr:col>22</xdr:col>
      <xdr:colOff>415925</xdr:colOff>
      <xdr:row>78</xdr:row>
      <xdr:rowOff>31750</xdr:rowOff>
    </xdr:to>
    <xdr:sp macro="" textlink="">
      <xdr:nvSpPr>
        <xdr:cNvPr id="352" name="円/楕円 351"/>
        <xdr:cNvSpPr/>
      </xdr:nvSpPr>
      <xdr:spPr>
        <a:xfrm>
          <a:off x="15430500" y="1330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83</xdr:row>
      <xdr:rowOff>86558</xdr:rowOff>
    </xdr:from>
    <xdr:ext cx="405111" cy="259045"/>
    <xdr:sp macro="" textlink="">
      <xdr:nvSpPr>
        <xdr:cNvPr id="353" name="n_1aveValue【児童館】&#10;有形固定資産減価償却率"/>
        <xdr:cNvSpPr txBox="1"/>
      </xdr:nvSpPr>
      <xdr:spPr>
        <a:xfrm>
          <a:off x="15266043" y="1431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a:t>
          </a:r>
          <a:endParaRPr kumimoji="1" lang="ja-JP" altLang="en-US" sz="1000" b="1">
            <a:solidFill>
              <a:srgbClr val="000080"/>
            </a:solidFill>
            <a:latin typeface="ＭＳ Ｐゴシック"/>
          </a:endParaRPr>
        </a:p>
      </xdr:txBody>
    </xdr:sp>
    <xdr:clientData/>
  </xdr:oneCellAnchor>
  <xdr:oneCellAnchor>
    <xdr:from>
      <xdr:col>22</xdr:col>
      <xdr:colOff>149868</xdr:colOff>
      <xdr:row>76</xdr:row>
      <xdr:rowOff>48277</xdr:rowOff>
    </xdr:from>
    <xdr:ext cx="405111" cy="259045"/>
    <xdr:sp macro="" textlink="">
      <xdr:nvSpPr>
        <xdr:cNvPr id="354" name="n_1mainValue【児童館】&#10;有形固定資産減価償却率"/>
        <xdr:cNvSpPr txBox="1"/>
      </xdr:nvSpPr>
      <xdr:spPr>
        <a:xfrm>
          <a:off x="15266043" y="1307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355" name="正方形/長方形 35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56" name="正方形/長方形 35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57" name="正方形/長方形 35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58" name="正方形/長方形 35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59" name="正方形/長方形 35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60" name="正方形/長方形 35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61" name="正方形/長方形 36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0.016</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62" name="正方形/長方形 36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363" name="テキスト ボックス 36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364" name="直線コネクタ 36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365" name="直線コネクタ 36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366" name="テキスト ボックス 36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367" name="直線コネクタ 36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368" name="テキスト ボックス 36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369" name="直線コネクタ 36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370" name="テキスト ボックス 36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371" name="直線コネクタ 37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372" name="テキスト ボックス 37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373" name="直線コネクタ 37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374" name="テキスト ボックス 37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375" name="直線コネクタ 37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376" name="テキスト ボックス 37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37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0</xdr:rowOff>
    </xdr:from>
    <xdr:to>
      <xdr:col>32</xdr:col>
      <xdr:colOff>186689</xdr:colOff>
      <xdr:row>86</xdr:row>
      <xdr:rowOff>57150</xdr:rowOff>
    </xdr:to>
    <xdr:cxnSp macro="">
      <xdr:nvCxnSpPr>
        <xdr:cNvPr id="378" name="直線コネクタ 377"/>
        <xdr:cNvCxnSpPr/>
      </xdr:nvCxnSpPr>
      <xdr:spPr>
        <a:xfrm flipV="1">
          <a:off x="22160864" y="1354455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60977</xdr:rowOff>
    </xdr:from>
    <xdr:ext cx="469744" cy="259045"/>
    <xdr:sp macro="" textlink="">
      <xdr:nvSpPr>
        <xdr:cNvPr id="379" name="【児童館】&#10;一人当たり面積最小値テキスト"/>
        <xdr:cNvSpPr txBox="1"/>
      </xdr:nvSpPr>
      <xdr:spPr>
        <a:xfrm>
          <a:off x="222504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0.003</a:t>
          </a:r>
          <a:endParaRPr kumimoji="1" lang="ja-JP" altLang="en-US" sz="1000" b="1">
            <a:latin typeface="ＭＳ Ｐゴシック"/>
          </a:endParaRPr>
        </a:p>
      </xdr:txBody>
    </xdr:sp>
    <xdr:clientData/>
  </xdr:oneCellAnchor>
  <xdr:twoCellAnchor>
    <xdr:from>
      <xdr:col>32</xdr:col>
      <xdr:colOff>98425</xdr:colOff>
      <xdr:row>86</xdr:row>
      <xdr:rowOff>57150</xdr:rowOff>
    </xdr:from>
    <xdr:to>
      <xdr:col>32</xdr:col>
      <xdr:colOff>276225</xdr:colOff>
      <xdr:row>86</xdr:row>
      <xdr:rowOff>57150</xdr:rowOff>
    </xdr:to>
    <xdr:cxnSp macro="">
      <xdr:nvCxnSpPr>
        <xdr:cNvPr id="380" name="直線コネクタ 379"/>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118127</xdr:rowOff>
    </xdr:from>
    <xdr:ext cx="469744" cy="259045"/>
    <xdr:sp macro="" textlink="">
      <xdr:nvSpPr>
        <xdr:cNvPr id="381" name="【児童館】&#10;一人当たり面積最大値テキスト"/>
        <xdr:cNvSpPr txBox="1"/>
      </xdr:nvSpPr>
      <xdr:spPr>
        <a:xfrm>
          <a:off x="22250400" y="1331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32</xdr:col>
      <xdr:colOff>98425</xdr:colOff>
      <xdr:row>79</xdr:row>
      <xdr:rowOff>0</xdr:rowOff>
    </xdr:from>
    <xdr:to>
      <xdr:col>32</xdr:col>
      <xdr:colOff>276225</xdr:colOff>
      <xdr:row>79</xdr:row>
      <xdr:rowOff>0</xdr:rowOff>
    </xdr:to>
    <xdr:cxnSp macro="">
      <xdr:nvCxnSpPr>
        <xdr:cNvPr id="382" name="直線コネクタ 381"/>
        <xdr:cNvCxnSpPr/>
      </xdr:nvCxnSpPr>
      <xdr:spPr>
        <a:xfrm>
          <a:off x="22072600" y="1354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60977</xdr:rowOff>
    </xdr:from>
    <xdr:ext cx="469744" cy="259045"/>
    <xdr:sp macro="" textlink="">
      <xdr:nvSpPr>
        <xdr:cNvPr id="383" name="【児童館】&#10;一人当たり面積平均値テキスト"/>
        <xdr:cNvSpPr txBox="1"/>
      </xdr:nvSpPr>
      <xdr:spPr>
        <a:xfrm>
          <a:off x="22250400" y="1429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0.026</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82550</xdr:rowOff>
    </xdr:from>
    <xdr:to>
      <xdr:col>32</xdr:col>
      <xdr:colOff>238125</xdr:colOff>
      <xdr:row>84</xdr:row>
      <xdr:rowOff>12700</xdr:rowOff>
    </xdr:to>
    <xdr:sp macro="" textlink="">
      <xdr:nvSpPr>
        <xdr:cNvPr id="384" name="フローチャート : 判断 383"/>
        <xdr:cNvSpPr/>
      </xdr:nvSpPr>
      <xdr:spPr>
        <a:xfrm>
          <a:off x="221107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82550</xdr:rowOff>
    </xdr:from>
    <xdr:to>
      <xdr:col>31</xdr:col>
      <xdr:colOff>85725</xdr:colOff>
      <xdr:row>83</xdr:row>
      <xdr:rowOff>12700</xdr:rowOff>
    </xdr:to>
    <xdr:sp macro="" textlink="">
      <xdr:nvSpPr>
        <xdr:cNvPr id="385" name="フローチャート : 判断 384"/>
        <xdr:cNvSpPr/>
      </xdr:nvSpPr>
      <xdr:spPr>
        <a:xfrm>
          <a:off x="21272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386" name="テキスト ボックス 38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387" name="テキスト ボックス 38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388" name="テキスト ボックス 38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389" name="テキスト ボックス 38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390" name="テキスト ボックス 38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77</xdr:row>
      <xdr:rowOff>158750</xdr:rowOff>
    </xdr:from>
    <xdr:to>
      <xdr:col>31</xdr:col>
      <xdr:colOff>85725</xdr:colOff>
      <xdr:row>78</xdr:row>
      <xdr:rowOff>88900</xdr:rowOff>
    </xdr:to>
    <xdr:sp macro="" textlink="">
      <xdr:nvSpPr>
        <xdr:cNvPr id="391" name="円/楕円 390"/>
        <xdr:cNvSpPr/>
      </xdr:nvSpPr>
      <xdr:spPr>
        <a:xfrm>
          <a:off x="21272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3827</xdr:rowOff>
    </xdr:from>
    <xdr:ext cx="469744" cy="259045"/>
    <xdr:sp macro="" textlink="">
      <xdr:nvSpPr>
        <xdr:cNvPr id="392" name="n_1aveValue【児童館】&#10;一人当たり面積"/>
        <xdr:cNvSpPr txBox="1"/>
      </xdr:nvSpPr>
      <xdr:spPr>
        <a:xfrm>
          <a:off x="21075727" y="1423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0.035</a:t>
          </a:r>
          <a:endParaRPr kumimoji="1" lang="ja-JP" altLang="en-US" sz="1000" b="1">
            <a:solidFill>
              <a:srgbClr val="000080"/>
            </a:solidFill>
            <a:latin typeface="ＭＳ Ｐゴシック"/>
          </a:endParaRPr>
        </a:p>
      </xdr:txBody>
    </xdr:sp>
    <xdr:clientData/>
  </xdr:oneCellAnchor>
  <xdr:oneCellAnchor>
    <xdr:from>
      <xdr:col>30</xdr:col>
      <xdr:colOff>473152</xdr:colOff>
      <xdr:row>76</xdr:row>
      <xdr:rowOff>105427</xdr:rowOff>
    </xdr:from>
    <xdr:ext cx="469744" cy="259045"/>
    <xdr:sp macro="" textlink="">
      <xdr:nvSpPr>
        <xdr:cNvPr id="393" name="n_1mainValue【児童館】&#10;一人当たり面積"/>
        <xdr:cNvSpPr txBox="1"/>
      </xdr:nvSpPr>
      <xdr:spPr>
        <a:xfrm>
          <a:off x="21075727"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0.076</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394" name="正方形/長方形 39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95" name="正方形/長方形 39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96" name="正方形/長方形 39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97" name="正方形/長方形 39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98" name="正方形/長方形 39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99" name="正方形/長方形 39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00" name="正方形/長方形 39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01" name="正方形/長方形 40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02" name="テキスト ボックス 40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03" name="直線コネクタ 40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04" name="テキスト ボックス 403"/>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405" name="直線コネクタ 40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406" name="テキスト ボックス 405"/>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07" name="直線コネクタ 40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08" name="テキスト ボックス 40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09" name="直線コネクタ 40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10" name="テキスト ボックス 40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11" name="直線コネクタ 41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12" name="テキスト ボックス 41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13" name="直線コネクタ 41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14" name="テキスト ボックス 41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15" name="直線コネクタ 41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416" name="テキスト ボックス 415"/>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17" name="直線コネクタ 41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18" name="テキスト ボックス 41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1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108857</xdr:rowOff>
    </xdr:from>
    <xdr:to>
      <xdr:col>23</xdr:col>
      <xdr:colOff>516889</xdr:colOff>
      <xdr:row>108</xdr:row>
      <xdr:rowOff>43543</xdr:rowOff>
    </xdr:to>
    <xdr:cxnSp macro="">
      <xdr:nvCxnSpPr>
        <xdr:cNvPr id="420" name="直線コネクタ 419"/>
        <xdr:cNvCxnSpPr/>
      </xdr:nvCxnSpPr>
      <xdr:spPr>
        <a:xfrm flipV="1">
          <a:off x="16318864" y="17253857"/>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47370</xdr:rowOff>
    </xdr:from>
    <xdr:ext cx="405111" cy="259045"/>
    <xdr:sp macro="" textlink="">
      <xdr:nvSpPr>
        <xdr:cNvPr id="421" name="【公民館】&#10;有形固定資産減価償却率最小値テキスト"/>
        <xdr:cNvSpPr txBox="1"/>
      </xdr:nvSpPr>
      <xdr:spPr>
        <a:xfrm>
          <a:off x="16408400" y="1856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a:t>
          </a:r>
          <a:endParaRPr kumimoji="1" lang="ja-JP" altLang="en-US" sz="1000" b="1">
            <a:latin typeface="ＭＳ Ｐゴシック"/>
          </a:endParaRPr>
        </a:p>
      </xdr:txBody>
    </xdr:sp>
    <xdr:clientData/>
  </xdr:oneCellAnchor>
  <xdr:twoCellAnchor>
    <xdr:from>
      <xdr:col>23</xdr:col>
      <xdr:colOff>428625</xdr:colOff>
      <xdr:row>108</xdr:row>
      <xdr:rowOff>43543</xdr:rowOff>
    </xdr:from>
    <xdr:to>
      <xdr:col>23</xdr:col>
      <xdr:colOff>606425</xdr:colOff>
      <xdr:row>108</xdr:row>
      <xdr:rowOff>43543</xdr:rowOff>
    </xdr:to>
    <xdr:cxnSp macro="">
      <xdr:nvCxnSpPr>
        <xdr:cNvPr id="422" name="直線コネクタ 421"/>
        <xdr:cNvCxnSpPr/>
      </xdr:nvCxnSpPr>
      <xdr:spPr>
        <a:xfrm>
          <a:off x="16230600" y="1856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55534</xdr:rowOff>
    </xdr:from>
    <xdr:ext cx="405111" cy="259045"/>
    <xdr:sp macro="" textlink="">
      <xdr:nvSpPr>
        <xdr:cNvPr id="423" name="【公民館】&#10;有形固定資産減価償却率最大値テキスト"/>
        <xdr:cNvSpPr txBox="1"/>
      </xdr:nvSpPr>
      <xdr:spPr>
        <a:xfrm>
          <a:off x="16408400" y="1702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23</xdr:col>
      <xdr:colOff>428625</xdr:colOff>
      <xdr:row>100</xdr:row>
      <xdr:rowOff>108857</xdr:rowOff>
    </xdr:from>
    <xdr:to>
      <xdr:col>23</xdr:col>
      <xdr:colOff>606425</xdr:colOff>
      <xdr:row>100</xdr:row>
      <xdr:rowOff>108857</xdr:rowOff>
    </xdr:to>
    <xdr:cxnSp macro="">
      <xdr:nvCxnSpPr>
        <xdr:cNvPr id="424" name="直線コネクタ 423"/>
        <xdr:cNvCxnSpPr/>
      </xdr:nvCxnSpPr>
      <xdr:spPr>
        <a:xfrm>
          <a:off x="16230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108329</xdr:rowOff>
    </xdr:from>
    <xdr:ext cx="405111" cy="259045"/>
    <xdr:sp macro="" textlink="">
      <xdr:nvSpPr>
        <xdr:cNvPr id="425" name="【公民館】&#10;有形固定資産減価償却率平均値テキスト"/>
        <xdr:cNvSpPr txBox="1"/>
      </xdr:nvSpPr>
      <xdr:spPr>
        <a:xfrm>
          <a:off x="16408400" y="179391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129902</xdr:rowOff>
    </xdr:from>
    <xdr:to>
      <xdr:col>23</xdr:col>
      <xdr:colOff>568325</xdr:colOff>
      <xdr:row>105</xdr:row>
      <xdr:rowOff>60052</xdr:rowOff>
    </xdr:to>
    <xdr:sp macro="" textlink="">
      <xdr:nvSpPr>
        <xdr:cNvPr id="426" name="フローチャート : 判断 425"/>
        <xdr:cNvSpPr/>
      </xdr:nvSpPr>
      <xdr:spPr>
        <a:xfrm>
          <a:off x="16268700" y="1796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23768</xdr:rowOff>
    </xdr:from>
    <xdr:to>
      <xdr:col>22</xdr:col>
      <xdr:colOff>415925</xdr:colOff>
      <xdr:row>105</xdr:row>
      <xdr:rowOff>125368</xdr:rowOff>
    </xdr:to>
    <xdr:sp macro="" textlink="">
      <xdr:nvSpPr>
        <xdr:cNvPr id="427" name="フローチャート : 判断 426"/>
        <xdr:cNvSpPr/>
      </xdr:nvSpPr>
      <xdr:spPr>
        <a:xfrm>
          <a:off x="15430500" y="1802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28" name="テキスト ボックス 42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29" name="テキスト ボックス 42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30" name="テキスト ボックス 42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31" name="テキスト ボックス 43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32" name="テキスト ボックス 43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104</xdr:row>
      <xdr:rowOff>139700</xdr:rowOff>
    </xdr:from>
    <xdr:to>
      <xdr:col>22</xdr:col>
      <xdr:colOff>415925</xdr:colOff>
      <xdr:row>105</xdr:row>
      <xdr:rowOff>69850</xdr:rowOff>
    </xdr:to>
    <xdr:sp macro="" textlink="">
      <xdr:nvSpPr>
        <xdr:cNvPr id="433" name="円/楕円 432"/>
        <xdr:cNvSpPr/>
      </xdr:nvSpPr>
      <xdr:spPr>
        <a:xfrm>
          <a:off x="15430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116495</xdr:rowOff>
    </xdr:from>
    <xdr:ext cx="405111" cy="259045"/>
    <xdr:sp macro="" textlink="">
      <xdr:nvSpPr>
        <xdr:cNvPr id="434" name="n_1aveValue【公民館】&#10;有形固定資産減価償却率"/>
        <xdr:cNvSpPr txBox="1"/>
      </xdr:nvSpPr>
      <xdr:spPr>
        <a:xfrm>
          <a:off x="15266043" y="18118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59.8</a:t>
          </a:r>
          <a:endParaRPr kumimoji="1" lang="ja-JP" altLang="en-US" sz="1000" b="1">
            <a:solidFill>
              <a:srgbClr val="000080"/>
            </a:solidFill>
            <a:latin typeface="ＭＳ Ｐゴシック"/>
          </a:endParaRPr>
        </a:p>
      </xdr:txBody>
    </xdr:sp>
    <xdr:clientData/>
  </xdr:oneCellAnchor>
  <xdr:oneCellAnchor>
    <xdr:from>
      <xdr:col>22</xdr:col>
      <xdr:colOff>149868</xdr:colOff>
      <xdr:row>103</xdr:row>
      <xdr:rowOff>86377</xdr:rowOff>
    </xdr:from>
    <xdr:ext cx="405111" cy="259045"/>
    <xdr:sp macro="" textlink="">
      <xdr:nvSpPr>
        <xdr:cNvPr id="435" name="n_1mainValue【公民館】&#10;有形固定資産減価償却率"/>
        <xdr:cNvSpPr txBox="1"/>
      </xdr:nvSpPr>
      <xdr:spPr>
        <a:xfrm>
          <a:off x="15266043" y="1774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36" name="正方形/長方形 43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37" name="正方形/長方形 43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38" name="正方形/長方形 43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39" name="正方形/長方形 43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40" name="正方形/長方形 43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41" name="正方形/長方形 44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42" name="正方形/長方形 44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43" name="正方形/長方形 44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44" name="テキスト ボックス 44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45" name="直線コネクタ 44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446" name="直線コネクタ 44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447" name="テキスト ボックス 44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448" name="直線コネクタ 44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449" name="テキスト ボックス 44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450" name="直線コネクタ 44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451" name="テキスト ボックス 45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452" name="直線コネクタ 45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453" name="テキスト ボックス 45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54" name="直線コネクタ 45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55" name="テキスト ボックス 45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5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106</xdr:row>
      <xdr:rowOff>115519</xdr:rowOff>
    </xdr:from>
    <xdr:to>
      <xdr:col>32</xdr:col>
      <xdr:colOff>186689</xdr:colOff>
      <xdr:row>108</xdr:row>
      <xdr:rowOff>63398</xdr:rowOff>
    </xdr:to>
    <xdr:cxnSp macro="">
      <xdr:nvCxnSpPr>
        <xdr:cNvPr id="457" name="直線コネクタ 456"/>
        <xdr:cNvCxnSpPr/>
      </xdr:nvCxnSpPr>
      <xdr:spPr>
        <a:xfrm flipV="1">
          <a:off x="22160864" y="18289219"/>
          <a:ext cx="0" cy="290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67225</xdr:rowOff>
    </xdr:from>
    <xdr:ext cx="469744" cy="259045"/>
    <xdr:sp macro="" textlink="">
      <xdr:nvSpPr>
        <xdr:cNvPr id="458" name="【公民館】&#10;一人当たり面積最小値テキスト"/>
        <xdr:cNvSpPr txBox="1"/>
      </xdr:nvSpPr>
      <xdr:spPr>
        <a:xfrm>
          <a:off x="22250400" y="18583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32</xdr:col>
      <xdr:colOff>98425</xdr:colOff>
      <xdr:row>108</xdr:row>
      <xdr:rowOff>63398</xdr:rowOff>
    </xdr:from>
    <xdr:to>
      <xdr:col>32</xdr:col>
      <xdr:colOff>276225</xdr:colOff>
      <xdr:row>108</xdr:row>
      <xdr:rowOff>63398</xdr:rowOff>
    </xdr:to>
    <xdr:cxnSp macro="">
      <xdr:nvCxnSpPr>
        <xdr:cNvPr id="459" name="直線コネクタ 458"/>
        <xdr:cNvCxnSpPr/>
      </xdr:nvCxnSpPr>
      <xdr:spPr>
        <a:xfrm>
          <a:off x="22072600" y="18579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62196</xdr:rowOff>
    </xdr:from>
    <xdr:ext cx="469744" cy="259045"/>
    <xdr:sp macro="" textlink="">
      <xdr:nvSpPr>
        <xdr:cNvPr id="460" name="【公民館】&#10;一人当たり面積最大値テキスト"/>
        <xdr:cNvSpPr txBox="1"/>
      </xdr:nvSpPr>
      <xdr:spPr>
        <a:xfrm>
          <a:off x="22250400" y="18064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0.332</a:t>
          </a:r>
          <a:endParaRPr kumimoji="1" lang="ja-JP" altLang="en-US" sz="1000" b="1">
            <a:latin typeface="ＭＳ Ｐゴシック"/>
          </a:endParaRPr>
        </a:p>
      </xdr:txBody>
    </xdr:sp>
    <xdr:clientData/>
  </xdr:oneCellAnchor>
  <xdr:twoCellAnchor>
    <xdr:from>
      <xdr:col>32</xdr:col>
      <xdr:colOff>98425</xdr:colOff>
      <xdr:row>106</xdr:row>
      <xdr:rowOff>115519</xdr:rowOff>
    </xdr:from>
    <xdr:to>
      <xdr:col>32</xdr:col>
      <xdr:colOff>276225</xdr:colOff>
      <xdr:row>106</xdr:row>
      <xdr:rowOff>115519</xdr:rowOff>
    </xdr:to>
    <xdr:cxnSp macro="">
      <xdr:nvCxnSpPr>
        <xdr:cNvPr id="461" name="直線コネクタ 460"/>
        <xdr:cNvCxnSpPr/>
      </xdr:nvCxnSpPr>
      <xdr:spPr>
        <a:xfrm>
          <a:off x="22072600" y="18289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29887</xdr:rowOff>
    </xdr:from>
    <xdr:ext cx="469744" cy="259045"/>
    <xdr:sp macro="" textlink="">
      <xdr:nvSpPr>
        <xdr:cNvPr id="462" name="【公民館】&#10;一人当たり面積平均値テキスト"/>
        <xdr:cNvSpPr txBox="1"/>
      </xdr:nvSpPr>
      <xdr:spPr>
        <a:xfrm>
          <a:off x="22250400" y="18375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0.159</a:t>
          </a:r>
          <a:endParaRPr kumimoji="1" lang="ja-JP" altLang="en-US" sz="1000" b="1">
            <a:solidFill>
              <a:srgbClr val="000080"/>
            </a:solidFill>
            <a:latin typeface="ＭＳ Ｐゴシック"/>
          </a:endParaRPr>
        </a:p>
      </xdr:txBody>
    </xdr:sp>
    <xdr:clientData/>
  </xdr:oneCellAnchor>
  <xdr:twoCellAnchor>
    <xdr:from>
      <xdr:col>32</xdr:col>
      <xdr:colOff>136525</xdr:colOff>
      <xdr:row>107</xdr:row>
      <xdr:rowOff>51460</xdr:rowOff>
    </xdr:from>
    <xdr:to>
      <xdr:col>32</xdr:col>
      <xdr:colOff>238125</xdr:colOff>
      <xdr:row>107</xdr:row>
      <xdr:rowOff>153060</xdr:rowOff>
    </xdr:to>
    <xdr:sp macro="" textlink="">
      <xdr:nvSpPr>
        <xdr:cNvPr id="463" name="フローチャート : 判断 462"/>
        <xdr:cNvSpPr/>
      </xdr:nvSpPr>
      <xdr:spPr>
        <a:xfrm>
          <a:off x="22110700" y="1839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107</xdr:row>
      <xdr:rowOff>50546</xdr:rowOff>
    </xdr:from>
    <xdr:to>
      <xdr:col>31</xdr:col>
      <xdr:colOff>85725</xdr:colOff>
      <xdr:row>107</xdr:row>
      <xdr:rowOff>152146</xdr:rowOff>
    </xdr:to>
    <xdr:sp macro="" textlink="">
      <xdr:nvSpPr>
        <xdr:cNvPr id="464" name="フローチャート : 判断 463"/>
        <xdr:cNvSpPr/>
      </xdr:nvSpPr>
      <xdr:spPr>
        <a:xfrm>
          <a:off x="21272500" y="1839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465" name="テキスト ボックス 46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66" name="テキスト ボックス 46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67" name="テキスト ボックス 46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68" name="テキスト ボックス 46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69" name="テキスト ボックス 46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99</xdr:row>
      <xdr:rowOff>71577</xdr:rowOff>
    </xdr:from>
    <xdr:to>
      <xdr:col>31</xdr:col>
      <xdr:colOff>85725</xdr:colOff>
      <xdr:row>100</xdr:row>
      <xdr:rowOff>1727</xdr:rowOff>
    </xdr:to>
    <xdr:sp macro="" textlink="">
      <xdr:nvSpPr>
        <xdr:cNvPr id="470" name="円/楕円 469"/>
        <xdr:cNvSpPr/>
      </xdr:nvSpPr>
      <xdr:spPr>
        <a:xfrm>
          <a:off x="21272500" y="1704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143273</xdr:rowOff>
    </xdr:from>
    <xdr:ext cx="469744" cy="259045"/>
    <xdr:sp macro="" textlink="">
      <xdr:nvSpPr>
        <xdr:cNvPr id="471" name="n_1aveValue【公民館】&#10;一人当たり面積"/>
        <xdr:cNvSpPr txBox="1"/>
      </xdr:nvSpPr>
      <xdr:spPr>
        <a:xfrm>
          <a:off x="21075727" y="1848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0.160</a:t>
          </a:r>
          <a:endParaRPr kumimoji="1" lang="ja-JP" altLang="en-US" sz="1000" b="1">
            <a:solidFill>
              <a:srgbClr val="000080"/>
            </a:solidFill>
            <a:latin typeface="ＭＳ Ｐゴシック"/>
          </a:endParaRPr>
        </a:p>
      </xdr:txBody>
    </xdr:sp>
    <xdr:clientData/>
  </xdr:oneCellAnchor>
  <xdr:oneCellAnchor>
    <xdr:from>
      <xdr:col>30</xdr:col>
      <xdr:colOff>473152</xdr:colOff>
      <xdr:row>98</xdr:row>
      <xdr:rowOff>18254</xdr:rowOff>
    </xdr:from>
    <xdr:ext cx="469744" cy="259045"/>
    <xdr:sp macro="" textlink="">
      <xdr:nvSpPr>
        <xdr:cNvPr id="472" name="n_1mainValue【公民館】&#10;一人当たり面積"/>
        <xdr:cNvSpPr txBox="1"/>
      </xdr:nvSpPr>
      <xdr:spPr>
        <a:xfrm>
          <a:off x="21075727" y="16820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73" name="正方形/長方形 47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74" name="正方形/長方形 47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75" name="テキスト ボックス 47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公民館の一人当たりの面積が類似団体平均値よりも高い理由としては、本町の形が東西に帯状に広がっており、各地域に類似した施設等を建築されていることが挙げられる。今後は町民のニーズ、利用状況等を踏まえ多討しつつ公共施設等総合管理計画を基にバランスに優れた健全な財政運営に努め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岐阜県笠松町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22,451
22,171
10.30
7,883,952
7,450,866
360,164
4,577,303
6,656,976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95.2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9" name="テキスト ボックス 5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61" name="テキスト ボックス 60"/>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71" name="テキスト ボックス 70"/>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73" name="テキスト ボックス 7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106135</xdr:rowOff>
    </xdr:from>
    <xdr:to>
      <xdr:col>6</xdr:col>
      <xdr:colOff>510540</xdr:colOff>
      <xdr:row>64</xdr:row>
      <xdr:rowOff>111034</xdr:rowOff>
    </xdr:to>
    <xdr:cxnSp macro="">
      <xdr:nvCxnSpPr>
        <xdr:cNvPr id="75" name="直線コネクタ 74"/>
        <xdr:cNvCxnSpPr/>
      </xdr:nvCxnSpPr>
      <xdr:spPr>
        <a:xfrm flipV="1">
          <a:off x="4634865" y="9535885"/>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114861</xdr:rowOff>
    </xdr:from>
    <xdr:ext cx="405111" cy="259045"/>
    <xdr:sp macro="" textlink="">
      <xdr:nvSpPr>
        <xdr:cNvPr id="76" name="【体育館・プール】&#10;有形固定資産減価償却率最小値テキスト"/>
        <xdr:cNvSpPr txBox="1"/>
      </xdr:nvSpPr>
      <xdr:spPr>
        <a:xfrm>
          <a:off x="4724400" y="1108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6</xdr:col>
      <xdr:colOff>422275</xdr:colOff>
      <xdr:row>64</xdr:row>
      <xdr:rowOff>111034</xdr:rowOff>
    </xdr:from>
    <xdr:to>
      <xdr:col>6</xdr:col>
      <xdr:colOff>600075</xdr:colOff>
      <xdr:row>64</xdr:row>
      <xdr:rowOff>111034</xdr:rowOff>
    </xdr:to>
    <xdr:cxnSp macro="">
      <xdr:nvCxnSpPr>
        <xdr:cNvPr id="77" name="直線コネクタ 76"/>
        <xdr:cNvCxnSpPr/>
      </xdr:nvCxnSpPr>
      <xdr:spPr>
        <a:xfrm>
          <a:off x="4546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52812</xdr:rowOff>
    </xdr:from>
    <xdr:ext cx="405111" cy="259045"/>
    <xdr:sp macro="" textlink="">
      <xdr:nvSpPr>
        <xdr:cNvPr id="78" name="【体育館・プール】&#10;有形固定資産減価償却率最大値テキスト"/>
        <xdr:cNvSpPr txBox="1"/>
      </xdr:nvSpPr>
      <xdr:spPr>
        <a:xfrm>
          <a:off x="4724400" y="9311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6</xdr:col>
      <xdr:colOff>422275</xdr:colOff>
      <xdr:row>55</xdr:row>
      <xdr:rowOff>106135</xdr:rowOff>
    </xdr:from>
    <xdr:to>
      <xdr:col>6</xdr:col>
      <xdr:colOff>600075</xdr:colOff>
      <xdr:row>55</xdr:row>
      <xdr:rowOff>106135</xdr:rowOff>
    </xdr:to>
    <xdr:cxnSp macro="">
      <xdr:nvCxnSpPr>
        <xdr:cNvPr id="79" name="直線コネクタ 78"/>
        <xdr:cNvCxnSpPr/>
      </xdr:nvCxnSpPr>
      <xdr:spPr>
        <a:xfrm>
          <a:off x="4546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64787</xdr:rowOff>
    </xdr:from>
    <xdr:ext cx="405111" cy="259045"/>
    <xdr:sp macro="" textlink="">
      <xdr:nvSpPr>
        <xdr:cNvPr id="80" name="【体育館・プール】&#10;有形固定資産減価償却率平均値テキスト"/>
        <xdr:cNvSpPr txBox="1"/>
      </xdr:nvSpPr>
      <xdr:spPr>
        <a:xfrm>
          <a:off x="4724400" y="1035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86360</xdr:rowOff>
    </xdr:from>
    <xdr:to>
      <xdr:col>6</xdr:col>
      <xdr:colOff>561975</xdr:colOff>
      <xdr:row>61</xdr:row>
      <xdr:rowOff>16510</xdr:rowOff>
    </xdr:to>
    <xdr:sp macro="" textlink="">
      <xdr:nvSpPr>
        <xdr:cNvPr id="81" name="フローチャート : 判断 80"/>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6350</xdr:rowOff>
    </xdr:from>
    <xdr:to>
      <xdr:col>5</xdr:col>
      <xdr:colOff>409575</xdr:colOff>
      <xdr:row>61</xdr:row>
      <xdr:rowOff>107950</xdr:rowOff>
    </xdr:to>
    <xdr:sp macro="" textlink="">
      <xdr:nvSpPr>
        <xdr:cNvPr id="82" name="フローチャート : 判断 81"/>
        <xdr:cNvSpPr/>
      </xdr:nvSpPr>
      <xdr:spPr>
        <a:xfrm>
          <a:off x="3746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99077</xdr:rowOff>
    </xdr:from>
    <xdr:ext cx="405111" cy="259045"/>
    <xdr:sp macro="" textlink="">
      <xdr:nvSpPr>
        <xdr:cNvPr id="83" name="n_1aveValue【体育館・プール】&#10;有形固定資産減価償却率"/>
        <xdr:cNvSpPr txBox="1"/>
      </xdr:nvSpPr>
      <xdr:spPr>
        <a:xfrm>
          <a:off x="3582043"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57</xdr:row>
      <xdr:rowOff>52070</xdr:rowOff>
    </xdr:from>
    <xdr:to>
      <xdr:col>5</xdr:col>
      <xdr:colOff>409575</xdr:colOff>
      <xdr:row>57</xdr:row>
      <xdr:rowOff>153670</xdr:rowOff>
    </xdr:to>
    <xdr:sp macro="" textlink="">
      <xdr:nvSpPr>
        <xdr:cNvPr id="89" name="円/楕円 88"/>
        <xdr:cNvSpPr/>
      </xdr:nvSpPr>
      <xdr:spPr>
        <a:xfrm>
          <a:off x="3746500" y="98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55</xdr:row>
      <xdr:rowOff>170197</xdr:rowOff>
    </xdr:from>
    <xdr:ext cx="405111" cy="259045"/>
    <xdr:sp macro="" textlink="">
      <xdr:nvSpPr>
        <xdr:cNvPr id="90" name="n_1mainValue【体育館・プール】&#10;有形固定資産減価償却率"/>
        <xdr:cNvSpPr txBox="1"/>
      </xdr:nvSpPr>
      <xdr:spPr>
        <a:xfrm>
          <a:off x="3582043" y="959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91" name="正方形/長方形 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92" name="正方形/長方形 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93" name="正方形/長方形 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4" name="正方形/長方形 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5" name="正方形/長方形 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6" name="正方形/長方形 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7" name="正方形/長方形 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8" name="正方形/長方形 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9" name="テキスト ボックス 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00" name="直線コネクタ 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01" name="直線コネクタ 10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02" name="テキスト ボックス 10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03" name="直線コネクタ 10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04" name="テキスト ボックス 10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05" name="直線コネクタ 10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06" name="テキスト ボックス 10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07" name="直線コネクタ 10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08" name="テキスト ボックス 10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09" name="直線コネクタ 10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10" name="テキスト ボックス 10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11" name="直線コネクタ 1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12" name="テキスト ボックス 11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3810</xdr:rowOff>
    </xdr:from>
    <xdr:to>
      <xdr:col>15</xdr:col>
      <xdr:colOff>180340</xdr:colOff>
      <xdr:row>63</xdr:row>
      <xdr:rowOff>0</xdr:rowOff>
    </xdr:to>
    <xdr:cxnSp macro="">
      <xdr:nvCxnSpPr>
        <xdr:cNvPr id="114" name="直線コネクタ 113"/>
        <xdr:cNvCxnSpPr/>
      </xdr:nvCxnSpPr>
      <xdr:spPr>
        <a:xfrm flipV="1">
          <a:off x="10476865" y="9776460"/>
          <a:ext cx="0" cy="1024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3827</xdr:rowOff>
    </xdr:from>
    <xdr:ext cx="469744" cy="259045"/>
    <xdr:sp macro="" textlink="">
      <xdr:nvSpPr>
        <xdr:cNvPr id="115" name="【体育館・プール】&#10;一人当たり面積最小値テキスト"/>
        <xdr:cNvSpPr txBox="1"/>
      </xdr:nvSpPr>
      <xdr:spPr>
        <a:xfrm>
          <a:off x="10566400"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0.065</a:t>
          </a:r>
          <a:endParaRPr kumimoji="1" lang="ja-JP" altLang="en-US" sz="1000" b="1">
            <a:latin typeface="ＭＳ Ｐゴシック"/>
          </a:endParaRPr>
        </a:p>
      </xdr:txBody>
    </xdr:sp>
    <xdr:clientData/>
  </xdr:oneCellAnchor>
  <xdr:twoCellAnchor>
    <xdr:from>
      <xdr:col>15</xdr:col>
      <xdr:colOff>92075</xdr:colOff>
      <xdr:row>63</xdr:row>
      <xdr:rowOff>0</xdr:rowOff>
    </xdr:from>
    <xdr:to>
      <xdr:col>15</xdr:col>
      <xdr:colOff>269875</xdr:colOff>
      <xdr:row>63</xdr:row>
      <xdr:rowOff>0</xdr:rowOff>
    </xdr:to>
    <xdr:cxnSp macro="">
      <xdr:nvCxnSpPr>
        <xdr:cNvPr id="116" name="直線コネクタ 115"/>
        <xdr:cNvCxnSpPr/>
      </xdr:nvCxnSpPr>
      <xdr:spPr>
        <a:xfrm>
          <a:off x="10388600" y="1080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121937</xdr:rowOff>
    </xdr:from>
    <xdr:ext cx="469744" cy="259045"/>
    <xdr:sp macro="" textlink="">
      <xdr:nvSpPr>
        <xdr:cNvPr id="117" name="【体育館・プール】&#10;一人当たり面積最大値テキスト"/>
        <xdr:cNvSpPr txBox="1"/>
      </xdr:nvSpPr>
      <xdr:spPr>
        <a:xfrm>
          <a:off x="10566400" y="955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0.334</a:t>
          </a:r>
          <a:endParaRPr kumimoji="1" lang="ja-JP" altLang="en-US" sz="1000" b="1">
            <a:latin typeface="ＭＳ Ｐゴシック"/>
          </a:endParaRPr>
        </a:p>
      </xdr:txBody>
    </xdr:sp>
    <xdr:clientData/>
  </xdr:oneCellAnchor>
  <xdr:twoCellAnchor>
    <xdr:from>
      <xdr:col>15</xdr:col>
      <xdr:colOff>92075</xdr:colOff>
      <xdr:row>57</xdr:row>
      <xdr:rowOff>3810</xdr:rowOff>
    </xdr:from>
    <xdr:to>
      <xdr:col>15</xdr:col>
      <xdr:colOff>269875</xdr:colOff>
      <xdr:row>57</xdr:row>
      <xdr:rowOff>3810</xdr:rowOff>
    </xdr:to>
    <xdr:cxnSp macro="">
      <xdr:nvCxnSpPr>
        <xdr:cNvPr id="118" name="直線コネクタ 117"/>
        <xdr:cNvCxnSpPr/>
      </xdr:nvCxnSpPr>
      <xdr:spPr>
        <a:xfrm>
          <a:off x="10388600" y="977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60977</xdr:rowOff>
    </xdr:from>
    <xdr:ext cx="469744" cy="259045"/>
    <xdr:sp macro="" textlink="">
      <xdr:nvSpPr>
        <xdr:cNvPr id="119" name="【体育館・プール】&#10;一人当たり面積平均値テキスト"/>
        <xdr:cNvSpPr txBox="1"/>
      </xdr:nvSpPr>
      <xdr:spPr>
        <a:xfrm>
          <a:off x="10566400" y="10347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0.165</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82550</xdr:rowOff>
    </xdr:from>
    <xdr:to>
      <xdr:col>15</xdr:col>
      <xdr:colOff>231775</xdr:colOff>
      <xdr:row>61</xdr:row>
      <xdr:rowOff>12700</xdr:rowOff>
    </xdr:to>
    <xdr:sp macro="" textlink="">
      <xdr:nvSpPr>
        <xdr:cNvPr id="120" name="フローチャート : 判断 119"/>
        <xdr:cNvSpPr/>
      </xdr:nvSpPr>
      <xdr:spPr>
        <a:xfrm>
          <a:off x="104267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101600</xdr:rowOff>
    </xdr:from>
    <xdr:to>
      <xdr:col>14</xdr:col>
      <xdr:colOff>79375</xdr:colOff>
      <xdr:row>61</xdr:row>
      <xdr:rowOff>31750</xdr:rowOff>
    </xdr:to>
    <xdr:sp macro="" textlink="">
      <xdr:nvSpPr>
        <xdr:cNvPr id="121" name="フローチャート : 判断 120"/>
        <xdr:cNvSpPr/>
      </xdr:nvSpPr>
      <xdr:spPr>
        <a:xfrm>
          <a:off x="9588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22877</xdr:rowOff>
    </xdr:from>
    <xdr:ext cx="469744" cy="259045"/>
    <xdr:sp macro="" textlink="">
      <xdr:nvSpPr>
        <xdr:cNvPr id="122" name="n_1aveValue【体育館・プール】&#10;一人当たり面積"/>
        <xdr:cNvSpPr txBox="1"/>
      </xdr:nvSpPr>
      <xdr:spPr>
        <a:xfrm>
          <a:off x="9391727" y="1048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0.160</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3" name="テキスト ボックス 12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4" name="テキスト ボックス 12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5" name="テキスト ボックス 12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6" name="テキスト ボックス 12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7" name="テキスト ボックス 12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58</xdr:row>
      <xdr:rowOff>44450</xdr:rowOff>
    </xdr:from>
    <xdr:to>
      <xdr:col>14</xdr:col>
      <xdr:colOff>79375</xdr:colOff>
      <xdr:row>58</xdr:row>
      <xdr:rowOff>146050</xdr:rowOff>
    </xdr:to>
    <xdr:sp macro="" textlink="">
      <xdr:nvSpPr>
        <xdr:cNvPr id="128" name="円/楕円 127"/>
        <xdr:cNvSpPr/>
      </xdr:nvSpPr>
      <xdr:spPr>
        <a:xfrm>
          <a:off x="9588500" y="998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56</xdr:row>
      <xdr:rowOff>162577</xdr:rowOff>
    </xdr:from>
    <xdr:ext cx="469744" cy="259045"/>
    <xdr:sp macro="" textlink="">
      <xdr:nvSpPr>
        <xdr:cNvPr id="129" name="n_1mainValue【体育館・プール】&#10;一人当たり面積"/>
        <xdr:cNvSpPr txBox="1"/>
      </xdr:nvSpPr>
      <xdr:spPr>
        <a:xfrm>
          <a:off x="9391727" y="976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0.265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30" name="正方形/長方形 12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31" name="正方形/長方形 13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2" name="正方形/長方形 13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3" name="正方形/長方形 13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4" name="正方形/長方形 13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5" name="正方形/長方形 13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6" name="正方形/長方形 13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7" name="正方形/長方形 13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8" name="テキスト ボックス 13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9" name="直線コネクタ 13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40" name="テキスト ボックス 13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41" name="直線コネクタ 14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42" name="テキスト ボックス 141"/>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43" name="直線コネクタ 14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44" name="テキスト ボックス 14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145" name="直線コネクタ 14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146" name="テキスト ボックス 14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147" name="直線コネクタ 14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148" name="テキスト ボックス 147"/>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49" name="直線コネクタ 14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50" name="テキスト ボックス 14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5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145542</xdr:rowOff>
    </xdr:from>
    <xdr:to>
      <xdr:col>6</xdr:col>
      <xdr:colOff>510540</xdr:colOff>
      <xdr:row>86</xdr:row>
      <xdr:rowOff>15239</xdr:rowOff>
    </xdr:to>
    <xdr:cxnSp macro="">
      <xdr:nvCxnSpPr>
        <xdr:cNvPr id="152" name="直線コネクタ 151"/>
        <xdr:cNvCxnSpPr/>
      </xdr:nvCxnSpPr>
      <xdr:spPr>
        <a:xfrm flipV="1">
          <a:off x="4634865" y="13518642"/>
          <a:ext cx="0" cy="1241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19066</xdr:rowOff>
    </xdr:from>
    <xdr:ext cx="405111" cy="259045"/>
    <xdr:sp macro="" textlink="">
      <xdr:nvSpPr>
        <xdr:cNvPr id="153" name="【福祉施設】&#10;有形固定資産減価償却率最小値テキスト"/>
        <xdr:cNvSpPr txBox="1"/>
      </xdr:nvSpPr>
      <xdr:spPr>
        <a:xfrm>
          <a:off x="4724400" y="1476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a:t>
          </a:r>
          <a:endParaRPr kumimoji="1" lang="ja-JP" altLang="en-US" sz="1000" b="1">
            <a:latin typeface="ＭＳ Ｐゴシック"/>
          </a:endParaRPr>
        </a:p>
      </xdr:txBody>
    </xdr:sp>
    <xdr:clientData/>
  </xdr:oneCellAnchor>
  <xdr:twoCellAnchor>
    <xdr:from>
      <xdr:col>6</xdr:col>
      <xdr:colOff>422275</xdr:colOff>
      <xdr:row>86</xdr:row>
      <xdr:rowOff>15239</xdr:rowOff>
    </xdr:from>
    <xdr:to>
      <xdr:col>6</xdr:col>
      <xdr:colOff>600075</xdr:colOff>
      <xdr:row>86</xdr:row>
      <xdr:rowOff>15239</xdr:rowOff>
    </xdr:to>
    <xdr:cxnSp macro="">
      <xdr:nvCxnSpPr>
        <xdr:cNvPr id="154" name="直線コネクタ 153"/>
        <xdr:cNvCxnSpPr/>
      </xdr:nvCxnSpPr>
      <xdr:spPr>
        <a:xfrm>
          <a:off x="4546600" y="1475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92219</xdr:rowOff>
    </xdr:from>
    <xdr:ext cx="405111" cy="259045"/>
    <xdr:sp macro="" textlink="">
      <xdr:nvSpPr>
        <xdr:cNvPr id="155" name="【福祉施設】&#10;有形固定資産減価償却率最大値テキスト"/>
        <xdr:cNvSpPr txBox="1"/>
      </xdr:nvSpPr>
      <xdr:spPr>
        <a:xfrm>
          <a:off x="4724400" y="13293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95.3</a:t>
          </a:r>
          <a:endParaRPr kumimoji="1" lang="ja-JP" altLang="en-US" sz="1000" b="1">
            <a:latin typeface="ＭＳ Ｐゴシック"/>
          </a:endParaRPr>
        </a:p>
      </xdr:txBody>
    </xdr:sp>
    <xdr:clientData/>
  </xdr:oneCellAnchor>
  <xdr:twoCellAnchor>
    <xdr:from>
      <xdr:col>6</xdr:col>
      <xdr:colOff>422275</xdr:colOff>
      <xdr:row>78</xdr:row>
      <xdr:rowOff>145542</xdr:rowOff>
    </xdr:from>
    <xdr:to>
      <xdr:col>6</xdr:col>
      <xdr:colOff>600075</xdr:colOff>
      <xdr:row>78</xdr:row>
      <xdr:rowOff>145542</xdr:rowOff>
    </xdr:to>
    <xdr:cxnSp macro="">
      <xdr:nvCxnSpPr>
        <xdr:cNvPr id="156" name="直線コネクタ 155"/>
        <xdr:cNvCxnSpPr/>
      </xdr:nvCxnSpPr>
      <xdr:spPr>
        <a:xfrm>
          <a:off x="4546600" y="13518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73169</xdr:rowOff>
    </xdr:from>
    <xdr:ext cx="405111" cy="259045"/>
    <xdr:sp macro="" textlink="">
      <xdr:nvSpPr>
        <xdr:cNvPr id="157" name="【福祉施設】&#10;有形固定資産減価償却率平均値テキスト"/>
        <xdr:cNvSpPr txBox="1"/>
      </xdr:nvSpPr>
      <xdr:spPr>
        <a:xfrm>
          <a:off x="4724400" y="144749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6</xdr:col>
      <xdr:colOff>460375</xdr:colOff>
      <xdr:row>84</xdr:row>
      <xdr:rowOff>94742</xdr:rowOff>
    </xdr:from>
    <xdr:to>
      <xdr:col>6</xdr:col>
      <xdr:colOff>561975</xdr:colOff>
      <xdr:row>85</xdr:row>
      <xdr:rowOff>24892</xdr:rowOff>
    </xdr:to>
    <xdr:sp macro="" textlink="">
      <xdr:nvSpPr>
        <xdr:cNvPr id="158" name="フローチャート : 判断 157"/>
        <xdr:cNvSpPr/>
      </xdr:nvSpPr>
      <xdr:spPr>
        <a:xfrm>
          <a:off x="4584700" y="1449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84</xdr:row>
      <xdr:rowOff>42163</xdr:rowOff>
    </xdr:from>
    <xdr:to>
      <xdr:col>5</xdr:col>
      <xdr:colOff>409575</xdr:colOff>
      <xdr:row>84</xdr:row>
      <xdr:rowOff>143763</xdr:rowOff>
    </xdr:to>
    <xdr:sp macro="" textlink="">
      <xdr:nvSpPr>
        <xdr:cNvPr id="159" name="フローチャート : 判断 158"/>
        <xdr:cNvSpPr/>
      </xdr:nvSpPr>
      <xdr:spPr>
        <a:xfrm>
          <a:off x="3746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82</xdr:row>
      <xdr:rowOff>160290</xdr:rowOff>
    </xdr:from>
    <xdr:ext cx="405111" cy="259045"/>
    <xdr:sp macro="" textlink="">
      <xdr:nvSpPr>
        <xdr:cNvPr id="160" name="n_1aveValue【福祉施設】&#10;有形固定資産減価償却率"/>
        <xdr:cNvSpPr txBox="1"/>
      </xdr:nvSpPr>
      <xdr:spPr>
        <a:xfrm>
          <a:off x="3582043" y="1421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61" name="テキスト ボックス 16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62" name="テキスト ボックス 16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63" name="テキスト ボックス 16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64" name="テキスト ボックス 16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65" name="テキスト ボックス 16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84</xdr:row>
      <xdr:rowOff>60452</xdr:rowOff>
    </xdr:from>
    <xdr:to>
      <xdr:col>5</xdr:col>
      <xdr:colOff>409575</xdr:colOff>
      <xdr:row>84</xdr:row>
      <xdr:rowOff>162052</xdr:rowOff>
    </xdr:to>
    <xdr:sp macro="" textlink="">
      <xdr:nvSpPr>
        <xdr:cNvPr id="166" name="円/楕円 165"/>
        <xdr:cNvSpPr/>
      </xdr:nvSpPr>
      <xdr:spPr>
        <a:xfrm>
          <a:off x="3746500" y="144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84</xdr:row>
      <xdr:rowOff>153179</xdr:rowOff>
    </xdr:from>
    <xdr:ext cx="405111" cy="259045"/>
    <xdr:sp macro="" textlink="">
      <xdr:nvSpPr>
        <xdr:cNvPr id="167" name="n_1mainValue【福祉施設】&#10;有形固定資産減価償却率"/>
        <xdr:cNvSpPr txBox="1"/>
      </xdr:nvSpPr>
      <xdr:spPr>
        <a:xfrm>
          <a:off x="3582043" y="14554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68" name="正方形/長方形 16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69" name="正方形/長方形 16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70" name="正方形/長方形 16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71" name="正方形/長方形 17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72" name="正方形/長方形 17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73" name="正方形/長方形 17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74" name="正方形/長方形 17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75" name="正方形/長方形 17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76" name="テキスト ボックス 17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77" name="直線コネクタ 17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178" name="直線コネクタ 17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179" name="テキスト ボックス 17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180" name="直線コネクタ 17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181" name="テキスト ボックス 18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182" name="直線コネクタ 18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183" name="テキスト ボックス 18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184" name="直線コネクタ 18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185" name="テキスト ボックス 18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86" name="直線コネクタ 18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87" name="テキスト ボックス 18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8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80</xdr:row>
      <xdr:rowOff>47244</xdr:rowOff>
    </xdr:from>
    <xdr:to>
      <xdr:col>15</xdr:col>
      <xdr:colOff>180340</xdr:colOff>
      <xdr:row>86</xdr:row>
      <xdr:rowOff>33528</xdr:rowOff>
    </xdr:to>
    <xdr:cxnSp macro="">
      <xdr:nvCxnSpPr>
        <xdr:cNvPr id="189" name="直線コネクタ 188"/>
        <xdr:cNvCxnSpPr/>
      </xdr:nvCxnSpPr>
      <xdr:spPr>
        <a:xfrm flipV="1">
          <a:off x="10476865" y="13763244"/>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37355</xdr:rowOff>
    </xdr:from>
    <xdr:ext cx="469744" cy="259045"/>
    <xdr:sp macro="" textlink="">
      <xdr:nvSpPr>
        <xdr:cNvPr id="190" name="【福祉施設】&#10;一人当たり面積最小値テキスト"/>
        <xdr:cNvSpPr txBox="1"/>
      </xdr:nvSpPr>
      <xdr:spPr>
        <a:xfrm>
          <a:off x="105664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0.001</a:t>
          </a:r>
          <a:endParaRPr kumimoji="1" lang="ja-JP" altLang="en-US" sz="1000" b="1">
            <a:latin typeface="ＭＳ Ｐゴシック"/>
          </a:endParaRPr>
        </a:p>
      </xdr:txBody>
    </xdr:sp>
    <xdr:clientData/>
  </xdr:oneCellAnchor>
  <xdr:twoCellAnchor>
    <xdr:from>
      <xdr:col>15</xdr:col>
      <xdr:colOff>92075</xdr:colOff>
      <xdr:row>86</xdr:row>
      <xdr:rowOff>33528</xdr:rowOff>
    </xdr:from>
    <xdr:to>
      <xdr:col>15</xdr:col>
      <xdr:colOff>269875</xdr:colOff>
      <xdr:row>86</xdr:row>
      <xdr:rowOff>33528</xdr:rowOff>
    </xdr:to>
    <xdr:cxnSp macro="">
      <xdr:nvCxnSpPr>
        <xdr:cNvPr id="191" name="直線コネクタ 190"/>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165371</xdr:rowOff>
    </xdr:from>
    <xdr:ext cx="469744" cy="259045"/>
    <xdr:sp macro="" textlink="">
      <xdr:nvSpPr>
        <xdr:cNvPr id="192" name="【福祉施設】&#10;一人当たり面積最大値テキスト"/>
        <xdr:cNvSpPr txBox="1"/>
      </xdr:nvSpPr>
      <xdr:spPr>
        <a:xfrm>
          <a:off x="10566400" y="13538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0.223</a:t>
          </a:r>
          <a:endParaRPr kumimoji="1" lang="ja-JP" altLang="en-US" sz="1000" b="1">
            <a:latin typeface="ＭＳ Ｐゴシック"/>
          </a:endParaRPr>
        </a:p>
      </xdr:txBody>
    </xdr:sp>
    <xdr:clientData/>
  </xdr:oneCellAnchor>
  <xdr:twoCellAnchor>
    <xdr:from>
      <xdr:col>15</xdr:col>
      <xdr:colOff>92075</xdr:colOff>
      <xdr:row>80</xdr:row>
      <xdr:rowOff>47244</xdr:rowOff>
    </xdr:from>
    <xdr:to>
      <xdr:col>15</xdr:col>
      <xdr:colOff>269875</xdr:colOff>
      <xdr:row>80</xdr:row>
      <xdr:rowOff>47244</xdr:rowOff>
    </xdr:to>
    <xdr:cxnSp macro="">
      <xdr:nvCxnSpPr>
        <xdr:cNvPr id="193" name="直線コネクタ 192"/>
        <xdr:cNvCxnSpPr/>
      </xdr:nvCxnSpPr>
      <xdr:spPr>
        <a:xfrm>
          <a:off x="10388600" y="1376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123462</xdr:rowOff>
    </xdr:from>
    <xdr:ext cx="469744" cy="259045"/>
    <xdr:sp macro="" textlink="">
      <xdr:nvSpPr>
        <xdr:cNvPr id="194" name="【福祉施設】&#10;一人当たり面積平均値テキスト"/>
        <xdr:cNvSpPr txBox="1"/>
      </xdr:nvSpPr>
      <xdr:spPr>
        <a:xfrm>
          <a:off x="10566400" y="14353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0.078</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145035</xdr:rowOff>
    </xdr:from>
    <xdr:to>
      <xdr:col>15</xdr:col>
      <xdr:colOff>231775</xdr:colOff>
      <xdr:row>84</xdr:row>
      <xdr:rowOff>75185</xdr:rowOff>
    </xdr:to>
    <xdr:sp macro="" textlink="">
      <xdr:nvSpPr>
        <xdr:cNvPr id="195" name="フローチャート : 判断 194"/>
        <xdr:cNvSpPr/>
      </xdr:nvSpPr>
      <xdr:spPr>
        <a:xfrm>
          <a:off x="104267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131318</xdr:rowOff>
    </xdr:from>
    <xdr:to>
      <xdr:col>14</xdr:col>
      <xdr:colOff>79375</xdr:colOff>
      <xdr:row>84</xdr:row>
      <xdr:rowOff>61468</xdr:rowOff>
    </xdr:to>
    <xdr:sp macro="" textlink="">
      <xdr:nvSpPr>
        <xdr:cNvPr id="196" name="フローチャート : 判断 195"/>
        <xdr:cNvSpPr/>
      </xdr:nvSpPr>
      <xdr:spPr>
        <a:xfrm>
          <a:off x="9588500" y="1436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52595</xdr:rowOff>
    </xdr:from>
    <xdr:ext cx="469744" cy="259045"/>
    <xdr:sp macro="" textlink="">
      <xdr:nvSpPr>
        <xdr:cNvPr id="197" name="n_1aveValue【福祉施設】&#10;一人当たり面積"/>
        <xdr:cNvSpPr txBox="1"/>
      </xdr:nvSpPr>
      <xdr:spPr>
        <a:xfrm>
          <a:off x="9391727" y="1445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0.081</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198" name="テキスト ボックス 19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199" name="テキスト ボックス 19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00" name="テキスト ボックス 19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01" name="テキスト ボックス 20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02" name="テキスト ボックス 20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77</xdr:row>
      <xdr:rowOff>113030</xdr:rowOff>
    </xdr:from>
    <xdr:to>
      <xdr:col>14</xdr:col>
      <xdr:colOff>79375</xdr:colOff>
      <xdr:row>78</xdr:row>
      <xdr:rowOff>43180</xdr:rowOff>
    </xdr:to>
    <xdr:sp macro="" textlink="">
      <xdr:nvSpPr>
        <xdr:cNvPr id="203" name="円/楕円 202"/>
        <xdr:cNvSpPr/>
      </xdr:nvSpPr>
      <xdr:spPr>
        <a:xfrm>
          <a:off x="9588500" y="1331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76</xdr:row>
      <xdr:rowOff>59707</xdr:rowOff>
    </xdr:from>
    <xdr:ext cx="469744" cy="259045"/>
    <xdr:sp macro="" textlink="">
      <xdr:nvSpPr>
        <xdr:cNvPr id="204" name="n_1mainValue【福祉施設】&#10;一人当たり面積"/>
        <xdr:cNvSpPr txBox="1"/>
      </xdr:nvSpPr>
      <xdr:spPr>
        <a:xfrm>
          <a:off x="9391727" y="1308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0.310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05" name="正方形/長方形 20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6" name="正方形/長方形 20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7" name="正方形/長方形 20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8" name="正方形/長方形 20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09" name="正方形/長方形 20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0" name="正方形/長方形 20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1" name="正方形/長方形 21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2" name="正方形/長方形 21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13" name="正方形/長方形 21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14" name="正方形/長方形 21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15" name="正方形/長方形 21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16" name="正方形/長方形 21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17" name="正方形/長方形 21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18" name="正方形/長方形 21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19" name="正方形/長方形 21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20" name="正方形/長方形 21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21" name="正方形/長方形 22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22" name="正方形/長方形 22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23" name="正方形/長方形 22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24" name="正方形/長方形 22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25" name="正方形/長方形 22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26" name="正方形/長方形 22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27" name="正方形/長方形 22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28" name="正方形/長方形 227"/>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29" name="正方形/長方形 22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30" name="正方形/長方形 22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31" name="正方形/長方形 23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32" name="正方形/長方形 23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33" name="正方形/長方形 23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34" name="正方形/長方形 23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35" name="正方形/長方形 23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78,404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36" name="正方形/長方形 235"/>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237" name="正方形/長方形 23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38" name="正方形/長方形 23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39" name="正方形/長方形 23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40" name="正方形/長方形 23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41" name="正方形/長方形 24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42" name="正方形/長方形 24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43" name="正方形/長方形 24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244" name="正方形/長方形 24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245" name="テキスト ボックス 24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246" name="直線コネクタ 24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247" name="テキスト ボックス 246"/>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248" name="直線コネクタ 24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249" name="テキスト ボックス 24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250" name="直線コネクタ 24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251" name="テキスト ボックス 25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252" name="直線コネクタ 25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253" name="テキスト ボックス 25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254" name="直線コネクタ 25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255" name="テキスト ボックス 25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256" name="直線コネクタ 25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124477</xdr:rowOff>
    </xdr:from>
    <xdr:ext cx="467179" cy="259045"/>
    <xdr:sp macro="" textlink="">
      <xdr:nvSpPr>
        <xdr:cNvPr id="257" name="テキスト ボックス 256"/>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258" name="直線コネクタ 25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259" name="テキスト ボックス 25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26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66675</xdr:rowOff>
    </xdr:from>
    <xdr:to>
      <xdr:col>23</xdr:col>
      <xdr:colOff>516889</xdr:colOff>
      <xdr:row>64</xdr:row>
      <xdr:rowOff>89535</xdr:rowOff>
    </xdr:to>
    <xdr:cxnSp macro="">
      <xdr:nvCxnSpPr>
        <xdr:cNvPr id="261" name="直線コネクタ 260"/>
        <xdr:cNvCxnSpPr/>
      </xdr:nvCxnSpPr>
      <xdr:spPr>
        <a:xfrm flipV="1">
          <a:off x="16318864" y="9667875"/>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93362</xdr:rowOff>
    </xdr:from>
    <xdr:ext cx="405111" cy="259045"/>
    <xdr:sp macro="" textlink="">
      <xdr:nvSpPr>
        <xdr:cNvPr id="262" name="【保健センター・保健所】&#10;有形固定資産減価償却率最小値テキスト"/>
        <xdr:cNvSpPr txBox="1"/>
      </xdr:nvSpPr>
      <xdr:spPr>
        <a:xfrm>
          <a:off x="16408400" y="1106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23</xdr:col>
      <xdr:colOff>428625</xdr:colOff>
      <xdr:row>64</xdr:row>
      <xdr:rowOff>89535</xdr:rowOff>
    </xdr:from>
    <xdr:to>
      <xdr:col>23</xdr:col>
      <xdr:colOff>606425</xdr:colOff>
      <xdr:row>64</xdr:row>
      <xdr:rowOff>89535</xdr:rowOff>
    </xdr:to>
    <xdr:cxnSp macro="">
      <xdr:nvCxnSpPr>
        <xdr:cNvPr id="263" name="直線コネクタ 262"/>
        <xdr:cNvCxnSpPr/>
      </xdr:nvCxnSpPr>
      <xdr:spPr>
        <a:xfrm>
          <a:off x="16230600" y="11062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13352</xdr:rowOff>
    </xdr:from>
    <xdr:ext cx="405111" cy="259045"/>
    <xdr:sp macro="" textlink="">
      <xdr:nvSpPr>
        <xdr:cNvPr id="264" name="【保健センター・保健所】&#10;有形固定資産減価償却率最大値テキスト"/>
        <xdr:cNvSpPr txBox="1"/>
      </xdr:nvSpPr>
      <xdr:spPr>
        <a:xfrm>
          <a:off x="164084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92.5</a:t>
          </a:r>
          <a:endParaRPr kumimoji="1" lang="ja-JP" altLang="en-US" sz="1000" b="1">
            <a:latin typeface="ＭＳ Ｐゴシック"/>
          </a:endParaRPr>
        </a:p>
      </xdr:txBody>
    </xdr:sp>
    <xdr:clientData/>
  </xdr:oneCellAnchor>
  <xdr:twoCellAnchor>
    <xdr:from>
      <xdr:col>23</xdr:col>
      <xdr:colOff>428625</xdr:colOff>
      <xdr:row>56</xdr:row>
      <xdr:rowOff>66675</xdr:rowOff>
    </xdr:from>
    <xdr:to>
      <xdr:col>23</xdr:col>
      <xdr:colOff>606425</xdr:colOff>
      <xdr:row>56</xdr:row>
      <xdr:rowOff>66675</xdr:rowOff>
    </xdr:to>
    <xdr:cxnSp macro="">
      <xdr:nvCxnSpPr>
        <xdr:cNvPr id="265" name="直線コネクタ 264"/>
        <xdr:cNvCxnSpPr/>
      </xdr:nvCxnSpPr>
      <xdr:spPr>
        <a:xfrm>
          <a:off x="16230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1922</xdr:rowOff>
    </xdr:from>
    <xdr:ext cx="405111" cy="259045"/>
    <xdr:sp macro="" textlink="">
      <xdr:nvSpPr>
        <xdr:cNvPr id="266" name="【保健センター・保健所】&#10;有形固定資産減価償却率平均値テキスト"/>
        <xdr:cNvSpPr txBox="1"/>
      </xdr:nvSpPr>
      <xdr:spPr>
        <a:xfrm>
          <a:off x="16408400" y="104603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23495</xdr:rowOff>
    </xdr:from>
    <xdr:to>
      <xdr:col>23</xdr:col>
      <xdr:colOff>568325</xdr:colOff>
      <xdr:row>61</xdr:row>
      <xdr:rowOff>125095</xdr:rowOff>
    </xdr:to>
    <xdr:sp macro="" textlink="">
      <xdr:nvSpPr>
        <xdr:cNvPr id="267" name="フローチャート : 判断 266"/>
        <xdr:cNvSpPr/>
      </xdr:nvSpPr>
      <xdr:spPr>
        <a:xfrm>
          <a:off x="162687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61</xdr:row>
      <xdr:rowOff>153035</xdr:rowOff>
    </xdr:from>
    <xdr:to>
      <xdr:col>22</xdr:col>
      <xdr:colOff>415925</xdr:colOff>
      <xdr:row>62</xdr:row>
      <xdr:rowOff>83185</xdr:rowOff>
    </xdr:to>
    <xdr:sp macro="" textlink="">
      <xdr:nvSpPr>
        <xdr:cNvPr id="268" name="フローチャート : 判断 267"/>
        <xdr:cNvSpPr/>
      </xdr:nvSpPr>
      <xdr:spPr>
        <a:xfrm>
          <a:off x="154305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99712</xdr:rowOff>
    </xdr:from>
    <xdr:ext cx="405111" cy="259045"/>
    <xdr:sp macro="" textlink="">
      <xdr:nvSpPr>
        <xdr:cNvPr id="269" name="n_1aveValue【保健センター・保健所】&#10;有形固定資産減価償却率"/>
        <xdr:cNvSpPr txBox="1"/>
      </xdr:nvSpPr>
      <xdr:spPr>
        <a:xfrm>
          <a:off x="15266043" y="10386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270" name="テキスト ボックス 26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271" name="テキスト ボックス 27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272" name="テキスト ボックス 27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273" name="テキスト ボックス 27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274" name="テキスト ボックス 27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63</xdr:row>
      <xdr:rowOff>38735</xdr:rowOff>
    </xdr:from>
    <xdr:to>
      <xdr:col>22</xdr:col>
      <xdr:colOff>415925</xdr:colOff>
      <xdr:row>63</xdr:row>
      <xdr:rowOff>140335</xdr:rowOff>
    </xdr:to>
    <xdr:sp macro="" textlink="">
      <xdr:nvSpPr>
        <xdr:cNvPr id="275" name="円/楕円 274"/>
        <xdr:cNvSpPr/>
      </xdr:nvSpPr>
      <xdr:spPr>
        <a:xfrm>
          <a:off x="15430500" y="1084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63</xdr:row>
      <xdr:rowOff>131462</xdr:rowOff>
    </xdr:from>
    <xdr:ext cx="405111" cy="259045"/>
    <xdr:sp macro="" textlink="">
      <xdr:nvSpPr>
        <xdr:cNvPr id="276" name="n_1mainValue【保健センター・保健所】&#10;有形固定資産減価償却率"/>
        <xdr:cNvSpPr txBox="1"/>
      </xdr:nvSpPr>
      <xdr:spPr>
        <a:xfrm>
          <a:off x="15266043" y="10932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277" name="正方形/長方形 27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78" name="正方形/長方形 27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79" name="正方形/長方形 27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80" name="正方形/長方形 27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81" name="正方形/長方形 28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82" name="正方形/長方形 28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83" name="正方形/長方形 28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284" name="正方形/長方形 28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285" name="テキスト ボックス 28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286" name="直線コネクタ 28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287" name="直線コネクタ 28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288" name="テキスト ボックス 28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289" name="直線コネクタ 28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290" name="テキスト ボックス 28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291" name="直線コネクタ 29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292" name="テキスト ボックス 29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293" name="直線コネクタ 29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294" name="テキスト ボックス 29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295" name="直線コネクタ 29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296" name="テキスト ボックス 29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29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57</xdr:row>
      <xdr:rowOff>52578</xdr:rowOff>
    </xdr:from>
    <xdr:to>
      <xdr:col>32</xdr:col>
      <xdr:colOff>186689</xdr:colOff>
      <xdr:row>63</xdr:row>
      <xdr:rowOff>89154</xdr:rowOff>
    </xdr:to>
    <xdr:cxnSp macro="">
      <xdr:nvCxnSpPr>
        <xdr:cNvPr id="298" name="直線コネクタ 297"/>
        <xdr:cNvCxnSpPr/>
      </xdr:nvCxnSpPr>
      <xdr:spPr>
        <a:xfrm flipV="1">
          <a:off x="22160864" y="9825228"/>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92981</xdr:rowOff>
    </xdr:from>
    <xdr:ext cx="469744" cy="259045"/>
    <xdr:sp macro="" textlink="">
      <xdr:nvSpPr>
        <xdr:cNvPr id="299" name="【保健センター・保健所】&#10;一人当たり面積最小値テキスト"/>
        <xdr:cNvSpPr txBox="1"/>
      </xdr:nvSpPr>
      <xdr:spPr>
        <a:xfrm>
          <a:off x="22250400" y="1089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32</xdr:col>
      <xdr:colOff>98425</xdr:colOff>
      <xdr:row>63</xdr:row>
      <xdr:rowOff>89154</xdr:rowOff>
    </xdr:from>
    <xdr:to>
      <xdr:col>32</xdr:col>
      <xdr:colOff>276225</xdr:colOff>
      <xdr:row>63</xdr:row>
      <xdr:rowOff>89154</xdr:rowOff>
    </xdr:to>
    <xdr:cxnSp macro="">
      <xdr:nvCxnSpPr>
        <xdr:cNvPr id="300" name="直線コネクタ 299"/>
        <xdr:cNvCxnSpPr/>
      </xdr:nvCxnSpPr>
      <xdr:spPr>
        <a:xfrm>
          <a:off x="22072600" y="1089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170705</xdr:rowOff>
    </xdr:from>
    <xdr:ext cx="469744" cy="259045"/>
    <xdr:sp macro="" textlink="">
      <xdr:nvSpPr>
        <xdr:cNvPr id="301" name="【保健センター・保健所】&#10;一人当たり面積最大値テキスト"/>
        <xdr:cNvSpPr txBox="1"/>
      </xdr:nvSpPr>
      <xdr:spPr>
        <a:xfrm>
          <a:off x="22250400" y="960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0.251</a:t>
          </a:r>
          <a:endParaRPr kumimoji="1" lang="ja-JP" altLang="en-US" sz="1000" b="1">
            <a:latin typeface="ＭＳ Ｐゴシック"/>
          </a:endParaRPr>
        </a:p>
      </xdr:txBody>
    </xdr:sp>
    <xdr:clientData/>
  </xdr:oneCellAnchor>
  <xdr:twoCellAnchor>
    <xdr:from>
      <xdr:col>32</xdr:col>
      <xdr:colOff>98425</xdr:colOff>
      <xdr:row>57</xdr:row>
      <xdr:rowOff>52578</xdr:rowOff>
    </xdr:from>
    <xdr:to>
      <xdr:col>32</xdr:col>
      <xdr:colOff>276225</xdr:colOff>
      <xdr:row>57</xdr:row>
      <xdr:rowOff>52578</xdr:rowOff>
    </xdr:to>
    <xdr:cxnSp macro="">
      <xdr:nvCxnSpPr>
        <xdr:cNvPr id="302" name="直線コネクタ 301"/>
        <xdr:cNvCxnSpPr/>
      </xdr:nvCxnSpPr>
      <xdr:spPr>
        <a:xfrm>
          <a:off x="22072600" y="9825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149369</xdr:rowOff>
    </xdr:from>
    <xdr:ext cx="469744" cy="259045"/>
    <xdr:sp macro="" textlink="">
      <xdr:nvSpPr>
        <xdr:cNvPr id="303" name="【保健センター・保健所】&#10;一人当たり面積平均値テキスト"/>
        <xdr:cNvSpPr txBox="1"/>
      </xdr:nvSpPr>
      <xdr:spPr>
        <a:xfrm>
          <a:off x="22250400" y="10607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0.064</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170942</xdr:rowOff>
    </xdr:from>
    <xdr:to>
      <xdr:col>32</xdr:col>
      <xdr:colOff>238125</xdr:colOff>
      <xdr:row>62</xdr:row>
      <xdr:rowOff>101092</xdr:rowOff>
    </xdr:to>
    <xdr:sp macro="" textlink="">
      <xdr:nvSpPr>
        <xdr:cNvPr id="304" name="フローチャート : 判断 303"/>
        <xdr:cNvSpPr/>
      </xdr:nvSpPr>
      <xdr:spPr>
        <a:xfrm>
          <a:off x="221107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134366</xdr:rowOff>
    </xdr:from>
    <xdr:to>
      <xdr:col>31</xdr:col>
      <xdr:colOff>85725</xdr:colOff>
      <xdr:row>62</xdr:row>
      <xdr:rowOff>64516</xdr:rowOff>
    </xdr:to>
    <xdr:sp macro="" textlink="">
      <xdr:nvSpPr>
        <xdr:cNvPr id="305" name="フローチャート : 判断 304"/>
        <xdr:cNvSpPr/>
      </xdr:nvSpPr>
      <xdr:spPr>
        <a:xfrm>
          <a:off x="21272500" y="1059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55643</xdr:rowOff>
    </xdr:from>
    <xdr:ext cx="469744" cy="259045"/>
    <xdr:sp macro="" textlink="">
      <xdr:nvSpPr>
        <xdr:cNvPr id="306" name="n_1aveValue【保健センター・保健所】&#10;一人当たり面積"/>
        <xdr:cNvSpPr txBox="1"/>
      </xdr:nvSpPr>
      <xdr:spPr>
        <a:xfrm>
          <a:off x="21075727" y="1068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0.072</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307" name="テキスト ボックス 30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08" name="テキスト ボックス 30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09" name="テキスト ボックス 30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10" name="テキスト ボックス 30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11" name="テキスト ボックス 31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58</xdr:row>
      <xdr:rowOff>58928</xdr:rowOff>
    </xdr:from>
    <xdr:to>
      <xdr:col>31</xdr:col>
      <xdr:colOff>85725</xdr:colOff>
      <xdr:row>58</xdr:row>
      <xdr:rowOff>160528</xdr:rowOff>
    </xdr:to>
    <xdr:sp macro="" textlink="">
      <xdr:nvSpPr>
        <xdr:cNvPr id="312" name="円/楕円 311"/>
        <xdr:cNvSpPr/>
      </xdr:nvSpPr>
      <xdr:spPr>
        <a:xfrm>
          <a:off x="21272500" y="1000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57</xdr:row>
      <xdr:rowOff>5605</xdr:rowOff>
    </xdr:from>
    <xdr:ext cx="469744" cy="259045"/>
    <xdr:sp macro="" textlink="">
      <xdr:nvSpPr>
        <xdr:cNvPr id="313" name="n_1mainValue【保健センター・保健所】&#10;一人当たり面積"/>
        <xdr:cNvSpPr txBox="1"/>
      </xdr:nvSpPr>
      <xdr:spPr>
        <a:xfrm>
          <a:off x="21075727" y="977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0.201</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14" name="正方形/長方形 31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15" name="正方形/長方形 31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16" name="正方形/長方形 31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17" name="正方形/長方形 31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18" name="正方形/長方形 31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19" name="正方形/長方形 31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20" name="正方形/長方形 31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21" name="正方形/長方形 32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22" name="テキスト ボックス 32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23" name="直線コネクタ 32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324" name="直線コネクタ 32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325" name="テキスト ボックス 324"/>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326" name="直線コネクタ 32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327" name="テキスト ボックス 32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328" name="直線コネクタ 32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329" name="テキスト ボックス 32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330" name="直線コネクタ 32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331" name="テキスト ボックス 33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332" name="直線コネクタ 33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333" name="テキスト ボックス 33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334" name="直線コネクタ 33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335" name="テキスト ボックス 334"/>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36" name="直線コネクタ 33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37" name="テキスト ボックス 33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33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70757</xdr:rowOff>
    </xdr:from>
    <xdr:to>
      <xdr:col>23</xdr:col>
      <xdr:colOff>516889</xdr:colOff>
      <xdr:row>85</xdr:row>
      <xdr:rowOff>100149</xdr:rowOff>
    </xdr:to>
    <xdr:cxnSp macro="">
      <xdr:nvCxnSpPr>
        <xdr:cNvPr id="339" name="直線コネクタ 338"/>
        <xdr:cNvCxnSpPr/>
      </xdr:nvCxnSpPr>
      <xdr:spPr>
        <a:xfrm flipV="1">
          <a:off x="16318864" y="13443857"/>
          <a:ext cx="0" cy="1229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103976</xdr:rowOff>
    </xdr:from>
    <xdr:ext cx="405111" cy="259045"/>
    <xdr:sp macro="" textlink="">
      <xdr:nvSpPr>
        <xdr:cNvPr id="340" name="【消防施設】&#10;有形固定資産減価償却率最小値テキスト"/>
        <xdr:cNvSpPr txBox="1"/>
      </xdr:nvSpPr>
      <xdr:spPr>
        <a:xfrm>
          <a:off x="16408400" y="1467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a:t>
          </a:r>
          <a:endParaRPr kumimoji="1" lang="ja-JP" altLang="en-US" sz="1000" b="1">
            <a:latin typeface="ＭＳ Ｐゴシック"/>
          </a:endParaRPr>
        </a:p>
      </xdr:txBody>
    </xdr:sp>
    <xdr:clientData/>
  </xdr:oneCellAnchor>
  <xdr:twoCellAnchor>
    <xdr:from>
      <xdr:col>23</xdr:col>
      <xdr:colOff>428625</xdr:colOff>
      <xdr:row>85</xdr:row>
      <xdr:rowOff>100149</xdr:rowOff>
    </xdr:from>
    <xdr:to>
      <xdr:col>23</xdr:col>
      <xdr:colOff>606425</xdr:colOff>
      <xdr:row>85</xdr:row>
      <xdr:rowOff>100149</xdr:rowOff>
    </xdr:to>
    <xdr:cxnSp macro="">
      <xdr:nvCxnSpPr>
        <xdr:cNvPr id="341" name="直線コネクタ 340"/>
        <xdr:cNvCxnSpPr/>
      </xdr:nvCxnSpPr>
      <xdr:spPr>
        <a:xfrm>
          <a:off x="16230600" y="1467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17434</xdr:rowOff>
    </xdr:from>
    <xdr:ext cx="405111" cy="259045"/>
    <xdr:sp macro="" textlink="">
      <xdr:nvSpPr>
        <xdr:cNvPr id="342" name="【消防施設】&#10;有形固定資産減価償却率最大値テキスト"/>
        <xdr:cNvSpPr txBox="1"/>
      </xdr:nvSpPr>
      <xdr:spPr>
        <a:xfrm>
          <a:off x="16408400" y="1321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23</xdr:col>
      <xdr:colOff>428625</xdr:colOff>
      <xdr:row>78</xdr:row>
      <xdr:rowOff>70757</xdr:rowOff>
    </xdr:from>
    <xdr:to>
      <xdr:col>23</xdr:col>
      <xdr:colOff>606425</xdr:colOff>
      <xdr:row>78</xdr:row>
      <xdr:rowOff>70757</xdr:rowOff>
    </xdr:to>
    <xdr:cxnSp macro="">
      <xdr:nvCxnSpPr>
        <xdr:cNvPr id="343" name="直線コネクタ 342"/>
        <xdr:cNvCxnSpPr/>
      </xdr:nvCxnSpPr>
      <xdr:spPr>
        <a:xfrm>
          <a:off x="16230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40839</xdr:rowOff>
    </xdr:from>
    <xdr:ext cx="405111" cy="259045"/>
    <xdr:sp macro="" textlink="">
      <xdr:nvSpPr>
        <xdr:cNvPr id="344" name="【消防施設】&#10;有形固定資産減価償却率平均値テキスト"/>
        <xdr:cNvSpPr txBox="1"/>
      </xdr:nvSpPr>
      <xdr:spPr>
        <a:xfrm>
          <a:off x="16408400" y="142711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62412</xdr:rowOff>
    </xdr:from>
    <xdr:to>
      <xdr:col>23</xdr:col>
      <xdr:colOff>568325</xdr:colOff>
      <xdr:row>83</xdr:row>
      <xdr:rowOff>164012</xdr:rowOff>
    </xdr:to>
    <xdr:sp macro="" textlink="">
      <xdr:nvSpPr>
        <xdr:cNvPr id="345" name="フローチャート : 判断 344"/>
        <xdr:cNvSpPr/>
      </xdr:nvSpPr>
      <xdr:spPr>
        <a:xfrm>
          <a:off x="16268700" y="1429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31387</xdr:rowOff>
    </xdr:from>
    <xdr:to>
      <xdr:col>22</xdr:col>
      <xdr:colOff>415925</xdr:colOff>
      <xdr:row>82</xdr:row>
      <xdr:rowOff>132987</xdr:rowOff>
    </xdr:to>
    <xdr:sp macro="" textlink="">
      <xdr:nvSpPr>
        <xdr:cNvPr id="346" name="フローチャート : 判断 345"/>
        <xdr:cNvSpPr/>
      </xdr:nvSpPr>
      <xdr:spPr>
        <a:xfrm>
          <a:off x="15430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124114</xdr:rowOff>
    </xdr:from>
    <xdr:ext cx="405111" cy="259045"/>
    <xdr:sp macro="" textlink="">
      <xdr:nvSpPr>
        <xdr:cNvPr id="347" name="n_1aveValue【消防施設】&#10;有形固定資産減価償却率"/>
        <xdr:cNvSpPr txBox="1"/>
      </xdr:nvSpPr>
      <xdr:spPr>
        <a:xfrm>
          <a:off x="15266043" y="1418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348" name="テキスト ボックス 34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349" name="テキスト ボックス 34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350" name="テキスト ボックス 34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351" name="テキスト ボックス 35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352" name="テキスト ボックス 35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81</xdr:row>
      <xdr:rowOff>19957</xdr:rowOff>
    </xdr:from>
    <xdr:to>
      <xdr:col>22</xdr:col>
      <xdr:colOff>415925</xdr:colOff>
      <xdr:row>81</xdr:row>
      <xdr:rowOff>121557</xdr:rowOff>
    </xdr:to>
    <xdr:sp macro="" textlink="">
      <xdr:nvSpPr>
        <xdr:cNvPr id="353" name="円/楕円 352"/>
        <xdr:cNvSpPr/>
      </xdr:nvSpPr>
      <xdr:spPr>
        <a:xfrm>
          <a:off x="15430500" y="1390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138084</xdr:rowOff>
    </xdr:from>
    <xdr:ext cx="405111" cy="259045"/>
    <xdr:sp macro="" textlink="">
      <xdr:nvSpPr>
        <xdr:cNvPr id="354" name="n_1mainValue【消防施設】&#10;有形固定資産減価償却率"/>
        <xdr:cNvSpPr txBox="1"/>
      </xdr:nvSpPr>
      <xdr:spPr>
        <a:xfrm>
          <a:off x="15266043" y="1368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355" name="正方形/長方形 35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56" name="正方形/長方形 35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57" name="正方形/長方形 35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58" name="正方形/長方形 35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59" name="正方形/長方形 35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60" name="正方形/長方形 35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61" name="正方形/長方形 36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62" name="正方形/長方形 36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363" name="テキスト ボックス 36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364" name="直線コネクタ 36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365" name="直線コネクタ 36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366" name="テキスト ボックス 36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367" name="直線コネクタ 36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368" name="テキスト ボックス 36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369" name="直線コネクタ 36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370" name="テキスト ボックス 36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371" name="直線コネクタ 37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372" name="テキスト ボックス 37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373" name="直線コネクタ 37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374" name="テキスト ボックス 37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375" name="直線コネクタ 37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376" name="テキスト ボックス 37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37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95250</xdr:rowOff>
    </xdr:from>
    <xdr:to>
      <xdr:col>32</xdr:col>
      <xdr:colOff>186689</xdr:colOff>
      <xdr:row>85</xdr:row>
      <xdr:rowOff>133350</xdr:rowOff>
    </xdr:to>
    <xdr:cxnSp macro="">
      <xdr:nvCxnSpPr>
        <xdr:cNvPr id="378" name="直線コネクタ 377"/>
        <xdr:cNvCxnSpPr/>
      </xdr:nvCxnSpPr>
      <xdr:spPr>
        <a:xfrm flipV="1">
          <a:off x="22160864" y="132969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137177</xdr:rowOff>
    </xdr:from>
    <xdr:ext cx="469744" cy="259045"/>
    <xdr:sp macro="" textlink="">
      <xdr:nvSpPr>
        <xdr:cNvPr id="379" name="【消防施設】&#10;一人当たり面積最小値テキスト"/>
        <xdr:cNvSpPr txBox="1"/>
      </xdr:nvSpPr>
      <xdr:spPr>
        <a:xfrm>
          <a:off x="22250400"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85</xdr:row>
      <xdr:rowOff>133350</xdr:rowOff>
    </xdr:from>
    <xdr:to>
      <xdr:col>32</xdr:col>
      <xdr:colOff>276225</xdr:colOff>
      <xdr:row>85</xdr:row>
      <xdr:rowOff>133350</xdr:rowOff>
    </xdr:to>
    <xdr:cxnSp macro="">
      <xdr:nvCxnSpPr>
        <xdr:cNvPr id="380" name="直線コネクタ 379"/>
        <xdr:cNvCxnSpPr/>
      </xdr:nvCxnSpPr>
      <xdr:spPr>
        <a:xfrm>
          <a:off x="22072600" y="1470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41927</xdr:rowOff>
    </xdr:from>
    <xdr:ext cx="469744" cy="259045"/>
    <xdr:sp macro="" textlink="">
      <xdr:nvSpPr>
        <xdr:cNvPr id="381" name="【消防施設】&#10;一人当たり面積最大値テキスト"/>
        <xdr:cNvSpPr txBox="1"/>
      </xdr:nvSpPr>
      <xdr:spPr>
        <a:xfrm>
          <a:off x="222504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0.123</a:t>
          </a:r>
          <a:endParaRPr kumimoji="1" lang="ja-JP" altLang="en-US" sz="1000" b="1">
            <a:latin typeface="ＭＳ Ｐゴシック"/>
          </a:endParaRPr>
        </a:p>
      </xdr:txBody>
    </xdr:sp>
    <xdr:clientData/>
  </xdr:oneCellAnchor>
  <xdr:twoCellAnchor>
    <xdr:from>
      <xdr:col>32</xdr:col>
      <xdr:colOff>98425</xdr:colOff>
      <xdr:row>77</xdr:row>
      <xdr:rowOff>95250</xdr:rowOff>
    </xdr:from>
    <xdr:to>
      <xdr:col>32</xdr:col>
      <xdr:colOff>276225</xdr:colOff>
      <xdr:row>77</xdr:row>
      <xdr:rowOff>95250</xdr:rowOff>
    </xdr:to>
    <xdr:cxnSp macro="">
      <xdr:nvCxnSpPr>
        <xdr:cNvPr id="382" name="直線コネクタ 381"/>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118127</xdr:rowOff>
    </xdr:from>
    <xdr:ext cx="469744" cy="259045"/>
    <xdr:sp macro="" textlink="">
      <xdr:nvSpPr>
        <xdr:cNvPr id="383" name="【消防施設】&#10;一人当たり面積平均値テキスト"/>
        <xdr:cNvSpPr txBox="1"/>
      </xdr:nvSpPr>
      <xdr:spPr>
        <a:xfrm>
          <a:off x="22250400" y="1417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139700</xdr:rowOff>
    </xdr:from>
    <xdr:to>
      <xdr:col>32</xdr:col>
      <xdr:colOff>238125</xdr:colOff>
      <xdr:row>83</xdr:row>
      <xdr:rowOff>69850</xdr:rowOff>
    </xdr:to>
    <xdr:sp macro="" textlink="">
      <xdr:nvSpPr>
        <xdr:cNvPr id="384" name="フローチャート : 判断 383"/>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69850</xdr:rowOff>
    </xdr:from>
    <xdr:to>
      <xdr:col>31</xdr:col>
      <xdr:colOff>85725</xdr:colOff>
      <xdr:row>82</xdr:row>
      <xdr:rowOff>0</xdr:rowOff>
    </xdr:to>
    <xdr:sp macro="" textlink="">
      <xdr:nvSpPr>
        <xdr:cNvPr id="385" name="フローチャート : 判断 384"/>
        <xdr:cNvSpPr/>
      </xdr:nvSpPr>
      <xdr:spPr>
        <a:xfrm>
          <a:off x="21272500" y="139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80</xdr:row>
      <xdr:rowOff>16527</xdr:rowOff>
    </xdr:from>
    <xdr:ext cx="469744" cy="259045"/>
    <xdr:sp macro="" textlink="">
      <xdr:nvSpPr>
        <xdr:cNvPr id="386" name="n_1aveValue【消防施設】&#10;一人当たり面積"/>
        <xdr:cNvSpPr txBox="1"/>
      </xdr:nvSpPr>
      <xdr:spPr>
        <a:xfrm>
          <a:off x="21075727" y="1373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0.067</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387" name="テキスト ボックス 38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388" name="テキスト ボックス 38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389" name="テキスト ボックス 38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390" name="テキスト ボックス 38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391" name="テキスト ボックス 39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82</xdr:row>
      <xdr:rowOff>50800</xdr:rowOff>
    </xdr:from>
    <xdr:to>
      <xdr:col>31</xdr:col>
      <xdr:colOff>85725</xdr:colOff>
      <xdr:row>82</xdr:row>
      <xdr:rowOff>152400</xdr:rowOff>
    </xdr:to>
    <xdr:sp macro="" textlink="">
      <xdr:nvSpPr>
        <xdr:cNvPr id="392" name="円/楕円 391"/>
        <xdr:cNvSpPr/>
      </xdr:nvSpPr>
      <xdr:spPr>
        <a:xfrm>
          <a:off x="21272500" y="1410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82</xdr:row>
      <xdr:rowOff>143527</xdr:rowOff>
    </xdr:from>
    <xdr:ext cx="469744" cy="259045"/>
    <xdr:sp macro="" textlink="">
      <xdr:nvSpPr>
        <xdr:cNvPr id="393" name="n_1mainValue【消防施設】&#10;一人当たり面積"/>
        <xdr:cNvSpPr txBox="1"/>
      </xdr:nvSpPr>
      <xdr:spPr>
        <a:xfrm>
          <a:off x="210757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0.055</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394" name="正方形/長方形 39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95" name="正方形/長方形 39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96" name="正方形/長方形 39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97" name="正方形/長方形 39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98" name="正方形/長方形 39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99" name="正方形/長方形 39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00" name="正方形/長方形 39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01" name="正方形/長方形 40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02" name="テキスト ボックス 40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03" name="直線コネクタ 40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404" name="直線コネクタ 40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405" name="テキスト ボックス 40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06" name="直線コネクタ 40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07" name="テキスト ボックス 40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08" name="直線コネクタ 40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09" name="テキスト ボックス 40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10" name="直線コネクタ 40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11" name="テキスト ボックス 41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12" name="直線コネクタ 41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13" name="テキスト ボックス 41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14" name="直線コネクタ 41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415" name="テキスト ボックス 41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16" name="直線コネクタ 41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17" name="テキスト ボックス 41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1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100693</xdr:rowOff>
    </xdr:from>
    <xdr:to>
      <xdr:col>23</xdr:col>
      <xdr:colOff>516889</xdr:colOff>
      <xdr:row>109</xdr:row>
      <xdr:rowOff>35379</xdr:rowOff>
    </xdr:to>
    <xdr:cxnSp macro="">
      <xdr:nvCxnSpPr>
        <xdr:cNvPr id="419" name="直線コネクタ 418"/>
        <xdr:cNvCxnSpPr/>
      </xdr:nvCxnSpPr>
      <xdr:spPr>
        <a:xfrm flipV="1">
          <a:off x="16318864" y="17245693"/>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39206</xdr:rowOff>
    </xdr:from>
    <xdr:ext cx="340478" cy="259045"/>
    <xdr:sp macro="" textlink="">
      <xdr:nvSpPr>
        <xdr:cNvPr id="420" name="【庁舎】&#10;有形固定資産減価償却率最小値テキスト"/>
        <xdr:cNvSpPr txBox="1"/>
      </xdr:nvSpPr>
      <xdr:spPr>
        <a:xfrm>
          <a:off x="164084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428625</xdr:colOff>
      <xdr:row>109</xdr:row>
      <xdr:rowOff>35379</xdr:rowOff>
    </xdr:from>
    <xdr:to>
      <xdr:col>23</xdr:col>
      <xdr:colOff>606425</xdr:colOff>
      <xdr:row>109</xdr:row>
      <xdr:rowOff>35379</xdr:rowOff>
    </xdr:to>
    <xdr:cxnSp macro="">
      <xdr:nvCxnSpPr>
        <xdr:cNvPr id="421" name="直線コネクタ 420"/>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47370</xdr:rowOff>
    </xdr:from>
    <xdr:ext cx="405111" cy="259045"/>
    <xdr:sp macro="" textlink="">
      <xdr:nvSpPr>
        <xdr:cNvPr id="422" name="【庁舎】&#10;有形固定資産減価償却率最大値テキスト"/>
        <xdr:cNvSpPr txBox="1"/>
      </xdr:nvSpPr>
      <xdr:spPr>
        <a:xfrm>
          <a:off x="16408400" y="17020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23</xdr:col>
      <xdr:colOff>428625</xdr:colOff>
      <xdr:row>100</xdr:row>
      <xdr:rowOff>100693</xdr:rowOff>
    </xdr:from>
    <xdr:to>
      <xdr:col>23</xdr:col>
      <xdr:colOff>606425</xdr:colOff>
      <xdr:row>100</xdr:row>
      <xdr:rowOff>100693</xdr:rowOff>
    </xdr:to>
    <xdr:cxnSp macro="">
      <xdr:nvCxnSpPr>
        <xdr:cNvPr id="423" name="直線コネクタ 422"/>
        <xdr:cNvCxnSpPr/>
      </xdr:nvCxnSpPr>
      <xdr:spPr>
        <a:xfrm>
          <a:off x="16230600" y="17245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10358</xdr:rowOff>
    </xdr:from>
    <xdr:ext cx="405111" cy="259045"/>
    <xdr:sp macro="" textlink="">
      <xdr:nvSpPr>
        <xdr:cNvPr id="424" name="【庁舎】&#10;有形固定資産減価償却率平均値テキスト"/>
        <xdr:cNvSpPr txBox="1"/>
      </xdr:nvSpPr>
      <xdr:spPr>
        <a:xfrm>
          <a:off x="16408400" y="17669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31931</xdr:rowOff>
    </xdr:from>
    <xdr:to>
      <xdr:col>23</xdr:col>
      <xdr:colOff>568325</xdr:colOff>
      <xdr:row>103</xdr:row>
      <xdr:rowOff>133531</xdr:rowOff>
    </xdr:to>
    <xdr:sp macro="" textlink="">
      <xdr:nvSpPr>
        <xdr:cNvPr id="425" name="フローチャート : 判断 424"/>
        <xdr:cNvSpPr/>
      </xdr:nvSpPr>
      <xdr:spPr>
        <a:xfrm>
          <a:off x="16268700" y="1769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20501</xdr:rowOff>
    </xdr:from>
    <xdr:to>
      <xdr:col>22</xdr:col>
      <xdr:colOff>415925</xdr:colOff>
      <xdr:row>104</xdr:row>
      <xdr:rowOff>122101</xdr:rowOff>
    </xdr:to>
    <xdr:sp macro="" textlink="">
      <xdr:nvSpPr>
        <xdr:cNvPr id="426" name="フローチャート : 判断 425"/>
        <xdr:cNvSpPr/>
      </xdr:nvSpPr>
      <xdr:spPr>
        <a:xfrm>
          <a:off x="15430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113228</xdr:rowOff>
    </xdr:from>
    <xdr:ext cx="405111" cy="259045"/>
    <xdr:sp macro="" textlink="">
      <xdr:nvSpPr>
        <xdr:cNvPr id="427" name="n_1aveValue【庁舎】&#10;有形固定資産減価償却率"/>
        <xdr:cNvSpPr txBox="1"/>
      </xdr:nvSpPr>
      <xdr:spPr>
        <a:xfrm>
          <a:off x="15266043"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28" name="テキスト ボックス 42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29" name="テキスト ボックス 42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30" name="テキスト ボックス 42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31" name="テキスト ボックス 43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32" name="テキスト ボックス 43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100</xdr:row>
      <xdr:rowOff>103777</xdr:rowOff>
    </xdr:from>
    <xdr:to>
      <xdr:col>22</xdr:col>
      <xdr:colOff>415925</xdr:colOff>
      <xdr:row>101</xdr:row>
      <xdr:rowOff>33927</xdr:rowOff>
    </xdr:to>
    <xdr:sp macro="" textlink="">
      <xdr:nvSpPr>
        <xdr:cNvPr id="433" name="円/楕円 432"/>
        <xdr:cNvSpPr/>
      </xdr:nvSpPr>
      <xdr:spPr>
        <a:xfrm>
          <a:off x="15430500" y="1724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99</xdr:row>
      <xdr:rowOff>50454</xdr:rowOff>
    </xdr:from>
    <xdr:ext cx="405111" cy="259045"/>
    <xdr:sp macro="" textlink="">
      <xdr:nvSpPr>
        <xdr:cNvPr id="434" name="n_1mainValue【庁舎】&#10;有形固定資産減価償却率"/>
        <xdr:cNvSpPr txBox="1"/>
      </xdr:nvSpPr>
      <xdr:spPr>
        <a:xfrm>
          <a:off x="15266043" y="17024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35" name="正方形/長方形 43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36" name="正方形/長方形 43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37" name="正方形/長方形 43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38" name="正方形/長方形 43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39" name="正方形/長方形 43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40" name="正方形/長方形 43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41" name="正方形/長方形 44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0.196</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42" name="正方形/長方形 44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43" name="テキスト ボックス 44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44" name="直線コネクタ 44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445" name="直線コネクタ 44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446" name="テキスト ボックス 44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447" name="直線コネクタ 44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448" name="テキスト ボックス 44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449" name="直線コネクタ 44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450" name="テキスト ボックス 44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451" name="直線コネクタ 45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452" name="テキスト ボックス 45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53" name="直線コネクタ 45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54" name="テキスト ボックス 45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5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147065</xdr:rowOff>
    </xdr:from>
    <xdr:to>
      <xdr:col>32</xdr:col>
      <xdr:colOff>186689</xdr:colOff>
      <xdr:row>106</xdr:row>
      <xdr:rowOff>85344</xdr:rowOff>
    </xdr:to>
    <xdr:cxnSp macro="">
      <xdr:nvCxnSpPr>
        <xdr:cNvPr id="456" name="直線コネクタ 455"/>
        <xdr:cNvCxnSpPr/>
      </xdr:nvCxnSpPr>
      <xdr:spPr>
        <a:xfrm flipV="1">
          <a:off x="22160864" y="17120615"/>
          <a:ext cx="0" cy="113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89171</xdr:rowOff>
    </xdr:from>
    <xdr:ext cx="469744" cy="259045"/>
    <xdr:sp macro="" textlink="">
      <xdr:nvSpPr>
        <xdr:cNvPr id="457" name="【庁舎】&#10;一人当たり面積最小値テキスト"/>
        <xdr:cNvSpPr txBox="1"/>
      </xdr:nvSpPr>
      <xdr:spPr>
        <a:xfrm>
          <a:off x="22250400" y="1826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0.073</a:t>
          </a:r>
          <a:endParaRPr kumimoji="1" lang="ja-JP" altLang="en-US" sz="1000" b="1">
            <a:latin typeface="ＭＳ Ｐゴシック"/>
          </a:endParaRPr>
        </a:p>
      </xdr:txBody>
    </xdr:sp>
    <xdr:clientData/>
  </xdr:oneCellAnchor>
  <xdr:twoCellAnchor>
    <xdr:from>
      <xdr:col>32</xdr:col>
      <xdr:colOff>98425</xdr:colOff>
      <xdr:row>106</xdr:row>
      <xdr:rowOff>85344</xdr:rowOff>
    </xdr:from>
    <xdr:to>
      <xdr:col>32</xdr:col>
      <xdr:colOff>276225</xdr:colOff>
      <xdr:row>106</xdr:row>
      <xdr:rowOff>85344</xdr:rowOff>
    </xdr:to>
    <xdr:cxnSp macro="">
      <xdr:nvCxnSpPr>
        <xdr:cNvPr id="458" name="直線コネクタ 457"/>
        <xdr:cNvCxnSpPr/>
      </xdr:nvCxnSpPr>
      <xdr:spPr>
        <a:xfrm>
          <a:off x="22072600" y="18259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93742</xdr:rowOff>
    </xdr:from>
    <xdr:ext cx="469744" cy="259045"/>
    <xdr:sp macro="" textlink="">
      <xdr:nvSpPr>
        <xdr:cNvPr id="459" name="【庁舎】&#10;一人当たり面積最大値テキスト"/>
        <xdr:cNvSpPr txBox="1"/>
      </xdr:nvSpPr>
      <xdr:spPr>
        <a:xfrm>
          <a:off x="22250400" y="1689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0.322</a:t>
          </a:r>
          <a:endParaRPr kumimoji="1" lang="ja-JP" altLang="en-US" sz="1000" b="1">
            <a:latin typeface="ＭＳ Ｐゴシック"/>
          </a:endParaRPr>
        </a:p>
      </xdr:txBody>
    </xdr:sp>
    <xdr:clientData/>
  </xdr:oneCellAnchor>
  <xdr:twoCellAnchor>
    <xdr:from>
      <xdr:col>32</xdr:col>
      <xdr:colOff>98425</xdr:colOff>
      <xdr:row>99</xdr:row>
      <xdr:rowOff>147065</xdr:rowOff>
    </xdr:from>
    <xdr:to>
      <xdr:col>32</xdr:col>
      <xdr:colOff>276225</xdr:colOff>
      <xdr:row>99</xdr:row>
      <xdr:rowOff>147065</xdr:rowOff>
    </xdr:to>
    <xdr:cxnSp macro="">
      <xdr:nvCxnSpPr>
        <xdr:cNvPr id="460" name="直線コネクタ 459"/>
        <xdr:cNvCxnSpPr/>
      </xdr:nvCxnSpPr>
      <xdr:spPr>
        <a:xfrm>
          <a:off x="22072600" y="1712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15257</xdr:rowOff>
    </xdr:from>
    <xdr:ext cx="469744" cy="259045"/>
    <xdr:sp macro="" textlink="">
      <xdr:nvSpPr>
        <xdr:cNvPr id="461" name="【庁舎】&#10;一人当たり面積平均値テキスト"/>
        <xdr:cNvSpPr txBox="1"/>
      </xdr:nvSpPr>
      <xdr:spPr>
        <a:xfrm>
          <a:off x="22250400" y="17674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0.185</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36830</xdr:rowOff>
    </xdr:from>
    <xdr:to>
      <xdr:col>32</xdr:col>
      <xdr:colOff>238125</xdr:colOff>
      <xdr:row>103</xdr:row>
      <xdr:rowOff>138430</xdr:rowOff>
    </xdr:to>
    <xdr:sp macro="" textlink="">
      <xdr:nvSpPr>
        <xdr:cNvPr id="462" name="フローチャート : 判断 461"/>
        <xdr:cNvSpPr/>
      </xdr:nvSpPr>
      <xdr:spPr>
        <a:xfrm>
          <a:off x="221107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102</xdr:row>
      <xdr:rowOff>153415</xdr:rowOff>
    </xdr:from>
    <xdr:to>
      <xdr:col>31</xdr:col>
      <xdr:colOff>85725</xdr:colOff>
      <xdr:row>103</xdr:row>
      <xdr:rowOff>83565</xdr:rowOff>
    </xdr:to>
    <xdr:sp macro="" textlink="">
      <xdr:nvSpPr>
        <xdr:cNvPr id="463" name="フローチャート : 判断 462"/>
        <xdr:cNvSpPr/>
      </xdr:nvSpPr>
      <xdr:spPr>
        <a:xfrm>
          <a:off x="21272500" y="1764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74692</xdr:rowOff>
    </xdr:from>
    <xdr:ext cx="469744" cy="259045"/>
    <xdr:sp macro="" textlink="">
      <xdr:nvSpPr>
        <xdr:cNvPr id="464" name="n_1aveValue【庁舎】&#10;一人当たり面積"/>
        <xdr:cNvSpPr txBox="1"/>
      </xdr:nvSpPr>
      <xdr:spPr>
        <a:xfrm>
          <a:off x="21075727" y="17734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0.197</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65" name="テキスト ボックス 46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66" name="テキスト ボックス 46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67" name="テキスト ボックス 46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68" name="テキスト ボックス 46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69" name="テキスト ボックス 46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100</xdr:row>
      <xdr:rowOff>48261</xdr:rowOff>
    </xdr:from>
    <xdr:to>
      <xdr:col>31</xdr:col>
      <xdr:colOff>85725</xdr:colOff>
      <xdr:row>100</xdr:row>
      <xdr:rowOff>149861</xdr:rowOff>
    </xdr:to>
    <xdr:sp macro="" textlink="">
      <xdr:nvSpPr>
        <xdr:cNvPr id="470" name="円/楕円 469"/>
        <xdr:cNvSpPr/>
      </xdr:nvSpPr>
      <xdr:spPr>
        <a:xfrm>
          <a:off x="21272500" y="1719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98</xdr:row>
      <xdr:rowOff>166388</xdr:rowOff>
    </xdr:from>
    <xdr:ext cx="469744" cy="259045"/>
    <xdr:sp macro="" textlink="">
      <xdr:nvSpPr>
        <xdr:cNvPr id="471" name="n_1mainValue【庁舎】&#10;一人当たり面積"/>
        <xdr:cNvSpPr txBox="1"/>
      </xdr:nvSpPr>
      <xdr:spPr>
        <a:xfrm>
          <a:off x="21075727" y="1696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0.295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72" name="正方形/長方形 47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73" name="正方形/長方形 47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74" name="テキスト ボックス 47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各施設の一人当たりの面積が類似団体平均値よりも高い理由としては、本町の形が東西に帯状に広がっており、各地域に類似した施設等を建築されてきたことが挙げられる。今後は町民のニーズ、利用状況等を踏まえ公共施設等総合管理計画の基にバランスに優れた健全な財政運営に努め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また、庁舎に関しては大規模改修（耐震化）を行ったが、減価償却率は変わらないため類似団体平均値に比べ高い数値になっている。一人当たりの面積と同様に町民のニーズ、利用状況等を踏まえ多機能化も検討しつつ公共施設等総合管理計画を基にバランスに優れた健全な財政運営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岐阜県笠松町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22,451
22,171
10.30
7,883,952
7,450,866
360,164
4,577,303
6,656,976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95.2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38/100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類似団体の傾向と違い財政力指数が向上しているが、財政が向上しているとは思えないため、今後も歳入では町税の徴収率向上、歳出では徹底した経常経費の抑制を図り、更なる財政基盤の強化に努める。</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153105</xdr:rowOff>
    </xdr:from>
    <xdr:to>
      <xdr:col>7</xdr:col>
      <xdr:colOff>152400</xdr:colOff>
      <xdr:row>45</xdr:row>
      <xdr:rowOff>127705</xdr:rowOff>
    </xdr:to>
    <xdr:cxnSp macro="">
      <xdr:nvCxnSpPr>
        <xdr:cNvPr id="63" name="直線コネクタ 62"/>
        <xdr:cNvCxnSpPr/>
      </xdr:nvCxnSpPr>
      <xdr:spPr>
        <a:xfrm flipV="1">
          <a:off x="4953000" y="6153855"/>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68032</xdr:rowOff>
    </xdr:from>
    <xdr:ext cx="762000" cy="259045"/>
    <xdr:sp macro="" textlink="">
      <xdr:nvSpPr>
        <xdr:cNvPr id="66"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153105</xdr:rowOff>
    </xdr:from>
    <xdr:to>
      <xdr:col>7</xdr:col>
      <xdr:colOff>241300</xdr:colOff>
      <xdr:row>35</xdr:row>
      <xdr:rowOff>153105</xdr:rowOff>
    </xdr:to>
    <xdr:cxnSp macro="">
      <xdr:nvCxnSpPr>
        <xdr:cNvPr id="67" name="直線コネクタ 66"/>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52211</xdr:rowOff>
    </xdr:from>
    <xdr:to>
      <xdr:col>7</xdr:col>
      <xdr:colOff>152400</xdr:colOff>
      <xdr:row>42</xdr:row>
      <xdr:rowOff>65617</xdr:rowOff>
    </xdr:to>
    <xdr:cxnSp macro="">
      <xdr:nvCxnSpPr>
        <xdr:cNvPr id="68" name="直線コネクタ 67"/>
        <xdr:cNvCxnSpPr/>
      </xdr:nvCxnSpPr>
      <xdr:spPr>
        <a:xfrm flipV="1">
          <a:off x="4114800" y="7253111"/>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40516</xdr:rowOff>
    </xdr:from>
    <xdr:ext cx="762000" cy="259045"/>
    <xdr:sp macro="" textlink="">
      <xdr:nvSpPr>
        <xdr:cNvPr id="69" name="財政力平均値テキスト"/>
        <xdr:cNvSpPr txBox="1"/>
      </xdr:nvSpPr>
      <xdr:spPr>
        <a:xfrm>
          <a:off x="5041900" y="7241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68439</xdr:rowOff>
    </xdr:from>
    <xdr:to>
      <xdr:col>7</xdr:col>
      <xdr:colOff>203200</xdr:colOff>
      <xdr:row>42</xdr:row>
      <xdr:rowOff>170039</xdr:rowOff>
    </xdr:to>
    <xdr:sp macro="" textlink="">
      <xdr:nvSpPr>
        <xdr:cNvPr id="70" name="フローチャート : 判断 69"/>
        <xdr:cNvSpPr/>
      </xdr:nvSpPr>
      <xdr:spPr>
        <a:xfrm>
          <a:off x="49022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65617</xdr:rowOff>
    </xdr:from>
    <xdr:to>
      <xdr:col>6</xdr:col>
      <xdr:colOff>0</xdr:colOff>
      <xdr:row>42</xdr:row>
      <xdr:rowOff>65617</xdr:rowOff>
    </xdr:to>
    <xdr:cxnSp macro="">
      <xdr:nvCxnSpPr>
        <xdr:cNvPr id="71" name="直線コネクタ 70"/>
        <xdr:cNvCxnSpPr/>
      </xdr:nvCxnSpPr>
      <xdr:spPr>
        <a:xfrm>
          <a:off x="3225800" y="72665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55033</xdr:rowOff>
    </xdr:from>
    <xdr:to>
      <xdr:col>6</xdr:col>
      <xdr:colOff>50800</xdr:colOff>
      <xdr:row>42</xdr:row>
      <xdr:rowOff>156633</xdr:rowOff>
    </xdr:to>
    <xdr:sp macro="" textlink="">
      <xdr:nvSpPr>
        <xdr:cNvPr id="72" name="フローチャート : 判断 71"/>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141410</xdr:rowOff>
    </xdr:from>
    <xdr:ext cx="736600" cy="259045"/>
    <xdr:sp macro="" textlink="">
      <xdr:nvSpPr>
        <xdr:cNvPr id="73" name="テキスト ボックス 72"/>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65617</xdr:rowOff>
    </xdr:from>
    <xdr:to>
      <xdr:col>4</xdr:col>
      <xdr:colOff>482600</xdr:colOff>
      <xdr:row>42</xdr:row>
      <xdr:rowOff>65617</xdr:rowOff>
    </xdr:to>
    <xdr:cxnSp macro="">
      <xdr:nvCxnSpPr>
        <xdr:cNvPr id="74" name="直線コネクタ 73"/>
        <xdr:cNvCxnSpPr/>
      </xdr:nvCxnSpPr>
      <xdr:spPr>
        <a:xfrm>
          <a:off x="2336800" y="72665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6" name="テキスト ボックス 75"/>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52211</xdr:rowOff>
    </xdr:from>
    <xdr:to>
      <xdr:col>3</xdr:col>
      <xdr:colOff>279400</xdr:colOff>
      <xdr:row>42</xdr:row>
      <xdr:rowOff>65617</xdr:rowOff>
    </xdr:to>
    <xdr:cxnSp macro="">
      <xdr:nvCxnSpPr>
        <xdr:cNvPr id="77" name="直線コネクタ 76"/>
        <xdr:cNvCxnSpPr/>
      </xdr:nvCxnSpPr>
      <xdr:spPr>
        <a:xfrm>
          <a:off x="1447800" y="72531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9" name="テキスト ボックス 78"/>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1411</xdr:rowOff>
    </xdr:from>
    <xdr:to>
      <xdr:col>7</xdr:col>
      <xdr:colOff>203200</xdr:colOff>
      <xdr:row>42</xdr:row>
      <xdr:rowOff>103011</xdr:rowOff>
    </xdr:to>
    <xdr:sp macro="" textlink="">
      <xdr:nvSpPr>
        <xdr:cNvPr id="87" name="円/楕円 86"/>
        <xdr:cNvSpPr/>
      </xdr:nvSpPr>
      <xdr:spPr>
        <a:xfrm>
          <a:off x="49022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17938</xdr:rowOff>
    </xdr:from>
    <xdr:ext cx="762000" cy="259045"/>
    <xdr:sp macro="" textlink="">
      <xdr:nvSpPr>
        <xdr:cNvPr id="88" name="財政力該当値テキスト"/>
        <xdr:cNvSpPr txBox="1"/>
      </xdr:nvSpPr>
      <xdr:spPr>
        <a:xfrm>
          <a:off x="5041900" y="704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14817</xdr:rowOff>
    </xdr:from>
    <xdr:to>
      <xdr:col>6</xdr:col>
      <xdr:colOff>50800</xdr:colOff>
      <xdr:row>42</xdr:row>
      <xdr:rowOff>116417</xdr:rowOff>
    </xdr:to>
    <xdr:sp macro="" textlink="">
      <xdr:nvSpPr>
        <xdr:cNvPr id="89" name="円/楕円 88"/>
        <xdr:cNvSpPr/>
      </xdr:nvSpPr>
      <xdr:spPr>
        <a:xfrm>
          <a:off x="4064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126594</xdr:rowOff>
    </xdr:from>
    <xdr:ext cx="736600" cy="259045"/>
    <xdr:sp macro="" textlink="">
      <xdr:nvSpPr>
        <xdr:cNvPr id="90" name="テキスト ボックス 89"/>
        <xdr:cNvSpPr txBox="1"/>
      </xdr:nvSpPr>
      <xdr:spPr>
        <a:xfrm>
          <a:off x="3733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14817</xdr:rowOff>
    </xdr:from>
    <xdr:to>
      <xdr:col>4</xdr:col>
      <xdr:colOff>533400</xdr:colOff>
      <xdr:row>42</xdr:row>
      <xdr:rowOff>116417</xdr:rowOff>
    </xdr:to>
    <xdr:sp macro="" textlink="">
      <xdr:nvSpPr>
        <xdr:cNvPr id="91" name="円/楕円 90"/>
        <xdr:cNvSpPr/>
      </xdr:nvSpPr>
      <xdr:spPr>
        <a:xfrm>
          <a:off x="3175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126594</xdr:rowOff>
    </xdr:from>
    <xdr:ext cx="762000" cy="259045"/>
    <xdr:sp macro="" textlink="">
      <xdr:nvSpPr>
        <xdr:cNvPr id="92" name="テキスト ボックス 91"/>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14817</xdr:rowOff>
    </xdr:from>
    <xdr:to>
      <xdr:col>3</xdr:col>
      <xdr:colOff>330200</xdr:colOff>
      <xdr:row>42</xdr:row>
      <xdr:rowOff>116417</xdr:rowOff>
    </xdr:to>
    <xdr:sp macro="" textlink="">
      <xdr:nvSpPr>
        <xdr:cNvPr id="93" name="円/楕円 92"/>
        <xdr:cNvSpPr/>
      </xdr:nvSpPr>
      <xdr:spPr>
        <a:xfrm>
          <a:off x="2286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126594</xdr:rowOff>
    </xdr:from>
    <xdr:ext cx="762000" cy="259045"/>
    <xdr:sp macro="" textlink="">
      <xdr:nvSpPr>
        <xdr:cNvPr id="94" name="テキスト ボックス 93"/>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1411</xdr:rowOff>
    </xdr:from>
    <xdr:to>
      <xdr:col>2</xdr:col>
      <xdr:colOff>127000</xdr:colOff>
      <xdr:row>42</xdr:row>
      <xdr:rowOff>103011</xdr:rowOff>
    </xdr:to>
    <xdr:sp macro="" textlink="">
      <xdr:nvSpPr>
        <xdr:cNvPr id="95" name="円/楕円 94"/>
        <xdr:cNvSpPr/>
      </xdr:nvSpPr>
      <xdr:spPr>
        <a:xfrm>
          <a:off x="1397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113188</xdr:rowOff>
    </xdr:from>
    <xdr:ext cx="762000" cy="259045"/>
    <xdr:sp macro="" textlink="">
      <xdr:nvSpPr>
        <xdr:cNvPr id="96" name="テキスト ボックス 95"/>
        <xdr:cNvSpPr txBox="1"/>
      </xdr:nvSpPr>
      <xdr:spPr>
        <a:xfrm>
          <a:off x="1066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56/100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ごみ処分場の建替等に伴う物件費の増額や、基盤整備などによる公債費の増加、下水道事業特別会計への繰出金により、経常経費は今後も増加傾向が見込まれる。また、経常経費に充てる財源も減少傾向にあるため、経常経費の抑制に努める。</a:t>
          </a:r>
          <a:endParaRPr kumimoji="1" lang="en-US" altLang="ja-JP" sz="1300">
            <a:latin typeface="ＭＳ Ｐゴシック"/>
          </a:endParaRPr>
        </a:p>
        <a:p>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92964</xdr:rowOff>
    </xdr:from>
    <xdr:to>
      <xdr:col>7</xdr:col>
      <xdr:colOff>152400</xdr:colOff>
      <xdr:row>67</xdr:row>
      <xdr:rowOff>26924</xdr:rowOff>
    </xdr:to>
    <xdr:cxnSp macro="">
      <xdr:nvCxnSpPr>
        <xdr:cNvPr id="124" name="直線コネクタ 123"/>
        <xdr:cNvCxnSpPr/>
      </xdr:nvCxnSpPr>
      <xdr:spPr>
        <a:xfrm flipV="1">
          <a:off x="4953000" y="10379964"/>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170451</xdr:rowOff>
    </xdr:from>
    <xdr:ext cx="762000" cy="259045"/>
    <xdr:sp macro="" textlink="">
      <xdr:nvSpPr>
        <xdr:cNvPr id="125" name="財政構造の弾力性最小値テキスト"/>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26924</xdr:rowOff>
    </xdr:from>
    <xdr:to>
      <xdr:col>7</xdr:col>
      <xdr:colOff>241300</xdr:colOff>
      <xdr:row>67</xdr:row>
      <xdr:rowOff>26924</xdr:rowOff>
    </xdr:to>
    <xdr:cxnSp macro="">
      <xdr:nvCxnSpPr>
        <xdr:cNvPr id="126" name="直線コネクタ 125"/>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7891</xdr:rowOff>
    </xdr:from>
    <xdr:ext cx="762000" cy="259045"/>
    <xdr:sp macro="" textlink="">
      <xdr:nvSpPr>
        <xdr:cNvPr id="127" name="財政構造の弾力性最大値テキスト"/>
        <xdr:cNvSpPr txBox="1"/>
      </xdr:nvSpPr>
      <xdr:spPr>
        <a:xfrm>
          <a:off x="5041900" y="1012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76.4</a:t>
          </a:r>
          <a:endParaRPr kumimoji="1" lang="ja-JP" altLang="en-US" sz="1000" b="1">
            <a:latin typeface="ＭＳ Ｐゴシック"/>
          </a:endParaRPr>
        </a:p>
      </xdr:txBody>
    </xdr:sp>
    <xdr:clientData/>
  </xdr:oneCellAnchor>
  <xdr:twoCellAnchor>
    <xdr:from>
      <xdr:col>7</xdr:col>
      <xdr:colOff>63500</xdr:colOff>
      <xdr:row>60</xdr:row>
      <xdr:rowOff>92964</xdr:rowOff>
    </xdr:from>
    <xdr:to>
      <xdr:col>7</xdr:col>
      <xdr:colOff>241300</xdr:colOff>
      <xdr:row>60</xdr:row>
      <xdr:rowOff>92964</xdr:rowOff>
    </xdr:to>
    <xdr:cxnSp macro="">
      <xdr:nvCxnSpPr>
        <xdr:cNvPr id="128" name="直線コネクタ 127"/>
        <xdr:cNvCxnSpPr/>
      </xdr:nvCxnSpPr>
      <xdr:spPr>
        <a:xfrm>
          <a:off x="4864100" y="1037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68580</xdr:rowOff>
    </xdr:from>
    <xdr:to>
      <xdr:col>7</xdr:col>
      <xdr:colOff>152400</xdr:colOff>
      <xdr:row>64</xdr:row>
      <xdr:rowOff>126238</xdr:rowOff>
    </xdr:to>
    <xdr:cxnSp macro="">
      <xdr:nvCxnSpPr>
        <xdr:cNvPr id="129" name="直線コネクタ 128"/>
        <xdr:cNvCxnSpPr/>
      </xdr:nvCxnSpPr>
      <xdr:spPr>
        <a:xfrm>
          <a:off x="4114800" y="10698480"/>
          <a:ext cx="838200" cy="40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63009</xdr:rowOff>
    </xdr:from>
    <xdr:ext cx="762000" cy="259045"/>
    <xdr:sp macro="" textlink="">
      <xdr:nvSpPr>
        <xdr:cNvPr id="130" name="財政構造の弾力性平均値テキスト"/>
        <xdr:cNvSpPr txBox="1"/>
      </xdr:nvSpPr>
      <xdr:spPr>
        <a:xfrm>
          <a:off x="5041900" y="10864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46482</xdr:rowOff>
    </xdr:from>
    <xdr:to>
      <xdr:col>7</xdr:col>
      <xdr:colOff>203200</xdr:colOff>
      <xdr:row>64</xdr:row>
      <xdr:rowOff>148082</xdr:rowOff>
    </xdr:to>
    <xdr:sp macro="" textlink="">
      <xdr:nvSpPr>
        <xdr:cNvPr id="131" name="フローチャート : 判断 130"/>
        <xdr:cNvSpPr/>
      </xdr:nvSpPr>
      <xdr:spPr>
        <a:xfrm>
          <a:off x="49022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68580</xdr:rowOff>
    </xdr:from>
    <xdr:to>
      <xdr:col>6</xdr:col>
      <xdr:colOff>0</xdr:colOff>
      <xdr:row>63</xdr:row>
      <xdr:rowOff>114300</xdr:rowOff>
    </xdr:to>
    <xdr:cxnSp macro="">
      <xdr:nvCxnSpPr>
        <xdr:cNvPr id="132" name="直線コネクタ 131"/>
        <xdr:cNvCxnSpPr/>
      </xdr:nvCxnSpPr>
      <xdr:spPr>
        <a:xfrm flipV="1">
          <a:off x="3225800" y="1069848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3" name="フローチャート : 判断 132"/>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135399</xdr:rowOff>
    </xdr:from>
    <xdr:ext cx="736600" cy="259045"/>
    <xdr:sp macro="" textlink="">
      <xdr:nvSpPr>
        <xdr:cNvPr id="134" name="テキスト ボックス 133"/>
        <xdr:cNvSpPr txBox="1"/>
      </xdr:nvSpPr>
      <xdr:spPr>
        <a:xfrm>
          <a:off x="3733800" y="1093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99822</xdr:rowOff>
    </xdr:from>
    <xdr:to>
      <xdr:col>4</xdr:col>
      <xdr:colOff>482600</xdr:colOff>
      <xdr:row>63</xdr:row>
      <xdr:rowOff>114300</xdr:rowOff>
    </xdr:to>
    <xdr:cxnSp macro="">
      <xdr:nvCxnSpPr>
        <xdr:cNvPr id="135" name="直線コネクタ 134"/>
        <xdr:cNvCxnSpPr/>
      </xdr:nvCxnSpPr>
      <xdr:spPr>
        <a:xfrm>
          <a:off x="2336800" y="1090117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106934</xdr:rowOff>
    </xdr:from>
    <xdr:to>
      <xdr:col>4</xdr:col>
      <xdr:colOff>533400</xdr:colOff>
      <xdr:row>64</xdr:row>
      <xdr:rowOff>37084</xdr:rowOff>
    </xdr:to>
    <xdr:sp macro="" textlink="">
      <xdr:nvSpPr>
        <xdr:cNvPr id="136" name="フローチャート : 判断 135"/>
        <xdr:cNvSpPr/>
      </xdr:nvSpPr>
      <xdr:spPr>
        <a:xfrm>
          <a:off x="3175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21861</xdr:rowOff>
    </xdr:from>
    <xdr:ext cx="762000" cy="259045"/>
    <xdr:sp macro="" textlink="">
      <xdr:nvSpPr>
        <xdr:cNvPr id="137" name="テキスト ボックス 136"/>
        <xdr:cNvSpPr txBox="1"/>
      </xdr:nvSpPr>
      <xdr:spPr>
        <a:xfrm>
          <a:off x="2844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99822</xdr:rowOff>
    </xdr:from>
    <xdr:to>
      <xdr:col>3</xdr:col>
      <xdr:colOff>279400</xdr:colOff>
      <xdr:row>63</xdr:row>
      <xdr:rowOff>104648</xdr:rowOff>
    </xdr:to>
    <xdr:cxnSp macro="">
      <xdr:nvCxnSpPr>
        <xdr:cNvPr id="138" name="直線コネクタ 137"/>
        <xdr:cNvCxnSpPr/>
      </xdr:nvCxnSpPr>
      <xdr:spPr>
        <a:xfrm flipV="1">
          <a:off x="1447800" y="1090117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160799</xdr:rowOff>
    </xdr:from>
    <xdr:ext cx="762000" cy="259045"/>
    <xdr:sp macro="" textlink="">
      <xdr:nvSpPr>
        <xdr:cNvPr id="140" name="テキスト ボックス 139"/>
        <xdr:cNvSpPr txBox="1"/>
      </xdr:nvSpPr>
      <xdr:spPr>
        <a:xfrm>
          <a:off x="1955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49022</xdr:rowOff>
    </xdr:from>
    <xdr:to>
      <xdr:col>2</xdr:col>
      <xdr:colOff>127000</xdr:colOff>
      <xdr:row>63</xdr:row>
      <xdr:rowOff>150622</xdr:rowOff>
    </xdr:to>
    <xdr:sp macro="" textlink="">
      <xdr:nvSpPr>
        <xdr:cNvPr id="141" name="フローチャート : 判断 140"/>
        <xdr:cNvSpPr/>
      </xdr:nvSpPr>
      <xdr:spPr>
        <a:xfrm>
          <a:off x="1397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160799</xdr:rowOff>
    </xdr:from>
    <xdr:ext cx="762000" cy="259045"/>
    <xdr:sp macro="" textlink="">
      <xdr:nvSpPr>
        <xdr:cNvPr id="142" name="テキスト ボックス 141"/>
        <xdr:cNvSpPr txBox="1"/>
      </xdr:nvSpPr>
      <xdr:spPr>
        <a:xfrm>
          <a:off x="1066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75438</xdr:rowOff>
    </xdr:from>
    <xdr:to>
      <xdr:col>7</xdr:col>
      <xdr:colOff>203200</xdr:colOff>
      <xdr:row>65</xdr:row>
      <xdr:rowOff>5588</xdr:rowOff>
    </xdr:to>
    <xdr:sp macro="" textlink="">
      <xdr:nvSpPr>
        <xdr:cNvPr id="148" name="円/楕円 147"/>
        <xdr:cNvSpPr/>
      </xdr:nvSpPr>
      <xdr:spPr>
        <a:xfrm>
          <a:off x="4902200" y="1104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47515</xdr:rowOff>
    </xdr:from>
    <xdr:ext cx="762000" cy="259045"/>
    <xdr:sp macro="" textlink="">
      <xdr:nvSpPr>
        <xdr:cNvPr id="149" name="財政構造の弾力性該当値テキスト"/>
        <xdr:cNvSpPr txBox="1"/>
      </xdr:nvSpPr>
      <xdr:spPr>
        <a:xfrm>
          <a:off x="5041900" y="11020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17780</xdr:rowOff>
    </xdr:from>
    <xdr:to>
      <xdr:col>6</xdr:col>
      <xdr:colOff>50800</xdr:colOff>
      <xdr:row>62</xdr:row>
      <xdr:rowOff>119380</xdr:rowOff>
    </xdr:to>
    <xdr:sp macro="" textlink="">
      <xdr:nvSpPr>
        <xdr:cNvPr id="150" name="円/楕円 149"/>
        <xdr:cNvSpPr/>
      </xdr:nvSpPr>
      <xdr:spPr>
        <a:xfrm>
          <a:off x="4064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129557</xdr:rowOff>
    </xdr:from>
    <xdr:ext cx="736600" cy="259045"/>
    <xdr:sp macro="" textlink="">
      <xdr:nvSpPr>
        <xdr:cNvPr id="151" name="テキスト ボックス 150"/>
        <xdr:cNvSpPr txBox="1"/>
      </xdr:nvSpPr>
      <xdr:spPr>
        <a:xfrm>
          <a:off x="3733800" y="1041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63500</xdr:rowOff>
    </xdr:from>
    <xdr:to>
      <xdr:col>4</xdr:col>
      <xdr:colOff>533400</xdr:colOff>
      <xdr:row>63</xdr:row>
      <xdr:rowOff>165100</xdr:rowOff>
    </xdr:to>
    <xdr:sp macro="" textlink="">
      <xdr:nvSpPr>
        <xdr:cNvPr id="152" name="円/楕円 151"/>
        <xdr:cNvSpPr/>
      </xdr:nvSpPr>
      <xdr:spPr>
        <a:xfrm>
          <a:off x="3175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3827</xdr:rowOff>
    </xdr:from>
    <xdr:ext cx="762000" cy="259045"/>
    <xdr:sp macro="" textlink="">
      <xdr:nvSpPr>
        <xdr:cNvPr id="153" name="テキスト ボックス 152"/>
        <xdr:cNvSpPr txBox="1"/>
      </xdr:nvSpPr>
      <xdr:spPr>
        <a:xfrm>
          <a:off x="2844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49022</xdr:rowOff>
    </xdr:from>
    <xdr:to>
      <xdr:col>3</xdr:col>
      <xdr:colOff>330200</xdr:colOff>
      <xdr:row>63</xdr:row>
      <xdr:rowOff>150622</xdr:rowOff>
    </xdr:to>
    <xdr:sp macro="" textlink="">
      <xdr:nvSpPr>
        <xdr:cNvPr id="154" name="円/楕円 153"/>
        <xdr:cNvSpPr/>
      </xdr:nvSpPr>
      <xdr:spPr>
        <a:xfrm>
          <a:off x="2286000" y="108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135399</xdr:rowOff>
    </xdr:from>
    <xdr:ext cx="762000" cy="259045"/>
    <xdr:sp macro="" textlink="">
      <xdr:nvSpPr>
        <xdr:cNvPr id="155" name="テキスト ボックス 154"/>
        <xdr:cNvSpPr txBox="1"/>
      </xdr:nvSpPr>
      <xdr:spPr>
        <a:xfrm>
          <a:off x="1955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53848</xdr:rowOff>
    </xdr:from>
    <xdr:to>
      <xdr:col>2</xdr:col>
      <xdr:colOff>127000</xdr:colOff>
      <xdr:row>63</xdr:row>
      <xdr:rowOff>155448</xdr:rowOff>
    </xdr:to>
    <xdr:sp macro="" textlink="">
      <xdr:nvSpPr>
        <xdr:cNvPr id="156" name="円/楕円 155"/>
        <xdr:cNvSpPr/>
      </xdr:nvSpPr>
      <xdr:spPr>
        <a:xfrm>
          <a:off x="13970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140225</xdr:rowOff>
    </xdr:from>
    <xdr:ext cx="762000" cy="259045"/>
    <xdr:sp macro="" textlink="">
      <xdr:nvSpPr>
        <xdr:cNvPr id="157" name="テキスト ボックス 156"/>
        <xdr:cNvSpPr txBox="1"/>
      </xdr:nvSpPr>
      <xdr:spPr>
        <a:xfrm>
          <a:off x="1066800" y="1094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[104,382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40/100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123,539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類似団体平均値を今年度も下回っており、今後も引き続き行財政改革推進プランの理念を踏襲し、職員定数の適正管理や既存施設の維持管理費の抑制に取り組む。</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48833</xdr:rowOff>
    </xdr:from>
    <xdr:to>
      <xdr:col>7</xdr:col>
      <xdr:colOff>152400</xdr:colOff>
      <xdr:row>87</xdr:row>
      <xdr:rowOff>154409</xdr:rowOff>
    </xdr:to>
    <xdr:cxnSp macro="">
      <xdr:nvCxnSpPr>
        <xdr:cNvPr id="185" name="直線コネクタ 184"/>
        <xdr:cNvCxnSpPr/>
      </xdr:nvCxnSpPr>
      <xdr:spPr>
        <a:xfrm flipV="1">
          <a:off x="4953000" y="13764833"/>
          <a:ext cx="0" cy="13057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126486</xdr:rowOff>
    </xdr:from>
    <xdr:ext cx="762000" cy="259045"/>
    <xdr:sp macro="" textlink="">
      <xdr:nvSpPr>
        <xdr:cNvPr id="186" name="人件費・物件費等の状況最小値テキスト"/>
        <xdr:cNvSpPr txBox="1"/>
      </xdr:nvSpPr>
      <xdr:spPr>
        <a:xfrm>
          <a:off x="5041900" y="1504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346,469</a:t>
          </a:r>
          <a:endParaRPr kumimoji="1" lang="ja-JP" altLang="en-US" sz="1000" b="1">
            <a:latin typeface="ＭＳ Ｐゴシック"/>
          </a:endParaRPr>
        </a:p>
      </xdr:txBody>
    </xdr:sp>
    <xdr:clientData/>
  </xdr:oneCellAnchor>
  <xdr:twoCellAnchor>
    <xdr:from>
      <xdr:col>7</xdr:col>
      <xdr:colOff>63500</xdr:colOff>
      <xdr:row>87</xdr:row>
      <xdr:rowOff>154409</xdr:rowOff>
    </xdr:from>
    <xdr:to>
      <xdr:col>7</xdr:col>
      <xdr:colOff>241300</xdr:colOff>
      <xdr:row>87</xdr:row>
      <xdr:rowOff>154409</xdr:rowOff>
    </xdr:to>
    <xdr:cxnSp macro="">
      <xdr:nvCxnSpPr>
        <xdr:cNvPr id="187" name="直線コネクタ 186"/>
        <xdr:cNvCxnSpPr/>
      </xdr:nvCxnSpPr>
      <xdr:spPr>
        <a:xfrm>
          <a:off x="4864100" y="1507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135210</xdr:rowOff>
    </xdr:from>
    <xdr:ext cx="762000" cy="259045"/>
    <xdr:sp macro="" textlink="">
      <xdr:nvSpPr>
        <xdr:cNvPr id="188" name="人件費・物件費等の状況最大値テキスト"/>
        <xdr:cNvSpPr txBox="1"/>
      </xdr:nvSpPr>
      <xdr:spPr>
        <a:xfrm>
          <a:off x="5041900" y="13508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75,908</a:t>
          </a:r>
          <a:endParaRPr kumimoji="1" lang="ja-JP" altLang="en-US" sz="1000" b="1">
            <a:latin typeface="ＭＳ Ｐゴシック"/>
          </a:endParaRPr>
        </a:p>
      </xdr:txBody>
    </xdr:sp>
    <xdr:clientData/>
  </xdr:oneCellAnchor>
  <xdr:twoCellAnchor>
    <xdr:from>
      <xdr:col>7</xdr:col>
      <xdr:colOff>63500</xdr:colOff>
      <xdr:row>80</xdr:row>
      <xdr:rowOff>48833</xdr:rowOff>
    </xdr:from>
    <xdr:to>
      <xdr:col>7</xdr:col>
      <xdr:colOff>241300</xdr:colOff>
      <xdr:row>80</xdr:row>
      <xdr:rowOff>48833</xdr:rowOff>
    </xdr:to>
    <xdr:cxnSp macro="">
      <xdr:nvCxnSpPr>
        <xdr:cNvPr id="189" name="直線コネクタ 188"/>
        <xdr:cNvCxnSpPr/>
      </xdr:nvCxnSpPr>
      <xdr:spPr>
        <a:xfrm>
          <a:off x="4864100" y="1376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98115</xdr:rowOff>
    </xdr:from>
    <xdr:to>
      <xdr:col>7</xdr:col>
      <xdr:colOff>152400</xdr:colOff>
      <xdr:row>81</xdr:row>
      <xdr:rowOff>14798</xdr:rowOff>
    </xdr:to>
    <xdr:cxnSp macro="">
      <xdr:nvCxnSpPr>
        <xdr:cNvPr id="190" name="直線コネクタ 189"/>
        <xdr:cNvCxnSpPr/>
      </xdr:nvCxnSpPr>
      <xdr:spPr>
        <a:xfrm>
          <a:off x="4114800" y="13814115"/>
          <a:ext cx="838200" cy="88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152074</xdr:rowOff>
    </xdr:from>
    <xdr:ext cx="762000" cy="259045"/>
    <xdr:sp macro="" textlink="">
      <xdr:nvSpPr>
        <xdr:cNvPr id="191" name="人件費・物件費等の状況平均値テキスト"/>
        <xdr:cNvSpPr txBox="1"/>
      </xdr:nvSpPr>
      <xdr:spPr>
        <a:xfrm>
          <a:off x="5041900" y="138680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113,613</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8547</xdr:rowOff>
    </xdr:from>
    <xdr:to>
      <xdr:col>7</xdr:col>
      <xdr:colOff>203200</xdr:colOff>
      <xdr:row>81</xdr:row>
      <xdr:rowOff>110147</xdr:rowOff>
    </xdr:to>
    <xdr:sp macro="" textlink="">
      <xdr:nvSpPr>
        <xdr:cNvPr id="192" name="フローチャート : 判断 191"/>
        <xdr:cNvSpPr/>
      </xdr:nvSpPr>
      <xdr:spPr>
        <a:xfrm>
          <a:off x="4902200" y="1389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82961</xdr:rowOff>
    </xdr:from>
    <xdr:to>
      <xdr:col>6</xdr:col>
      <xdr:colOff>0</xdr:colOff>
      <xdr:row>80</xdr:row>
      <xdr:rowOff>98115</xdr:rowOff>
    </xdr:to>
    <xdr:cxnSp macro="">
      <xdr:nvCxnSpPr>
        <xdr:cNvPr id="193" name="直線コネクタ 192"/>
        <xdr:cNvCxnSpPr/>
      </xdr:nvCxnSpPr>
      <xdr:spPr>
        <a:xfrm>
          <a:off x="3225800" y="13798961"/>
          <a:ext cx="889000" cy="1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155663</xdr:rowOff>
    </xdr:from>
    <xdr:to>
      <xdr:col>6</xdr:col>
      <xdr:colOff>50800</xdr:colOff>
      <xdr:row>81</xdr:row>
      <xdr:rowOff>85813</xdr:rowOff>
    </xdr:to>
    <xdr:sp macro="" textlink="">
      <xdr:nvSpPr>
        <xdr:cNvPr id="194" name="フローチャート : 判断 193"/>
        <xdr:cNvSpPr/>
      </xdr:nvSpPr>
      <xdr:spPr>
        <a:xfrm>
          <a:off x="4064000" y="1387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70590</xdr:rowOff>
    </xdr:from>
    <xdr:ext cx="736600" cy="259045"/>
    <xdr:sp macro="" textlink="">
      <xdr:nvSpPr>
        <xdr:cNvPr id="195" name="テキスト ボックス 194"/>
        <xdr:cNvSpPr txBox="1"/>
      </xdr:nvSpPr>
      <xdr:spPr>
        <a:xfrm>
          <a:off x="3733800" y="13958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108,571</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65979</xdr:rowOff>
    </xdr:from>
    <xdr:to>
      <xdr:col>4</xdr:col>
      <xdr:colOff>482600</xdr:colOff>
      <xdr:row>80</xdr:row>
      <xdr:rowOff>82961</xdr:rowOff>
    </xdr:to>
    <xdr:cxnSp macro="">
      <xdr:nvCxnSpPr>
        <xdr:cNvPr id="196" name="直線コネクタ 195"/>
        <xdr:cNvCxnSpPr/>
      </xdr:nvCxnSpPr>
      <xdr:spPr>
        <a:xfrm>
          <a:off x="2336800" y="13781979"/>
          <a:ext cx="889000" cy="1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5742</xdr:rowOff>
    </xdr:from>
    <xdr:to>
      <xdr:col>4</xdr:col>
      <xdr:colOff>533400</xdr:colOff>
      <xdr:row>81</xdr:row>
      <xdr:rowOff>107342</xdr:rowOff>
    </xdr:to>
    <xdr:sp macro="" textlink="">
      <xdr:nvSpPr>
        <xdr:cNvPr id="197" name="フローチャート : 判断 196"/>
        <xdr:cNvSpPr/>
      </xdr:nvSpPr>
      <xdr:spPr>
        <a:xfrm>
          <a:off x="3175000" y="1389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92119</xdr:rowOff>
    </xdr:from>
    <xdr:ext cx="762000" cy="259045"/>
    <xdr:sp macro="" textlink="">
      <xdr:nvSpPr>
        <xdr:cNvPr id="198" name="テキスト ボックス 197"/>
        <xdr:cNvSpPr txBox="1"/>
      </xdr:nvSpPr>
      <xdr:spPr>
        <a:xfrm>
          <a:off x="2844800" y="13979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65979</xdr:rowOff>
    </xdr:from>
    <xdr:to>
      <xdr:col>3</xdr:col>
      <xdr:colOff>279400</xdr:colOff>
      <xdr:row>80</xdr:row>
      <xdr:rowOff>75008</xdr:rowOff>
    </xdr:to>
    <xdr:cxnSp macro="">
      <xdr:nvCxnSpPr>
        <xdr:cNvPr id="199" name="直線コネクタ 198"/>
        <xdr:cNvCxnSpPr/>
      </xdr:nvCxnSpPr>
      <xdr:spPr>
        <a:xfrm flipV="1">
          <a:off x="1447800" y="13781979"/>
          <a:ext cx="889000" cy="9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155707</xdr:rowOff>
    </xdr:from>
    <xdr:to>
      <xdr:col>3</xdr:col>
      <xdr:colOff>330200</xdr:colOff>
      <xdr:row>81</xdr:row>
      <xdr:rowOff>85857</xdr:rowOff>
    </xdr:to>
    <xdr:sp macro="" textlink="">
      <xdr:nvSpPr>
        <xdr:cNvPr id="200" name="フローチャート : 判断 199"/>
        <xdr:cNvSpPr/>
      </xdr:nvSpPr>
      <xdr:spPr>
        <a:xfrm>
          <a:off x="2286000" y="1387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70634</xdr:rowOff>
    </xdr:from>
    <xdr:ext cx="762000" cy="259045"/>
    <xdr:sp macro="" textlink="">
      <xdr:nvSpPr>
        <xdr:cNvPr id="201" name="テキスト ボックス 200"/>
        <xdr:cNvSpPr txBox="1"/>
      </xdr:nvSpPr>
      <xdr:spPr>
        <a:xfrm>
          <a:off x="1955800" y="13958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157744</xdr:rowOff>
    </xdr:from>
    <xdr:to>
      <xdr:col>2</xdr:col>
      <xdr:colOff>127000</xdr:colOff>
      <xdr:row>81</xdr:row>
      <xdr:rowOff>87894</xdr:rowOff>
    </xdr:to>
    <xdr:sp macro="" textlink="">
      <xdr:nvSpPr>
        <xdr:cNvPr id="202" name="フローチャート : 判断 201"/>
        <xdr:cNvSpPr/>
      </xdr:nvSpPr>
      <xdr:spPr>
        <a:xfrm>
          <a:off x="1397000" y="1387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72671</xdr:rowOff>
    </xdr:from>
    <xdr:ext cx="762000" cy="259045"/>
    <xdr:sp macro="" textlink="">
      <xdr:nvSpPr>
        <xdr:cNvPr id="203" name="テキスト ボックス 202"/>
        <xdr:cNvSpPr txBox="1"/>
      </xdr:nvSpPr>
      <xdr:spPr>
        <a:xfrm>
          <a:off x="1066800" y="1396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135448</xdr:rowOff>
    </xdr:from>
    <xdr:to>
      <xdr:col>7</xdr:col>
      <xdr:colOff>203200</xdr:colOff>
      <xdr:row>81</xdr:row>
      <xdr:rowOff>65598</xdr:rowOff>
    </xdr:to>
    <xdr:sp macro="" textlink="">
      <xdr:nvSpPr>
        <xdr:cNvPr id="209" name="円/楕円 208"/>
        <xdr:cNvSpPr/>
      </xdr:nvSpPr>
      <xdr:spPr>
        <a:xfrm>
          <a:off x="4902200" y="1385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151975</xdr:rowOff>
    </xdr:from>
    <xdr:ext cx="762000" cy="259045"/>
    <xdr:sp macro="" textlink="">
      <xdr:nvSpPr>
        <xdr:cNvPr id="210" name="人件費・物件費等の状況該当値テキスト"/>
        <xdr:cNvSpPr txBox="1"/>
      </xdr:nvSpPr>
      <xdr:spPr>
        <a:xfrm>
          <a:off x="5041900" y="13696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104,382</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47315</xdr:rowOff>
    </xdr:from>
    <xdr:to>
      <xdr:col>6</xdr:col>
      <xdr:colOff>50800</xdr:colOff>
      <xdr:row>80</xdr:row>
      <xdr:rowOff>148915</xdr:rowOff>
    </xdr:to>
    <xdr:sp macro="" textlink="">
      <xdr:nvSpPr>
        <xdr:cNvPr id="211" name="円/楕円 210"/>
        <xdr:cNvSpPr/>
      </xdr:nvSpPr>
      <xdr:spPr>
        <a:xfrm>
          <a:off x="4064000" y="1376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78</xdr:row>
      <xdr:rowOff>159092</xdr:rowOff>
    </xdr:from>
    <xdr:ext cx="736600" cy="259045"/>
    <xdr:sp macro="" textlink="">
      <xdr:nvSpPr>
        <xdr:cNvPr id="212" name="テキスト ボックス 211"/>
        <xdr:cNvSpPr txBox="1"/>
      </xdr:nvSpPr>
      <xdr:spPr>
        <a:xfrm>
          <a:off x="3733800" y="13532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86,120</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32161</xdr:rowOff>
    </xdr:from>
    <xdr:to>
      <xdr:col>4</xdr:col>
      <xdr:colOff>533400</xdr:colOff>
      <xdr:row>80</xdr:row>
      <xdr:rowOff>133761</xdr:rowOff>
    </xdr:to>
    <xdr:sp macro="" textlink="">
      <xdr:nvSpPr>
        <xdr:cNvPr id="213" name="円/楕円 212"/>
        <xdr:cNvSpPr/>
      </xdr:nvSpPr>
      <xdr:spPr>
        <a:xfrm>
          <a:off x="3175000" y="1374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78</xdr:row>
      <xdr:rowOff>143938</xdr:rowOff>
    </xdr:from>
    <xdr:ext cx="762000" cy="259045"/>
    <xdr:sp macro="" textlink="">
      <xdr:nvSpPr>
        <xdr:cNvPr id="214" name="テキスト ボックス 213"/>
        <xdr:cNvSpPr txBox="1"/>
      </xdr:nvSpPr>
      <xdr:spPr>
        <a:xfrm>
          <a:off x="2844800" y="1351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82,980</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15179</xdr:rowOff>
    </xdr:from>
    <xdr:to>
      <xdr:col>3</xdr:col>
      <xdr:colOff>330200</xdr:colOff>
      <xdr:row>80</xdr:row>
      <xdr:rowOff>116779</xdr:rowOff>
    </xdr:to>
    <xdr:sp macro="" textlink="">
      <xdr:nvSpPr>
        <xdr:cNvPr id="215" name="円/楕円 214"/>
        <xdr:cNvSpPr/>
      </xdr:nvSpPr>
      <xdr:spPr>
        <a:xfrm>
          <a:off x="2286000" y="1373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126956</xdr:rowOff>
    </xdr:from>
    <xdr:ext cx="762000" cy="259045"/>
    <xdr:sp macro="" textlink="">
      <xdr:nvSpPr>
        <xdr:cNvPr id="216" name="テキスト ボックス 215"/>
        <xdr:cNvSpPr txBox="1"/>
      </xdr:nvSpPr>
      <xdr:spPr>
        <a:xfrm>
          <a:off x="1955800" y="13500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79,461</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24208</xdr:rowOff>
    </xdr:from>
    <xdr:to>
      <xdr:col>2</xdr:col>
      <xdr:colOff>127000</xdr:colOff>
      <xdr:row>80</xdr:row>
      <xdr:rowOff>125808</xdr:rowOff>
    </xdr:to>
    <xdr:sp macro="" textlink="">
      <xdr:nvSpPr>
        <xdr:cNvPr id="217" name="円/楕円 216"/>
        <xdr:cNvSpPr/>
      </xdr:nvSpPr>
      <xdr:spPr>
        <a:xfrm>
          <a:off x="1397000" y="1374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135985</xdr:rowOff>
    </xdr:from>
    <xdr:ext cx="762000" cy="259045"/>
    <xdr:sp macro="" textlink="">
      <xdr:nvSpPr>
        <xdr:cNvPr id="218" name="テキスト ボックス 217"/>
        <xdr:cNvSpPr txBox="1"/>
      </xdr:nvSpPr>
      <xdr:spPr>
        <a:xfrm>
          <a:off x="1066800" y="1350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81,332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46/100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東日本大震災に対する復興予算を確保するために、国が給料削減措置を実施したことによりラスパイレス指数が大きく変動したが、類似団体と比較するとほぼ同数値となっているため、今後も引き続き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4" name="直線コネクタ 233"/>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5" name="テキスト ボックス 234"/>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6" name="直線コネクタ 235"/>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7" name="テキスト ボックス 236"/>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8" name="直線コネクタ 237"/>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9" name="テキスト ボックス 238"/>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0" name="直線コネクタ 239"/>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1" name="テキスト ボックス 240"/>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2" name="直線コネクタ 241"/>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3" name="テキスト ボックス 242"/>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4" name="直線コネクタ 243"/>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5" name="テキスト ボックス 244"/>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38705</xdr:rowOff>
    </xdr:from>
    <xdr:to>
      <xdr:col>24</xdr:col>
      <xdr:colOff>558800</xdr:colOff>
      <xdr:row>88</xdr:row>
      <xdr:rowOff>114905</xdr:rowOff>
    </xdr:to>
    <xdr:cxnSp macro="">
      <xdr:nvCxnSpPr>
        <xdr:cNvPr id="249" name="直線コネクタ 248"/>
        <xdr:cNvCxnSpPr/>
      </xdr:nvCxnSpPr>
      <xdr:spPr>
        <a:xfrm flipV="1">
          <a:off x="17018000" y="1375470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86982</xdr:rowOff>
    </xdr:from>
    <xdr:ext cx="762000" cy="259045"/>
    <xdr:sp macro="" textlink="">
      <xdr:nvSpPr>
        <xdr:cNvPr id="250" name="給与水準   （国との比較）最小値テキスト"/>
        <xdr:cNvSpPr txBox="1"/>
      </xdr:nvSpPr>
      <xdr:spPr>
        <a:xfrm>
          <a:off x="17106900" y="15174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102.7</a:t>
          </a:r>
          <a:endParaRPr kumimoji="1" lang="ja-JP" altLang="en-US" sz="1000" b="1">
            <a:latin typeface="ＭＳ Ｐゴシック"/>
          </a:endParaRPr>
        </a:p>
      </xdr:txBody>
    </xdr:sp>
    <xdr:clientData/>
  </xdr:oneCellAnchor>
  <xdr:twoCellAnchor>
    <xdr:from>
      <xdr:col>24</xdr:col>
      <xdr:colOff>469900</xdr:colOff>
      <xdr:row>88</xdr:row>
      <xdr:rowOff>114905</xdr:rowOff>
    </xdr:from>
    <xdr:to>
      <xdr:col>24</xdr:col>
      <xdr:colOff>647700</xdr:colOff>
      <xdr:row>88</xdr:row>
      <xdr:rowOff>114905</xdr:rowOff>
    </xdr:to>
    <xdr:cxnSp macro="">
      <xdr:nvCxnSpPr>
        <xdr:cNvPr id="251" name="直線コネクタ 250"/>
        <xdr:cNvCxnSpPr/>
      </xdr:nvCxnSpPr>
      <xdr:spPr>
        <a:xfrm>
          <a:off x="16929100" y="15202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125082</xdr:rowOff>
    </xdr:from>
    <xdr:ext cx="762000" cy="259045"/>
    <xdr:sp macro="" textlink="">
      <xdr:nvSpPr>
        <xdr:cNvPr id="252" name="給与水準   （国との比較）最大値テキスト"/>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24</xdr:col>
      <xdr:colOff>469900</xdr:colOff>
      <xdr:row>80</xdr:row>
      <xdr:rowOff>38705</xdr:rowOff>
    </xdr:from>
    <xdr:to>
      <xdr:col>24</xdr:col>
      <xdr:colOff>647700</xdr:colOff>
      <xdr:row>80</xdr:row>
      <xdr:rowOff>38705</xdr:rowOff>
    </xdr:to>
    <xdr:cxnSp macro="">
      <xdr:nvCxnSpPr>
        <xdr:cNvPr id="253" name="直線コネクタ 252"/>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168729</xdr:rowOff>
    </xdr:from>
    <xdr:to>
      <xdr:col>24</xdr:col>
      <xdr:colOff>558800</xdr:colOff>
      <xdr:row>84</xdr:row>
      <xdr:rowOff>168729</xdr:rowOff>
    </xdr:to>
    <xdr:cxnSp macro="">
      <xdr:nvCxnSpPr>
        <xdr:cNvPr id="254" name="直線コネクタ 253"/>
        <xdr:cNvCxnSpPr/>
      </xdr:nvCxnSpPr>
      <xdr:spPr>
        <a:xfrm>
          <a:off x="16179800" y="145705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101495</xdr:rowOff>
    </xdr:from>
    <xdr:ext cx="762000" cy="259045"/>
    <xdr:sp macro="" textlink="">
      <xdr:nvSpPr>
        <xdr:cNvPr id="255" name="給与水準   （国との比較）平均値テキスト"/>
        <xdr:cNvSpPr txBox="1"/>
      </xdr:nvSpPr>
      <xdr:spPr>
        <a:xfrm>
          <a:off x="17106900" y="145032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129418</xdr:rowOff>
    </xdr:from>
    <xdr:to>
      <xdr:col>24</xdr:col>
      <xdr:colOff>609600</xdr:colOff>
      <xdr:row>85</xdr:row>
      <xdr:rowOff>59568</xdr:rowOff>
    </xdr:to>
    <xdr:sp macro="" textlink="">
      <xdr:nvSpPr>
        <xdr:cNvPr id="256" name="フローチャート : 判断 255"/>
        <xdr:cNvSpPr/>
      </xdr:nvSpPr>
      <xdr:spPr>
        <a:xfrm>
          <a:off x="16967200" y="1453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30843</xdr:rowOff>
    </xdr:from>
    <xdr:to>
      <xdr:col>23</xdr:col>
      <xdr:colOff>406400</xdr:colOff>
      <xdr:row>84</xdr:row>
      <xdr:rowOff>168729</xdr:rowOff>
    </xdr:to>
    <xdr:cxnSp macro="">
      <xdr:nvCxnSpPr>
        <xdr:cNvPr id="257" name="直線コネクタ 256"/>
        <xdr:cNvCxnSpPr/>
      </xdr:nvCxnSpPr>
      <xdr:spPr>
        <a:xfrm>
          <a:off x="15290800" y="14432643"/>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117929</xdr:rowOff>
    </xdr:from>
    <xdr:to>
      <xdr:col>23</xdr:col>
      <xdr:colOff>457200</xdr:colOff>
      <xdr:row>85</xdr:row>
      <xdr:rowOff>48079</xdr:rowOff>
    </xdr:to>
    <xdr:sp macro="" textlink="">
      <xdr:nvSpPr>
        <xdr:cNvPr id="258" name="フローチャート : 判断 257"/>
        <xdr:cNvSpPr/>
      </xdr:nvSpPr>
      <xdr:spPr>
        <a:xfrm>
          <a:off x="161290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58256</xdr:rowOff>
    </xdr:from>
    <xdr:ext cx="736600" cy="259045"/>
    <xdr:sp macro="" textlink="">
      <xdr:nvSpPr>
        <xdr:cNvPr id="259" name="テキスト ボックス 258"/>
        <xdr:cNvSpPr txBox="1"/>
      </xdr:nvSpPr>
      <xdr:spPr>
        <a:xfrm>
          <a:off x="15798800" y="14288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30843</xdr:rowOff>
    </xdr:from>
    <xdr:to>
      <xdr:col>22</xdr:col>
      <xdr:colOff>203200</xdr:colOff>
      <xdr:row>84</xdr:row>
      <xdr:rowOff>76805</xdr:rowOff>
    </xdr:to>
    <xdr:cxnSp macro="">
      <xdr:nvCxnSpPr>
        <xdr:cNvPr id="260" name="直線コネクタ 259"/>
        <xdr:cNvCxnSpPr/>
      </xdr:nvCxnSpPr>
      <xdr:spPr>
        <a:xfrm flipV="1">
          <a:off x="14401800" y="14432643"/>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71966</xdr:rowOff>
    </xdr:from>
    <xdr:to>
      <xdr:col>22</xdr:col>
      <xdr:colOff>254000</xdr:colOff>
      <xdr:row>85</xdr:row>
      <xdr:rowOff>2116</xdr:rowOff>
    </xdr:to>
    <xdr:sp macro="" textlink="">
      <xdr:nvSpPr>
        <xdr:cNvPr id="261" name="フローチャート : 判断 260"/>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158343</xdr:rowOff>
    </xdr:from>
    <xdr:ext cx="762000" cy="259045"/>
    <xdr:sp macro="" textlink="">
      <xdr:nvSpPr>
        <xdr:cNvPr id="262" name="テキスト ボックス 261"/>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76805</xdr:rowOff>
    </xdr:from>
    <xdr:to>
      <xdr:col>21</xdr:col>
      <xdr:colOff>0</xdr:colOff>
      <xdr:row>90</xdr:row>
      <xdr:rowOff>13305</xdr:rowOff>
    </xdr:to>
    <xdr:cxnSp macro="">
      <xdr:nvCxnSpPr>
        <xdr:cNvPr id="263" name="直線コネクタ 262"/>
        <xdr:cNvCxnSpPr/>
      </xdr:nvCxnSpPr>
      <xdr:spPr>
        <a:xfrm flipV="1">
          <a:off x="13512800" y="14478605"/>
          <a:ext cx="889000" cy="96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60477</xdr:rowOff>
    </xdr:from>
    <xdr:to>
      <xdr:col>21</xdr:col>
      <xdr:colOff>50800</xdr:colOff>
      <xdr:row>84</xdr:row>
      <xdr:rowOff>162077</xdr:rowOff>
    </xdr:to>
    <xdr:sp macro="" textlink="">
      <xdr:nvSpPr>
        <xdr:cNvPr id="264" name="フローチャート : 判断 263"/>
        <xdr:cNvSpPr/>
      </xdr:nvSpPr>
      <xdr:spPr>
        <a:xfrm>
          <a:off x="14351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146854</xdr:rowOff>
    </xdr:from>
    <xdr:ext cx="762000" cy="259045"/>
    <xdr:sp macro="" textlink="">
      <xdr:nvSpPr>
        <xdr:cNvPr id="265" name="テキスト ボックス 264"/>
        <xdr:cNvSpPr txBox="1"/>
      </xdr:nvSpPr>
      <xdr:spPr>
        <a:xfrm>
          <a:off x="14020800" y="14548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99484</xdr:rowOff>
    </xdr:from>
    <xdr:to>
      <xdr:col>19</xdr:col>
      <xdr:colOff>533400</xdr:colOff>
      <xdr:row>90</xdr:row>
      <xdr:rowOff>29634</xdr:rowOff>
    </xdr:to>
    <xdr:sp macro="" textlink="">
      <xdr:nvSpPr>
        <xdr:cNvPr id="266" name="フローチャート : 判断 265"/>
        <xdr:cNvSpPr/>
      </xdr:nvSpPr>
      <xdr:spPr>
        <a:xfrm>
          <a:off x="13462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39811</xdr:rowOff>
    </xdr:from>
    <xdr:ext cx="762000" cy="259045"/>
    <xdr:sp macro="" textlink="">
      <xdr:nvSpPr>
        <xdr:cNvPr id="267" name="テキスト ボックス 266"/>
        <xdr:cNvSpPr txBox="1"/>
      </xdr:nvSpPr>
      <xdr:spPr>
        <a:xfrm>
          <a:off x="13131800" y="15127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117929</xdr:rowOff>
    </xdr:from>
    <xdr:to>
      <xdr:col>24</xdr:col>
      <xdr:colOff>609600</xdr:colOff>
      <xdr:row>85</xdr:row>
      <xdr:rowOff>48079</xdr:rowOff>
    </xdr:to>
    <xdr:sp macro="" textlink="">
      <xdr:nvSpPr>
        <xdr:cNvPr id="273" name="円/楕円 272"/>
        <xdr:cNvSpPr/>
      </xdr:nvSpPr>
      <xdr:spPr>
        <a:xfrm>
          <a:off x="169672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134456</xdr:rowOff>
    </xdr:from>
    <xdr:ext cx="762000" cy="259045"/>
    <xdr:sp macro="" textlink="">
      <xdr:nvSpPr>
        <xdr:cNvPr id="274" name="給与水準   （国との比較）該当値テキスト"/>
        <xdr:cNvSpPr txBox="1"/>
      </xdr:nvSpPr>
      <xdr:spPr>
        <a:xfrm>
          <a:off x="171069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117929</xdr:rowOff>
    </xdr:from>
    <xdr:to>
      <xdr:col>23</xdr:col>
      <xdr:colOff>457200</xdr:colOff>
      <xdr:row>85</xdr:row>
      <xdr:rowOff>48079</xdr:rowOff>
    </xdr:to>
    <xdr:sp macro="" textlink="">
      <xdr:nvSpPr>
        <xdr:cNvPr id="275" name="円/楕円 274"/>
        <xdr:cNvSpPr/>
      </xdr:nvSpPr>
      <xdr:spPr>
        <a:xfrm>
          <a:off x="16129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32856</xdr:rowOff>
    </xdr:from>
    <xdr:ext cx="736600" cy="259045"/>
    <xdr:sp macro="" textlink="">
      <xdr:nvSpPr>
        <xdr:cNvPr id="276" name="テキスト ボックス 275"/>
        <xdr:cNvSpPr txBox="1"/>
      </xdr:nvSpPr>
      <xdr:spPr>
        <a:xfrm>
          <a:off x="15798800" y="14606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151493</xdr:rowOff>
    </xdr:from>
    <xdr:to>
      <xdr:col>22</xdr:col>
      <xdr:colOff>254000</xdr:colOff>
      <xdr:row>84</xdr:row>
      <xdr:rowOff>81643</xdr:rowOff>
    </xdr:to>
    <xdr:sp macro="" textlink="">
      <xdr:nvSpPr>
        <xdr:cNvPr id="277" name="円/楕円 276"/>
        <xdr:cNvSpPr/>
      </xdr:nvSpPr>
      <xdr:spPr>
        <a:xfrm>
          <a:off x="15240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91820</xdr:rowOff>
    </xdr:from>
    <xdr:ext cx="762000" cy="259045"/>
    <xdr:sp macro="" textlink="">
      <xdr:nvSpPr>
        <xdr:cNvPr id="278" name="テキスト ボックス 277"/>
        <xdr:cNvSpPr txBox="1"/>
      </xdr:nvSpPr>
      <xdr:spPr>
        <a:xfrm>
          <a:off x="14909800" y="1415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26005</xdr:rowOff>
    </xdr:from>
    <xdr:to>
      <xdr:col>21</xdr:col>
      <xdr:colOff>50800</xdr:colOff>
      <xdr:row>84</xdr:row>
      <xdr:rowOff>127605</xdr:rowOff>
    </xdr:to>
    <xdr:sp macro="" textlink="">
      <xdr:nvSpPr>
        <xdr:cNvPr id="279" name="円/楕円 278"/>
        <xdr:cNvSpPr/>
      </xdr:nvSpPr>
      <xdr:spPr>
        <a:xfrm>
          <a:off x="14351000" y="1442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137782</xdr:rowOff>
    </xdr:from>
    <xdr:ext cx="762000" cy="259045"/>
    <xdr:sp macro="" textlink="">
      <xdr:nvSpPr>
        <xdr:cNvPr id="280" name="テキスト ボックス 279"/>
        <xdr:cNvSpPr txBox="1"/>
      </xdr:nvSpPr>
      <xdr:spPr>
        <a:xfrm>
          <a:off x="14020800" y="1419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133955</xdr:rowOff>
    </xdr:from>
    <xdr:to>
      <xdr:col>19</xdr:col>
      <xdr:colOff>533400</xdr:colOff>
      <xdr:row>90</xdr:row>
      <xdr:rowOff>64105</xdr:rowOff>
    </xdr:to>
    <xdr:sp macro="" textlink="">
      <xdr:nvSpPr>
        <xdr:cNvPr id="281" name="円/楕円 280"/>
        <xdr:cNvSpPr/>
      </xdr:nvSpPr>
      <xdr:spPr>
        <a:xfrm>
          <a:off x="13462000" y="1539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48882</xdr:rowOff>
    </xdr:from>
    <xdr:ext cx="762000" cy="259045"/>
    <xdr:sp macro="" textlink="">
      <xdr:nvSpPr>
        <xdr:cNvPr id="282" name="テキスト ボックス 281"/>
        <xdr:cNvSpPr txBox="1"/>
      </xdr:nvSpPr>
      <xdr:spPr>
        <a:xfrm>
          <a:off x="13131800" y="1547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[4.99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18/100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17</a:t>
          </a:r>
          <a:r>
            <a:rPr kumimoji="1" lang="ja-JP" altLang="en-US" sz="1300">
              <a:latin typeface="ＭＳ Ｐゴシック"/>
            </a:rPr>
            <a:t>年度から平成</a:t>
          </a:r>
          <a:r>
            <a:rPr kumimoji="1" lang="en-US" altLang="ja-JP" sz="1300">
              <a:latin typeface="ＭＳ Ｐゴシック"/>
            </a:rPr>
            <a:t>22</a:t>
          </a:r>
          <a:r>
            <a:rPr kumimoji="1" lang="ja-JP" altLang="en-US" sz="1300">
              <a:latin typeface="ＭＳ Ｐゴシック"/>
            </a:rPr>
            <a:t>年度までの間に</a:t>
          </a:r>
          <a:r>
            <a:rPr kumimoji="1" lang="en-US" altLang="ja-JP" sz="1300">
              <a:latin typeface="ＭＳ Ｐゴシック"/>
            </a:rPr>
            <a:t>25</a:t>
          </a:r>
          <a:r>
            <a:rPr kumimoji="1" lang="ja-JP" altLang="en-US" sz="1300">
              <a:latin typeface="ＭＳ Ｐゴシック"/>
            </a:rPr>
            <a:t>人の定員削減を目標に新規採用職員を抑制してきたことにより、類似団体平均値を下回っている。今後も定員適正化計画に基づき、適正な定員管理に努める。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134710</xdr:rowOff>
    </xdr:from>
    <xdr:to>
      <xdr:col>24</xdr:col>
      <xdr:colOff>558800</xdr:colOff>
      <xdr:row>67</xdr:row>
      <xdr:rowOff>121376</xdr:rowOff>
    </xdr:to>
    <xdr:cxnSp macro="">
      <xdr:nvCxnSpPr>
        <xdr:cNvPr id="314" name="直線コネクタ 313"/>
        <xdr:cNvCxnSpPr/>
      </xdr:nvCxnSpPr>
      <xdr:spPr>
        <a:xfrm flipV="1">
          <a:off x="17018000" y="9907360"/>
          <a:ext cx="0" cy="17011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93453</xdr:rowOff>
    </xdr:from>
    <xdr:ext cx="762000" cy="259045"/>
    <xdr:sp macro="" textlink="">
      <xdr:nvSpPr>
        <xdr:cNvPr id="315" name="定員管理の状況最小値テキスト"/>
        <xdr:cNvSpPr txBox="1"/>
      </xdr:nvSpPr>
      <xdr:spPr>
        <a:xfrm>
          <a:off x="17106900" y="11580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13.72</a:t>
          </a:r>
          <a:endParaRPr kumimoji="1" lang="ja-JP" altLang="en-US" sz="1000" b="1">
            <a:latin typeface="ＭＳ Ｐゴシック"/>
          </a:endParaRPr>
        </a:p>
      </xdr:txBody>
    </xdr:sp>
    <xdr:clientData/>
  </xdr:oneCellAnchor>
  <xdr:twoCellAnchor>
    <xdr:from>
      <xdr:col>24</xdr:col>
      <xdr:colOff>469900</xdr:colOff>
      <xdr:row>67</xdr:row>
      <xdr:rowOff>121376</xdr:rowOff>
    </xdr:from>
    <xdr:to>
      <xdr:col>24</xdr:col>
      <xdr:colOff>647700</xdr:colOff>
      <xdr:row>67</xdr:row>
      <xdr:rowOff>121376</xdr:rowOff>
    </xdr:to>
    <xdr:cxnSp macro="">
      <xdr:nvCxnSpPr>
        <xdr:cNvPr id="316" name="直線コネクタ 315"/>
        <xdr:cNvCxnSpPr/>
      </xdr:nvCxnSpPr>
      <xdr:spPr>
        <a:xfrm>
          <a:off x="16929100" y="11608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49637</xdr:rowOff>
    </xdr:from>
    <xdr:ext cx="762000" cy="259045"/>
    <xdr:sp macro="" textlink="">
      <xdr:nvSpPr>
        <xdr:cNvPr id="317" name="定員管理の状況最大値テキスト"/>
        <xdr:cNvSpPr txBox="1"/>
      </xdr:nvSpPr>
      <xdr:spPr>
        <a:xfrm>
          <a:off x="17106900" y="965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24</xdr:col>
      <xdr:colOff>469900</xdr:colOff>
      <xdr:row>57</xdr:row>
      <xdr:rowOff>134710</xdr:rowOff>
    </xdr:from>
    <xdr:to>
      <xdr:col>24</xdr:col>
      <xdr:colOff>647700</xdr:colOff>
      <xdr:row>57</xdr:row>
      <xdr:rowOff>134710</xdr:rowOff>
    </xdr:to>
    <xdr:cxnSp macro="">
      <xdr:nvCxnSpPr>
        <xdr:cNvPr id="318" name="直線コネクタ 317"/>
        <xdr:cNvCxnSpPr/>
      </xdr:nvCxnSpPr>
      <xdr:spPr>
        <a:xfrm>
          <a:off x="16929100" y="990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159748</xdr:rowOff>
    </xdr:from>
    <xdr:to>
      <xdr:col>24</xdr:col>
      <xdr:colOff>558800</xdr:colOff>
      <xdr:row>58</xdr:row>
      <xdr:rowOff>163195</xdr:rowOff>
    </xdr:to>
    <xdr:cxnSp macro="">
      <xdr:nvCxnSpPr>
        <xdr:cNvPr id="319" name="直線コネクタ 318"/>
        <xdr:cNvCxnSpPr/>
      </xdr:nvCxnSpPr>
      <xdr:spPr>
        <a:xfrm flipV="1">
          <a:off x="16179800" y="10103848"/>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156046</xdr:rowOff>
    </xdr:from>
    <xdr:ext cx="762000" cy="259045"/>
    <xdr:sp macro="" textlink="">
      <xdr:nvSpPr>
        <xdr:cNvPr id="320" name="定員管理の状況平均値テキスト"/>
        <xdr:cNvSpPr txBox="1"/>
      </xdr:nvSpPr>
      <xdr:spPr>
        <a:xfrm>
          <a:off x="17106900" y="102715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12519</xdr:rowOff>
    </xdr:from>
    <xdr:to>
      <xdr:col>24</xdr:col>
      <xdr:colOff>609600</xdr:colOff>
      <xdr:row>60</xdr:row>
      <xdr:rowOff>114119</xdr:rowOff>
    </xdr:to>
    <xdr:sp macro="" textlink="">
      <xdr:nvSpPr>
        <xdr:cNvPr id="321" name="フローチャート : 判断 320"/>
        <xdr:cNvSpPr/>
      </xdr:nvSpPr>
      <xdr:spPr>
        <a:xfrm>
          <a:off x="169672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163195</xdr:rowOff>
    </xdr:from>
    <xdr:to>
      <xdr:col>23</xdr:col>
      <xdr:colOff>406400</xdr:colOff>
      <xdr:row>58</xdr:row>
      <xdr:rowOff>164919</xdr:rowOff>
    </xdr:to>
    <xdr:cxnSp macro="">
      <xdr:nvCxnSpPr>
        <xdr:cNvPr id="322" name="直線コネクタ 321"/>
        <xdr:cNvCxnSpPr/>
      </xdr:nvCxnSpPr>
      <xdr:spPr>
        <a:xfrm flipV="1">
          <a:off x="15290800" y="10107295"/>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158115</xdr:rowOff>
    </xdr:from>
    <xdr:to>
      <xdr:col>23</xdr:col>
      <xdr:colOff>457200</xdr:colOff>
      <xdr:row>60</xdr:row>
      <xdr:rowOff>88265</xdr:rowOff>
    </xdr:to>
    <xdr:sp macro="" textlink="">
      <xdr:nvSpPr>
        <xdr:cNvPr id="323" name="フローチャート : 判断 322"/>
        <xdr:cNvSpPr/>
      </xdr:nvSpPr>
      <xdr:spPr>
        <a:xfrm>
          <a:off x="16129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73042</xdr:rowOff>
    </xdr:from>
    <xdr:ext cx="736600" cy="259045"/>
    <xdr:sp macro="" textlink="">
      <xdr:nvSpPr>
        <xdr:cNvPr id="324" name="テキスト ボックス 323"/>
        <xdr:cNvSpPr txBox="1"/>
      </xdr:nvSpPr>
      <xdr:spPr>
        <a:xfrm>
          <a:off x="15798800" y="103600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164919</xdr:rowOff>
    </xdr:from>
    <xdr:to>
      <xdr:col>22</xdr:col>
      <xdr:colOff>203200</xdr:colOff>
      <xdr:row>59</xdr:row>
      <xdr:rowOff>3810</xdr:rowOff>
    </xdr:to>
    <xdr:cxnSp macro="">
      <xdr:nvCxnSpPr>
        <xdr:cNvPr id="325" name="直線コネクタ 324"/>
        <xdr:cNvCxnSpPr/>
      </xdr:nvCxnSpPr>
      <xdr:spPr>
        <a:xfrm flipV="1">
          <a:off x="14401800" y="10109019"/>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65949</xdr:rowOff>
    </xdr:from>
    <xdr:to>
      <xdr:col>22</xdr:col>
      <xdr:colOff>254000</xdr:colOff>
      <xdr:row>60</xdr:row>
      <xdr:rowOff>167549</xdr:rowOff>
    </xdr:to>
    <xdr:sp macro="" textlink="">
      <xdr:nvSpPr>
        <xdr:cNvPr id="326" name="フローチャート : 判断 325"/>
        <xdr:cNvSpPr/>
      </xdr:nvSpPr>
      <xdr:spPr>
        <a:xfrm>
          <a:off x="15240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152326</xdr:rowOff>
    </xdr:from>
    <xdr:ext cx="762000" cy="259045"/>
    <xdr:sp macro="" textlink="">
      <xdr:nvSpPr>
        <xdr:cNvPr id="327" name="テキスト ボックス 326"/>
        <xdr:cNvSpPr txBox="1"/>
      </xdr:nvSpPr>
      <xdr:spPr>
        <a:xfrm>
          <a:off x="14909800" y="1043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3810</xdr:rowOff>
    </xdr:from>
    <xdr:to>
      <xdr:col>21</xdr:col>
      <xdr:colOff>0</xdr:colOff>
      <xdr:row>59</xdr:row>
      <xdr:rowOff>12428</xdr:rowOff>
    </xdr:to>
    <xdr:cxnSp macro="">
      <xdr:nvCxnSpPr>
        <xdr:cNvPr id="328" name="直線コネクタ 327"/>
        <xdr:cNvCxnSpPr/>
      </xdr:nvCxnSpPr>
      <xdr:spPr>
        <a:xfrm flipV="1">
          <a:off x="13512800" y="10119360"/>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29" name="フローチャート : 判断 328"/>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154050</xdr:rowOff>
    </xdr:from>
    <xdr:ext cx="762000" cy="259045"/>
    <xdr:sp macro="" textlink="">
      <xdr:nvSpPr>
        <xdr:cNvPr id="330" name="テキスト ボックス 329"/>
        <xdr:cNvSpPr txBox="1"/>
      </xdr:nvSpPr>
      <xdr:spPr>
        <a:xfrm>
          <a:off x="14020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67673</xdr:rowOff>
    </xdr:from>
    <xdr:to>
      <xdr:col>19</xdr:col>
      <xdr:colOff>533400</xdr:colOff>
      <xdr:row>60</xdr:row>
      <xdr:rowOff>169273</xdr:rowOff>
    </xdr:to>
    <xdr:sp macro="" textlink="">
      <xdr:nvSpPr>
        <xdr:cNvPr id="331" name="フローチャート : 判断 330"/>
        <xdr:cNvSpPr/>
      </xdr:nvSpPr>
      <xdr:spPr>
        <a:xfrm>
          <a:off x="13462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154050</xdr:rowOff>
    </xdr:from>
    <xdr:ext cx="762000" cy="259045"/>
    <xdr:sp macro="" textlink="">
      <xdr:nvSpPr>
        <xdr:cNvPr id="332" name="テキスト ボックス 331"/>
        <xdr:cNvSpPr txBox="1"/>
      </xdr:nvSpPr>
      <xdr:spPr>
        <a:xfrm>
          <a:off x="13131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58</xdr:row>
      <xdr:rowOff>108948</xdr:rowOff>
    </xdr:from>
    <xdr:to>
      <xdr:col>24</xdr:col>
      <xdr:colOff>609600</xdr:colOff>
      <xdr:row>59</xdr:row>
      <xdr:rowOff>39098</xdr:rowOff>
    </xdr:to>
    <xdr:sp macro="" textlink="">
      <xdr:nvSpPr>
        <xdr:cNvPr id="338" name="円/楕円 337"/>
        <xdr:cNvSpPr/>
      </xdr:nvSpPr>
      <xdr:spPr>
        <a:xfrm>
          <a:off x="16967200" y="1005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57</xdr:row>
      <xdr:rowOff>125475</xdr:rowOff>
    </xdr:from>
    <xdr:ext cx="762000" cy="259045"/>
    <xdr:sp macro="" textlink="">
      <xdr:nvSpPr>
        <xdr:cNvPr id="339" name="定員管理の状況該当値テキスト"/>
        <xdr:cNvSpPr txBox="1"/>
      </xdr:nvSpPr>
      <xdr:spPr>
        <a:xfrm>
          <a:off x="17106900" y="9898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4.99</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112395</xdr:rowOff>
    </xdr:from>
    <xdr:to>
      <xdr:col>23</xdr:col>
      <xdr:colOff>457200</xdr:colOff>
      <xdr:row>59</xdr:row>
      <xdr:rowOff>42545</xdr:rowOff>
    </xdr:to>
    <xdr:sp macro="" textlink="">
      <xdr:nvSpPr>
        <xdr:cNvPr id="340" name="円/楕円 339"/>
        <xdr:cNvSpPr/>
      </xdr:nvSpPr>
      <xdr:spPr>
        <a:xfrm>
          <a:off x="16129000" y="1005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52722</xdr:rowOff>
    </xdr:from>
    <xdr:ext cx="736600" cy="259045"/>
    <xdr:sp macro="" textlink="">
      <xdr:nvSpPr>
        <xdr:cNvPr id="341" name="テキスト ボックス 340"/>
        <xdr:cNvSpPr txBox="1"/>
      </xdr:nvSpPr>
      <xdr:spPr>
        <a:xfrm>
          <a:off x="15798800" y="9825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5.01</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114119</xdr:rowOff>
    </xdr:from>
    <xdr:to>
      <xdr:col>22</xdr:col>
      <xdr:colOff>254000</xdr:colOff>
      <xdr:row>59</xdr:row>
      <xdr:rowOff>44269</xdr:rowOff>
    </xdr:to>
    <xdr:sp macro="" textlink="">
      <xdr:nvSpPr>
        <xdr:cNvPr id="342" name="円/楕円 341"/>
        <xdr:cNvSpPr/>
      </xdr:nvSpPr>
      <xdr:spPr>
        <a:xfrm>
          <a:off x="15240000" y="1005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54446</xdr:rowOff>
    </xdr:from>
    <xdr:ext cx="762000" cy="259045"/>
    <xdr:sp macro="" textlink="">
      <xdr:nvSpPr>
        <xdr:cNvPr id="343" name="テキスト ボックス 342"/>
        <xdr:cNvSpPr txBox="1"/>
      </xdr:nvSpPr>
      <xdr:spPr>
        <a:xfrm>
          <a:off x="14909800" y="982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5.02</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124460</xdr:rowOff>
    </xdr:from>
    <xdr:to>
      <xdr:col>21</xdr:col>
      <xdr:colOff>50800</xdr:colOff>
      <xdr:row>59</xdr:row>
      <xdr:rowOff>54610</xdr:rowOff>
    </xdr:to>
    <xdr:sp macro="" textlink="">
      <xdr:nvSpPr>
        <xdr:cNvPr id="344" name="円/楕円 343"/>
        <xdr:cNvSpPr/>
      </xdr:nvSpPr>
      <xdr:spPr>
        <a:xfrm>
          <a:off x="143510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64787</xdr:rowOff>
    </xdr:from>
    <xdr:ext cx="762000" cy="259045"/>
    <xdr:sp macro="" textlink="">
      <xdr:nvSpPr>
        <xdr:cNvPr id="345" name="テキスト ボックス 344"/>
        <xdr:cNvSpPr txBox="1"/>
      </xdr:nvSpPr>
      <xdr:spPr>
        <a:xfrm>
          <a:off x="14020800" y="983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5.08</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133078</xdr:rowOff>
    </xdr:from>
    <xdr:to>
      <xdr:col>19</xdr:col>
      <xdr:colOff>533400</xdr:colOff>
      <xdr:row>59</xdr:row>
      <xdr:rowOff>63228</xdr:rowOff>
    </xdr:to>
    <xdr:sp macro="" textlink="">
      <xdr:nvSpPr>
        <xdr:cNvPr id="346" name="円/楕円 345"/>
        <xdr:cNvSpPr/>
      </xdr:nvSpPr>
      <xdr:spPr>
        <a:xfrm>
          <a:off x="13462000" y="1007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73405</xdr:rowOff>
    </xdr:from>
    <xdr:ext cx="762000" cy="259045"/>
    <xdr:sp macro="" textlink="">
      <xdr:nvSpPr>
        <xdr:cNvPr id="347" name="テキスト ボックス 346"/>
        <xdr:cNvSpPr txBox="1"/>
      </xdr:nvSpPr>
      <xdr:spPr>
        <a:xfrm>
          <a:off x="13131800" y="9846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44/100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に比べて予算規模が大きいため公債比率は下回っているが、近年の基盤整備等により公債費が増加傾向にあるため、今後は比率が伸びていくと予想される。そのため、事業の緊急性や・住民ニーズなどを明確に把握し、適切な財政運営に努める。</a:t>
          </a:r>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44</xdr:row>
      <xdr:rowOff>155448</xdr:rowOff>
    </xdr:to>
    <xdr:cxnSp macro="">
      <xdr:nvCxnSpPr>
        <xdr:cNvPr id="374" name="直線コネクタ 373"/>
        <xdr:cNvCxnSpPr/>
      </xdr:nvCxnSpPr>
      <xdr:spPr>
        <a:xfrm flipV="1">
          <a:off x="17018000" y="6193536"/>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127525</xdr:rowOff>
    </xdr:from>
    <xdr:ext cx="762000" cy="259045"/>
    <xdr:sp macro="" textlink="">
      <xdr:nvSpPr>
        <xdr:cNvPr id="375" name="公債費負担の状況最小値テキスト"/>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44</xdr:row>
      <xdr:rowOff>155448</xdr:rowOff>
    </xdr:from>
    <xdr:to>
      <xdr:col>24</xdr:col>
      <xdr:colOff>647700</xdr:colOff>
      <xdr:row>44</xdr:row>
      <xdr:rowOff>155448</xdr:rowOff>
    </xdr:to>
    <xdr:cxnSp macro="">
      <xdr:nvCxnSpPr>
        <xdr:cNvPr id="376" name="直線コネクタ 375"/>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77"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78" name="直線コネクタ 377"/>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124714</xdr:rowOff>
    </xdr:from>
    <xdr:to>
      <xdr:col>24</xdr:col>
      <xdr:colOff>558800</xdr:colOff>
      <xdr:row>39</xdr:row>
      <xdr:rowOff>144018</xdr:rowOff>
    </xdr:to>
    <xdr:cxnSp macro="">
      <xdr:nvCxnSpPr>
        <xdr:cNvPr id="379" name="直線コネクタ 378"/>
        <xdr:cNvCxnSpPr/>
      </xdr:nvCxnSpPr>
      <xdr:spPr>
        <a:xfrm>
          <a:off x="16179800" y="6811264"/>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152163</xdr:rowOff>
    </xdr:from>
    <xdr:ext cx="762000" cy="259045"/>
    <xdr:sp macro="" textlink="">
      <xdr:nvSpPr>
        <xdr:cNvPr id="380" name="公債費負担の状況平均値テキスト"/>
        <xdr:cNvSpPr txBox="1"/>
      </xdr:nvSpPr>
      <xdr:spPr>
        <a:xfrm>
          <a:off x="17106900" y="683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8636</xdr:rowOff>
    </xdr:from>
    <xdr:to>
      <xdr:col>24</xdr:col>
      <xdr:colOff>609600</xdr:colOff>
      <xdr:row>40</xdr:row>
      <xdr:rowOff>110236</xdr:rowOff>
    </xdr:to>
    <xdr:sp macro="" textlink="">
      <xdr:nvSpPr>
        <xdr:cNvPr id="381" name="フローチャート : 判断 380"/>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124714</xdr:rowOff>
    </xdr:from>
    <xdr:to>
      <xdr:col>23</xdr:col>
      <xdr:colOff>406400</xdr:colOff>
      <xdr:row>39</xdr:row>
      <xdr:rowOff>153670</xdr:rowOff>
    </xdr:to>
    <xdr:cxnSp macro="">
      <xdr:nvCxnSpPr>
        <xdr:cNvPr id="382" name="直線コネクタ 381"/>
        <xdr:cNvCxnSpPr/>
      </xdr:nvCxnSpPr>
      <xdr:spPr>
        <a:xfrm flipV="1">
          <a:off x="15290800" y="681126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8636</xdr:rowOff>
    </xdr:from>
    <xdr:to>
      <xdr:col>23</xdr:col>
      <xdr:colOff>457200</xdr:colOff>
      <xdr:row>40</xdr:row>
      <xdr:rowOff>110236</xdr:rowOff>
    </xdr:to>
    <xdr:sp macro="" textlink="">
      <xdr:nvSpPr>
        <xdr:cNvPr id="383" name="フローチャート : 判断 382"/>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95013</xdr:rowOff>
    </xdr:from>
    <xdr:ext cx="736600" cy="259045"/>
    <xdr:sp macro="" textlink="">
      <xdr:nvSpPr>
        <xdr:cNvPr id="384" name="テキスト ボックス 383"/>
        <xdr:cNvSpPr txBox="1"/>
      </xdr:nvSpPr>
      <xdr:spPr>
        <a:xfrm>
          <a:off x="15798800" y="695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153670</xdr:rowOff>
    </xdr:from>
    <xdr:to>
      <xdr:col>22</xdr:col>
      <xdr:colOff>203200</xdr:colOff>
      <xdr:row>40</xdr:row>
      <xdr:rowOff>1524</xdr:rowOff>
    </xdr:to>
    <xdr:cxnSp macro="">
      <xdr:nvCxnSpPr>
        <xdr:cNvPr id="385" name="直線コネクタ 384"/>
        <xdr:cNvCxnSpPr/>
      </xdr:nvCxnSpPr>
      <xdr:spPr>
        <a:xfrm flipV="1">
          <a:off x="14401800" y="684022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95504</xdr:rowOff>
    </xdr:from>
    <xdr:to>
      <xdr:col>22</xdr:col>
      <xdr:colOff>254000</xdr:colOff>
      <xdr:row>41</xdr:row>
      <xdr:rowOff>25654</xdr:rowOff>
    </xdr:to>
    <xdr:sp macro="" textlink="">
      <xdr:nvSpPr>
        <xdr:cNvPr id="386" name="フローチャート : 判断 385"/>
        <xdr:cNvSpPr/>
      </xdr:nvSpPr>
      <xdr:spPr>
        <a:xfrm>
          <a:off x="15240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10431</xdr:rowOff>
    </xdr:from>
    <xdr:ext cx="762000" cy="259045"/>
    <xdr:sp macro="" textlink="">
      <xdr:nvSpPr>
        <xdr:cNvPr id="387" name="テキスト ボックス 386"/>
        <xdr:cNvSpPr txBox="1"/>
      </xdr:nvSpPr>
      <xdr:spPr>
        <a:xfrm>
          <a:off x="14909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1524</xdr:rowOff>
    </xdr:from>
    <xdr:to>
      <xdr:col>21</xdr:col>
      <xdr:colOff>0</xdr:colOff>
      <xdr:row>40</xdr:row>
      <xdr:rowOff>49784</xdr:rowOff>
    </xdr:to>
    <xdr:cxnSp macro="">
      <xdr:nvCxnSpPr>
        <xdr:cNvPr id="388" name="直線コネクタ 387"/>
        <xdr:cNvCxnSpPr/>
      </xdr:nvCxnSpPr>
      <xdr:spPr>
        <a:xfrm flipV="1">
          <a:off x="13512800" y="685952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1270</xdr:rowOff>
    </xdr:from>
    <xdr:to>
      <xdr:col>21</xdr:col>
      <xdr:colOff>50800</xdr:colOff>
      <xdr:row>41</xdr:row>
      <xdr:rowOff>102870</xdr:rowOff>
    </xdr:to>
    <xdr:sp macro="" textlink="">
      <xdr:nvSpPr>
        <xdr:cNvPr id="389" name="フローチャート : 判断 388"/>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87647</xdr:rowOff>
    </xdr:from>
    <xdr:ext cx="762000" cy="259045"/>
    <xdr:sp macro="" textlink="">
      <xdr:nvSpPr>
        <xdr:cNvPr id="390" name="テキスト ボックス 389"/>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68834</xdr:rowOff>
    </xdr:from>
    <xdr:to>
      <xdr:col>19</xdr:col>
      <xdr:colOff>533400</xdr:colOff>
      <xdr:row>41</xdr:row>
      <xdr:rowOff>170434</xdr:rowOff>
    </xdr:to>
    <xdr:sp macro="" textlink="">
      <xdr:nvSpPr>
        <xdr:cNvPr id="391" name="フローチャート : 判断 390"/>
        <xdr:cNvSpPr/>
      </xdr:nvSpPr>
      <xdr:spPr>
        <a:xfrm>
          <a:off x="13462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155211</xdr:rowOff>
    </xdr:from>
    <xdr:ext cx="762000" cy="259045"/>
    <xdr:sp macro="" textlink="">
      <xdr:nvSpPr>
        <xdr:cNvPr id="392" name="テキスト ボックス 391"/>
        <xdr:cNvSpPr txBox="1"/>
      </xdr:nvSpPr>
      <xdr:spPr>
        <a:xfrm>
          <a:off x="13131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93218</xdr:rowOff>
    </xdr:from>
    <xdr:to>
      <xdr:col>24</xdr:col>
      <xdr:colOff>609600</xdr:colOff>
      <xdr:row>40</xdr:row>
      <xdr:rowOff>23368</xdr:rowOff>
    </xdr:to>
    <xdr:sp macro="" textlink="">
      <xdr:nvSpPr>
        <xdr:cNvPr id="398" name="円/楕円 397"/>
        <xdr:cNvSpPr/>
      </xdr:nvSpPr>
      <xdr:spPr>
        <a:xfrm>
          <a:off x="16967200" y="67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109745</xdr:rowOff>
    </xdr:from>
    <xdr:ext cx="762000" cy="259045"/>
    <xdr:sp macro="" textlink="">
      <xdr:nvSpPr>
        <xdr:cNvPr id="399" name="公債費負担の状況該当値テキスト"/>
        <xdr:cNvSpPr txBox="1"/>
      </xdr:nvSpPr>
      <xdr:spPr>
        <a:xfrm>
          <a:off x="17106900" y="6624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73914</xdr:rowOff>
    </xdr:from>
    <xdr:to>
      <xdr:col>23</xdr:col>
      <xdr:colOff>457200</xdr:colOff>
      <xdr:row>40</xdr:row>
      <xdr:rowOff>4064</xdr:rowOff>
    </xdr:to>
    <xdr:sp macro="" textlink="">
      <xdr:nvSpPr>
        <xdr:cNvPr id="400" name="円/楕円 399"/>
        <xdr:cNvSpPr/>
      </xdr:nvSpPr>
      <xdr:spPr>
        <a:xfrm>
          <a:off x="16129000" y="67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14241</xdr:rowOff>
    </xdr:from>
    <xdr:ext cx="736600" cy="259045"/>
    <xdr:sp macro="" textlink="">
      <xdr:nvSpPr>
        <xdr:cNvPr id="401" name="テキスト ボックス 400"/>
        <xdr:cNvSpPr txBox="1"/>
      </xdr:nvSpPr>
      <xdr:spPr>
        <a:xfrm>
          <a:off x="15798800" y="6529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102870</xdr:rowOff>
    </xdr:from>
    <xdr:to>
      <xdr:col>22</xdr:col>
      <xdr:colOff>254000</xdr:colOff>
      <xdr:row>40</xdr:row>
      <xdr:rowOff>33020</xdr:rowOff>
    </xdr:to>
    <xdr:sp macro="" textlink="">
      <xdr:nvSpPr>
        <xdr:cNvPr id="402" name="円/楕円 401"/>
        <xdr:cNvSpPr/>
      </xdr:nvSpPr>
      <xdr:spPr>
        <a:xfrm>
          <a:off x="15240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43197</xdr:rowOff>
    </xdr:from>
    <xdr:ext cx="762000" cy="259045"/>
    <xdr:sp macro="" textlink="">
      <xdr:nvSpPr>
        <xdr:cNvPr id="403" name="テキスト ボックス 402"/>
        <xdr:cNvSpPr txBox="1"/>
      </xdr:nvSpPr>
      <xdr:spPr>
        <a:xfrm>
          <a:off x="14909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122174</xdr:rowOff>
    </xdr:from>
    <xdr:to>
      <xdr:col>21</xdr:col>
      <xdr:colOff>50800</xdr:colOff>
      <xdr:row>40</xdr:row>
      <xdr:rowOff>52324</xdr:rowOff>
    </xdr:to>
    <xdr:sp macro="" textlink="">
      <xdr:nvSpPr>
        <xdr:cNvPr id="404" name="円/楕円 403"/>
        <xdr:cNvSpPr/>
      </xdr:nvSpPr>
      <xdr:spPr>
        <a:xfrm>
          <a:off x="14351000" y="68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62501</xdr:rowOff>
    </xdr:from>
    <xdr:ext cx="762000" cy="259045"/>
    <xdr:sp macro="" textlink="">
      <xdr:nvSpPr>
        <xdr:cNvPr id="405" name="テキスト ボックス 404"/>
        <xdr:cNvSpPr txBox="1"/>
      </xdr:nvSpPr>
      <xdr:spPr>
        <a:xfrm>
          <a:off x="14020800" y="657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170434</xdr:rowOff>
    </xdr:from>
    <xdr:to>
      <xdr:col>19</xdr:col>
      <xdr:colOff>533400</xdr:colOff>
      <xdr:row>40</xdr:row>
      <xdr:rowOff>100584</xdr:rowOff>
    </xdr:to>
    <xdr:sp macro="" textlink="">
      <xdr:nvSpPr>
        <xdr:cNvPr id="406" name="円/楕円 405"/>
        <xdr:cNvSpPr/>
      </xdr:nvSpPr>
      <xdr:spPr>
        <a:xfrm>
          <a:off x="13462000" y="68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110761</xdr:rowOff>
    </xdr:from>
    <xdr:ext cx="762000" cy="259045"/>
    <xdr:sp macro="" textlink="">
      <xdr:nvSpPr>
        <xdr:cNvPr id="407" name="テキスト ボックス 406"/>
        <xdr:cNvSpPr txBox="1"/>
      </xdr:nvSpPr>
      <xdr:spPr>
        <a:xfrm>
          <a:off x="13131800" y="662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87/100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今年度は給食センター建設事業や</a:t>
          </a:r>
          <a:r>
            <a:rPr kumimoji="1" lang="en-US" altLang="ja-JP" sz="1300">
              <a:latin typeface="ＭＳ Ｐゴシック"/>
            </a:rPr>
            <a:t>5</a:t>
          </a:r>
          <a:r>
            <a:rPr kumimoji="1" lang="ja-JP" altLang="en-US" sz="1300">
              <a:latin typeface="ＭＳ Ｐゴシック"/>
            </a:rPr>
            <a:t>ヵ年計画で進めていた運動公園の最終年度であったため、、将来負担比率は昨年度よりも増加してしまった。また、今後についても排水路改良事業など大きな事業が続くため比率が上昇することが考えられる。そのため今後も事業実施の適正化を図り、行財政改革を進め一層の財政健全化を努める。</a:t>
          </a: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169469</xdr:rowOff>
    </xdr:to>
    <xdr:cxnSp macro="">
      <xdr:nvCxnSpPr>
        <xdr:cNvPr id="434" name="直線コネクタ 433"/>
        <xdr:cNvCxnSpPr/>
      </xdr:nvCxnSpPr>
      <xdr:spPr>
        <a:xfrm flipV="1">
          <a:off x="17018000" y="2451100"/>
          <a:ext cx="0" cy="14902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141546</xdr:rowOff>
    </xdr:from>
    <xdr:ext cx="762000" cy="259045"/>
    <xdr:sp macro="" textlink="">
      <xdr:nvSpPr>
        <xdr:cNvPr id="435" name="将来負担の状況最小値テキスト"/>
        <xdr:cNvSpPr txBox="1"/>
      </xdr:nvSpPr>
      <xdr:spPr>
        <a:xfrm>
          <a:off x="17106900" y="3913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154.4</a:t>
          </a:r>
          <a:endParaRPr kumimoji="1" lang="ja-JP" altLang="en-US" sz="1000" b="1">
            <a:latin typeface="ＭＳ Ｐゴシック"/>
          </a:endParaRPr>
        </a:p>
      </xdr:txBody>
    </xdr:sp>
    <xdr:clientData/>
  </xdr:oneCellAnchor>
  <xdr:twoCellAnchor>
    <xdr:from>
      <xdr:col>24</xdr:col>
      <xdr:colOff>469900</xdr:colOff>
      <xdr:row>22</xdr:row>
      <xdr:rowOff>169469</xdr:rowOff>
    </xdr:from>
    <xdr:to>
      <xdr:col>24</xdr:col>
      <xdr:colOff>647700</xdr:colOff>
      <xdr:row>22</xdr:row>
      <xdr:rowOff>169469</xdr:rowOff>
    </xdr:to>
    <xdr:cxnSp macro="">
      <xdr:nvCxnSpPr>
        <xdr:cNvPr id="436" name="直線コネクタ 435"/>
        <xdr:cNvCxnSpPr/>
      </xdr:nvCxnSpPr>
      <xdr:spPr>
        <a:xfrm>
          <a:off x="16929100" y="3941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59334</xdr:rowOff>
    </xdr:from>
    <xdr:to>
      <xdr:col>24</xdr:col>
      <xdr:colOff>558800</xdr:colOff>
      <xdr:row>19</xdr:row>
      <xdr:rowOff>112420</xdr:rowOff>
    </xdr:to>
    <xdr:cxnSp macro="">
      <xdr:nvCxnSpPr>
        <xdr:cNvPr id="439" name="直線コネクタ 438"/>
        <xdr:cNvCxnSpPr/>
      </xdr:nvCxnSpPr>
      <xdr:spPr>
        <a:xfrm>
          <a:off x="16179800" y="3316884"/>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47769</xdr:rowOff>
    </xdr:from>
    <xdr:ext cx="762000" cy="259045"/>
    <xdr:sp macro="" textlink="">
      <xdr:nvSpPr>
        <xdr:cNvPr id="440" name="将来負担の状況平均値テキスト"/>
        <xdr:cNvSpPr txBox="1"/>
      </xdr:nvSpPr>
      <xdr:spPr>
        <a:xfrm>
          <a:off x="17106900" y="2448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31242</xdr:rowOff>
    </xdr:from>
    <xdr:to>
      <xdr:col>24</xdr:col>
      <xdr:colOff>609600</xdr:colOff>
      <xdr:row>15</xdr:row>
      <xdr:rowOff>132842</xdr:rowOff>
    </xdr:to>
    <xdr:sp macro="" textlink="">
      <xdr:nvSpPr>
        <xdr:cNvPr id="441" name="フローチャート : 判断 440"/>
        <xdr:cNvSpPr/>
      </xdr:nvSpPr>
      <xdr:spPr>
        <a:xfrm>
          <a:off x="16967200" y="260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59334</xdr:rowOff>
    </xdr:from>
    <xdr:to>
      <xdr:col>23</xdr:col>
      <xdr:colOff>406400</xdr:colOff>
      <xdr:row>19</xdr:row>
      <xdr:rowOff>71882</xdr:rowOff>
    </xdr:to>
    <xdr:cxnSp macro="">
      <xdr:nvCxnSpPr>
        <xdr:cNvPr id="442" name="直線コネクタ 441"/>
        <xdr:cNvCxnSpPr/>
      </xdr:nvCxnSpPr>
      <xdr:spPr>
        <a:xfrm flipV="1">
          <a:off x="15290800" y="3316884"/>
          <a:ext cx="889000" cy="1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125476</xdr:rowOff>
    </xdr:from>
    <xdr:to>
      <xdr:col>23</xdr:col>
      <xdr:colOff>457200</xdr:colOff>
      <xdr:row>15</xdr:row>
      <xdr:rowOff>55626</xdr:rowOff>
    </xdr:to>
    <xdr:sp macro="" textlink="">
      <xdr:nvSpPr>
        <xdr:cNvPr id="443" name="フローチャート : 判断 442"/>
        <xdr:cNvSpPr/>
      </xdr:nvSpPr>
      <xdr:spPr>
        <a:xfrm>
          <a:off x="16129000" y="252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65803</xdr:rowOff>
    </xdr:from>
    <xdr:ext cx="736600" cy="259045"/>
    <xdr:sp macro="" textlink="">
      <xdr:nvSpPr>
        <xdr:cNvPr id="444" name="テキスト ボックス 443"/>
        <xdr:cNvSpPr txBox="1"/>
      </xdr:nvSpPr>
      <xdr:spPr>
        <a:xfrm>
          <a:off x="15798800" y="2294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132334</xdr:rowOff>
    </xdr:from>
    <xdr:to>
      <xdr:col>22</xdr:col>
      <xdr:colOff>203200</xdr:colOff>
      <xdr:row>19</xdr:row>
      <xdr:rowOff>71882</xdr:rowOff>
    </xdr:to>
    <xdr:cxnSp macro="">
      <xdr:nvCxnSpPr>
        <xdr:cNvPr id="445" name="直線コネクタ 444"/>
        <xdr:cNvCxnSpPr/>
      </xdr:nvCxnSpPr>
      <xdr:spPr>
        <a:xfrm>
          <a:off x="14401800" y="3218434"/>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24486</xdr:rowOff>
    </xdr:from>
    <xdr:to>
      <xdr:col>22</xdr:col>
      <xdr:colOff>254000</xdr:colOff>
      <xdr:row>15</xdr:row>
      <xdr:rowOff>126086</xdr:rowOff>
    </xdr:to>
    <xdr:sp macro="" textlink="">
      <xdr:nvSpPr>
        <xdr:cNvPr id="446" name="フローチャート : 判断 445"/>
        <xdr:cNvSpPr/>
      </xdr:nvSpPr>
      <xdr:spPr>
        <a:xfrm>
          <a:off x="15240000" y="259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136263</xdr:rowOff>
    </xdr:from>
    <xdr:ext cx="762000" cy="259045"/>
    <xdr:sp macro="" textlink="">
      <xdr:nvSpPr>
        <xdr:cNvPr id="447" name="テキスト ボックス 446"/>
        <xdr:cNvSpPr txBox="1"/>
      </xdr:nvSpPr>
      <xdr:spPr>
        <a:xfrm>
          <a:off x="14909800" y="2365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12649</xdr:rowOff>
    </xdr:from>
    <xdr:to>
      <xdr:col>21</xdr:col>
      <xdr:colOff>0</xdr:colOff>
      <xdr:row>18</xdr:row>
      <xdr:rowOff>132334</xdr:rowOff>
    </xdr:to>
    <xdr:cxnSp macro="">
      <xdr:nvCxnSpPr>
        <xdr:cNvPr id="448" name="直線コネクタ 447"/>
        <xdr:cNvCxnSpPr/>
      </xdr:nvCxnSpPr>
      <xdr:spPr>
        <a:xfrm>
          <a:off x="13512800" y="3098749"/>
          <a:ext cx="889000" cy="11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43790</xdr:rowOff>
    </xdr:from>
    <xdr:to>
      <xdr:col>21</xdr:col>
      <xdr:colOff>50800</xdr:colOff>
      <xdr:row>15</xdr:row>
      <xdr:rowOff>145390</xdr:rowOff>
    </xdr:to>
    <xdr:sp macro="" textlink="">
      <xdr:nvSpPr>
        <xdr:cNvPr id="449" name="フローチャート : 判断 448"/>
        <xdr:cNvSpPr/>
      </xdr:nvSpPr>
      <xdr:spPr>
        <a:xfrm>
          <a:off x="14351000" y="261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155567</xdr:rowOff>
    </xdr:from>
    <xdr:ext cx="762000" cy="259045"/>
    <xdr:sp macro="" textlink="">
      <xdr:nvSpPr>
        <xdr:cNvPr id="450" name="テキスト ボックス 449"/>
        <xdr:cNvSpPr txBox="1"/>
      </xdr:nvSpPr>
      <xdr:spPr>
        <a:xfrm>
          <a:off x="14020800" y="23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124866</xdr:rowOff>
    </xdr:from>
    <xdr:to>
      <xdr:col>19</xdr:col>
      <xdr:colOff>533400</xdr:colOff>
      <xdr:row>16</xdr:row>
      <xdr:rowOff>55016</xdr:rowOff>
    </xdr:to>
    <xdr:sp macro="" textlink="">
      <xdr:nvSpPr>
        <xdr:cNvPr id="451" name="フローチャート : 判断 450"/>
        <xdr:cNvSpPr/>
      </xdr:nvSpPr>
      <xdr:spPr>
        <a:xfrm>
          <a:off x="13462000" y="26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65193</xdr:rowOff>
    </xdr:from>
    <xdr:ext cx="762000" cy="259045"/>
    <xdr:sp macro="" textlink="">
      <xdr:nvSpPr>
        <xdr:cNvPr id="452" name="テキスト ボックス 451"/>
        <xdr:cNvSpPr txBox="1"/>
      </xdr:nvSpPr>
      <xdr:spPr>
        <a:xfrm>
          <a:off x="13131800" y="2465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19</xdr:row>
      <xdr:rowOff>61620</xdr:rowOff>
    </xdr:from>
    <xdr:to>
      <xdr:col>24</xdr:col>
      <xdr:colOff>609600</xdr:colOff>
      <xdr:row>19</xdr:row>
      <xdr:rowOff>163220</xdr:rowOff>
    </xdr:to>
    <xdr:sp macro="" textlink="">
      <xdr:nvSpPr>
        <xdr:cNvPr id="458" name="円/楕円 457"/>
        <xdr:cNvSpPr/>
      </xdr:nvSpPr>
      <xdr:spPr>
        <a:xfrm>
          <a:off x="16967200" y="331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33697</xdr:rowOff>
    </xdr:from>
    <xdr:ext cx="762000" cy="259045"/>
    <xdr:sp macro="" textlink="">
      <xdr:nvSpPr>
        <xdr:cNvPr id="459" name="将来負担の状況該当値テキスト"/>
        <xdr:cNvSpPr txBox="1"/>
      </xdr:nvSpPr>
      <xdr:spPr>
        <a:xfrm>
          <a:off x="17106900" y="3291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8534</xdr:rowOff>
    </xdr:from>
    <xdr:to>
      <xdr:col>23</xdr:col>
      <xdr:colOff>457200</xdr:colOff>
      <xdr:row>19</xdr:row>
      <xdr:rowOff>110134</xdr:rowOff>
    </xdr:to>
    <xdr:sp macro="" textlink="">
      <xdr:nvSpPr>
        <xdr:cNvPr id="460" name="円/楕円 459"/>
        <xdr:cNvSpPr/>
      </xdr:nvSpPr>
      <xdr:spPr>
        <a:xfrm>
          <a:off x="16129000" y="326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94911</xdr:rowOff>
    </xdr:from>
    <xdr:ext cx="736600" cy="259045"/>
    <xdr:sp macro="" textlink="">
      <xdr:nvSpPr>
        <xdr:cNvPr id="461" name="テキスト ボックス 460"/>
        <xdr:cNvSpPr txBox="1"/>
      </xdr:nvSpPr>
      <xdr:spPr>
        <a:xfrm>
          <a:off x="15798800" y="3352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21082</xdr:rowOff>
    </xdr:from>
    <xdr:to>
      <xdr:col>22</xdr:col>
      <xdr:colOff>254000</xdr:colOff>
      <xdr:row>19</xdr:row>
      <xdr:rowOff>122682</xdr:rowOff>
    </xdr:to>
    <xdr:sp macro="" textlink="">
      <xdr:nvSpPr>
        <xdr:cNvPr id="462" name="円/楕円 461"/>
        <xdr:cNvSpPr/>
      </xdr:nvSpPr>
      <xdr:spPr>
        <a:xfrm>
          <a:off x="15240000" y="327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107459</xdr:rowOff>
    </xdr:from>
    <xdr:ext cx="762000" cy="259045"/>
    <xdr:sp macro="" textlink="">
      <xdr:nvSpPr>
        <xdr:cNvPr id="463" name="テキスト ボックス 462"/>
        <xdr:cNvSpPr txBox="1"/>
      </xdr:nvSpPr>
      <xdr:spPr>
        <a:xfrm>
          <a:off x="14909800" y="336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81534</xdr:rowOff>
    </xdr:from>
    <xdr:to>
      <xdr:col>21</xdr:col>
      <xdr:colOff>50800</xdr:colOff>
      <xdr:row>19</xdr:row>
      <xdr:rowOff>11684</xdr:rowOff>
    </xdr:to>
    <xdr:sp macro="" textlink="">
      <xdr:nvSpPr>
        <xdr:cNvPr id="464" name="円/楕円 463"/>
        <xdr:cNvSpPr/>
      </xdr:nvSpPr>
      <xdr:spPr>
        <a:xfrm>
          <a:off x="14351000" y="316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167911</xdr:rowOff>
    </xdr:from>
    <xdr:ext cx="762000" cy="259045"/>
    <xdr:sp macro="" textlink="">
      <xdr:nvSpPr>
        <xdr:cNvPr id="465" name="テキスト ボックス 464"/>
        <xdr:cNvSpPr txBox="1"/>
      </xdr:nvSpPr>
      <xdr:spPr>
        <a:xfrm>
          <a:off x="14020800" y="325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133299</xdr:rowOff>
    </xdr:from>
    <xdr:to>
      <xdr:col>19</xdr:col>
      <xdr:colOff>533400</xdr:colOff>
      <xdr:row>18</xdr:row>
      <xdr:rowOff>63449</xdr:rowOff>
    </xdr:to>
    <xdr:sp macro="" textlink="">
      <xdr:nvSpPr>
        <xdr:cNvPr id="466" name="円/楕円 465"/>
        <xdr:cNvSpPr/>
      </xdr:nvSpPr>
      <xdr:spPr>
        <a:xfrm>
          <a:off x="13462000" y="304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48226</xdr:rowOff>
    </xdr:from>
    <xdr:ext cx="762000" cy="259045"/>
    <xdr:sp macro="" textlink="">
      <xdr:nvSpPr>
        <xdr:cNvPr id="467" name="テキスト ボックス 466"/>
        <xdr:cNvSpPr txBox="1"/>
      </xdr:nvSpPr>
      <xdr:spPr>
        <a:xfrm>
          <a:off x="13131800" y="3134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岐阜県笠松町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22,451
22,171
10.30
7,883,952
7,450,866
360,164
4,577,303
6,656,976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95.2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人件費に係る経常収支比率は低くなっているが、主な要因としてゴミ処理業務や消防業務を一部事務組合で行っていることや、保育所の民営化などにより人件費の抑制が進んでいるためである。今後も引き続き定員適正化計画に基づいた適切な定員管理に努める。</a:t>
          </a:r>
          <a:endParaRPr kumimoji="1" lang="en-US" altLang="ja-JP"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163576</xdr:rowOff>
    </xdr:from>
    <xdr:to>
      <xdr:col>7</xdr:col>
      <xdr:colOff>15875</xdr:colOff>
      <xdr:row>40</xdr:row>
      <xdr:rowOff>149860</xdr:rowOff>
    </xdr:to>
    <xdr:cxnSp macro="">
      <xdr:nvCxnSpPr>
        <xdr:cNvPr id="59" name="直線コネクタ 58"/>
        <xdr:cNvCxnSpPr/>
      </xdr:nvCxnSpPr>
      <xdr:spPr>
        <a:xfrm flipV="1">
          <a:off x="4826000" y="5992876"/>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38.0</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78503</xdr:rowOff>
    </xdr:from>
    <xdr:ext cx="762000" cy="259045"/>
    <xdr:sp macro="" textlink="">
      <xdr:nvSpPr>
        <xdr:cNvPr id="62" name="人件費最大値テキスト"/>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34</xdr:row>
      <xdr:rowOff>163576</xdr:rowOff>
    </xdr:from>
    <xdr:to>
      <xdr:col>7</xdr:col>
      <xdr:colOff>104775</xdr:colOff>
      <xdr:row>34</xdr:row>
      <xdr:rowOff>163576</xdr:rowOff>
    </xdr:to>
    <xdr:cxnSp macro="">
      <xdr:nvCxnSpPr>
        <xdr:cNvPr id="63" name="直線コネクタ 62"/>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19558</xdr:rowOff>
    </xdr:from>
    <xdr:to>
      <xdr:col>7</xdr:col>
      <xdr:colOff>15875</xdr:colOff>
      <xdr:row>35</xdr:row>
      <xdr:rowOff>51562</xdr:rowOff>
    </xdr:to>
    <xdr:cxnSp macro="">
      <xdr:nvCxnSpPr>
        <xdr:cNvPr id="64" name="直線コネクタ 63"/>
        <xdr:cNvCxnSpPr/>
      </xdr:nvCxnSpPr>
      <xdr:spPr>
        <a:xfrm>
          <a:off x="3987800" y="602030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71137</xdr:rowOff>
    </xdr:from>
    <xdr:ext cx="762000" cy="259045"/>
    <xdr:sp macro="" textlink="">
      <xdr:nvSpPr>
        <xdr:cNvPr id="65" name="人件費平均値テキスト"/>
        <xdr:cNvSpPr txBox="1"/>
      </xdr:nvSpPr>
      <xdr:spPr>
        <a:xfrm>
          <a:off x="4914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19558</xdr:rowOff>
    </xdr:from>
    <xdr:to>
      <xdr:col>5</xdr:col>
      <xdr:colOff>549275</xdr:colOff>
      <xdr:row>35</xdr:row>
      <xdr:rowOff>65278</xdr:rowOff>
    </xdr:to>
    <xdr:cxnSp macro="">
      <xdr:nvCxnSpPr>
        <xdr:cNvPr id="67" name="直線コネクタ 66"/>
        <xdr:cNvCxnSpPr/>
      </xdr:nvCxnSpPr>
      <xdr:spPr>
        <a:xfrm flipV="1">
          <a:off x="3098800" y="60203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76200</xdr:rowOff>
    </xdr:from>
    <xdr:to>
      <xdr:col>5</xdr:col>
      <xdr:colOff>600075</xdr:colOff>
      <xdr:row>37</xdr:row>
      <xdr:rowOff>6350</xdr:rowOff>
    </xdr:to>
    <xdr:sp macro="" textlink="">
      <xdr:nvSpPr>
        <xdr:cNvPr id="68" name="フローチャート : 判断 67"/>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162577</xdr:rowOff>
    </xdr:from>
    <xdr:ext cx="736600" cy="259045"/>
    <xdr:sp macro="" textlink="">
      <xdr:nvSpPr>
        <xdr:cNvPr id="69" name="テキスト ボックス 68"/>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65278</xdr:rowOff>
    </xdr:from>
    <xdr:to>
      <xdr:col>4</xdr:col>
      <xdr:colOff>346075</xdr:colOff>
      <xdr:row>35</xdr:row>
      <xdr:rowOff>74422</xdr:rowOff>
    </xdr:to>
    <xdr:cxnSp macro="">
      <xdr:nvCxnSpPr>
        <xdr:cNvPr id="70" name="直線コネクタ 69"/>
        <xdr:cNvCxnSpPr/>
      </xdr:nvCxnSpPr>
      <xdr:spPr>
        <a:xfrm flipV="1">
          <a:off x="2209800" y="60660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41419</xdr:rowOff>
    </xdr:from>
    <xdr:ext cx="762000" cy="259045"/>
    <xdr:sp macro="" textlink="">
      <xdr:nvSpPr>
        <xdr:cNvPr id="72" name="テキスト ボックス 71"/>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74422</xdr:rowOff>
    </xdr:from>
    <xdr:to>
      <xdr:col>3</xdr:col>
      <xdr:colOff>142875</xdr:colOff>
      <xdr:row>35</xdr:row>
      <xdr:rowOff>147574</xdr:rowOff>
    </xdr:to>
    <xdr:cxnSp macro="">
      <xdr:nvCxnSpPr>
        <xdr:cNvPr id="73" name="直線コネクタ 72"/>
        <xdr:cNvCxnSpPr/>
      </xdr:nvCxnSpPr>
      <xdr:spPr>
        <a:xfrm flipV="1">
          <a:off x="1320800" y="607517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126492</xdr:rowOff>
    </xdr:from>
    <xdr:to>
      <xdr:col>3</xdr:col>
      <xdr:colOff>193675</xdr:colOff>
      <xdr:row>37</xdr:row>
      <xdr:rowOff>56642</xdr:rowOff>
    </xdr:to>
    <xdr:sp macro="" textlink="">
      <xdr:nvSpPr>
        <xdr:cNvPr id="74" name="フローチャート :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41419</xdr:rowOff>
    </xdr:from>
    <xdr:ext cx="762000" cy="259045"/>
    <xdr:sp macro="" textlink="">
      <xdr:nvSpPr>
        <xdr:cNvPr id="75" name="テキスト ボックス 74"/>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6" name="フローチャート : 判断 75"/>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68851</xdr:rowOff>
    </xdr:from>
    <xdr:ext cx="762000" cy="259045"/>
    <xdr:sp macro="" textlink="">
      <xdr:nvSpPr>
        <xdr:cNvPr id="77" name="テキスト ボックス 76"/>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762</xdr:rowOff>
    </xdr:from>
    <xdr:to>
      <xdr:col>7</xdr:col>
      <xdr:colOff>66675</xdr:colOff>
      <xdr:row>35</xdr:row>
      <xdr:rowOff>102362</xdr:rowOff>
    </xdr:to>
    <xdr:sp macro="" textlink="">
      <xdr:nvSpPr>
        <xdr:cNvPr id="83" name="円/楕円 82"/>
        <xdr:cNvSpPr/>
      </xdr:nvSpPr>
      <xdr:spPr>
        <a:xfrm>
          <a:off x="47752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80789</xdr:rowOff>
    </xdr:from>
    <xdr:ext cx="762000" cy="259045"/>
    <xdr:sp macro="" textlink="">
      <xdr:nvSpPr>
        <xdr:cNvPr id="84" name="人件費該当値テキスト"/>
        <xdr:cNvSpPr txBox="1"/>
      </xdr:nvSpPr>
      <xdr:spPr>
        <a:xfrm>
          <a:off x="4914900" y="5910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140208</xdr:rowOff>
    </xdr:from>
    <xdr:to>
      <xdr:col>5</xdr:col>
      <xdr:colOff>600075</xdr:colOff>
      <xdr:row>35</xdr:row>
      <xdr:rowOff>70358</xdr:rowOff>
    </xdr:to>
    <xdr:sp macro="" textlink="">
      <xdr:nvSpPr>
        <xdr:cNvPr id="85" name="円/楕円 84"/>
        <xdr:cNvSpPr/>
      </xdr:nvSpPr>
      <xdr:spPr>
        <a:xfrm>
          <a:off x="39370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80535</xdr:rowOff>
    </xdr:from>
    <xdr:ext cx="736600" cy="259045"/>
    <xdr:sp macro="" textlink="">
      <xdr:nvSpPr>
        <xdr:cNvPr id="86" name="テキスト ボックス 85"/>
        <xdr:cNvSpPr txBox="1"/>
      </xdr:nvSpPr>
      <xdr:spPr>
        <a:xfrm>
          <a:off x="3606800" y="5738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14478</xdr:rowOff>
    </xdr:from>
    <xdr:to>
      <xdr:col>4</xdr:col>
      <xdr:colOff>396875</xdr:colOff>
      <xdr:row>35</xdr:row>
      <xdr:rowOff>116078</xdr:rowOff>
    </xdr:to>
    <xdr:sp macro="" textlink="">
      <xdr:nvSpPr>
        <xdr:cNvPr id="87" name="円/楕円 86"/>
        <xdr:cNvSpPr/>
      </xdr:nvSpPr>
      <xdr:spPr>
        <a:xfrm>
          <a:off x="3048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126255</xdr:rowOff>
    </xdr:from>
    <xdr:ext cx="762000" cy="259045"/>
    <xdr:sp macro="" textlink="">
      <xdr:nvSpPr>
        <xdr:cNvPr id="88" name="テキスト ボックス 87"/>
        <xdr:cNvSpPr txBox="1"/>
      </xdr:nvSpPr>
      <xdr:spPr>
        <a:xfrm>
          <a:off x="2717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23622</xdr:rowOff>
    </xdr:from>
    <xdr:to>
      <xdr:col>3</xdr:col>
      <xdr:colOff>193675</xdr:colOff>
      <xdr:row>35</xdr:row>
      <xdr:rowOff>125222</xdr:rowOff>
    </xdr:to>
    <xdr:sp macro="" textlink="">
      <xdr:nvSpPr>
        <xdr:cNvPr id="89" name="円/楕円 88"/>
        <xdr:cNvSpPr/>
      </xdr:nvSpPr>
      <xdr:spPr>
        <a:xfrm>
          <a:off x="2159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135399</xdr:rowOff>
    </xdr:from>
    <xdr:ext cx="762000" cy="259045"/>
    <xdr:sp macro="" textlink="">
      <xdr:nvSpPr>
        <xdr:cNvPr id="90" name="テキスト ボックス 89"/>
        <xdr:cNvSpPr txBox="1"/>
      </xdr:nvSpPr>
      <xdr:spPr>
        <a:xfrm>
          <a:off x="1828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96774</xdr:rowOff>
    </xdr:from>
    <xdr:to>
      <xdr:col>1</xdr:col>
      <xdr:colOff>676275</xdr:colOff>
      <xdr:row>36</xdr:row>
      <xdr:rowOff>26924</xdr:rowOff>
    </xdr:to>
    <xdr:sp macro="" textlink="">
      <xdr:nvSpPr>
        <xdr:cNvPr id="91" name="円/楕円 90"/>
        <xdr:cNvSpPr/>
      </xdr:nvSpPr>
      <xdr:spPr>
        <a:xfrm>
          <a:off x="1270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37101</xdr:rowOff>
    </xdr:from>
    <xdr:ext cx="762000" cy="259045"/>
    <xdr:sp macro="" textlink="">
      <xdr:nvSpPr>
        <xdr:cNvPr id="92" name="テキスト ボックス 91"/>
        <xdr:cNvSpPr txBox="1"/>
      </xdr:nvSpPr>
      <xdr:spPr>
        <a:xfrm>
          <a:off x="939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90/100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ゴミ処分場の移設等に伴い、昨年度までなかった費用として</a:t>
          </a:r>
          <a:r>
            <a:rPr kumimoji="1" lang="en-US" altLang="ja-JP" sz="1300">
              <a:latin typeface="ＭＳ Ｐゴシック"/>
            </a:rPr>
            <a:t>2</a:t>
          </a:r>
          <a:r>
            <a:rPr kumimoji="1" lang="ja-JP" altLang="en-US" sz="1300">
              <a:latin typeface="ＭＳ Ｐゴシック"/>
            </a:rPr>
            <a:t>億円ほど費用が増加した。そのため、類似団体平均値を大きく上昇してしまった。ゴミ処分場が新たに建設されるまでの約</a:t>
          </a:r>
          <a:r>
            <a:rPr kumimoji="1" lang="en-US" altLang="ja-JP" sz="1300">
              <a:latin typeface="ＭＳ Ｐゴシック"/>
            </a:rPr>
            <a:t>10</a:t>
          </a:r>
          <a:r>
            <a:rPr kumimoji="1" lang="ja-JP" altLang="en-US" sz="1300">
              <a:latin typeface="ＭＳ Ｐゴシック"/>
            </a:rPr>
            <a:t>年間は今度も変わらないと想定されるため、他の事務事業の見直しによる合理化・効率化を図り、物件費の削減に取り組む。</a:t>
          </a:r>
          <a:endParaRPr kumimoji="1" lang="en-US" altLang="ja-JP"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127000</xdr:rowOff>
    </xdr:from>
    <xdr:to>
      <xdr:col>24</xdr:col>
      <xdr:colOff>31750</xdr:colOff>
      <xdr:row>21</xdr:row>
      <xdr:rowOff>39370</xdr:rowOff>
    </xdr:to>
    <xdr:cxnSp macro="">
      <xdr:nvCxnSpPr>
        <xdr:cNvPr id="120" name="直線コネクタ 119"/>
        <xdr:cNvCxnSpPr/>
      </xdr:nvCxnSpPr>
      <xdr:spPr>
        <a:xfrm flipV="1">
          <a:off x="16510000" y="218440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11447</xdr:rowOff>
    </xdr:from>
    <xdr:ext cx="762000" cy="259045"/>
    <xdr:sp macro="" textlink="">
      <xdr:nvSpPr>
        <xdr:cNvPr id="121" name="物件費最小値テキスト"/>
        <xdr:cNvSpPr txBox="1"/>
      </xdr:nvSpPr>
      <xdr:spPr>
        <a:xfrm>
          <a:off x="16598900" y="361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21</xdr:row>
      <xdr:rowOff>39370</xdr:rowOff>
    </xdr:from>
    <xdr:to>
      <xdr:col>24</xdr:col>
      <xdr:colOff>120650</xdr:colOff>
      <xdr:row>21</xdr:row>
      <xdr:rowOff>39370</xdr:rowOff>
    </xdr:to>
    <xdr:cxnSp macro="">
      <xdr:nvCxnSpPr>
        <xdr:cNvPr id="122" name="直線コネクタ 121"/>
        <xdr:cNvCxnSpPr/>
      </xdr:nvCxnSpPr>
      <xdr:spPr>
        <a:xfrm>
          <a:off x="16421100" y="363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41927</xdr:rowOff>
    </xdr:from>
    <xdr:ext cx="762000" cy="259045"/>
    <xdr:sp macro="" textlink="">
      <xdr:nvSpPr>
        <xdr:cNvPr id="123"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12</xdr:row>
      <xdr:rowOff>127000</xdr:rowOff>
    </xdr:from>
    <xdr:to>
      <xdr:col>24</xdr:col>
      <xdr:colOff>120650</xdr:colOff>
      <xdr:row>12</xdr:row>
      <xdr:rowOff>127000</xdr:rowOff>
    </xdr:to>
    <xdr:cxnSp macro="">
      <xdr:nvCxnSpPr>
        <xdr:cNvPr id="124" name="直線コネクタ 123"/>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138430</xdr:rowOff>
    </xdr:from>
    <xdr:to>
      <xdr:col>24</xdr:col>
      <xdr:colOff>31750</xdr:colOff>
      <xdr:row>18</xdr:row>
      <xdr:rowOff>5080</xdr:rowOff>
    </xdr:to>
    <xdr:cxnSp macro="">
      <xdr:nvCxnSpPr>
        <xdr:cNvPr id="125" name="直線コネクタ 124"/>
        <xdr:cNvCxnSpPr/>
      </xdr:nvCxnSpPr>
      <xdr:spPr>
        <a:xfrm>
          <a:off x="15671800" y="2710180"/>
          <a:ext cx="8382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134637</xdr:rowOff>
    </xdr:from>
    <xdr:ext cx="762000" cy="259045"/>
    <xdr:sp macro="" textlink="">
      <xdr:nvSpPr>
        <xdr:cNvPr id="126" name="物件費平均値テキスト"/>
        <xdr:cNvSpPr txBox="1"/>
      </xdr:nvSpPr>
      <xdr:spPr>
        <a:xfrm>
          <a:off x="16598900" y="2534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118110</xdr:rowOff>
    </xdr:from>
    <xdr:to>
      <xdr:col>24</xdr:col>
      <xdr:colOff>82550</xdr:colOff>
      <xdr:row>16</xdr:row>
      <xdr:rowOff>48260</xdr:rowOff>
    </xdr:to>
    <xdr:sp macro="" textlink="">
      <xdr:nvSpPr>
        <xdr:cNvPr id="127" name="フローチャート : 判断 126"/>
        <xdr:cNvSpPr/>
      </xdr:nvSpPr>
      <xdr:spPr>
        <a:xfrm>
          <a:off x="164592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138430</xdr:rowOff>
    </xdr:from>
    <xdr:to>
      <xdr:col>22</xdr:col>
      <xdr:colOff>565150</xdr:colOff>
      <xdr:row>15</xdr:row>
      <xdr:rowOff>153670</xdr:rowOff>
    </xdr:to>
    <xdr:cxnSp macro="">
      <xdr:nvCxnSpPr>
        <xdr:cNvPr id="128" name="直線コネクタ 127"/>
        <xdr:cNvCxnSpPr/>
      </xdr:nvCxnSpPr>
      <xdr:spPr>
        <a:xfrm flipV="1">
          <a:off x="14782800" y="2710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72390</xdr:rowOff>
    </xdr:from>
    <xdr:to>
      <xdr:col>22</xdr:col>
      <xdr:colOff>615950</xdr:colOff>
      <xdr:row>16</xdr:row>
      <xdr:rowOff>2540</xdr:rowOff>
    </xdr:to>
    <xdr:sp macro="" textlink="">
      <xdr:nvSpPr>
        <xdr:cNvPr id="129" name="フローチャート : 判断 128"/>
        <xdr:cNvSpPr/>
      </xdr:nvSpPr>
      <xdr:spPr>
        <a:xfrm>
          <a:off x="15621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12717</xdr:rowOff>
    </xdr:from>
    <xdr:ext cx="736600" cy="259045"/>
    <xdr:sp macro="" textlink="">
      <xdr:nvSpPr>
        <xdr:cNvPr id="130" name="テキスト ボックス 129"/>
        <xdr:cNvSpPr txBox="1"/>
      </xdr:nvSpPr>
      <xdr:spPr>
        <a:xfrm>
          <a:off x="15290800" y="241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107950</xdr:rowOff>
    </xdr:from>
    <xdr:to>
      <xdr:col>21</xdr:col>
      <xdr:colOff>361950</xdr:colOff>
      <xdr:row>15</xdr:row>
      <xdr:rowOff>153670</xdr:rowOff>
    </xdr:to>
    <xdr:cxnSp macro="">
      <xdr:nvCxnSpPr>
        <xdr:cNvPr id="131" name="直線コネクタ 130"/>
        <xdr:cNvCxnSpPr/>
      </xdr:nvCxnSpPr>
      <xdr:spPr>
        <a:xfrm>
          <a:off x="13893800" y="26797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49530</xdr:rowOff>
    </xdr:from>
    <xdr:to>
      <xdr:col>21</xdr:col>
      <xdr:colOff>412750</xdr:colOff>
      <xdr:row>15</xdr:row>
      <xdr:rowOff>151130</xdr:rowOff>
    </xdr:to>
    <xdr:sp macro="" textlink="">
      <xdr:nvSpPr>
        <xdr:cNvPr id="132" name="フローチャート : 判断 131"/>
        <xdr:cNvSpPr/>
      </xdr:nvSpPr>
      <xdr:spPr>
        <a:xfrm>
          <a:off x="14732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161307</xdr:rowOff>
    </xdr:from>
    <xdr:ext cx="762000" cy="259045"/>
    <xdr:sp macro="" textlink="">
      <xdr:nvSpPr>
        <xdr:cNvPr id="133" name="テキスト ボックス 132"/>
        <xdr:cNvSpPr txBox="1"/>
      </xdr:nvSpPr>
      <xdr:spPr>
        <a:xfrm>
          <a:off x="14401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31750</xdr:rowOff>
    </xdr:from>
    <xdr:to>
      <xdr:col>20</xdr:col>
      <xdr:colOff>158750</xdr:colOff>
      <xdr:row>15</xdr:row>
      <xdr:rowOff>107950</xdr:rowOff>
    </xdr:to>
    <xdr:cxnSp macro="">
      <xdr:nvCxnSpPr>
        <xdr:cNvPr id="134" name="直線コネクタ 133"/>
        <xdr:cNvCxnSpPr/>
      </xdr:nvCxnSpPr>
      <xdr:spPr>
        <a:xfrm>
          <a:off x="13004800" y="2603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3810</xdr:rowOff>
    </xdr:from>
    <xdr:to>
      <xdr:col>20</xdr:col>
      <xdr:colOff>209550</xdr:colOff>
      <xdr:row>15</xdr:row>
      <xdr:rowOff>105410</xdr:rowOff>
    </xdr:to>
    <xdr:sp macro="" textlink="">
      <xdr:nvSpPr>
        <xdr:cNvPr id="135" name="フローチャート : 判断 134"/>
        <xdr:cNvSpPr/>
      </xdr:nvSpPr>
      <xdr:spPr>
        <a:xfrm>
          <a:off x="13843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115587</xdr:rowOff>
    </xdr:from>
    <xdr:ext cx="762000" cy="259045"/>
    <xdr:sp macro="" textlink="">
      <xdr:nvSpPr>
        <xdr:cNvPr id="136" name="テキスト ボックス 135"/>
        <xdr:cNvSpPr txBox="1"/>
      </xdr:nvSpPr>
      <xdr:spPr>
        <a:xfrm>
          <a:off x="13512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137160</xdr:rowOff>
    </xdr:from>
    <xdr:to>
      <xdr:col>19</xdr:col>
      <xdr:colOff>6350</xdr:colOff>
      <xdr:row>15</xdr:row>
      <xdr:rowOff>67310</xdr:rowOff>
    </xdr:to>
    <xdr:sp macro="" textlink="">
      <xdr:nvSpPr>
        <xdr:cNvPr id="137" name="フローチャート : 判断 136"/>
        <xdr:cNvSpPr/>
      </xdr:nvSpPr>
      <xdr:spPr>
        <a:xfrm>
          <a:off x="12954000" y="253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77487</xdr:rowOff>
    </xdr:from>
    <xdr:ext cx="762000" cy="259045"/>
    <xdr:sp macro="" textlink="">
      <xdr:nvSpPr>
        <xdr:cNvPr id="138" name="テキスト ボックス 137"/>
        <xdr:cNvSpPr txBox="1"/>
      </xdr:nvSpPr>
      <xdr:spPr>
        <a:xfrm>
          <a:off x="12623800" y="230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125730</xdr:rowOff>
    </xdr:from>
    <xdr:to>
      <xdr:col>24</xdr:col>
      <xdr:colOff>82550</xdr:colOff>
      <xdr:row>18</xdr:row>
      <xdr:rowOff>55880</xdr:rowOff>
    </xdr:to>
    <xdr:sp macro="" textlink="">
      <xdr:nvSpPr>
        <xdr:cNvPr id="144" name="円/楕円 143"/>
        <xdr:cNvSpPr/>
      </xdr:nvSpPr>
      <xdr:spPr>
        <a:xfrm>
          <a:off x="16459200" y="304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97807</xdr:rowOff>
    </xdr:from>
    <xdr:ext cx="762000" cy="259045"/>
    <xdr:sp macro="" textlink="">
      <xdr:nvSpPr>
        <xdr:cNvPr id="145" name="物件費該当値テキスト"/>
        <xdr:cNvSpPr txBox="1"/>
      </xdr:nvSpPr>
      <xdr:spPr>
        <a:xfrm>
          <a:off x="165989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87630</xdr:rowOff>
    </xdr:from>
    <xdr:to>
      <xdr:col>22</xdr:col>
      <xdr:colOff>615950</xdr:colOff>
      <xdr:row>16</xdr:row>
      <xdr:rowOff>17780</xdr:rowOff>
    </xdr:to>
    <xdr:sp macro="" textlink="">
      <xdr:nvSpPr>
        <xdr:cNvPr id="146" name="円/楕円 145"/>
        <xdr:cNvSpPr/>
      </xdr:nvSpPr>
      <xdr:spPr>
        <a:xfrm>
          <a:off x="15621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2557</xdr:rowOff>
    </xdr:from>
    <xdr:ext cx="736600" cy="259045"/>
    <xdr:sp macro="" textlink="">
      <xdr:nvSpPr>
        <xdr:cNvPr id="147" name="テキスト ボックス 146"/>
        <xdr:cNvSpPr txBox="1"/>
      </xdr:nvSpPr>
      <xdr:spPr>
        <a:xfrm>
          <a:off x="15290800" y="274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102870</xdr:rowOff>
    </xdr:from>
    <xdr:to>
      <xdr:col>21</xdr:col>
      <xdr:colOff>412750</xdr:colOff>
      <xdr:row>16</xdr:row>
      <xdr:rowOff>33020</xdr:rowOff>
    </xdr:to>
    <xdr:sp macro="" textlink="">
      <xdr:nvSpPr>
        <xdr:cNvPr id="148" name="円/楕円 147"/>
        <xdr:cNvSpPr/>
      </xdr:nvSpPr>
      <xdr:spPr>
        <a:xfrm>
          <a:off x="14732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17797</xdr:rowOff>
    </xdr:from>
    <xdr:ext cx="762000" cy="259045"/>
    <xdr:sp macro="" textlink="">
      <xdr:nvSpPr>
        <xdr:cNvPr id="149" name="テキスト ボックス 148"/>
        <xdr:cNvSpPr txBox="1"/>
      </xdr:nvSpPr>
      <xdr:spPr>
        <a:xfrm>
          <a:off x="14401800" y="276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57150</xdr:rowOff>
    </xdr:from>
    <xdr:to>
      <xdr:col>20</xdr:col>
      <xdr:colOff>209550</xdr:colOff>
      <xdr:row>15</xdr:row>
      <xdr:rowOff>158750</xdr:rowOff>
    </xdr:to>
    <xdr:sp macro="" textlink="">
      <xdr:nvSpPr>
        <xdr:cNvPr id="150" name="円/楕円 149"/>
        <xdr:cNvSpPr/>
      </xdr:nvSpPr>
      <xdr:spPr>
        <a:xfrm>
          <a:off x="13843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143527</xdr:rowOff>
    </xdr:from>
    <xdr:ext cx="762000" cy="259045"/>
    <xdr:sp macro="" textlink="">
      <xdr:nvSpPr>
        <xdr:cNvPr id="151" name="テキスト ボックス 150"/>
        <xdr:cNvSpPr txBox="1"/>
      </xdr:nvSpPr>
      <xdr:spPr>
        <a:xfrm>
          <a:off x="135128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152400</xdr:rowOff>
    </xdr:from>
    <xdr:to>
      <xdr:col>19</xdr:col>
      <xdr:colOff>6350</xdr:colOff>
      <xdr:row>15</xdr:row>
      <xdr:rowOff>82550</xdr:rowOff>
    </xdr:to>
    <xdr:sp macro="" textlink="">
      <xdr:nvSpPr>
        <xdr:cNvPr id="152" name="円/楕円 151"/>
        <xdr:cNvSpPr/>
      </xdr:nvSpPr>
      <xdr:spPr>
        <a:xfrm>
          <a:off x="12954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67327</xdr:rowOff>
    </xdr:from>
    <xdr:ext cx="762000" cy="259045"/>
    <xdr:sp macro="" textlink="">
      <xdr:nvSpPr>
        <xdr:cNvPr id="153" name="テキスト ボックス 152"/>
        <xdr:cNvSpPr txBox="1"/>
      </xdr:nvSpPr>
      <xdr:spPr>
        <a:xfrm>
          <a:off x="12623800" y="263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27/100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類似団体平均を下回る水準で推移しているが、今後平均に近づく根本的な改善策がない。そのため若い世代に向けた少子化対策を町単独で実施するなど財政の圧迫にならないように努める。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44450</xdr:rowOff>
    </xdr:from>
    <xdr:to>
      <xdr:col>7</xdr:col>
      <xdr:colOff>15875</xdr:colOff>
      <xdr:row>62</xdr:row>
      <xdr:rowOff>12700</xdr:rowOff>
    </xdr:to>
    <xdr:cxnSp macro="">
      <xdr:nvCxnSpPr>
        <xdr:cNvPr id="181" name="直線コネクタ 180"/>
        <xdr:cNvCxnSpPr/>
      </xdr:nvCxnSpPr>
      <xdr:spPr>
        <a:xfrm flipV="1">
          <a:off x="4826000" y="9131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2"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3" name="直線コネクタ 182"/>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130827</xdr:rowOff>
    </xdr:from>
    <xdr:ext cx="762000" cy="259045"/>
    <xdr:sp macro="" textlink="">
      <xdr:nvSpPr>
        <xdr:cNvPr id="184"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53</xdr:row>
      <xdr:rowOff>44450</xdr:rowOff>
    </xdr:from>
    <xdr:to>
      <xdr:col>7</xdr:col>
      <xdr:colOff>104775</xdr:colOff>
      <xdr:row>53</xdr:row>
      <xdr:rowOff>44450</xdr:rowOff>
    </xdr:to>
    <xdr:cxnSp macro="">
      <xdr:nvCxnSpPr>
        <xdr:cNvPr id="185" name="直線コネクタ 184"/>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107950</xdr:rowOff>
    </xdr:from>
    <xdr:to>
      <xdr:col>7</xdr:col>
      <xdr:colOff>15875</xdr:colOff>
      <xdr:row>56</xdr:row>
      <xdr:rowOff>50800</xdr:rowOff>
    </xdr:to>
    <xdr:cxnSp macro="">
      <xdr:nvCxnSpPr>
        <xdr:cNvPr id="186" name="直線コネクタ 185"/>
        <xdr:cNvCxnSpPr/>
      </xdr:nvCxnSpPr>
      <xdr:spPr>
        <a:xfrm>
          <a:off x="3987800" y="95377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137177</xdr:rowOff>
    </xdr:from>
    <xdr:ext cx="762000" cy="259045"/>
    <xdr:sp macro="" textlink="">
      <xdr:nvSpPr>
        <xdr:cNvPr id="187" name="扶助費平均値テキスト"/>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165100</xdr:rowOff>
    </xdr:from>
    <xdr:to>
      <xdr:col>7</xdr:col>
      <xdr:colOff>66675</xdr:colOff>
      <xdr:row>57</xdr:row>
      <xdr:rowOff>95250</xdr:rowOff>
    </xdr:to>
    <xdr:sp macro="" textlink="">
      <xdr:nvSpPr>
        <xdr:cNvPr id="188" name="フローチャート : 判断 187"/>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69850</xdr:rowOff>
    </xdr:from>
    <xdr:to>
      <xdr:col>5</xdr:col>
      <xdr:colOff>549275</xdr:colOff>
      <xdr:row>55</xdr:row>
      <xdr:rowOff>107950</xdr:rowOff>
    </xdr:to>
    <xdr:cxnSp macro="">
      <xdr:nvCxnSpPr>
        <xdr:cNvPr id="189" name="直線コネクタ 188"/>
        <xdr:cNvCxnSpPr/>
      </xdr:nvCxnSpPr>
      <xdr:spPr>
        <a:xfrm>
          <a:off x="3098800" y="9499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88900</xdr:rowOff>
    </xdr:from>
    <xdr:to>
      <xdr:col>5</xdr:col>
      <xdr:colOff>600075</xdr:colOff>
      <xdr:row>57</xdr:row>
      <xdr:rowOff>19050</xdr:rowOff>
    </xdr:to>
    <xdr:sp macro="" textlink="">
      <xdr:nvSpPr>
        <xdr:cNvPr id="190" name="フローチャート : 判断 189"/>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3827</xdr:rowOff>
    </xdr:from>
    <xdr:ext cx="736600" cy="259045"/>
    <xdr:sp macro="" textlink="">
      <xdr:nvSpPr>
        <xdr:cNvPr id="191" name="テキスト ボックス 190"/>
        <xdr:cNvSpPr txBox="1"/>
      </xdr:nvSpPr>
      <xdr:spPr>
        <a:xfrm>
          <a:off x="3606800" y="977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69850</xdr:rowOff>
    </xdr:from>
    <xdr:to>
      <xdr:col>4</xdr:col>
      <xdr:colOff>346075</xdr:colOff>
      <xdr:row>56</xdr:row>
      <xdr:rowOff>76200</xdr:rowOff>
    </xdr:to>
    <xdr:cxnSp macro="">
      <xdr:nvCxnSpPr>
        <xdr:cNvPr id="192" name="直線コネクタ 191"/>
        <xdr:cNvCxnSpPr/>
      </xdr:nvCxnSpPr>
      <xdr:spPr>
        <a:xfrm flipV="1">
          <a:off x="2209800" y="94996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3" name="フローチャート : 判断 192"/>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60977</xdr:rowOff>
    </xdr:from>
    <xdr:ext cx="762000" cy="259045"/>
    <xdr:sp macro="" textlink="">
      <xdr:nvSpPr>
        <xdr:cNvPr id="194" name="テキスト ボックス 193"/>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107950</xdr:rowOff>
    </xdr:from>
    <xdr:to>
      <xdr:col>3</xdr:col>
      <xdr:colOff>142875</xdr:colOff>
      <xdr:row>56</xdr:row>
      <xdr:rowOff>76200</xdr:rowOff>
    </xdr:to>
    <xdr:cxnSp macro="">
      <xdr:nvCxnSpPr>
        <xdr:cNvPr id="195" name="直線コネクタ 194"/>
        <xdr:cNvCxnSpPr/>
      </xdr:nvCxnSpPr>
      <xdr:spPr>
        <a:xfrm>
          <a:off x="1320800" y="95377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107950</xdr:rowOff>
    </xdr:from>
    <xdr:to>
      <xdr:col>3</xdr:col>
      <xdr:colOff>193675</xdr:colOff>
      <xdr:row>56</xdr:row>
      <xdr:rowOff>38100</xdr:rowOff>
    </xdr:to>
    <xdr:sp macro="" textlink="">
      <xdr:nvSpPr>
        <xdr:cNvPr id="196" name="フローチャート : 判断 195"/>
        <xdr:cNvSpPr/>
      </xdr:nvSpPr>
      <xdr:spPr>
        <a:xfrm>
          <a:off x="2159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48277</xdr:rowOff>
    </xdr:from>
    <xdr:ext cx="762000" cy="259045"/>
    <xdr:sp macro="" textlink="">
      <xdr:nvSpPr>
        <xdr:cNvPr id="197" name="テキスト ボックス 196"/>
        <xdr:cNvSpPr txBox="1"/>
      </xdr:nvSpPr>
      <xdr:spPr>
        <a:xfrm>
          <a:off x="1828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82550</xdr:rowOff>
    </xdr:from>
    <xdr:to>
      <xdr:col>1</xdr:col>
      <xdr:colOff>676275</xdr:colOff>
      <xdr:row>56</xdr:row>
      <xdr:rowOff>12700</xdr:rowOff>
    </xdr:to>
    <xdr:sp macro="" textlink="">
      <xdr:nvSpPr>
        <xdr:cNvPr id="198" name="フローチャート : 判断 197"/>
        <xdr:cNvSpPr/>
      </xdr:nvSpPr>
      <xdr:spPr>
        <a:xfrm>
          <a:off x="1270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168927</xdr:rowOff>
    </xdr:from>
    <xdr:ext cx="762000" cy="259045"/>
    <xdr:sp macro="" textlink="">
      <xdr:nvSpPr>
        <xdr:cNvPr id="199" name="テキスト ボックス 198"/>
        <xdr:cNvSpPr txBox="1"/>
      </xdr:nvSpPr>
      <xdr:spPr>
        <a:xfrm>
          <a:off x="939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0</xdr:rowOff>
    </xdr:from>
    <xdr:to>
      <xdr:col>7</xdr:col>
      <xdr:colOff>66675</xdr:colOff>
      <xdr:row>56</xdr:row>
      <xdr:rowOff>101600</xdr:rowOff>
    </xdr:to>
    <xdr:sp macro="" textlink="">
      <xdr:nvSpPr>
        <xdr:cNvPr id="205" name="円/楕円 204"/>
        <xdr:cNvSpPr/>
      </xdr:nvSpPr>
      <xdr:spPr>
        <a:xfrm>
          <a:off x="4775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16527</xdr:rowOff>
    </xdr:from>
    <xdr:ext cx="762000" cy="259045"/>
    <xdr:sp macro="" textlink="">
      <xdr:nvSpPr>
        <xdr:cNvPr id="206" name="扶助費該当値テキスト"/>
        <xdr:cNvSpPr txBox="1"/>
      </xdr:nvSpPr>
      <xdr:spPr>
        <a:xfrm>
          <a:off x="49149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57150</xdr:rowOff>
    </xdr:from>
    <xdr:to>
      <xdr:col>5</xdr:col>
      <xdr:colOff>600075</xdr:colOff>
      <xdr:row>55</xdr:row>
      <xdr:rowOff>158750</xdr:rowOff>
    </xdr:to>
    <xdr:sp macro="" textlink="">
      <xdr:nvSpPr>
        <xdr:cNvPr id="207" name="円/楕円 206"/>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168927</xdr:rowOff>
    </xdr:from>
    <xdr:ext cx="736600" cy="259045"/>
    <xdr:sp macro="" textlink="">
      <xdr:nvSpPr>
        <xdr:cNvPr id="208" name="テキスト ボックス 207"/>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19050</xdr:rowOff>
    </xdr:from>
    <xdr:to>
      <xdr:col>4</xdr:col>
      <xdr:colOff>396875</xdr:colOff>
      <xdr:row>55</xdr:row>
      <xdr:rowOff>120650</xdr:rowOff>
    </xdr:to>
    <xdr:sp macro="" textlink="">
      <xdr:nvSpPr>
        <xdr:cNvPr id="209" name="円/楕円 208"/>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130827</xdr:rowOff>
    </xdr:from>
    <xdr:ext cx="762000" cy="259045"/>
    <xdr:sp macro="" textlink="">
      <xdr:nvSpPr>
        <xdr:cNvPr id="210" name="テキスト ボックス 209"/>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25400</xdr:rowOff>
    </xdr:from>
    <xdr:to>
      <xdr:col>3</xdr:col>
      <xdr:colOff>193675</xdr:colOff>
      <xdr:row>56</xdr:row>
      <xdr:rowOff>127000</xdr:rowOff>
    </xdr:to>
    <xdr:sp macro="" textlink="">
      <xdr:nvSpPr>
        <xdr:cNvPr id="211" name="円/楕円 210"/>
        <xdr:cNvSpPr/>
      </xdr:nvSpPr>
      <xdr:spPr>
        <a:xfrm>
          <a:off x="2159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111777</xdr:rowOff>
    </xdr:from>
    <xdr:ext cx="762000" cy="259045"/>
    <xdr:sp macro="" textlink="">
      <xdr:nvSpPr>
        <xdr:cNvPr id="212" name="テキスト ボックス 211"/>
        <xdr:cNvSpPr txBox="1"/>
      </xdr:nvSpPr>
      <xdr:spPr>
        <a:xfrm>
          <a:off x="1828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57150</xdr:rowOff>
    </xdr:from>
    <xdr:to>
      <xdr:col>1</xdr:col>
      <xdr:colOff>676275</xdr:colOff>
      <xdr:row>55</xdr:row>
      <xdr:rowOff>158750</xdr:rowOff>
    </xdr:to>
    <xdr:sp macro="" textlink="">
      <xdr:nvSpPr>
        <xdr:cNvPr id="213" name="円/楕円 212"/>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168927</xdr:rowOff>
    </xdr:from>
    <xdr:ext cx="762000" cy="259045"/>
    <xdr:sp macro="" textlink="">
      <xdr:nvSpPr>
        <xdr:cNvPr id="214" name="テキスト ボックス 213"/>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88/100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の経費に係る経常収支比率が類似団体平均を上回っているのは、繰出金の増加が主な要因で、とりわけ下水道事業特別会計への基準外繰出金が挙げられる。今後も独立採算の原則に基づき、使用料金の見直しを行い、下水道事業特別会計の更なる健全化を進めていく。また、その他の特別会計についても事務事業の見直しを行い、一般会計の負担額を減らすよう努め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61</xdr:row>
      <xdr:rowOff>8890</xdr:rowOff>
    </xdr:to>
    <xdr:cxnSp macro="">
      <xdr:nvCxnSpPr>
        <xdr:cNvPr id="242" name="直線コネクタ 241"/>
        <xdr:cNvCxnSpPr/>
      </xdr:nvCxnSpPr>
      <xdr:spPr>
        <a:xfrm flipV="1">
          <a:off x="16510000" y="924052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152417</xdr:rowOff>
    </xdr:from>
    <xdr:ext cx="762000" cy="259045"/>
    <xdr:sp macro="" textlink="">
      <xdr:nvSpPr>
        <xdr:cNvPr id="243"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61</xdr:row>
      <xdr:rowOff>8890</xdr:rowOff>
    </xdr:from>
    <xdr:to>
      <xdr:col>24</xdr:col>
      <xdr:colOff>120650</xdr:colOff>
      <xdr:row>61</xdr:row>
      <xdr:rowOff>8890</xdr:rowOff>
    </xdr:to>
    <xdr:cxnSp macro="">
      <xdr:nvCxnSpPr>
        <xdr:cNvPr id="244" name="直線コネクタ 243"/>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5"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46" name="直線コネクタ 245"/>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111760</xdr:rowOff>
    </xdr:from>
    <xdr:to>
      <xdr:col>24</xdr:col>
      <xdr:colOff>31750</xdr:colOff>
      <xdr:row>59</xdr:row>
      <xdr:rowOff>31750</xdr:rowOff>
    </xdr:to>
    <xdr:cxnSp macro="">
      <xdr:nvCxnSpPr>
        <xdr:cNvPr id="247" name="直線コネクタ 246"/>
        <xdr:cNvCxnSpPr/>
      </xdr:nvCxnSpPr>
      <xdr:spPr>
        <a:xfrm>
          <a:off x="15671800" y="100558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12717</xdr:rowOff>
    </xdr:from>
    <xdr:ext cx="762000" cy="259045"/>
    <xdr:sp macro="" textlink="">
      <xdr:nvSpPr>
        <xdr:cNvPr id="248"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49" name="フローチャート : 判断 248"/>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111760</xdr:rowOff>
    </xdr:from>
    <xdr:to>
      <xdr:col>22</xdr:col>
      <xdr:colOff>565150</xdr:colOff>
      <xdr:row>58</xdr:row>
      <xdr:rowOff>142240</xdr:rowOff>
    </xdr:to>
    <xdr:cxnSp macro="">
      <xdr:nvCxnSpPr>
        <xdr:cNvPr id="250" name="直線コネクタ 249"/>
        <xdr:cNvCxnSpPr/>
      </xdr:nvCxnSpPr>
      <xdr:spPr>
        <a:xfrm flipV="1">
          <a:off x="14782800" y="100558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1" name="フローチャート : 判断 250"/>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77487</xdr:rowOff>
    </xdr:from>
    <xdr:ext cx="736600" cy="259045"/>
    <xdr:sp macro="" textlink="">
      <xdr:nvSpPr>
        <xdr:cNvPr id="252" name="テキスト ボックス 251"/>
        <xdr:cNvSpPr txBox="1"/>
      </xdr:nvSpPr>
      <xdr:spPr>
        <a:xfrm>
          <a:off x="15290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111760</xdr:rowOff>
    </xdr:from>
    <xdr:to>
      <xdr:col>21</xdr:col>
      <xdr:colOff>361950</xdr:colOff>
      <xdr:row>58</xdr:row>
      <xdr:rowOff>142240</xdr:rowOff>
    </xdr:to>
    <xdr:cxnSp macro="">
      <xdr:nvCxnSpPr>
        <xdr:cNvPr id="253" name="直線コネクタ 252"/>
        <xdr:cNvCxnSpPr/>
      </xdr:nvCxnSpPr>
      <xdr:spPr>
        <a:xfrm>
          <a:off x="13893800" y="100558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4" name="フローチャート : 判断 253"/>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85107</xdr:rowOff>
    </xdr:from>
    <xdr:ext cx="762000" cy="259045"/>
    <xdr:sp macro="" textlink="">
      <xdr:nvSpPr>
        <xdr:cNvPr id="255" name="テキスト ボックス 254"/>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111760</xdr:rowOff>
    </xdr:from>
    <xdr:to>
      <xdr:col>20</xdr:col>
      <xdr:colOff>158750</xdr:colOff>
      <xdr:row>58</xdr:row>
      <xdr:rowOff>119380</xdr:rowOff>
    </xdr:to>
    <xdr:cxnSp macro="">
      <xdr:nvCxnSpPr>
        <xdr:cNvPr id="256" name="直線コネクタ 255"/>
        <xdr:cNvCxnSpPr/>
      </xdr:nvCxnSpPr>
      <xdr:spPr>
        <a:xfrm flipV="1">
          <a:off x="13004800" y="100558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57" name="フローチャート : 判断 256"/>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58" name="テキスト ボックス 257"/>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59" name="フローチャート : 判断 258"/>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39387</xdr:rowOff>
    </xdr:from>
    <xdr:ext cx="762000" cy="259045"/>
    <xdr:sp macro="" textlink="">
      <xdr:nvSpPr>
        <xdr:cNvPr id="260" name="テキスト ボックス 259"/>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152400</xdr:rowOff>
    </xdr:from>
    <xdr:to>
      <xdr:col>24</xdr:col>
      <xdr:colOff>82550</xdr:colOff>
      <xdr:row>59</xdr:row>
      <xdr:rowOff>82550</xdr:rowOff>
    </xdr:to>
    <xdr:sp macro="" textlink="">
      <xdr:nvSpPr>
        <xdr:cNvPr id="266" name="円/楕円 265"/>
        <xdr:cNvSpPr/>
      </xdr:nvSpPr>
      <xdr:spPr>
        <a:xfrm>
          <a:off x="164592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124477</xdr:rowOff>
    </xdr:from>
    <xdr:ext cx="762000" cy="259045"/>
    <xdr:sp macro="" textlink="">
      <xdr:nvSpPr>
        <xdr:cNvPr id="267" name="その他該当値テキスト"/>
        <xdr:cNvSpPr txBox="1"/>
      </xdr:nvSpPr>
      <xdr:spPr>
        <a:xfrm>
          <a:off x="165989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60960</xdr:rowOff>
    </xdr:from>
    <xdr:to>
      <xdr:col>22</xdr:col>
      <xdr:colOff>615950</xdr:colOff>
      <xdr:row>58</xdr:row>
      <xdr:rowOff>162560</xdr:rowOff>
    </xdr:to>
    <xdr:sp macro="" textlink="">
      <xdr:nvSpPr>
        <xdr:cNvPr id="268" name="円/楕円 267"/>
        <xdr:cNvSpPr/>
      </xdr:nvSpPr>
      <xdr:spPr>
        <a:xfrm>
          <a:off x="156210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147337</xdr:rowOff>
    </xdr:from>
    <xdr:ext cx="736600" cy="259045"/>
    <xdr:sp macro="" textlink="">
      <xdr:nvSpPr>
        <xdr:cNvPr id="269" name="テキスト ボックス 268"/>
        <xdr:cNvSpPr txBox="1"/>
      </xdr:nvSpPr>
      <xdr:spPr>
        <a:xfrm>
          <a:off x="15290800" y="1009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91440</xdr:rowOff>
    </xdr:from>
    <xdr:to>
      <xdr:col>21</xdr:col>
      <xdr:colOff>412750</xdr:colOff>
      <xdr:row>59</xdr:row>
      <xdr:rowOff>21590</xdr:rowOff>
    </xdr:to>
    <xdr:sp macro="" textlink="">
      <xdr:nvSpPr>
        <xdr:cNvPr id="270" name="円/楕円 269"/>
        <xdr:cNvSpPr/>
      </xdr:nvSpPr>
      <xdr:spPr>
        <a:xfrm>
          <a:off x="147320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6367</xdr:rowOff>
    </xdr:from>
    <xdr:ext cx="762000" cy="259045"/>
    <xdr:sp macro="" textlink="">
      <xdr:nvSpPr>
        <xdr:cNvPr id="271" name="テキスト ボックス 270"/>
        <xdr:cNvSpPr txBox="1"/>
      </xdr:nvSpPr>
      <xdr:spPr>
        <a:xfrm>
          <a:off x="14401800" y="1012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60960</xdr:rowOff>
    </xdr:from>
    <xdr:to>
      <xdr:col>20</xdr:col>
      <xdr:colOff>209550</xdr:colOff>
      <xdr:row>58</xdr:row>
      <xdr:rowOff>162560</xdr:rowOff>
    </xdr:to>
    <xdr:sp macro="" textlink="">
      <xdr:nvSpPr>
        <xdr:cNvPr id="272" name="円/楕円 271"/>
        <xdr:cNvSpPr/>
      </xdr:nvSpPr>
      <xdr:spPr>
        <a:xfrm>
          <a:off x="138430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147337</xdr:rowOff>
    </xdr:from>
    <xdr:ext cx="762000" cy="259045"/>
    <xdr:sp macro="" textlink="">
      <xdr:nvSpPr>
        <xdr:cNvPr id="273" name="テキスト ボックス 272"/>
        <xdr:cNvSpPr txBox="1"/>
      </xdr:nvSpPr>
      <xdr:spPr>
        <a:xfrm>
          <a:off x="13512800" y="1009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68580</xdr:rowOff>
    </xdr:from>
    <xdr:to>
      <xdr:col>19</xdr:col>
      <xdr:colOff>6350</xdr:colOff>
      <xdr:row>58</xdr:row>
      <xdr:rowOff>170180</xdr:rowOff>
    </xdr:to>
    <xdr:sp macro="" textlink="">
      <xdr:nvSpPr>
        <xdr:cNvPr id="274" name="円/楕円 273"/>
        <xdr:cNvSpPr/>
      </xdr:nvSpPr>
      <xdr:spPr>
        <a:xfrm>
          <a:off x="129540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154957</xdr:rowOff>
    </xdr:from>
    <xdr:ext cx="762000" cy="259045"/>
    <xdr:sp macro="" textlink="">
      <xdr:nvSpPr>
        <xdr:cNvPr id="275" name="テキスト ボックス 274"/>
        <xdr:cNvSpPr txBox="1"/>
      </xdr:nvSpPr>
      <xdr:spPr>
        <a:xfrm>
          <a:off x="12623800" y="1009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71/100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類似団体平均値に徐々に近づいてきてはいるが、比較すると</a:t>
          </a:r>
          <a:r>
            <a:rPr kumimoji="1" lang="en-US" altLang="ja-JP" sz="1300">
              <a:latin typeface="ＭＳ Ｐゴシック"/>
            </a:rPr>
            <a:t>1.9</a:t>
          </a:r>
          <a:r>
            <a:rPr kumimoji="1" lang="ja-JP" altLang="en-US" sz="1300">
              <a:latin typeface="ＭＳ Ｐゴシック"/>
            </a:rPr>
            <a:t>ポイント上回っている。この主な原因として民営化した保育所を運営する法人への補助金が挙げられる。今後はこれまで以上に補助金の交付が適当かを厳しく判断し適正な補助金の執行に努める。</a:t>
          </a:r>
          <a:endParaRPr kumimoji="1" lang="en-US" altLang="ja-JP"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81280</xdr:rowOff>
    </xdr:from>
    <xdr:to>
      <xdr:col>24</xdr:col>
      <xdr:colOff>31750</xdr:colOff>
      <xdr:row>40</xdr:row>
      <xdr:rowOff>58420</xdr:rowOff>
    </xdr:to>
    <xdr:cxnSp macro="">
      <xdr:nvCxnSpPr>
        <xdr:cNvPr id="300" name="直線コネクタ 299"/>
        <xdr:cNvCxnSpPr/>
      </xdr:nvCxnSpPr>
      <xdr:spPr>
        <a:xfrm flipV="1">
          <a:off x="16510000" y="591058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1"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2" name="直線コネクタ 301"/>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167657</xdr:rowOff>
    </xdr:from>
    <xdr:ext cx="762000" cy="259045"/>
    <xdr:sp macro="" textlink="">
      <xdr:nvSpPr>
        <xdr:cNvPr id="303"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23</xdr:col>
      <xdr:colOff>628650</xdr:colOff>
      <xdr:row>34</xdr:row>
      <xdr:rowOff>81280</xdr:rowOff>
    </xdr:from>
    <xdr:to>
      <xdr:col>24</xdr:col>
      <xdr:colOff>120650</xdr:colOff>
      <xdr:row>34</xdr:row>
      <xdr:rowOff>81280</xdr:rowOff>
    </xdr:to>
    <xdr:cxnSp macro="">
      <xdr:nvCxnSpPr>
        <xdr:cNvPr id="304" name="直線コネクタ 303"/>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92710</xdr:rowOff>
    </xdr:from>
    <xdr:to>
      <xdr:col>24</xdr:col>
      <xdr:colOff>31750</xdr:colOff>
      <xdr:row>37</xdr:row>
      <xdr:rowOff>124714</xdr:rowOff>
    </xdr:to>
    <xdr:cxnSp macro="">
      <xdr:nvCxnSpPr>
        <xdr:cNvPr id="305" name="直線コネクタ 304"/>
        <xdr:cNvCxnSpPr/>
      </xdr:nvCxnSpPr>
      <xdr:spPr>
        <a:xfrm flipV="1">
          <a:off x="15671800" y="643636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143019</xdr:rowOff>
    </xdr:from>
    <xdr:ext cx="762000" cy="259045"/>
    <xdr:sp macro="" textlink="">
      <xdr:nvSpPr>
        <xdr:cNvPr id="306" name="補助費等平均値テキスト"/>
        <xdr:cNvSpPr txBox="1"/>
      </xdr:nvSpPr>
      <xdr:spPr>
        <a:xfrm>
          <a:off x="16598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126492</xdr:rowOff>
    </xdr:from>
    <xdr:to>
      <xdr:col>24</xdr:col>
      <xdr:colOff>82550</xdr:colOff>
      <xdr:row>37</xdr:row>
      <xdr:rowOff>56642</xdr:rowOff>
    </xdr:to>
    <xdr:sp macro="" textlink="">
      <xdr:nvSpPr>
        <xdr:cNvPr id="307" name="フローチャート : 判断 306"/>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124714</xdr:rowOff>
    </xdr:from>
    <xdr:to>
      <xdr:col>22</xdr:col>
      <xdr:colOff>565150</xdr:colOff>
      <xdr:row>38</xdr:row>
      <xdr:rowOff>81280</xdr:rowOff>
    </xdr:to>
    <xdr:cxnSp macro="">
      <xdr:nvCxnSpPr>
        <xdr:cNvPr id="308" name="直線コネクタ 307"/>
        <xdr:cNvCxnSpPr/>
      </xdr:nvCxnSpPr>
      <xdr:spPr>
        <a:xfrm flipV="1">
          <a:off x="14782800" y="6468364"/>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103632</xdr:rowOff>
    </xdr:from>
    <xdr:to>
      <xdr:col>22</xdr:col>
      <xdr:colOff>615950</xdr:colOff>
      <xdr:row>37</xdr:row>
      <xdr:rowOff>33782</xdr:rowOff>
    </xdr:to>
    <xdr:sp macro="" textlink="">
      <xdr:nvSpPr>
        <xdr:cNvPr id="309" name="フローチャート : 判断 308"/>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43959</xdr:rowOff>
    </xdr:from>
    <xdr:ext cx="736600" cy="259045"/>
    <xdr:sp macro="" textlink="">
      <xdr:nvSpPr>
        <xdr:cNvPr id="310" name="テキスト ボックス 309"/>
        <xdr:cNvSpPr txBox="1"/>
      </xdr:nvSpPr>
      <xdr:spPr>
        <a:xfrm>
          <a:off x="15290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67564</xdr:rowOff>
    </xdr:from>
    <xdr:to>
      <xdr:col>21</xdr:col>
      <xdr:colOff>361950</xdr:colOff>
      <xdr:row>38</xdr:row>
      <xdr:rowOff>81280</xdr:rowOff>
    </xdr:to>
    <xdr:cxnSp macro="">
      <xdr:nvCxnSpPr>
        <xdr:cNvPr id="311" name="直線コネクタ 310"/>
        <xdr:cNvCxnSpPr/>
      </xdr:nvCxnSpPr>
      <xdr:spPr>
        <a:xfrm>
          <a:off x="13893800" y="65826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12" name="フローチャート : 判断 311"/>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30243</xdr:rowOff>
    </xdr:from>
    <xdr:ext cx="762000" cy="259045"/>
    <xdr:sp macro="" textlink="">
      <xdr:nvSpPr>
        <xdr:cNvPr id="313" name="テキスト ボックス 312"/>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67564</xdr:rowOff>
    </xdr:from>
    <xdr:to>
      <xdr:col>20</xdr:col>
      <xdr:colOff>158750</xdr:colOff>
      <xdr:row>38</xdr:row>
      <xdr:rowOff>108712</xdr:rowOff>
    </xdr:to>
    <xdr:cxnSp macro="">
      <xdr:nvCxnSpPr>
        <xdr:cNvPr id="314" name="直線コネクタ 313"/>
        <xdr:cNvCxnSpPr/>
      </xdr:nvCxnSpPr>
      <xdr:spPr>
        <a:xfrm flipV="1">
          <a:off x="13004800" y="658266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85344</xdr:rowOff>
    </xdr:from>
    <xdr:to>
      <xdr:col>20</xdr:col>
      <xdr:colOff>209550</xdr:colOff>
      <xdr:row>37</xdr:row>
      <xdr:rowOff>15494</xdr:rowOff>
    </xdr:to>
    <xdr:sp macro="" textlink="">
      <xdr:nvSpPr>
        <xdr:cNvPr id="315" name="フローチャート : 判断 314"/>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25671</xdr:rowOff>
    </xdr:from>
    <xdr:ext cx="762000" cy="259045"/>
    <xdr:sp macro="" textlink="">
      <xdr:nvSpPr>
        <xdr:cNvPr id="316" name="テキスト ボックス 315"/>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7" name="フローチャート : 判断 316"/>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21099</xdr:rowOff>
    </xdr:from>
    <xdr:ext cx="762000" cy="259045"/>
    <xdr:sp macro="" textlink="">
      <xdr:nvSpPr>
        <xdr:cNvPr id="318" name="テキスト ボックス 317"/>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41910</xdr:rowOff>
    </xdr:from>
    <xdr:to>
      <xdr:col>24</xdr:col>
      <xdr:colOff>82550</xdr:colOff>
      <xdr:row>37</xdr:row>
      <xdr:rowOff>143510</xdr:rowOff>
    </xdr:to>
    <xdr:sp macro="" textlink="">
      <xdr:nvSpPr>
        <xdr:cNvPr id="324" name="円/楕円 323"/>
        <xdr:cNvSpPr/>
      </xdr:nvSpPr>
      <xdr:spPr>
        <a:xfrm>
          <a:off x="16459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13987</xdr:rowOff>
    </xdr:from>
    <xdr:ext cx="762000" cy="259045"/>
    <xdr:sp macro="" textlink="">
      <xdr:nvSpPr>
        <xdr:cNvPr id="325" name="補助費等該当値テキスト"/>
        <xdr:cNvSpPr txBox="1"/>
      </xdr:nvSpPr>
      <xdr:spPr>
        <a:xfrm>
          <a:off x="165989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73914</xdr:rowOff>
    </xdr:from>
    <xdr:to>
      <xdr:col>22</xdr:col>
      <xdr:colOff>615950</xdr:colOff>
      <xdr:row>38</xdr:row>
      <xdr:rowOff>4064</xdr:rowOff>
    </xdr:to>
    <xdr:sp macro="" textlink="">
      <xdr:nvSpPr>
        <xdr:cNvPr id="326" name="円/楕円 325"/>
        <xdr:cNvSpPr/>
      </xdr:nvSpPr>
      <xdr:spPr>
        <a:xfrm>
          <a:off x="15621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160291</xdr:rowOff>
    </xdr:from>
    <xdr:ext cx="736600" cy="259045"/>
    <xdr:sp macro="" textlink="">
      <xdr:nvSpPr>
        <xdr:cNvPr id="327" name="テキスト ボックス 326"/>
        <xdr:cNvSpPr txBox="1"/>
      </xdr:nvSpPr>
      <xdr:spPr>
        <a:xfrm>
          <a:off x="15290800" y="6503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30480</xdr:rowOff>
    </xdr:from>
    <xdr:to>
      <xdr:col>21</xdr:col>
      <xdr:colOff>412750</xdr:colOff>
      <xdr:row>38</xdr:row>
      <xdr:rowOff>132080</xdr:rowOff>
    </xdr:to>
    <xdr:sp macro="" textlink="">
      <xdr:nvSpPr>
        <xdr:cNvPr id="328" name="円/楕円 327"/>
        <xdr:cNvSpPr/>
      </xdr:nvSpPr>
      <xdr:spPr>
        <a:xfrm>
          <a:off x="14732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116857</xdr:rowOff>
    </xdr:from>
    <xdr:ext cx="762000" cy="259045"/>
    <xdr:sp macro="" textlink="">
      <xdr:nvSpPr>
        <xdr:cNvPr id="329" name="テキスト ボックス 328"/>
        <xdr:cNvSpPr txBox="1"/>
      </xdr:nvSpPr>
      <xdr:spPr>
        <a:xfrm>
          <a:off x="14401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16764</xdr:rowOff>
    </xdr:from>
    <xdr:to>
      <xdr:col>20</xdr:col>
      <xdr:colOff>209550</xdr:colOff>
      <xdr:row>38</xdr:row>
      <xdr:rowOff>118364</xdr:rowOff>
    </xdr:to>
    <xdr:sp macro="" textlink="">
      <xdr:nvSpPr>
        <xdr:cNvPr id="330" name="円/楕円 329"/>
        <xdr:cNvSpPr/>
      </xdr:nvSpPr>
      <xdr:spPr>
        <a:xfrm>
          <a:off x="138430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103141</xdr:rowOff>
    </xdr:from>
    <xdr:ext cx="762000" cy="259045"/>
    <xdr:sp macro="" textlink="">
      <xdr:nvSpPr>
        <xdr:cNvPr id="331" name="テキスト ボックス 330"/>
        <xdr:cNvSpPr txBox="1"/>
      </xdr:nvSpPr>
      <xdr:spPr>
        <a:xfrm>
          <a:off x="13512800" y="661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57912</xdr:rowOff>
    </xdr:from>
    <xdr:to>
      <xdr:col>19</xdr:col>
      <xdr:colOff>6350</xdr:colOff>
      <xdr:row>38</xdr:row>
      <xdr:rowOff>159512</xdr:rowOff>
    </xdr:to>
    <xdr:sp macro="" textlink="">
      <xdr:nvSpPr>
        <xdr:cNvPr id="332" name="円/楕円 331"/>
        <xdr:cNvSpPr/>
      </xdr:nvSpPr>
      <xdr:spPr>
        <a:xfrm>
          <a:off x="129540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144289</xdr:rowOff>
    </xdr:from>
    <xdr:ext cx="762000" cy="259045"/>
    <xdr:sp macro="" textlink="">
      <xdr:nvSpPr>
        <xdr:cNvPr id="333" name="テキスト ボックス 332"/>
        <xdr:cNvSpPr txBox="1"/>
      </xdr:nvSpPr>
      <xdr:spPr>
        <a:xfrm>
          <a:off x="12623800" y="665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24/100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大きく下回っているが、近年の基盤整備等に伴い起債の償還が今後は開始されるため今後は公債費の上昇が予想される。そのため、新規発行と返済のバランスを考慮し、今後は起債に大きく頼ることない財政運営に努める。</a:t>
          </a: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62230</xdr:rowOff>
    </xdr:from>
    <xdr:to>
      <xdr:col>7</xdr:col>
      <xdr:colOff>15875</xdr:colOff>
      <xdr:row>81</xdr:row>
      <xdr:rowOff>123189</xdr:rowOff>
    </xdr:to>
    <xdr:cxnSp macro="">
      <xdr:nvCxnSpPr>
        <xdr:cNvPr id="361" name="直線コネクタ 360"/>
        <xdr:cNvCxnSpPr/>
      </xdr:nvCxnSpPr>
      <xdr:spPr>
        <a:xfrm flipV="1">
          <a:off x="4826000" y="12578080"/>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95266</xdr:rowOff>
    </xdr:from>
    <xdr:ext cx="762000" cy="259045"/>
    <xdr:sp macro="" textlink="">
      <xdr:nvSpPr>
        <xdr:cNvPr id="362" name="公債費最小値テキスト"/>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6</xdr:col>
      <xdr:colOff>612775</xdr:colOff>
      <xdr:row>81</xdr:row>
      <xdr:rowOff>123189</xdr:rowOff>
    </xdr:from>
    <xdr:to>
      <xdr:col>7</xdr:col>
      <xdr:colOff>104775</xdr:colOff>
      <xdr:row>81</xdr:row>
      <xdr:rowOff>123189</xdr:rowOff>
    </xdr:to>
    <xdr:cxnSp macro="">
      <xdr:nvCxnSpPr>
        <xdr:cNvPr id="363" name="直線コネクタ 362"/>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148607</xdr:rowOff>
    </xdr:from>
    <xdr:ext cx="762000" cy="259045"/>
    <xdr:sp macro="" textlink="">
      <xdr:nvSpPr>
        <xdr:cNvPr id="364" name="公債費最大値テキスト"/>
        <xdr:cNvSpPr txBox="1"/>
      </xdr:nvSpPr>
      <xdr:spPr>
        <a:xfrm>
          <a:off x="4914900" y="1232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6</xdr:col>
      <xdr:colOff>612775</xdr:colOff>
      <xdr:row>73</xdr:row>
      <xdr:rowOff>62230</xdr:rowOff>
    </xdr:from>
    <xdr:to>
      <xdr:col>7</xdr:col>
      <xdr:colOff>104775</xdr:colOff>
      <xdr:row>73</xdr:row>
      <xdr:rowOff>62230</xdr:rowOff>
    </xdr:to>
    <xdr:cxnSp macro="">
      <xdr:nvCxnSpPr>
        <xdr:cNvPr id="365" name="直線コネクタ 364"/>
        <xdr:cNvCxnSpPr/>
      </xdr:nvCxnSpPr>
      <xdr:spPr>
        <a:xfrm>
          <a:off x="4737100" y="1257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1270</xdr:rowOff>
    </xdr:from>
    <xdr:to>
      <xdr:col>7</xdr:col>
      <xdr:colOff>15875</xdr:colOff>
      <xdr:row>75</xdr:row>
      <xdr:rowOff>92710</xdr:rowOff>
    </xdr:to>
    <xdr:cxnSp macro="">
      <xdr:nvCxnSpPr>
        <xdr:cNvPr id="366" name="直線コネクタ 365"/>
        <xdr:cNvCxnSpPr/>
      </xdr:nvCxnSpPr>
      <xdr:spPr>
        <a:xfrm>
          <a:off x="3987800" y="128600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71138</xdr:rowOff>
    </xdr:from>
    <xdr:ext cx="762000" cy="259045"/>
    <xdr:sp macro="" textlink="">
      <xdr:nvSpPr>
        <xdr:cNvPr id="367" name="公債費平均値テキスト"/>
        <xdr:cNvSpPr txBox="1"/>
      </xdr:nvSpPr>
      <xdr:spPr>
        <a:xfrm>
          <a:off x="4914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99061</xdr:rowOff>
    </xdr:from>
    <xdr:to>
      <xdr:col>7</xdr:col>
      <xdr:colOff>66675</xdr:colOff>
      <xdr:row>77</xdr:row>
      <xdr:rowOff>29211</xdr:rowOff>
    </xdr:to>
    <xdr:sp macro="" textlink="">
      <xdr:nvSpPr>
        <xdr:cNvPr id="368" name="フローチャート : 判断 367"/>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1270</xdr:rowOff>
    </xdr:from>
    <xdr:to>
      <xdr:col>5</xdr:col>
      <xdr:colOff>549275</xdr:colOff>
      <xdr:row>75</xdr:row>
      <xdr:rowOff>31750</xdr:rowOff>
    </xdr:to>
    <xdr:cxnSp macro="">
      <xdr:nvCxnSpPr>
        <xdr:cNvPr id="369" name="直線コネクタ 368"/>
        <xdr:cNvCxnSpPr/>
      </xdr:nvCxnSpPr>
      <xdr:spPr>
        <a:xfrm flipV="1">
          <a:off x="3098800" y="128600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30480</xdr:rowOff>
    </xdr:from>
    <xdr:to>
      <xdr:col>5</xdr:col>
      <xdr:colOff>600075</xdr:colOff>
      <xdr:row>76</xdr:row>
      <xdr:rowOff>132080</xdr:rowOff>
    </xdr:to>
    <xdr:sp macro="" textlink="">
      <xdr:nvSpPr>
        <xdr:cNvPr id="370" name="フローチャート : 判断 369"/>
        <xdr:cNvSpPr/>
      </xdr:nvSpPr>
      <xdr:spPr>
        <a:xfrm>
          <a:off x="3937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116857</xdr:rowOff>
    </xdr:from>
    <xdr:ext cx="736600" cy="259045"/>
    <xdr:sp macro="" textlink="">
      <xdr:nvSpPr>
        <xdr:cNvPr id="371" name="テキスト ボックス 370"/>
        <xdr:cNvSpPr txBox="1"/>
      </xdr:nvSpPr>
      <xdr:spPr>
        <a:xfrm>
          <a:off x="3606800" y="13147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157480</xdr:rowOff>
    </xdr:from>
    <xdr:to>
      <xdr:col>4</xdr:col>
      <xdr:colOff>346075</xdr:colOff>
      <xdr:row>75</xdr:row>
      <xdr:rowOff>31750</xdr:rowOff>
    </xdr:to>
    <xdr:cxnSp macro="">
      <xdr:nvCxnSpPr>
        <xdr:cNvPr id="372" name="直線コネクタ 371"/>
        <xdr:cNvCxnSpPr/>
      </xdr:nvCxnSpPr>
      <xdr:spPr>
        <a:xfrm>
          <a:off x="2209800" y="12844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3" name="フローチャート : 判断 372"/>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59707</xdr:rowOff>
    </xdr:from>
    <xdr:ext cx="762000" cy="259045"/>
    <xdr:sp macro="" textlink="">
      <xdr:nvSpPr>
        <xdr:cNvPr id="374" name="テキスト ボックス 373"/>
        <xdr:cNvSpPr txBox="1"/>
      </xdr:nvSpPr>
      <xdr:spPr>
        <a:xfrm>
          <a:off x="2717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127000</xdr:rowOff>
    </xdr:from>
    <xdr:to>
      <xdr:col>3</xdr:col>
      <xdr:colOff>142875</xdr:colOff>
      <xdr:row>74</xdr:row>
      <xdr:rowOff>157480</xdr:rowOff>
    </xdr:to>
    <xdr:cxnSp macro="">
      <xdr:nvCxnSpPr>
        <xdr:cNvPr id="375" name="直線コネクタ 374"/>
        <xdr:cNvCxnSpPr/>
      </xdr:nvCxnSpPr>
      <xdr:spPr>
        <a:xfrm>
          <a:off x="1320800" y="128143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160020</xdr:rowOff>
    </xdr:from>
    <xdr:to>
      <xdr:col>3</xdr:col>
      <xdr:colOff>193675</xdr:colOff>
      <xdr:row>77</xdr:row>
      <xdr:rowOff>90170</xdr:rowOff>
    </xdr:to>
    <xdr:sp macro="" textlink="">
      <xdr:nvSpPr>
        <xdr:cNvPr id="376" name="フローチャート : 判断 375"/>
        <xdr:cNvSpPr/>
      </xdr:nvSpPr>
      <xdr:spPr>
        <a:xfrm>
          <a:off x="2159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74947</xdr:rowOff>
    </xdr:from>
    <xdr:ext cx="762000" cy="259045"/>
    <xdr:sp macro="" textlink="">
      <xdr:nvSpPr>
        <xdr:cNvPr id="377" name="テキスト ボックス 376"/>
        <xdr:cNvSpPr txBox="1"/>
      </xdr:nvSpPr>
      <xdr:spPr>
        <a:xfrm>
          <a:off x="1828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78" name="フローチャート : 判断 377"/>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105427</xdr:rowOff>
    </xdr:from>
    <xdr:ext cx="762000" cy="259045"/>
    <xdr:sp macro="" textlink="">
      <xdr:nvSpPr>
        <xdr:cNvPr id="379" name="テキスト ボックス 378"/>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41910</xdr:rowOff>
    </xdr:from>
    <xdr:to>
      <xdr:col>7</xdr:col>
      <xdr:colOff>66675</xdr:colOff>
      <xdr:row>75</xdr:row>
      <xdr:rowOff>143510</xdr:rowOff>
    </xdr:to>
    <xdr:sp macro="" textlink="">
      <xdr:nvSpPr>
        <xdr:cNvPr id="385" name="円/楕円 384"/>
        <xdr:cNvSpPr/>
      </xdr:nvSpPr>
      <xdr:spPr>
        <a:xfrm>
          <a:off x="47752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58437</xdr:rowOff>
    </xdr:from>
    <xdr:ext cx="762000" cy="259045"/>
    <xdr:sp macro="" textlink="">
      <xdr:nvSpPr>
        <xdr:cNvPr id="386" name="公債費該当値テキスト"/>
        <xdr:cNvSpPr txBox="1"/>
      </xdr:nvSpPr>
      <xdr:spPr>
        <a:xfrm>
          <a:off x="49149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121920</xdr:rowOff>
    </xdr:from>
    <xdr:to>
      <xdr:col>5</xdr:col>
      <xdr:colOff>600075</xdr:colOff>
      <xdr:row>75</xdr:row>
      <xdr:rowOff>52070</xdr:rowOff>
    </xdr:to>
    <xdr:sp macro="" textlink="">
      <xdr:nvSpPr>
        <xdr:cNvPr id="387" name="円/楕円 386"/>
        <xdr:cNvSpPr/>
      </xdr:nvSpPr>
      <xdr:spPr>
        <a:xfrm>
          <a:off x="3937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62247</xdr:rowOff>
    </xdr:from>
    <xdr:ext cx="736600" cy="259045"/>
    <xdr:sp macro="" textlink="">
      <xdr:nvSpPr>
        <xdr:cNvPr id="388" name="テキスト ボックス 387"/>
        <xdr:cNvSpPr txBox="1"/>
      </xdr:nvSpPr>
      <xdr:spPr>
        <a:xfrm>
          <a:off x="3606800" y="1257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152400</xdr:rowOff>
    </xdr:from>
    <xdr:to>
      <xdr:col>4</xdr:col>
      <xdr:colOff>396875</xdr:colOff>
      <xdr:row>75</xdr:row>
      <xdr:rowOff>82550</xdr:rowOff>
    </xdr:to>
    <xdr:sp macro="" textlink="">
      <xdr:nvSpPr>
        <xdr:cNvPr id="389" name="円/楕円 388"/>
        <xdr:cNvSpPr/>
      </xdr:nvSpPr>
      <xdr:spPr>
        <a:xfrm>
          <a:off x="3048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92727</xdr:rowOff>
    </xdr:from>
    <xdr:ext cx="762000" cy="259045"/>
    <xdr:sp macro="" textlink="">
      <xdr:nvSpPr>
        <xdr:cNvPr id="390" name="テキスト ボックス 389"/>
        <xdr:cNvSpPr txBox="1"/>
      </xdr:nvSpPr>
      <xdr:spPr>
        <a:xfrm>
          <a:off x="2717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106680</xdr:rowOff>
    </xdr:from>
    <xdr:to>
      <xdr:col>3</xdr:col>
      <xdr:colOff>193675</xdr:colOff>
      <xdr:row>75</xdr:row>
      <xdr:rowOff>36830</xdr:rowOff>
    </xdr:to>
    <xdr:sp macro="" textlink="">
      <xdr:nvSpPr>
        <xdr:cNvPr id="391" name="円/楕円 390"/>
        <xdr:cNvSpPr/>
      </xdr:nvSpPr>
      <xdr:spPr>
        <a:xfrm>
          <a:off x="2159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47007</xdr:rowOff>
    </xdr:from>
    <xdr:ext cx="762000" cy="259045"/>
    <xdr:sp macro="" textlink="">
      <xdr:nvSpPr>
        <xdr:cNvPr id="392" name="テキスト ボックス 391"/>
        <xdr:cNvSpPr txBox="1"/>
      </xdr:nvSpPr>
      <xdr:spPr>
        <a:xfrm>
          <a:off x="1828800" y="1256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76200</xdr:rowOff>
    </xdr:from>
    <xdr:to>
      <xdr:col>1</xdr:col>
      <xdr:colOff>676275</xdr:colOff>
      <xdr:row>75</xdr:row>
      <xdr:rowOff>6350</xdr:rowOff>
    </xdr:to>
    <xdr:sp macro="" textlink="">
      <xdr:nvSpPr>
        <xdr:cNvPr id="393" name="円/楕円 392"/>
        <xdr:cNvSpPr/>
      </xdr:nvSpPr>
      <xdr:spPr>
        <a:xfrm>
          <a:off x="1270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16527</xdr:rowOff>
    </xdr:from>
    <xdr:ext cx="762000" cy="259045"/>
    <xdr:sp macro="" textlink="">
      <xdr:nvSpPr>
        <xdr:cNvPr id="394" name="テキスト ボックス 393"/>
        <xdr:cNvSpPr txBox="1"/>
      </xdr:nvSpPr>
      <xdr:spPr>
        <a:xfrm>
          <a:off x="939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73/100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ごみ処分場の建替等に掛かる費用や下水道事業特別会計の繰出などの原因により、類似団体平均値を大きく上回ってしまった。今度は町全体で事務事業の合理化・効率化を進め財政健全化に努める。</a:t>
          </a:r>
          <a:endParaRPr kumimoji="1" lang="en-US" altLang="ja-JP"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24130</xdr:rowOff>
    </xdr:from>
    <xdr:to>
      <xdr:col>24</xdr:col>
      <xdr:colOff>31750</xdr:colOff>
      <xdr:row>81</xdr:row>
      <xdr:rowOff>69850</xdr:rowOff>
    </xdr:to>
    <xdr:cxnSp macro="">
      <xdr:nvCxnSpPr>
        <xdr:cNvPr id="420" name="直線コネクタ 419"/>
        <xdr:cNvCxnSpPr/>
      </xdr:nvCxnSpPr>
      <xdr:spPr>
        <a:xfrm flipV="1">
          <a:off x="16510000" y="125399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21"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22" name="直線コネクタ 421"/>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110507</xdr:rowOff>
    </xdr:from>
    <xdr:ext cx="762000" cy="259045"/>
    <xdr:sp macro="" textlink="">
      <xdr:nvSpPr>
        <xdr:cNvPr id="423" name="公債費以外最大値テキスト"/>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a:t>
          </a:r>
          <a:endParaRPr kumimoji="1" lang="ja-JP" altLang="en-US" sz="1000" b="1">
            <a:latin typeface="ＭＳ Ｐゴシック"/>
          </a:endParaRPr>
        </a:p>
      </xdr:txBody>
    </xdr:sp>
    <xdr:clientData/>
  </xdr:oneCellAnchor>
  <xdr:twoCellAnchor>
    <xdr:from>
      <xdr:col>23</xdr:col>
      <xdr:colOff>628650</xdr:colOff>
      <xdr:row>73</xdr:row>
      <xdr:rowOff>24130</xdr:rowOff>
    </xdr:from>
    <xdr:to>
      <xdr:col>24</xdr:col>
      <xdr:colOff>120650</xdr:colOff>
      <xdr:row>73</xdr:row>
      <xdr:rowOff>24130</xdr:rowOff>
    </xdr:to>
    <xdr:cxnSp macro="">
      <xdr:nvCxnSpPr>
        <xdr:cNvPr id="424" name="直線コネクタ 423"/>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168148</xdr:rowOff>
    </xdr:from>
    <xdr:to>
      <xdr:col>24</xdr:col>
      <xdr:colOff>31750</xdr:colOff>
      <xdr:row>78</xdr:row>
      <xdr:rowOff>149861</xdr:rowOff>
    </xdr:to>
    <xdr:cxnSp macro="">
      <xdr:nvCxnSpPr>
        <xdr:cNvPr id="425" name="直線コネクタ 424"/>
        <xdr:cNvCxnSpPr/>
      </xdr:nvCxnSpPr>
      <xdr:spPr>
        <a:xfrm>
          <a:off x="15671800" y="13198348"/>
          <a:ext cx="838200" cy="32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122445</xdr:rowOff>
    </xdr:from>
    <xdr:ext cx="762000" cy="259045"/>
    <xdr:sp macro="" textlink="">
      <xdr:nvSpPr>
        <xdr:cNvPr id="426" name="公債費以外平均値テキスト"/>
        <xdr:cNvSpPr txBox="1"/>
      </xdr:nvSpPr>
      <xdr:spPr>
        <a:xfrm>
          <a:off x="16598900" y="131526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105918</xdr:rowOff>
    </xdr:from>
    <xdr:to>
      <xdr:col>24</xdr:col>
      <xdr:colOff>82550</xdr:colOff>
      <xdr:row>78</xdr:row>
      <xdr:rowOff>36068</xdr:rowOff>
    </xdr:to>
    <xdr:sp macro="" textlink="">
      <xdr:nvSpPr>
        <xdr:cNvPr id="427" name="フローチャート : 判断 426"/>
        <xdr:cNvSpPr/>
      </xdr:nvSpPr>
      <xdr:spPr>
        <a:xfrm>
          <a:off x="164592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168148</xdr:rowOff>
    </xdr:from>
    <xdr:to>
      <xdr:col>22</xdr:col>
      <xdr:colOff>565150</xdr:colOff>
      <xdr:row>78</xdr:row>
      <xdr:rowOff>12700</xdr:rowOff>
    </xdr:to>
    <xdr:cxnSp macro="">
      <xdr:nvCxnSpPr>
        <xdr:cNvPr id="428" name="直線コネクタ 427"/>
        <xdr:cNvCxnSpPr/>
      </xdr:nvCxnSpPr>
      <xdr:spPr>
        <a:xfrm flipV="1">
          <a:off x="14782800" y="13198348"/>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158496</xdr:rowOff>
    </xdr:from>
    <xdr:to>
      <xdr:col>22</xdr:col>
      <xdr:colOff>615950</xdr:colOff>
      <xdr:row>77</xdr:row>
      <xdr:rowOff>88646</xdr:rowOff>
    </xdr:to>
    <xdr:sp macro="" textlink="">
      <xdr:nvSpPr>
        <xdr:cNvPr id="429" name="フローチャート : 判断 428"/>
        <xdr:cNvSpPr/>
      </xdr:nvSpPr>
      <xdr:spPr>
        <a:xfrm>
          <a:off x="15621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73423</xdr:rowOff>
    </xdr:from>
    <xdr:ext cx="736600" cy="259045"/>
    <xdr:sp macro="" textlink="">
      <xdr:nvSpPr>
        <xdr:cNvPr id="430" name="テキスト ボックス 429"/>
        <xdr:cNvSpPr txBox="1"/>
      </xdr:nvSpPr>
      <xdr:spPr>
        <a:xfrm>
          <a:off x="15290800" y="13275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12700</xdr:rowOff>
    </xdr:from>
    <xdr:to>
      <xdr:col>21</xdr:col>
      <xdr:colOff>361950</xdr:colOff>
      <xdr:row>78</xdr:row>
      <xdr:rowOff>26415</xdr:rowOff>
    </xdr:to>
    <xdr:cxnSp macro="">
      <xdr:nvCxnSpPr>
        <xdr:cNvPr id="431" name="直線コネクタ 430"/>
        <xdr:cNvCxnSpPr/>
      </xdr:nvCxnSpPr>
      <xdr:spPr>
        <a:xfrm flipV="1">
          <a:off x="13893800" y="13385800"/>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144780</xdr:rowOff>
    </xdr:from>
    <xdr:to>
      <xdr:col>21</xdr:col>
      <xdr:colOff>412750</xdr:colOff>
      <xdr:row>77</xdr:row>
      <xdr:rowOff>74930</xdr:rowOff>
    </xdr:to>
    <xdr:sp macro="" textlink="">
      <xdr:nvSpPr>
        <xdr:cNvPr id="432" name="フローチャート : 判断 431"/>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85107</xdr:rowOff>
    </xdr:from>
    <xdr:ext cx="762000" cy="259045"/>
    <xdr:sp macro="" textlink="">
      <xdr:nvSpPr>
        <xdr:cNvPr id="433" name="テキスト ボックス 432"/>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26415</xdr:rowOff>
    </xdr:from>
    <xdr:to>
      <xdr:col>20</xdr:col>
      <xdr:colOff>158750</xdr:colOff>
      <xdr:row>78</xdr:row>
      <xdr:rowOff>49276</xdr:rowOff>
    </xdr:to>
    <xdr:cxnSp macro="">
      <xdr:nvCxnSpPr>
        <xdr:cNvPr id="434" name="直線コネクタ 433"/>
        <xdr:cNvCxnSpPr/>
      </xdr:nvCxnSpPr>
      <xdr:spPr>
        <a:xfrm flipV="1">
          <a:off x="13004800" y="1339951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80772</xdr:rowOff>
    </xdr:from>
    <xdr:to>
      <xdr:col>20</xdr:col>
      <xdr:colOff>209550</xdr:colOff>
      <xdr:row>77</xdr:row>
      <xdr:rowOff>10922</xdr:rowOff>
    </xdr:to>
    <xdr:sp macro="" textlink="">
      <xdr:nvSpPr>
        <xdr:cNvPr id="435" name="フローチャート : 判断 434"/>
        <xdr:cNvSpPr/>
      </xdr:nvSpPr>
      <xdr:spPr>
        <a:xfrm>
          <a:off x="13843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21099</xdr:rowOff>
    </xdr:from>
    <xdr:ext cx="762000" cy="259045"/>
    <xdr:sp macro="" textlink="">
      <xdr:nvSpPr>
        <xdr:cNvPr id="436" name="テキスト ボックス 435"/>
        <xdr:cNvSpPr txBox="1"/>
      </xdr:nvSpPr>
      <xdr:spPr>
        <a:xfrm>
          <a:off x="13512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37" name="フローチャート : 判断 436"/>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2811</xdr:rowOff>
    </xdr:from>
    <xdr:ext cx="762000" cy="259045"/>
    <xdr:sp macro="" textlink="">
      <xdr:nvSpPr>
        <xdr:cNvPr id="438" name="テキスト ボックス 437"/>
        <xdr:cNvSpPr txBox="1"/>
      </xdr:nvSpPr>
      <xdr:spPr>
        <a:xfrm>
          <a:off x="12623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99061</xdr:rowOff>
    </xdr:from>
    <xdr:to>
      <xdr:col>24</xdr:col>
      <xdr:colOff>82550</xdr:colOff>
      <xdr:row>79</xdr:row>
      <xdr:rowOff>29211</xdr:rowOff>
    </xdr:to>
    <xdr:sp macro="" textlink="">
      <xdr:nvSpPr>
        <xdr:cNvPr id="444" name="円/楕円 443"/>
        <xdr:cNvSpPr/>
      </xdr:nvSpPr>
      <xdr:spPr>
        <a:xfrm>
          <a:off x="164592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71138</xdr:rowOff>
    </xdr:from>
    <xdr:ext cx="762000" cy="259045"/>
    <xdr:sp macro="" textlink="">
      <xdr:nvSpPr>
        <xdr:cNvPr id="445" name="公債費以外該当値テキスト"/>
        <xdr:cNvSpPr txBox="1"/>
      </xdr:nvSpPr>
      <xdr:spPr>
        <a:xfrm>
          <a:off x="165989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117348</xdr:rowOff>
    </xdr:from>
    <xdr:to>
      <xdr:col>22</xdr:col>
      <xdr:colOff>615950</xdr:colOff>
      <xdr:row>77</xdr:row>
      <xdr:rowOff>47498</xdr:rowOff>
    </xdr:to>
    <xdr:sp macro="" textlink="">
      <xdr:nvSpPr>
        <xdr:cNvPr id="446" name="円/楕円 445"/>
        <xdr:cNvSpPr/>
      </xdr:nvSpPr>
      <xdr:spPr>
        <a:xfrm>
          <a:off x="15621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57675</xdr:rowOff>
    </xdr:from>
    <xdr:ext cx="736600" cy="259045"/>
    <xdr:sp macro="" textlink="">
      <xdr:nvSpPr>
        <xdr:cNvPr id="447" name="テキスト ボックス 446"/>
        <xdr:cNvSpPr txBox="1"/>
      </xdr:nvSpPr>
      <xdr:spPr>
        <a:xfrm>
          <a:off x="15290800" y="129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133350</xdr:rowOff>
    </xdr:from>
    <xdr:to>
      <xdr:col>21</xdr:col>
      <xdr:colOff>412750</xdr:colOff>
      <xdr:row>78</xdr:row>
      <xdr:rowOff>63500</xdr:rowOff>
    </xdr:to>
    <xdr:sp macro="" textlink="">
      <xdr:nvSpPr>
        <xdr:cNvPr id="448" name="円/楕円 447"/>
        <xdr:cNvSpPr/>
      </xdr:nvSpPr>
      <xdr:spPr>
        <a:xfrm>
          <a:off x="14732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48277</xdr:rowOff>
    </xdr:from>
    <xdr:ext cx="762000" cy="259045"/>
    <xdr:sp macro="" textlink="">
      <xdr:nvSpPr>
        <xdr:cNvPr id="449" name="テキスト ボックス 448"/>
        <xdr:cNvSpPr txBox="1"/>
      </xdr:nvSpPr>
      <xdr:spPr>
        <a:xfrm>
          <a:off x="14401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147065</xdr:rowOff>
    </xdr:from>
    <xdr:to>
      <xdr:col>20</xdr:col>
      <xdr:colOff>209550</xdr:colOff>
      <xdr:row>78</xdr:row>
      <xdr:rowOff>77215</xdr:rowOff>
    </xdr:to>
    <xdr:sp macro="" textlink="">
      <xdr:nvSpPr>
        <xdr:cNvPr id="450" name="円/楕円 449"/>
        <xdr:cNvSpPr/>
      </xdr:nvSpPr>
      <xdr:spPr>
        <a:xfrm>
          <a:off x="13843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61992</xdr:rowOff>
    </xdr:from>
    <xdr:ext cx="762000" cy="259045"/>
    <xdr:sp macro="" textlink="">
      <xdr:nvSpPr>
        <xdr:cNvPr id="451" name="テキスト ボックス 450"/>
        <xdr:cNvSpPr txBox="1"/>
      </xdr:nvSpPr>
      <xdr:spPr>
        <a:xfrm>
          <a:off x="13512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169926</xdr:rowOff>
    </xdr:from>
    <xdr:to>
      <xdr:col>19</xdr:col>
      <xdr:colOff>6350</xdr:colOff>
      <xdr:row>78</xdr:row>
      <xdr:rowOff>100076</xdr:rowOff>
    </xdr:to>
    <xdr:sp macro="" textlink="">
      <xdr:nvSpPr>
        <xdr:cNvPr id="452" name="円/楕円 451"/>
        <xdr:cNvSpPr/>
      </xdr:nvSpPr>
      <xdr:spPr>
        <a:xfrm>
          <a:off x="12954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84853</xdr:rowOff>
    </xdr:from>
    <xdr:ext cx="762000" cy="259045"/>
    <xdr:sp macro="" textlink="">
      <xdr:nvSpPr>
        <xdr:cNvPr id="453" name="テキスト ボックス 452"/>
        <xdr:cNvSpPr txBox="1"/>
      </xdr:nvSpPr>
      <xdr:spPr>
        <a:xfrm>
          <a:off x="12623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岐阜県笠松町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64554</xdr:rowOff>
    </xdr:from>
    <xdr:to>
      <xdr:col>4</xdr:col>
      <xdr:colOff>1117600</xdr:colOff>
      <xdr:row>20</xdr:row>
      <xdr:rowOff>125672</xdr:rowOff>
    </xdr:to>
    <xdr:cxnSp macro="">
      <xdr:nvCxnSpPr>
        <xdr:cNvPr id="47" name="直線コネクタ 46"/>
        <xdr:cNvCxnSpPr/>
      </xdr:nvCxnSpPr>
      <xdr:spPr bwMode="auto">
        <a:xfrm flipV="1">
          <a:off x="5651500" y="2169579"/>
          <a:ext cx="0" cy="14327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97749</xdr:rowOff>
    </xdr:from>
    <xdr:ext cx="762000" cy="259045"/>
    <xdr:sp macro="" textlink="">
      <xdr:nvSpPr>
        <xdr:cNvPr id="48" name="人口1人当たり決算額の推移最小値テキスト130"/>
        <xdr:cNvSpPr txBox="1"/>
      </xdr:nvSpPr>
      <xdr:spPr>
        <a:xfrm>
          <a:off x="5740400" y="357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40,498</a:t>
          </a:r>
          <a:endParaRPr kumimoji="1" lang="ja-JP" altLang="en-US" sz="1000" b="1">
            <a:latin typeface="ＭＳ Ｐゴシック"/>
          </a:endParaRPr>
        </a:p>
      </xdr:txBody>
    </xdr:sp>
    <xdr:clientData/>
  </xdr:oneCellAnchor>
  <xdr:twoCellAnchor>
    <xdr:from>
      <xdr:col>4</xdr:col>
      <xdr:colOff>1028700</xdr:colOff>
      <xdr:row>20</xdr:row>
      <xdr:rowOff>125672</xdr:rowOff>
    </xdr:from>
    <xdr:to>
      <xdr:col>5</xdr:col>
      <xdr:colOff>73025</xdr:colOff>
      <xdr:row>20</xdr:row>
      <xdr:rowOff>125672</xdr:rowOff>
    </xdr:to>
    <xdr:cxnSp macro="">
      <xdr:nvCxnSpPr>
        <xdr:cNvPr id="49" name="直線コネクタ 48"/>
        <xdr:cNvCxnSpPr/>
      </xdr:nvCxnSpPr>
      <xdr:spPr bwMode="auto">
        <a:xfrm>
          <a:off x="5562600" y="3602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150931</xdr:rowOff>
    </xdr:from>
    <xdr:ext cx="762000" cy="259045"/>
    <xdr:sp macro="" textlink="">
      <xdr:nvSpPr>
        <xdr:cNvPr id="50" name="人口1人当たり決算額の推移最大値テキスト130"/>
        <xdr:cNvSpPr txBox="1"/>
      </xdr:nvSpPr>
      <xdr:spPr>
        <a:xfrm>
          <a:off x="5740400" y="1913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128,241</a:t>
          </a:r>
          <a:endParaRPr kumimoji="1" lang="ja-JP" altLang="en-US" sz="1000" b="1">
            <a:latin typeface="ＭＳ Ｐゴシック"/>
          </a:endParaRPr>
        </a:p>
      </xdr:txBody>
    </xdr:sp>
    <xdr:clientData/>
  </xdr:oneCellAnchor>
  <xdr:twoCellAnchor>
    <xdr:from>
      <xdr:col>4</xdr:col>
      <xdr:colOff>1028700</xdr:colOff>
      <xdr:row>12</xdr:row>
      <xdr:rowOff>64554</xdr:rowOff>
    </xdr:from>
    <xdr:to>
      <xdr:col>5</xdr:col>
      <xdr:colOff>73025</xdr:colOff>
      <xdr:row>12</xdr:row>
      <xdr:rowOff>64554</xdr:rowOff>
    </xdr:to>
    <xdr:cxnSp macro="">
      <xdr:nvCxnSpPr>
        <xdr:cNvPr id="51" name="直線コネクタ 50"/>
        <xdr:cNvCxnSpPr/>
      </xdr:nvCxnSpPr>
      <xdr:spPr bwMode="auto">
        <a:xfrm>
          <a:off x="5562600" y="21695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44780</xdr:rowOff>
    </xdr:from>
    <xdr:to>
      <xdr:col>4</xdr:col>
      <xdr:colOff>1117600</xdr:colOff>
      <xdr:row>19</xdr:row>
      <xdr:rowOff>56504</xdr:rowOff>
    </xdr:to>
    <xdr:cxnSp macro="">
      <xdr:nvCxnSpPr>
        <xdr:cNvPr id="52" name="直線コネクタ 51"/>
        <xdr:cNvCxnSpPr/>
      </xdr:nvCxnSpPr>
      <xdr:spPr bwMode="auto">
        <a:xfrm>
          <a:off x="5003800" y="3349955"/>
          <a:ext cx="647700" cy="117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147112</xdr:rowOff>
    </xdr:from>
    <xdr:ext cx="762000" cy="259045"/>
    <xdr:sp macro="" textlink="">
      <xdr:nvSpPr>
        <xdr:cNvPr id="53" name="人口1人当たり決算額の推移平均値テキスト130"/>
        <xdr:cNvSpPr txBox="1"/>
      </xdr:nvSpPr>
      <xdr:spPr>
        <a:xfrm>
          <a:off x="5740400" y="2937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68,586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130585</xdr:rowOff>
    </xdr:from>
    <xdr:to>
      <xdr:col>5</xdr:col>
      <xdr:colOff>34925</xdr:colOff>
      <xdr:row>18</xdr:row>
      <xdr:rowOff>60735</xdr:rowOff>
    </xdr:to>
    <xdr:sp macro="" textlink="">
      <xdr:nvSpPr>
        <xdr:cNvPr id="54" name="フローチャート : 判断 53"/>
        <xdr:cNvSpPr/>
      </xdr:nvSpPr>
      <xdr:spPr bwMode="auto">
        <a:xfrm>
          <a:off x="56007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43131</xdr:rowOff>
    </xdr:from>
    <xdr:to>
      <xdr:col>4</xdr:col>
      <xdr:colOff>469900</xdr:colOff>
      <xdr:row>19</xdr:row>
      <xdr:rowOff>44780</xdr:rowOff>
    </xdr:to>
    <xdr:cxnSp macro="">
      <xdr:nvCxnSpPr>
        <xdr:cNvPr id="55" name="直線コネクタ 54"/>
        <xdr:cNvCxnSpPr/>
      </xdr:nvCxnSpPr>
      <xdr:spPr bwMode="auto">
        <a:xfrm>
          <a:off x="4305300" y="3348306"/>
          <a:ext cx="698500" cy="16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151502</xdr:rowOff>
    </xdr:from>
    <xdr:to>
      <xdr:col>4</xdr:col>
      <xdr:colOff>520700</xdr:colOff>
      <xdr:row>18</xdr:row>
      <xdr:rowOff>81652</xdr:rowOff>
    </xdr:to>
    <xdr:sp macro="" textlink="">
      <xdr:nvSpPr>
        <xdr:cNvPr id="56" name="フローチャート : 判断 55"/>
        <xdr:cNvSpPr/>
      </xdr:nvSpPr>
      <xdr:spPr bwMode="auto">
        <a:xfrm>
          <a:off x="49530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91829</xdr:rowOff>
    </xdr:from>
    <xdr:ext cx="736600" cy="259045"/>
    <xdr:sp macro="" textlink="">
      <xdr:nvSpPr>
        <xdr:cNvPr id="57" name="テキスト ボックス 56"/>
        <xdr:cNvSpPr txBox="1"/>
      </xdr:nvSpPr>
      <xdr:spPr>
        <a:xfrm>
          <a:off x="4622800" y="2882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67,305</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43131</xdr:rowOff>
    </xdr:from>
    <xdr:to>
      <xdr:col>3</xdr:col>
      <xdr:colOff>904875</xdr:colOff>
      <xdr:row>19</xdr:row>
      <xdr:rowOff>73861</xdr:rowOff>
    </xdr:to>
    <xdr:cxnSp macro="">
      <xdr:nvCxnSpPr>
        <xdr:cNvPr id="58" name="直線コネクタ 57"/>
        <xdr:cNvCxnSpPr/>
      </xdr:nvCxnSpPr>
      <xdr:spPr bwMode="auto">
        <a:xfrm flipV="1">
          <a:off x="3606800" y="3348306"/>
          <a:ext cx="698500" cy="307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96066</xdr:rowOff>
    </xdr:from>
    <xdr:to>
      <xdr:col>3</xdr:col>
      <xdr:colOff>955675</xdr:colOff>
      <xdr:row>18</xdr:row>
      <xdr:rowOff>26216</xdr:rowOff>
    </xdr:to>
    <xdr:sp macro="" textlink="">
      <xdr:nvSpPr>
        <xdr:cNvPr id="59" name="フローチャート : 判断 58"/>
        <xdr:cNvSpPr/>
      </xdr:nvSpPr>
      <xdr:spPr bwMode="auto">
        <a:xfrm>
          <a:off x="4254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36393</xdr:rowOff>
    </xdr:from>
    <xdr:ext cx="762000" cy="259045"/>
    <xdr:sp macro="" textlink="">
      <xdr:nvSpPr>
        <xdr:cNvPr id="60" name="テキスト ボックス 59"/>
        <xdr:cNvSpPr txBox="1"/>
      </xdr:nvSpPr>
      <xdr:spPr>
        <a:xfrm>
          <a:off x="39243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169628</xdr:rowOff>
    </xdr:from>
    <xdr:to>
      <xdr:col>3</xdr:col>
      <xdr:colOff>206375</xdr:colOff>
      <xdr:row>19</xdr:row>
      <xdr:rowOff>73861</xdr:rowOff>
    </xdr:to>
    <xdr:cxnSp macro="">
      <xdr:nvCxnSpPr>
        <xdr:cNvPr id="61" name="直線コネクタ 60"/>
        <xdr:cNvCxnSpPr/>
      </xdr:nvCxnSpPr>
      <xdr:spPr bwMode="auto">
        <a:xfrm>
          <a:off x="2908300" y="3303353"/>
          <a:ext cx="698500" cy="756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117032</xdr:rowOff>
    </xdr:from>
    <xdr:to>
      <xdr:col>3</xdr:col>
      <xdr:colOff>257175</xdr:colOff>
      <xdr:row>18</xdr:row>
      <xdr:rowOff>47182</xdr:rowOff>
    </xdr:to>
    <xdr:sp macro="" textlink="">
      <xdr:nvSpPr>
        <xdr:cNvPr id="62" name="フローチャート : 判断 61"/>
        <xdr:cNvSpPr/>
      </xdr:nvSpPr>
      <xdr:spPr bwMode="auto">
        <a:xfrm>
          <a:off x="35560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57359</xdr:rowOff>
    </xdr:from>
    <xdr:ext cx="762000" cy="259045"/>
    <xdr:sp macro="" textlink="">
      <xdr:nvSpPr>
        <xdr:cNvPr id="63" name="テキスト ボックス 62"/>
        <xdr:cNvSpPr txBox="1"/>
      </xdr:nvSpPr>
      <xdr:spPr>
        <a:xfrm>
          <a:off x="32258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100687</xdr:rowOff>
    </xdr:from>
    <xdr:to>
      <xdr:col>2</xdr:col>
      <xdr:colOff>692150</xdr:colOff>
      <xdr:row>18</xdr:row>
      <xdr:rowOff>30837</xdr:rowOff>
    </xdr:to>
    <xdr:sp macro="" textlink="">
      <xdr:nvSpPr>
        <xdr:cNvPr id="64" name="フローチャート : 判断 63"/>
        <xdr:cNvSpPr/>
      </xdr:nvSpPr>
      <xdr:spPr bwMode="auto">
        <a:xfrm>
          <a:off x="2857500" y="3062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41014</xdr:rowOff>
    </xdr:from>
    <xdr:ext cx="762000" cy="259045"/>
    <xdr:sp macro="" textlink="">
      <xdr:nvSpPr>
        <xdr:cNvPr id="65" name="テキスト ボックス 64"/>
        <xdr:cNvSpPr txBox="1"/>
      </xdr:nvSpPr>
      <xdr:spPr>
        <a:xfrm>
          <a:off x="2527300" y="283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19</xdr:row>
      <xdr:rowOff>5704</xdr:rowOff>
    </xdr:from>
    <xdr:to>
      <xdr:col>5</xdr:col>
      <xdr:colOff>34925</xdr:colOff>
      <xdr:row>19</xdr:row>
      <xdr:rowOff>107304</xdr:rowOff>
    </xdr:to>
    <xdr:sp macro="" textlink="">
      <xdr:nvSpPr>
        <xdr:cNvPr id="71" name="円/楕円 70"/>
        <xdr:cNvSpPr/>
      </xdr:nvSpPr>
      <xdr:spPr bwMode="auto">
        <a:xfrm>
          <a:off x="5600700" y="3310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149231</xdr:rowOff>
    </xdr:from>
    <xdr:ext cx="762000" cy="259045"/>
    <xdr:sp macro="" textlink="">
      <xdr:nvSpPr>
        <xdr:cNvPr id="72" name="人口1人当たり決算額の推移該当値テキスト130"/>
        <xdr:cNvSpPr txBox="1"/>
      </xdr:nvSpPr>
      <xdr:spPr>
        <a:xfrm>
          <a:off x="5740400" y="3282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55,234</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165430</xdr:rowOff>
    </xdr:from>
    <xdr:to>
      <xdr:col>4</xdr:col>
      <xdr:colOff>520700</xdr:colOff>
      <xdr:row>19</xdr:row>
      <xdr:rowOff>95580</xdr:rowOff>
    </xdr:to>
    <xdr:sp macro="" textlink="">
      <xdr:nvSpPr>
        <xdr:cNvPr id="73" name="円/楕円 72"/>
        <xdr:cNvSpPr/>
      </xdr:nvSpPr>
      <xdr:spPr bwMode="auto">
        <a:xfrm>
          <a:off x="4953000" y="32991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80357</xdr:rowOff>
    </xdr:from>
    <xdr:ext cx="736600" cy="259045"/>
    <xdr:sp macro="" textlink="">
      <xdr:nvSpPr>
        <xdr:cNvPr id="74" name="テキスト ボックス 73"/>
        <xdr:cNvSpPr txBox="1"/>
      </xdr:nvSpPr>
      <xdr:spPr>
        <a:xfrm>
          <a:off x="4622800" y="3385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55,952</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163781</xdr:rowOff>
    </xdr:from>
    <xdr:to>
      <xdr:col>3</xdr:col>
      <xdr:colOff>955675</xdr:colOff>
      <xdr:row>19</xdr:row>
      <xdr:rowOff>93931</xdr:rowOff>
    </xdr:to>
    <xdr:sp macro="" textlink="">
      <xdr:nvSpPr>
        <xdr:cNvPr id="75" name="円/楕円 74"/>
        <xdr:cNvSpPr/>
      </xdr:nvSpPr>
      <xdr:spPr bwMode="auto">
        <a:xfrm>
          <a:off x="4254500" y="32975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78708</xdr:rowOff>
    </xdr:from>
    <xdr:ext cx="762000" cy="259045"/>
    <xdr:sp macro="" textlink="">
      <xdr:nvSpPr>
        <xdr:cNvPr id="76" name="テキスト ボックス 75"/>
        <xdr:cNvSpPr txBox="1"/>
      </xdr:nvSpPr>
      <xdr:spPr>
        <a:xfrm>
          <a:off x="3924300" y="3383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56,053</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23061</xdr:rowOff>
    </xdr:from>
    <xdr:to>
      <xdr:col>3</xdr:col>
      <xdr:colOff>257175</xdr:colOff>
      <xdr:row>19</xdr:row>
      <xdr:rowOff>124661</xdr:rowOff>
    </xdr:to>
    <xdr:sp macro="" textlink="">
      <xdr:nvSpPr>
        <xdr:cNvPr id="77" name="円/楕円 76"/>
        <xdr:cNvSpPr/>
      </xdr:nvSpPr>
      <xdr:spPr bwMode="auto">
        <a:xfrm>
          <a:off x="3556000" y="3328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109438</xdr:rowOff>
    </xdr:from>
    <xdr:ext cx="762000" cy="259045"/>
    <xdr:sp macro="" textlink="">
      <xdr:nvSpPr>
        <xdr:cNvPr id="78" name="テキスト ボックス 77"/>
        <xdr:cNvSpPr txBox="1"/>
      </xdr:nvSpPr>
      <xdr:spPr>
        <a:xfrm>
          <a:off x="3225800" y="3414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54,171</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118828</xdr:rowOff>
    </xdr:from>
    <xdr:to>
      <xdr:col>2</xdr:col>
      <xdr:colOff>692150</xdr:colOff>
      <xdr:row>19</xdr:row>
      <xdr:rowOff>48978</xdr:rowOff>
    </xdr:to>
    <xdr:sp macro="" textlink="">
      <xdr:nvSpPr>
        <xdr:cNvPr id="79" name="円/楕円 78"/>
        <xdr:cNvSpPr/>
      </xdr:nvSpPr>
      <xdr:spPr bwMode="auto">
        <a:xfrm>
          <a:off x="2857500" y="32525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33755</xdr:rowOff>
    </xdr:from>
    <xdr:ext cx="762000" cy="259045"/>
    <xdr:sp macro="" textlink="">
      <xdr:nvSpPr>
        <xdr:cNvPr id="80" name="テキスト ボックス 79"/>
        <xdr:cNvSpPr txBox="1"/>
      </xdr:nvSpPr>
      <xdr:spPr>
        <a:xfrm>
          <a:off x="2527300" y="3338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58,806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279591</xdr:rowOff>
    </xdr:from>
    <xdr:to>
      <xdr:col>4</xdr:col>
      <xdr:colOff>1117600</xdr:colOff>
      <xdr:row>38</xdr:row>
      <xdr:rowOff>160833</xdr:rowOff>
    </xdr:to>
    <xdr:cxnSp macro="">
      <xdr:nvCxnSpPr>
        <xdr:cNvPr id="109" name="直線コネクタ 108"/>
        <xdr:cNvCxnSpPr/>
      </xdr:nvCxnSpPr>
      <xdr:spPr bwMode="auto">
        <a:xfrm flipV="1">
          <a:off x="5651500" y="6204141"/>
          <a:ext cx="0" cy="14242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132910</xdr:rowOff>
    </xdr:from>
    <xdr:ext cx="762000" cy="259045"/>
    <xdr:sp macro="" textlink="">
      <xdr:nvSpPr>
        <xdr:cNvPr id="110" name="人口1人当たり決算額の推移最小値テキスト445"/>
        <xdr:cNvSpPr txBox="1"/>
      </xdr:nvSpPr>
      <xdr:spPr>
        <a:xfrm>
          <a:off x="5740400" y="760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-1,888</a:t>
          </a:r>
          <a:endParaRPr kumimoji="1" lang="ja-JP" altLang="en-US" sz="1000" b="1">
            <a:latin typeface="ＭＳ Ｐゴシック"/>
          </a:endParaRPr>
        </a:p>
      </xdr:txBody>
    </xdr:sp>
    <xdr:clientData/>
  </xdr:oneCellAnchor>
  <xdr:twoCellAnchor>
    <xdr:from>
      <xdr:col>4</xdr:col>
      <xdr:colOff>1028700</xdr:colOff>
      <xdr:row>38</xdr:row>
      <xdr:rowOff>160833</xdr:rowOff>
    </xdr:from>
    <xdr:to>
      <xdr:col>5</xdr:col>
      <xdr:colOff>73025</xdr:colOff>
      <xdr:row>38</xdr:row>
      <xdr:rowOff>160833</xdr:rowOff>
    </xdr:to>
    <xdr:cxnSp macro="">
      <xdr:nvCxnSpPr>
        <xdr:cNvPr id="111" name="直線コネクタ 110"/>
        <xdr:cNvCxnSpPr/>
      </xdr:nvCxnSpPr>
      <xdr:spPr bwMode="auto">
        <a:xfrm>
          <a:off x="5562600" y="76284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23068</xdr:rowOff>
    </xdr:from>
    <xdr:ext cx="762000" cy="259045"/>
    <xdr:sp macro="" textlink="">
      <xdr:nvSpPr>
        <xdr:cNvPr id="112" name="人口1人当たり決算額の推移最大値テキスト445"/>
        <xdr:cNvSpPr txBox="1"/>
      </xdr:nvSpPr>
      <xdr:spPr>
        <a:xfrm>
          <a:off x="5740400" y="5947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35,495</a:t>
          </a:r>
          <a:endParaRPr kumimoji="1" lang="ja-JP" altLang="en-US" sz="1000" b="1">
            <a:latin typeface="ＭＳ Ｐゴシック"/>
          </a:endParaRPr>
        </a:p>
      </xdr:txBody>
    </xdr:sp>
    <xdr:clientData/>
  </xdr:oneCellAnchor>
  <xdr:twoCellAnchor>
    <xdr:from>
      <xdr:col>4</xdr:col>
      <xdr:colOff>1028700</xdr:colOff>
      <xdr:row>33</xdr:row>
      <xdr:rowOff>279591</xdr:rowOff>
    </xdr:from>
    <xdr:to>
      <xdr:col>5</xdr:col>
      <xdr:colOff>73025</xdr:colOff>
      <xdr:row>33</xdr:row>
      <xdr:rowOff>279591</xdr:rowOff>
    </xdr:to>
    <xdr:cxnSp macro="">
      <xdr:nvCxnSpPr>
        <xdr:cNvPr id="113" name="直線コネクタ 112"/>
        <xdr:cNvCxnSpPr/>
      </xdr:nvCxnSpPr>
      <xdr:spPr bwMode="auto">
        <a:xfrm>
          <a:off x="5562600" y="62041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167843</xdr:rowOff>
    </xdr:from>
    <xdr:to>
      <xdr:col>4</xdr:col>
      <xdr:colOff>1117600</xdr:colOff>
      <xdr:row>37</xdr:row>
      <xdr:rowOff>74003</xdr:rowOff>
    </xdr:to>
    <xdr:cxnSp macro="">
      <xdr:nvCxnSpPr>
        <xdr:cNvPr id="114" name="直線コネクタ 113"/>
        <xdr:cNvCxnSpPr/>
      </xdr:nvCxnSpPr>
      <xdr:spPr bwMode="auto">
        <a:xfrm flipV="1">
          <a:off x="5003800" y="7121093"/>
          <a:ext cx="647700" cy="776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249128</xdr:rowOff>
    </xdr:from>
    <xdr:ext cx="762000" cy="259045"/>
    <xdr:sp macro="" textlink="">
      <xdr:nvSpPr>
        <xdr:cNvPr id="115" name="人口1人当たり決算額の推移平均値テキスト445"/>
        <xdr:cNvSpPr txBox="1"/>
      </xdr:nvSpPr>
      <xdr:spPr>
        <a:xfrm>
          <a:off x="5740400" y="6859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61151</xdr:rowOff>
    </xdr:from>
    <xdr:to>
      <xdr:col>5</xdr:col>
      <xdr:colOff>34925</xdr:colOff>
      <xdr:row>36</xdr:row>
      <xdr:rowOff>162751</xdr:rowOff>
    </xdr:to>
    <xdr:sp macro="" textlink="">
      <xdr:nvSpPr>
        <xdr:cNvPr id="116" name="フローチャート : 判断 115"/>
        <xdr:cNvSpPr/>
      </xdr:nvSpPr>
      <xdr:spPr bwMode="auto">
        <a:xfrm>
          <a:off x="5600700" y="7014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17043</xdr:rowOff>
    </xdr:from>
    <xdr:to>
      <xdr:col>4</xdr:col>
      <xdr:colOff>469900</xdr:colOff>
      <xdr:row>37</xdr:row>
      <xdr:rowOff>74003</xdr:rowOff>
    </xdr:to>
    <xdr:cxnSp macro="">
      <xdr:nvCxnSpPr>
        <xdr:cNvPr id="117" name="直線コネクタ 116"/>
        <xdr:cNvCxnSpPr/>
      </xdr:nvCxnSpPr>
      <xdr:spPr bwMode="auto">
        <a:xfrm>
          <a:off x="4305300" y="7141743"/>
          <a:ext cx="698500" cy="569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101422</xdr:rowOff>
    </xdr:from>
    <xdr:to>
      <xdr:col>4</xdr:col>
      <xdr:colOff>520700</xdr:colOff>
      <xdr:row>37</xdr:row>
      <xdr:rowOff>31572</xdr:rowOff>
    </xdr:to>
    <xdr:sp macro="" textlink="">
      <xdr:nvSpPr>
        <xdr:cNvPr id="118" name="フローチャート : 判断 117"/>
        <xdr:cNvSpPr/>
      </xdr:nvSpPr>
      <xdr:spPr bwMode="auto">
        <a:xfrm>
          <a:off x="4953000" y="70546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213199</xdr:rowOff>
    </xdr:from>
    <xdr:ext cx="736600" cy="259045"/>
    <xdr:sp macro="" textlink="">
      <xdr:nvSpPr>
        <xdr:cNvPr id="119" name="テキスト ボックス 118"/>
        <xdr:cNvSpPr txBox="1"/>
      </xdr:nvSpPr>
      <xdr:spPr>
        <a:xfrm>
          <a:off x="4622800" y="6823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11,838</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17043</xdr:rowOff>
    </xdr:from>
    <xdr:to>
      <xdr:col>3</xdr:col>
      <xdr:colOff>904875</xdr:colOff>
      <xdr:row>37</xdr:row>
      <xdr:rowOff>35751</xdr:rowOff>
    </xdr:to>
    <xdr:cxnSp macro="">
      <xdr:nvCxnSpPr>
        <xdr:cNvPr id="120" name="直線コネクタ 119"/>
        <xdr:cNvCxnSpPr/>
      </xdr:nvCxnSpPr>
      <xdr:spPr bwMode="auto">
        <a:xfrm flipV="1">
          <a:off x="3606800" y="7141743"/>
          <a:ext cx="698500" cy="187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49149</xdr:rowOff>
    </xdr:from>
    <xdr:to>
      <xdr:col>3</xdr:col>
      <xdr:colOff>955675</xdr:colOff>
      <xdr:row>36</xdr:row>
      <xdr:rowOff>150749</xdr:rowOff>
    </xdr:to>
    <xdr:sp macro="" textlink="">
      <xdr:nvSpPr>
        <xdr:cNvPr id="121" name="フローチャート : 判断 120"/>
        <xdr:cNvSpPr/>
      </xdr:nvSpPr>
      <xdr:spPr bwMode="auto">
        <a:xfrm>
          <a:off x="4254500" y="70023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160926</xdr:rowOff>
    </xdr:from>
    <xdr:ext cx="762000" cy="259045"/>
    <xdr:sp macro="" textlink="">
      <xdr:nvSpPr>
        <xdr:cNvPr id="122" name="テキスト ボックス 121"/>
        <xdr:cNvSpPr txBox="1"/>
      </xdr:nvSpPr>
      <xdr:spPr>
        <a:xfrm>
          <a:off x="3924300" y="677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17081</xdr:rowOff>
    </xdr:from>
    <xdr:to>
      <xdr:col>3</xdr:col>
      <xdr:colOff>206375</xdr:colOff>
      <xdr:row>37</xdr:row>
      <xdr:rowOff>35751</xdr:rowOff>
    </xdr:to>
    <xdr:cxnSp macro="">
      <xdr:nvCxnSpPr>
        <xdr:cNvPr id="123" name="直線コネクタ 122"/>
        <xdr:cNvCxnSpPr/>
      </xdr:nvCxnSpPr>
      <xdr:spPr bwMode="auto">
        <a:xfrm>
          <a:off x="2908300" y="7141781"/>
          <a:ext cx="698500" cy="186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325260</xdr:rowOff>
    </xdr:from>
    <xdr:to>
      <xdr:col>3</xdr:col>
      <xdr:colOff>257175</xdr:colOff>
      <xdr:row>36</xdr:row>
      <xdr:rowOff>83960</xdr:rowOff>
    </xdr:to>
    <xdr:sp macro="" textlink="">
      <xdr:nvSpPr>
        <xdr:cNvPr id="124" name="フローチャート : 判断 123"/>
        <xdr:cNvSpPr/>
      </xdr:nvSpPr>
      <xdr:spPr bwMode="auto">
        <a:xfrm>
          <a:off x="3556000" y="693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94137</xdr:rowOff>
    </xdr:from>
    <xdr:ext cx="762000" cy="259045"/>
    <xdr:sp macro="" textlink="">
      <xdr:nvSpPr>
        <xdr:cNvPr id="125" name="テキスト ボックス 124"/>
        <xdr:cNvSpPr txBox="1"/>
      </xdr:nvSpPr>
      <xdr:spPr>
        <a:xfrm>
          <a:off x="3225800" y="670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278664</xdr:rowOff>
    </xdr:from>
    <xdr:to>
      <xdr:col>2</xdr:col>
      <xdr:colOff>692150</xdr:colOff>
      <xdr:row>36</xdr:row>
      <xdr:rowOff>37364</xdr:rowOff>
    </xdr:to>
    <xdr:sp macro="" textlink="">
      <xdr:nvSpPr>
        <xdr:cNvPr id="126" name="フローチャート : 判断 125"/>
        <xdr:cNvSpPr/>
      </xdr:nvSpPr>
      <xdr:spPr bwMode="auto">
        <a:xfrm>
          <a:off x="2857500" y="68890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47541</xdr:rowOff>
    </xdr:from>
    <xdr:ext cx="762000" cy="259045"/>
    <xdr:sp macro="" textlink="">
      <xdr:nvSpPr>
        <xdr:cNvPr id="127" name="テキスト ボックス 126"/>
        <xdr:cNvSpPr txBox="1"/>
      </xdr:nvSpPr>
      <xdr:spPr>
        <a:xfrm>
          <a:off x="2527300" y="665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117043</xdr:rowOff>
    </xdr:from>
    <xdr:to>
      <xdr:col>5</xdr:col>
      <xdr:colOff>34925</xdr:colOff>
      <xdr:row>37</xdr:row>
      <xdr:rowOff>47193</xdr:rowOff>
    </xdr:to>
    <xdr:sp macro="" textlink="">
      <xdr:nvSpPr>
        <xdr:cNvPr id="133" name="円/楕円 132"/>
        <xdr:cNvSpPr/>
      </xdr:nvSpPr>
      <xdr:spPr bwMode="auto">
        <a:xfrm>
          <a:off x="5600700" y="70702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89120</xdr:rowOff>
    </xdr:from>
    <xdr:ext cx="762000" cy="259045"/>
    <xdr:sp macro="" textlink="">
      <xdr:nvSpPr>
        <xdr:cNvPr id="134" name="人口1人当たり決算額の推移該当値テキスト445"/>
        <xdr:cNvSpPr txBox="1"/>
      </xdr:nvSpPr>
      <xdr:spPr>
        <a:xfrm>
          <a:off x="5740400" y="7042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11,428</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23203</xdr:rowOff>
    </xdr:from>
    <xdr:to>
      <xdr:col>4</xdr:col>
      <xdr:colOff>520700</xdr:colOff>
      <xdr:row>37</xdr:row>
      <xdr:rowOff>124803</xdr:rowOff>
    </xdr:to>
    <xdr:sp macro="" textlink="">
      <xdr:nvSpPr>
        <xdr:cNvPr id="135" name="円/楕円 134"/>
        <xdr:cNvSpPr/>
      </xdr:nvSpPr>
      <xdr:spPr bwMode="auto">
        <a:xfrm>
          <a:off x="4953000" y="7147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109580</xdr:rowOff>
    </xdr:from>
    <xdr:ext cx="736600" cy="259045"/>
    <xdr:sp macro="" textlink="">
      <xdr:nvSpPr>
        <xdr:cNvPr id="136" name="テキスト ボックス 135"/>
        <xdr:cNvSpPr txBox="1"/>
      </xdr:nvSpPr>
      <xdr:spPr>
        <a:xfrm>
          <a:off x="4622800" y="72342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9,391</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137693</xdr:rowOff>
    </xdr:from>
    <xdr:to>
      <xdr:col>3</xdr:col>
      <xdr:colOff>955675</xdr:colOff>
      <xdr:row>37</xdr:row>
      <xdr:rowOff>67843</xdr:rowOff>
    </xdr:to>
    <xdr:sp macro="" textlink="">
      <xdr:nvSpPr>
        <xdr:cNvPr id="137" name="円/楕円 136"/>
        <xdr:cNvSpPr/>
      </xdr:nvSpPr>
      <xdr:spPr bwMode="auto">
        <a:xfrm>
          <a:off x="4254500" y="70909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52620</xdr:rowOff>
    </xdr:from>
    <xdr:ext cx="762000" cy="259045"/>
    <xdr:sp macro="" textlink="">
      <xdr:nvSpPr>
        <xdr:cNvPr id="138" name="テキスト ボックス 137"/>
        <xdr:cNvSpPr txBox="1"/>
      </xdr:nvSpPr>
      <xdr:spPr>
        <a:xfrm>
          <a:off x="3924300" y="717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10,886</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156401</xdr:rowOff>
    </xdr:from>
    <xdr:to>
      <xdr:col>3</xdr:col>
      <xdr:colOff>257175</xdr:colOff>
      <xdr:row>37</xdr:row>
      <xdr:rowOff>86551</xdr:rowOff>
    </xdr:to>
    <xdr:sp macro="" textlink="">
      <xdr:nvSpPr>
        <xdr:cNvPr id="139" name="円/楕円 138"/>
        <xdr:cNvSpPr/>
      </xdr:nvSpPr>
      <xdr:spPr bwMode="auto">
        <a:xfrm>
          <a:off x="3556000" y="7109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71328</xdr:rowOff>
    </xdr:from>
    <xdr:ext cx="762000" cy="259045"/>
    <xdr:sp macro="" textlink="">
      <xdr:nvSpPr>
        <xdr:cNvPr id="140" name="テキスト ボックス 139"/>
        <xdr:cNvSpPr txBox="1"/>
      </xdr:nvSpPr>
      <xdr:spPr>
        <a:xfrm>
          <a:off x="3225800" y="7196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10,395</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137731</xdr:rowOff>
    </xdr:from>
    <xdr:to>
      <xdr:col>2</xdr:col>
      <xdr:colOff>692150</xdr:colOff>
      <xdr:row>37</xdr:row>
      <xdr:rowOff>67881</xdr:rowOff>
    </xdr:to>
    <xdr:sp macro="" textlink="">
      <xdr:nvSpPr>
        <xdr:cNvPr id="141" name="円/楕円 140"/>
        <xdr:cNvSpPr/>
      </xdr:nvSpPr>
      <xdr:spPr bwMode="auto">
        <a:xfrm>
          <a:off x="2857500" y="70909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52658</xdr:rowOff>
    </xdr:from>
    <xdr:ext cx="762000" cy="259045"/>
    <xdr:sp macro="" textlink="">
      <xdr:nvSpPr>
        <xdr:cNvPr id="142" name="テキスト ボックス 141"/>
        <xdr:cNvSpPr txBox="1"/>
      </xdr:nvSpPr>
      <xdr:spPr>
        <a:xfrm>
          <a:off x="2527300" y="717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10,885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岐阜県笠松町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22,451
22,171
10.30
7,883,952
7,450,866
360,164
4,577,303
6,656,976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95.2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61,905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91351</xdr:rowOff>
    </xdr:from>
    <xdr:to>
      <xdr:col>6</xdr:col>
      <xdr:colOff>510540</xdr:colOff>
      <xdr:row>39</xdr:row>
      <xdr:rowOff>138271</xdr:rowOff>
    </xdr:to>
    <xdr:cxnSp macro="">
      <xdr:nvCxnSpPr>
        <xdr:cNvPr id="56" name="直線コネクタ 55"/>
        <xdr:cNvCxnSpPr/>
      </xdr:nvCxnSpPr>
      <xdr:spPr>
        <a:xfrm flipV="1">
          <a:off x="4633595" y="5406301"/>
          <a:ext cx="1270" cy="1418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142098</xdr:rowOff>
    </xdr:from>
    <xdr:ext cx="534377" cy="259045"/>
    <xdr:sp macro="" textlink="">
      <xdr:nvSpPr>
        <xdr:cNvPr id="57" name="人件費最小値テキスト"/>
        <xdr:cNvSpPr txBox="1"/>
      </xdr:nvSpPr>
      <xdr:spPr>
        <a:xfrm>
          <a:off x="4686300" y="682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35,075</a:t>
          </a:r>
          <a:endParaRPr kumimoji="1" lang="ja-JP" altLang="en-US" sz="1000" b="1">
            <a:latin typeface="ＭＳ Ｐゴシック"/>
          </a:endParaRPr>
        </a:p>
      </xdr:txBody>
    </xdr:sp>
    <xdr:clientData/>
  </xdr:oneCellAnchor>
  <xdr:twoCellAnchor>
    <xdr:from>
      <xdr:col>6</xdr:col>
      <xdr:colOff>422275</xdr:colOff>
      <xdr:row>39</xdr:row>
      <xdr:rowOff>138271</xdr:rowOff>
    </xdr:from>
    <xdr:to>
      <xdr:col>6</xdr:col>
      <xdr:colOff>600075</xdr:colOff>
      <xdr:row>39</xdr:row>
      <xdr:rowOff>138271</xdr:rowOff>
    </xdr:to>
    <xdr:cxnSp macro="">
      <xdr:nvCxnSpPr>
        <xdr:cNvPr id="58" name="直線コネクタ 57"/>
        <xdr:cNvCxnSpPr/>
      </xdr:nvCxnSpPr>
      <xdr:spPr>
        <a:xfrm>
          <a:off x="4546600" y="6824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38028</xdr:rowOff>
    </xdr:from>
    <xdr:ext cx="599010" cy="259045"/>
    <xdr:sp macro="" textlink="">
      <xdr:nvSpPr>
        <xdr:cNvPr id="59" name="人件費最大値テキスト"/>
        <xdr:cNvSpPr txBox="1"/>
      </xdr:nvSpPr>
      <xdr:spPr>
        <a:xfrm>
          <a:off x="4686300" y="518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109,538</a:t>
          </a:r>
          <a:endParaRPr kumimoji="1" lang="ja-JP" altLang="en-US" sz="1000" b="1">
            <a:latin typeface="ＭＳ Ｐゴシック"/>
          </a:endParaRPr>
        </a:p>
      </xdr:txBody>
    </xdr:sp>
    <xdr:clientData/>
  </xdr:oneCellAnchor>
  <xdr:twoCellAnchor>
    <xdr:from>
      <xdr:col>6</xdr:col>
      <xdr:colOff>422275</xdr:colOff>
      <xdr:row>31</xdr:row>
      <xdr:rowOff>91351</xdr:rowOff>
    </xdr:from>
    <xdr:to>
      <xdr:col>6</xdr:col>
      <xdr:colOff>600075</xdr:colOff>
      <xdr:row>31</xdr:row>
      <xdr:rowOff>91351</xdr:rowOff>
    </xdr:to>
    <xdr:cxnSp macro="">
      <xdr:nvCxnSpPr>
        <xdr:cNvPr id="60" name="直線コネクタ 59"/>
        <xdr:cNvCxnSpPr/>
      </xdr:nvCxnSpPr>
      <xdr:spPr>
        <a:xfrm>
          <a:off x="4546600" y="540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39</xdr:row>
      <xdr:rowOff>69196</xdr:rowOff>
    </xdr:from>
    <xdr:to>
      <xdr:col>6</xdr:col>
      <xdr:colOff>511175</xdr:colOff>
      <xdr:row>39</xdr:row>
      <xdr:rowOff>69482</xdr:rowOff>
    </xdr:to>
    <xdr:cxnSp macro="">
      <xdr:nvCxnSpPr>
        <xdr:cNvPr id="61" name="直線コネクタ 60"/>
        <xdr:cNvCxnSpPr/>
      </xdr:nvCxnSpPr>
      <xdr:spPr>
        <a:xfrm>
          <a:off x="3797300" y="6755746"/>
          <a:ext cx="838200" cy="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57580</xdr:rowOff>
    </xdr:from>
    <xdr:ext cx="534377" cy="259045"/>
    <xdr:sp macro="" textlink="">
      <xdr:nvSpPr>
        <xdr:cNvPr id="62" name="人件費平均値テキスト"/>
        <xdr:cNvSpPr txBox="1"/>
      </xdr:nvSpPr>
      <xdr:spPr>
        <a:xfrm>
          <a:off x="4686300" y="62297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55,845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34703</xdr:rowOff>
    </xdr:from>
    <xdr:to>
      <xdr:col>6</xdr:col>
      <xdr:colOff>561975</xdr:colOff>
      <xdr:row>37</xdr:row>
      <xdr:rowOff>136303</xdr:rowOff>
    </xdr:to>
    <xdr:sp macro="" textlink="">
      <xdr:nvSpPr>
        <xdr:cNvPr id="63" name="フローチャート : 判断 62"/>
        <xdr:cNvSpPr/>
      </xdr:nvSpPr>
      <xdr:spPr>
        <a:xfrm>
          <a:off x="45847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39</xdr:row>
      <xdr:rowOff>60928</xdr:rowOff>
    </xdr:from>
    <xdr:to>
      <xdr:col>5</xdr:col>
      <xdr:colOff>358775</xdr:colOff>
      <xdr:row>39</xdr:row>
      <xdr:rowOff>69196</xdr:rowOff>
    </xdr:to>
    <xdr:cxnSp macro="">
      <xdr:nvCxnSpPr>
        <xdr:cNvPr id="64" name="直線コネクタ 63"/>
        <xdr:cNvCxnSpPr/>
      </xdr:nvCxnSpPr>
      <xdr:spPr>
        <a:xfrm>
          <a:off x="2908300" y="6747478"/>
          <a:ext cx="889000" cy="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44190</xdr:rowOff>
    </xdr:from>
    <xdr:to>
      <xdr:col>5</xdr:col>
      <xdr:colOff>409575</xdr:colOff>
      <xdr:row>37</xdr:row>
      <xdr:rowOff>145790</xdr:rowOff>
    </xdr:to>
    <xdr:sp macro="" textlink="">
      <xdr:nvSpPr>
        <xdr:cNvPr id="65" name="フローチャート : 判断 64"/>
        <xdr:cNvSpPr/>
      </xdr:nvSpPr>
      <xdr:spPr>
        <a:xfrm>
          <a:off x="3746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162317</xdr:rowOff>
    </xdr:from>
    <xdr:ext cx="534377" cy="259045"/>
    <xdr:sp macro="" textlink="">
      <xdr:nvSpPr>
        <xdr:cNvPr id="66" name="テキスト ボックス 65"/>
        <xdr:cNvSpPr txBox="1"/>
      </xdr:nvSpPr>
      <xdr:spPr>
        <a:xfrm>
          <a:off x="3530111" y="616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55,347</a:t>
          </a:r>
          <a:endParaRPr kumimoji="1" lang="ja-JP" altLang="en-US" sz="1000" b="1">
            <a:solidFill>
              <a:srgbClr val="000080"/>
            </a:solidFill>
            <a:latin typeface="ＭＳ Ｐゴシック"/>
          </a:endParaRPr>
        </a:p>
      </xdr:txBody>
    </xdr:sp>
    <xdr:clientData/>
  </xdr:oneCellAnchor>
  <xdr:twoCellAnchor>
    <xdr:from>
      <xdr:col>2</xdr:col>
      <xdr:colOff>638175</xdr:colOff>
      <xdr:row>39</xdr:row>
      <xdr:rowOff>60928</xdr:rowOff>
    </xdr:from>
    <xdr:to>
      <xdr:col>4</xdr:col>
      <xdr:colOff>155575</xdr:colOff>
      <xdr:row>39</xdr:row>
      <xdr:rowOff>62891</xdr:rowOff>
    </xdr:to>
    <xdr:cxnSp macro="">
      <xdr:nvCxnSpPr>
        <xdr:cNvPr id="67" name="直線コネクタ 66"/>
        <xdr:cNvCxnSpPr/>
      </xdr:nvCxnSpPr>
      <xdr:spPr>
        <a:xfrm flipV="1">
          <a:off x="2019300" y="6747478"/>
          <a:ext cx="889000" cy="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140087</xdr:rowOff>
    </xdr:from>
    <xdr:to>
      <xdr:col>4</xdr:col>
      <xdr:colOff>206375</xdr:colOff>
      <xdr:row>37</xdr:row>
      <xdr:rowOff>70237</xdr:rowOff>
    </xdr:to>
    <xdr:sp macro="" textlink="">
      <xdr:nvSpPr>
        <xdr:cNvPr id="68" name="フローチャート : 判断 67"/>
        <xdr:cNvSpPr/>
      </xdr:nvSpPr>
      <xdr:spPr>
        <a:xfrm>
          <a:off x="2857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86764</xdr:rowOff>
    </xdr:from>
    <xdr:ext cx="534377" cy="259045"/>
    <xdr:sp macro="" textlink="">
      <xdr:nvSpPr>
        <xdr:cNvPr id="69" name="テキスト ボックス 68"/>
        <xdr:cNvSpPr txBox="1"/>
      </xdr:nvSpPr>
      <xdr:spPr>
        <a:xfrm>
          <a:off x="2641111" y="608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1</xdr:col>
      <xdr:colOff>434975</xdr:colOff>
      <xdr:row>39</xdr:row>
      <xdr:rowOff>10122</xdr:rowOff>
    </xdr:from>
    <xdr:to>
      <xdr:col>2</xdr:col>
      <xdr:colOff>638175</xdr:colOff>
      <xdr:row>39</xdr:row>
      <xdr:rowOff>62891</xdr:rowOff>
    </xdr:to>
    <xdr:cxnSp macro="">
      <xdr:nvCxnSpPr>
        <xdr:cNvPr id="70" name="直線コネクタ 69"/>
        <xdr:cNvCxnSpPr/>
      </xdr:nvCxnSpPr>
      <xdr:spPr>
        <a:xfrm>
          <a:off x="1130300" y="6696672"/>
          <a:ext cx="889000" cy="5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151022</xdr:rowOff>
    </xdr:from>
    <xdr:to>
      <xdr:col>3</xdr:col>
      <xdr:colOff>3175</xdr:colOff>
      <xdr:row>37</xdr:row>
      <xdr:rowOff>81172</xdr:rowOff>
    </xdr:to>
    <xdr:sp macro="" textlink="">
      <xdr:nvSpPr>
        <xdr:cNvPr id="71" name="フローチャート : 判断 70"/>
        <xdr:cNvSpPr/>
      </xdr:nvSpPr>
      <xdr:spPr>
        <a:xfrm>
          <a:off x="1968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97699</xdr:rowOff>
    </xdr:from>
    <xdr:ext cx="534377" cy="259045"/>
    <xdr:sp macro="" textlink="">
      <xdr:nvSpPr>
        <xdr:cNvPr id="72" name="テキスト ボックス 71"/>
        <xdr:cNvSpPr txBox="1"/>
      </xdr:nvSpPr>
      <xdr:spPr>
        <a:xfrm>
          <a:off x="1752111" y="60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132067</xdr:rowOff>
    </xdr:from>
    <xdr:to>
      <xdr:col>1</xdr:col>
      <xdr:colOff>485775</xdr:colOff>
      <xdr:row>37</xdr:row>
      <xdr:rowOff>62217</xdr:rowOff>
    </xdr:to>
    <xdr:sp macro="" textlink="">
      <xdr:nvSpPr>
        <xdr:cNvPr id="73" name="フローチャート : 判断 72"/>
        <xdr:cNvSpPr/>
      </xdr:nvSpPr>
      <xdr:spPr>
        <a:xfrm>
          <a:off x="1079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78744</xdr:rowOff>
    </xdr:from>
    <xdr:ext cx="534377" cy="259045"/>
    <xdr:sp macro="" textlink="">
      <xdr:nvSpPr>
        <xdr:cNvPr id="74" name="テキスト ボックス 73"/>
        <xdr:cNvSpPr txBox="1"/>
      </xdr:nvSpPr>
      <xdr:spPr>
        <a:xfrm>
          <a:off x="863111" y="607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39</xdr:row>
      <xdr:rowOff>18682</xdr:rowOff>
    </xdr:from>
    <xdr:to>
      <xdr:col>6</xdr:col>
      <xdr:colOff>561975</xdr:colOff>
      <xdr:row>39</xdr:row>
      <xdr:rowOff>120282</xdr:rowOff>
    </xdr:to>
    <xdr:sp macro="" textlink="">
      <xdr:nvSpPr>
        <xdr:cNvPr id="80" name="円/楕円 79"/>
        <xdr:cNvSpPr/>
      </xdr:nvSpPr>
      <xdr:spPr>
        <a:xfrm>
          <a:off x="4584700" y="670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105059</xdr:rowOff>
    </xdr:from>
    <xdr:ext cx="534377" cy="259045"/>
    <xdr:sp macro="" textlink="">
      <xdr:nvSpPr>
        <xdr:cNvPr id="81" name="人件費該当値テキスト"/>
        <xdr:cNvSpPr txBox="1"/>
      </xdr:nvSpPr>
      <xdr:spPr>
        <a:xfrm>
          <a:off x="4686300" y="6620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38,686</a:t>
          </a:r>
          <a:endParaRPr kumimoji="1" lang="ja-JP" altLang="en-US" sz="1000" b="1">
            <a:solidFill>
              <a:srgbClr val="FF0000"/>
            </a:solidFill>
            <a:latin typeface="ＭＳ Ｐゴシック"/>
          </a:endParaRPr>
        </a:p>
      </xdr:txBody>
    </xdr:sp>
    <xdr:clientData/>
  </xdr:oneCellAnchor>
  <xdr:twoCellAnchor>
    <xdr:from>
      <xdr:col>5</xdr:col>
      <xdr:colOff>307975</xdr:colOff>
      <xdr:row>39</xdr:row>
      <xdr:rowOff>18396</xdr:rowOff>
    </xdr:from>
    <xdr:to>
      <xdr:col>5</xdr:col>
      <xdr:colOff>409575</xdr:colOff>
      <xdr:row>39</xdr:row>
      <xdr:rowOff>119996</xdr:rowOff>
    </xdr:to>
    <xdr:sp macro="" textlink="">
      <xdr:nvSpPr>
        <xdr:cNvPr id="82" name="円/楕円 81"/>
        <xdr:cNvSpPr/>
      </xdr:nvSpPr>
      <xdr:spPr>
        <a:xfrm>
          <a:off x="3746500" y="670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39</xdr:row>
      <xdr:rowOff>111123</xdr:rowOff>
    </xdr:from>
    <xdr:ext cx="534377" cy="259045"/>
    <xdr:sp macro="" textlink="">
      <xdr:nvSpPr>
        <xdr:cNvPr id="83" name="テキスト ボックス 82"/>
        <xdr:cNvSpPr txBox="1"/>
      </xdr:nvSpPr>
      <xdr:spPr>
        <a:xfrm>
          <a:off x="3530111" y="679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38,701</a:t>
          </a:r>
          <a:endParaRPr kumimoji="1" lang="ja-JP" altLang="en-US" sz="1000" b="1">
            <a:solidFill>
              <a:srgbClr val="FF0000"/>
            </a:solidFill>
            <a:latin typeface="ＭＳ Ｐゴシック"/>
          </a:endParaRPr>
        </a:p>
      </xdr:txBody>
    </xdr:sp>
    <xdr:clientData/>
  </xdr:oneCellAnchor>
  <xdr:twoCellAnchor>
    <xdr:from>
      <xdr:col>4</xdr:col>
      <xdr:colOff>104775</xdr:colOff>
      <xdr:row>39</xdr:row>
      <xdr:rowOff>10128</xdr:rowOff>
    </xdr:from>
    <xdr:to>
      <xdr:col>4</xdr:col>
      <xdr:colOff>206375</xdr:colOff>
      <xdr:row>39</xdr:row>
      <xdr:rowOff>111728</xdr:rowOff>
    </xdr:to>
    <xdr:sp macro="" textlink="">
      <xdr:nvSpPr>
        <xdr:cNvPr id="84" name="円/楕円 83"/>
        <xdr:cNvSpPr/>
      </xdr:nvSpPr>
      <xdr:spPr>
        <a:xfrm>
          <a:off x="2857500" y="669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39</xdr:row>
      <xdr:rowOff>102855</xdr:rowOff>
    </xdr:from>
    <xdr:ext cx="534377" cy="259045"/>
    <xdr:sp macro="" textlink="">
      <xdr:nvSpPr>
        <xdr:cNvPr id="85" name="テキスト ボックス 84"/>
        <xdr:cNvSpPr txBox="1"/>
      </xdr:nvSpPr>
      <xdr:spPr>
        <a:xfrm>
          <a:off x="2641111" y="678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39,135</a:t>
          </a:r>
          <a:endParaRPr kumimoji="1" lang="ja-JP" altLang="en-US" sz="1000" b="1">
            <a:solidFill>
              <a:srgbClr val="FF0000"/>
            </a:solidFill>
            <a:latin typeface="ＭＳ Ｐゴシック"/>
          </a:endParaRPr>
        </a:p>
      </xdr:txBody>
    </xdr:sp>
    <xdr:clientData/>
  </xdr:oneCellAnchor>
  <xdr:twoCellAnchor>
    <xdr:from>
      <xdr:col>2</xdr:col>
      <xdr:colOff>587375</xdr:colOff>
      <xdr:row>39</xdr:row>
      <xdr:rowOff>12091</xdr:rowOff>
    </xdr:from>
    <xdr:to>
      <xdr:col>3</xdr:col>
      <xdr:colOff>3175</xdr:colOff>
      <xdr:row>39</xdr:row>
      <xdr:rowOff>113691</xdr:rowOff>
    </xdr:to>
    <xdr:sp macro="" textlink="">
      <xdr:nvSpPr>
        <xdr:cNvPr id="86" name="円/楕円 85"/>
        <xdr:cNvSpPr/>
      </xdr:nvSpPr>
      <xdr:spPr>
        <a:xfrm>
          <a:off x="1968500" y="669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39</xdr:row>
      <xdr:rowOff>104818</xdr:rowOff>
    </xdr:from>
    <xdr:ext cx="534377" cy="259045"/>
    <xdr:sp macro="" textlink="">
      <xdr:nvSpPr>
        <xdr:cNvPr id="87" name="テキスト ボックス 86"/>
        <xdr:cNvSpPr txBox="1"/>
      </xdr:nvSpPr>
      <xdr:spPr>
        <a:xfrm>
          <a:off x="1752111" y="679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39,032</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130772</xdr:rowOff>
    </xdr:from>
    <xdr:to>
      <xdr:col>1</xdr:col>
      <xdr:colOff>485775</xdr:colOff>
      <xdr:row>39</xdr:row>
      <xdr:rowOff>60922</xdr:rowOff>
    </xdr:to>
    <xdr:sp macro="" textlink="">
      <xdr:nvSpPr>
        <xdr:cNvPr id="88" name="円/楕円 87"/>
        <xdr:cNvSpPr/>
      </xdr:nvSpPr>
      <xdr:spPr>
        <a:xfrm>
          <a:off x="1079500" y="664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39</xdr:row>
      <xdr:rowOff>52049</xdr:rowOff>
    </xdr:from>
    <xdr:ext cx="534377" cy="259045"/>
    <xdr:sp macro="" textlink="">
      <xdr:nvSpPr>
        <xdr:cNvPr id="89" name="テキスト ボックス 88"/>
        <xdr:cNvSpPr txBox="1"/>
      </xdr:nvSpPr>
      <xdr:spPr>
        <a:xfrm>
          <a:off x="863111" y="673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41,802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60,541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75074</xdr:rowOff>
    </xdr:from>
    <xdr:to>
      <xdr:col>6</xdr:col>
      <xdr:colOff>510540</xdr:colOff>
      <xdr:row>57</xdr:row>
      <xdr:rowOff>155579</xdr:rowOff>
    </xdr:to>
    <xdr:cxnSp macro="">
      <xdr:nvCxnSpPr>
        <xdr:cNvPr id="111" name="直線コネクタ 110"/>
        <xdr:cNvCxnSpPr/>
      </xdr:nvCxnSpPr>
      <xdr:spPr>
        <a:xfrm flipV="1">
          <a:off x="4633595" y="8819024"/>
          <a:ext cx="1270" cy="110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159406</xdr:rowOff>
    </xdr:from>
    <xdr:ext cx="534377" cy="259045"/>
    <xdr:sp macro="" textlink="">
      <xdr:nvSpPr>
        <xdr:cNvPr id="112" name="物件費最小値テキスト"/>
        <xdr:cNvSpPr txBox="1"/>
      </xdr:nvSpPr>
      <xdr:spPr>
        <a:xfrm>
          <a:off x="4686300" y="993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34,027</a:t>
          </a:r>
          <a:endParaRPr kumimoji="1" lang="ja-JP" altLang="en-US" sz="1000" b="1">
            <a:latin typeface="ＭＳ Ｐゴシック"/>
          </a:endParaRPr>
        </a:p>
      </xdr:txBody>
    </xdr:sp>
    <xdr:clientData/>
  </xdr:oneCellAnchor>
  <xdr:twoCellAnchor>
    <xdr:from>
      <xdr:col>6</xdr:col>
      <xdr:colOff>422275</xdr:colOff>
      <xdr:row>57</xdr:row>
      <xdr:rowOff>155579</xdr:rowOff>
    </xdr:from>
    <xdr:to>
      <xdr:col>6</xdr:col>
      <xdr:colOff>600075</xdr:colOff>
      <xdr:row>57</xdr:row>
      <xdr:rowOff>155579</xdr:rowOff>
    </xdr:to>
    <xdr:cxnSp macro="">
      <xdr:nvCxnSpPr>
        <xdr:cNvPr id="113" name="直線コネクタ 112"/>
        <xdr:cNvCxnSpPr/>
      </xdr:nvCxnSpPr>
      <xdr:spPr>
        <a:xfrm>
          <a:off x="4546600" y="9928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21751</xdr:rowOff>
    </xdr:from>
    <xdr:ext cx="599010" cy="259045"/>
    <xdr:sp macro="" textlink="">
      <xdr:nvSpPr>
        <xdr:cNvPr id="114" name="物件費最大値テキスト"/>
        <xdr:cNvSpPr txBox="1"/>
      </xdr:nvSpPr>
      <xdr:spPr>
        <a:xfrm>
          <a:off x="4686300" y="859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276,635</a:t>
          </a:r>
          <a:endParaRPr kumimoji="1" lang="ja-JP" altLang="en-US" sz="1000" b="1">
            <a:latin typeface="ＭＳ Ｐゴシック"/>
          </a:endParaRPr>
        </a:p>
      </xdr:txBody>
    </xdr:sp>
    <xdr:clientData/>
  </xdr:oneCellAnchor>
  <xdr:twoCellAnchor>
    <xdr:from>
      <xdr:col>6</xdr:col>
      <xdr:colOff>422275</xdr:colOff>
      <xdr:row>51</xdr:row>
      <xdr:rowOff>75074</xdr:rowOff>
    </xdr:from>
    <xdr:to>
      <xdr:col>6</xdr:col>
      <xdr:colOff>600075</xdr:colOff>
      <xdr:row>51</xdr:row>
      <xdr:rowOff>75074</xdr:rowOff>
    </xdr:to>
    <xdr:cxnSp macro="">
      <xdr:nvCxnSpPr>
        <xdr:cNvPr id="115" name="直線コネクタ 114"/>
        <xdr:cNvCxnSpPr/>
      </xdr:nvCxnSpPr>
      <xdr:spPr>
        <a:xfrm>
          <a:off x="4546600" y="8819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16028</xdr:rowOff>
    </xdr:from>
    <xdr:to>
      <xdr:col>6</xdr:col>
      <xdr:colOff>511175</xdr:colOff>
      <xdr:row>57</xdr:row>
      <xdr:rowOff>100280</xdr:rowOff>
    </xdr:to>
    <xdr:cxnSp macro="">
      <xdr:nvCxnSpPr>
        <xdr:cNvPr id="116" name="直線コネクタ 115"/>
        <xdr:cNvCxnSpPr/>
      </xdr:nvCxnSpPr>
      <xdr:spPr>
        <a:xfrm flipV="1">
          <a:off x="3797300" y="9788678"/>
          <a:ext cx="838200" cy="8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143547</xdr:rowOff>
    </xdr:from>
    <xdr:ext cx="534377" cy="259045"/>
    <xdr:sp macro="" textlink="">
      <xdr:nvSpPr>
        <xdr:cNvPr id="117" name="物件費平均値テキスト"/>
        <xdr:cNvSpPr txBox="1"/>
      </xdr:nvSpPr>
      <xdr:spPr>
        <a:xfrm>
          <a:off x="4686300" y="9744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58,329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165120</xdr:rowOff>
    </xdr:from>
    <xdr:to>
      <xdr:col>6</xdr:col>
      <xdr:colOff>561975</xdr:colOff>
      <xdr:row>57</xdr:row>
      <xdr:rowOff>95270</xdr:rowOff>
    </xdr:to>
    <xdr:sp macro="" textlink="">
      <xdr:nvSpPr>
        <xdr:cNvPr id="118" name="フローチャート : 判断 117"/>
        <xdr:cNvSpPr/>
      </xdr:nvSpPr>
      <xdr:spPr>
        <a:xfrm>
          <a:off x="4584700" y="976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100280</xdr:rowOff>
    </xdr:from>
    <xdr:to>
      <xdr:col>5</xdr:col>
      <xdr:colOff>358775</xdr:colOff>
      <xdr:row>57</xdr:row>
      <xdr:rowOff>120576</xdr:rowOff>
    </xdr:to>
    <xdr:cxnSp macro="">
      <xdr:nvCxnSpPr>
        <xdr:cNvPr id="119" name="直線コネクタ 118"/>
        <xdr:cNvCxnSpPr/>
      </xdr:nvCxnSpPr>
      <xdr:spPr>
        <a:xfrm flipV="1">
          <a:off x="2908300" y="9872930"/>
          <a:ext cx="889000" cy="20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14792</xdr:rowOff>
    </xdr:from>
    <xdr:to>
      <xdr:col>5</xdr:col>
      <xdr:colOff>409575</xdr:colOff>
      <xdr:row>57</xdr:row>
      <xdr:rowOff>116392</xdr:rowOff>
    </xdr:to>
    <xdr:sp macro="" textlink="">
      <xdr:nvSpPr>
        <xdr:cNvPr id="120" name="フローチャート : 判断 119"/>
        <xdr:cNvSpPr/>
      </xdr:nvSpPr>
      <xdr:spPr>
        <a:xfrm>
          <a:off x="3746500" y="9787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132919</xdr:rowOff>
    </xdr:from>
    <xdr:ext cx="534377" cy="259045"/>
    <xdr:sp macro="" textlink="">
      <xdr:nvSpPr>
        <xdr:cNvPr id="121" name="テキスト ボックス 120"/>
        <xdr:cNvSpPr txBox="1"/>
      </xdr:nvSpPr>
      <xdr:spPr>
        <a:xfrm>
          <a:off x="3530111" y="956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53,709</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120576</xdr:rowOff>
    </xdr:from>
    <xdr:to>
      <xdr:col>4</xdr:col>
      <xdr:colOff>155575</xdr:colOff>
      <xdr:row>57</xdr:row>
      <xdr:rowOff>129660</xdr:rowOff>
    </xdr:to>
    <xdr:cxnSp macro="">
      <xdr:nvCxnSpPr>
        <xdr:cNvPr id="122" name="直線コネクタ 121"/>
        <xdr:cNvCxnSpPr/>
      </xdr:nvCxnSpPr>
      <xdr:spPr>
        <a:xfrm flipV="1">
          <a:off x="2019300" y="9893226"/>
          <a:ext cx="889000" cy="9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10413</xdr:rowOff>
    </xdr:from>
    <xdr:to>
      <xdr:col>4</xdr:col>
      <xdr:colOff>206375</xdr:colOff>
      <xdr:row>57</xdr:row>
      <xdr:rowOff>112013</xdr:rowOff>
    </xdr:to>
    <xdr:sp macro="" textlink="">
      <xdr:nvSpPr>
        <xdr:cNvPr id="123" name="フローチャート : 判断 122"/>
        <xdr:cNvSpPr/>
      </xdr:nvSpPr>
      <xdr:spPr>
        <a:xfrm>
          <a:off x="2857500" y="97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128540</xdr:rowOff>
    </xdr:from>
    <xdr:ext cx="534377" cy="259045"/>
    <xdr:sp macro="" textlink="">
      <xdr:nvSpPr>
        <xdr:cNvPr id="124" name="テキスト ボックス 123"/>
        <xdr:cNvSpPr txBox="1"/>
      </xdr:nvSpPr>
      <xdr:spPr>
        <a:xfrm>
          <a:off x="2641111" y="955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129660</xdr:rowOff>
    </xdr:from>
    <xdr:to>
      <xdr:col>2</xdr:col>
      <xdr:colOff>638175</xdr:colOff>
      <xdr:row>57</xdr:row>
      <xdr:rowOff>134493</xdr:rowOff>
    </xdr:to>
    <xdr:cxnSp macro="">
      <xdr:nvCxnSpPr>
        <xdr:cNvPr id="125" name="直線コネクタ 124"/>
        <xdr:cNvCxnSpPr/>
      </xdr:nvCxnSpPr>
      <xdr:spPr>
        <a:xfrm flipV="1">
          <a:off x="1130300" y="9902310"/>
          <a:ext cx="889000" cy="4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24060</xdr:rowOff>
    </xdr:from>
    <xdr:to>
      <xdr:col>3</xdr:col>
      <xdr:colOff>3175</xdr:colOff>
      <xdr:row>57</xdr:row>
      <xdr:rowOff>125660</xdr:rowOff>
    </xdr:to>
    <xdr:sp macro="" textlink="">
      <xdr:nvSpPr>
        <xdr:cNvPr id="126" name="フローチャート : 判断 125"/>
        <xdr:cNvSpPr/>
      </xdr:nvSpPr>
      <xdr:spPr>
        <a:xfrm>
          <a:off x="1968500" y="97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142187</xdr:rowOff>
    </xdr:from>
    <xdr:ext cx="534377" cy="259045"/>
    <xdr:sp macro="" textlink="">
      <xdr:nvSpPr>
        <xdr:cNvPr id="127" name="テキスト ボックス 126"/>
        <xdr:cNvSpPr txBox="1"/>
      </xdr:nvSpPr>
      <xdr:spPr>
        <a:xfrm>
          <a:off x="1752111" y="957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27279</xdr:rowOff>
    </xdr:from>
    <xdr:to>
      <xdr:col>1</xdr:col>
      <xdr:colOff>485775</xdr:colOff>
      <xdr:row>57</xdr:row>
      <xdr:rowOff>128879</xdr:rowOff>
    </xdr:to>
    <xdr:sp macro="" textlink="">
      <xdr:nvSpPr>
        <xdr:cNvPr id="128" name="フローチャート : 判断 127"/>
        <xdr:cNvSpPr/>
      </xdr:nvSpPr>
      <xdr:spPr>
        <a:xfrm>
          <a:off x="1079500" y="979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145406</xdr:rowOff>
    </xdr:from>
    <xdr:ext cx="534377" cy="259045"/>
    <xdr:sp macro="" textlink="">
      <xdr:nvSpPr>
        <xdr:cNvPr id="129" name="テキスト ボックス 128"/>
        <xdr:cNvSpPr txBox="1"/>
      </xdr:nvSpPr>
      <xdr:spPr>
        <a:xfrm>
          <a:off x="863111" y="957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136678</xdr:rowOff>
    </xdr:from>
    <xdr:to>
      <xdr:col>6</xdr:col>
      <xdr:colOff>561975</xdr:colOff>
      <xdr:row>57</xdr:row>
      <xdr:rowOff>66828</xdr:rowOff>
    </xdr:to>
    <xdr:sp macro="" textlink="">
      <xdr:nvSpPr>
        <xdr:cNvPr id="135" name="円/楕円 134"/>
        <xdr:cNvSpPr/>
      </xdr:nvSpPr>
      <xdr:spPr>
        <a:xfrm>
          <a:off x="4584700" y="973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159555</xdr:rowOff>
    </xdr:from>
    <xdr:ext cx="534377" cy="259045"/>
    <xdr:sp macro="" textlink="">
      <xdr:nvSpPr>
        <xdr:cNvPr id="136" name="物件費該当値テキスト"/>
        <xdr:cNvSpPr txBox="1"/>
      </xdr:nvSpPr>
      <xdr:spPr>
        <a:xfrm>
          <a:off x="4686300" y="958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64,550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49480</xdr:rowOff>
    </xdr:from>
    <xdr:to>
      <xdr:col>5</xdr:col>
      <xdr:colOff>409575</xdr:colOff>
      <xdr:row>57</xdr:row>
      <xdr:rowOff>151080</xdr:rowOff>
    </xdr:to>
    <xdr:sp macro="" textlink="">
      <xdr:nvSpPr>
        <xdr:cNvPr id="137" name="円/楕円 136"/>
        <xdr:cNvSpPr/>
      </xdr:nvSpPr>
      <xdr:spPr>
        <a:xfrm>
          <a:off x="3746500" y="982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142207</xdr:rowOff>
    </xdr:from>
    <xdr:ext cx="534377" cy="259045"/>
    <xdr:sp macro="" textlink="">
      <xdr:nvSpPr>
        <xdr:cNvPr id="138" name="テキスト ボックス 137"/>
        <xdr:cNvSpPr txBox="1"/>
      </xdr:nvSpPr>
      <xdr:spPr>
        <a:xfrm>
          <a:off x="3530111" y="9914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46,122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69776</xdr:rowOff>
    </xdr:from>
    <xdr:to>
      <xdr:col>4</xdr:col>
      <xdr:colOff>206375</xdr:colOff>
      <xdr:row>57</xdr:row>
      <xdr:rowOff>171376</xdr:rowOff>
    </xdr:to>
    <xdr:sp macro="" textlink="">
      <xdr:nvSpPr>
        <xdr:cNvPr id="139" name="円/楕円 138"/>
        <xdr:cNvSpPr/>
      </xdr:nvSpPr>
      <xdr:spPr>
        <a:xfrm>
          <a:off x="2857500" y="984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162503</xdr:rowOff>
    </xdr:from>
    <xdr:ext cx="534377" cy="259045"/>
    <xdr:sp macro="" textlink="">
      <xdr:nvSpPr>
        <xdr:cNvPr id="140" name="テキスト ボックス 139"/>
        <xdr:cNvSpPr txBox="1"/>
      </xdr:nvSpPr>
      <xdr:spPr>
        <a:xfrm>
          <a:off x="2641111" y="993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41,683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78860</xdr:rowOff>
    </xdr:from>
    <xdr:to>
      <xdr:col>3</xdr:col>
      <xdr:colOff>3175</xdr:colOff>
      <xdr:row>58</xdr:row>
      <xdr:rowOff>9010</xdr:rowOff>
    </xdr:to>
    <xdr:sp macro="" textlink="">
      <xdr:nvSpPr>
        <xdr:cNvPr id="141" name="円/楕円 140"/>
        <xdr:cNvSpPr/>
      </xdr:nvSpPr>
      <xdr:spPr>
        <a:xfrm>
          <a:off x="1968500" y="985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137</xdr:rowOff>
    </xdr:from>
    <xdr:ext cx="534377" cy="259045"/>
    <xdr:sp macro="" textlink="">
      <xdr:nvSpPr>
        <xdr:cNvPr id="142" name="テキスト ボックス 141"/>
        <xdr:cNvSpPr txBox="1"/>
      </xdr:nvSpPr>
      <xdr:spPr>
        <a:xfrm>
          <a:off x="1752111" y="994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39,696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83693</xdr:rowOff>
    </xdr:from>
    <xdr:to>
      <xdr:col>1</xdr:col>
      <xdr:colOff>485775</xdr:colOff>
      <xdr:row>58</xdr:row>
      <xdr:rowOff>13843</xdr:rowOff>
    </xdr:to>
    <xdr:sp macro="" textlink="">
      <xdr:nvSpPr>
        <xdr:cNvPr id="143" name="円/楕円 142"/>
        <xdr:cNvSpPr/>
      </xdr:nvSpPr>
      <xdr:spPr>
        <a:xfrm>
          <a:off x="1079500" y="985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4970</xdr:rowOff>
    </xdr:from>
    <xdr:ext cx="534377" cy="259045"/>
    <xdr:sp macro="" textlink="">
      <xdr:nvSpPr>
        <xdr:cNvPr id="144" name="テキスト ボックス 143"/>
        <xdr:cNvSpPr txBox="1"/>
      </xdr:nvSpPr>
      <xdr:spPr>
        <a:xfrm>
          <a:off x="863111" y="994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38,639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8" name="テキスト ボックス 157"/>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67614</xdr:rowOff>
    </xdr:from>
    <xdr:to>
      <xdr:col>6</xdr:col>
      <xdr:colOff>510540</xdr:colOff>
      <xdr:row>79</xdr:row>
      <xdr:rowOff>15647</xdr:rowOff>
    </xdr:to>
    <xdr:cxnSp macro="">
      <xdr:nvCxnSpPr>
        <xdr:cNvPr id="168" name="直線コネクタ 167"/>
        <xdr:cNvCxnSpPr/>
      </xdr:nvCxnSpPr>
      <xdr:spPr>
        <a:xfrm flipV="1">
          <a:off x="4633595" y="12069114"/>
          <a:ext cx="1270" cy="1491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19474</xdr:rowOff>
    </xdr:from>
    <xdr:ext cx="378565" cy="259045"/>
    <xdr:sp macro="" textlink="">
      <xdr:nvSpPr>
        <xdr:cNvPr id="169" name="維持補修費最小値テキスト"/>
        <xdr:cNvSpPr txBox="1"/>
      </xdr:nvSpPr>
      <xdr:spPr>
        <a:xfrm>
          <a:off x="4686300" y="13564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6</xdr:col>
      <xdr:colOff>422275</xdr:colOff>
      <xdr:row>79</xdr:row>
      <xdr:rowOff>15647</xdr:rowOff>
    </xdr:from>
    <xdr:to>
      <xdr:col>6</xdr:col>
      <xdr:colOff>600075</xdr:colOff>
      <xdr:row>79</xdr:row>
      <xdr:rowOff>15647</xdr:rowOff>
    </xdr:to>
    <xdr:cxnSp macro="">
      <xdr:nvCxnSpPr>
        <xdr:cNvPr id="170" name="直線コネクタ 169"/>
        <xdr:cNvCxnSpPr/>
      </xdr:nvCxnSpPr>
      <xdr:spPr>
        <a:xfrm>
          <a:off x="4546600" y="1356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14291</xdr:rowOff>
    </xdr:from>
    <xdr:ext cx="534377" cy="259045"/>
    <xdr:sp macro="" textlink="">
      <xdr:nvSpPr>
        <xdr:cNvPr id="171" name="維持補修費最大値テキスト"/>
        <xdr:cNvSpPr txBox="1"/>
      </xdr:nvSpPr>
      <xdr:spPr>
        <a:xfrm>
          <a:off x="4686300" y="1184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19,946</a:t>
          </a:r>
          <a:endParaRPr kumimoji="1" lang="ja-JP" altLang="en-US" sz="1000" b="1">
            <a:latin typeface="ＭＳ Ｐゴシック"/>
          </a:endParaRPr>
        </a:p>
      </xdr:txBody>
    </xdr:sp>
    <xdr:clientData/>
  </xdr:oneCellAnchor>
  <xdr:twoCellAnchor>
    <xdr:from>
      <xdr:col>6</xdr:col>
      <xdr:colOff>422275</xdr:colOff>
      <xdr:row>70</xdr:row>
      <xdr:rowOff>67614</xdr:rowOff>
    </xdr:from>
    <xdr:to>
      <xdr:col>6</xdr:col>
      <xdr:colOff>600075</xdr:colOff>
      <xdr:row>70</xdr:row>
      <xdr:rowOff>67614</xdr:rowOff>
    </xdr:to>
    <xdr:cxnSp macro="">
      <xdr:nvCxnSpPr>
        <xdr:cNvPr id="172" name="直線コネクタ 171"/>
        <xdr:cNvCxnSpPr/>
      </xdr:nvCxnSpPr>
      <xdr:spPr>
        <a:xfrm>
          <a:off x="4546600" y="12069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120574</xdr:rowOff>
    </xdr:from>
    <xdr:to>
      <xdr:col>6</xdr:col>
      <xdr:colOff>511175</xdr:colOff>
      <xdr:row>77</xdr:row>
      <xdr:rowOff>139852</xdr:rowOff>
    </xdr:to>
    <xdr:cxnSp macro="">
      <xdr:nvCxnSpPr>
        <xdr:cNvPr id="173" name="直線コネクタ 172"/>
        <xdr:cNvCxnSpPr/>
      </xdr:nvCxnSpPr>
      <xdr:spPr>
        <a:xfrm>
          <a:off x="3797300" y="13322224"/>
          <a:ext cx="838200" cy="19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93184</xdr:rowOff>
    </xdr:from>
    <xdr:ext cx="469744" cy="259045"/>
    <xdr:sp macro="" textlink="">
      <xdr:nvSpPr>
        <xdr:cNvPr id="174" name="維持補修費平均値テキスト"/>
        <xdr:cNvSpPr txBox="1"/>
      </xdr:nvSpPr>
      <xdr:spPr>
        <a:xfrm>
          <a:off x="4686300" y="13123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70307</xdr:rowOff>
    </xdr:from>
    <xdr:to>
      <xdr:col>6</xdr:col>
      <xdr:colOff>561975</xdr:colOff>
      <xdr:row>78</xdr:row>
      <xdr:rowOff>457</xdr:rowOff>
    </xdr:to>
    <xdr:sp macro="" textlink="">
      <xdr:nvSpPr>
        <xdr:cNvPr id="175" name="フローチャート : 判断 174"/>
        <xdr:cNvSpPr/>
      </xdr:nvSpPr>
      <xdr:spPr>
        <a:xfrm>
          <a:off x="45847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82245</xdr:rowOff>
    </xdr:from>
    <xdr:to>
      <xdr:col>5</xdr:col>
      <xdr:colOff>358775</xdr:colOff>
      <xdr:row>77</xdr:row>
      <xdr:rowOff>120574</xdr:rowOff>
    </xdr:to>
    <xdr:cxnSp macro="">
      <xdr:nvCxnSpPr>
        <xdr:cNvPr id="176" name="直線コネクタ 175"/>
        <xdr:cNvCxnSpPr/>
      </xdr:nvCxnSpPr>
      <xdr:spPr>
        <a:xfrm>
          <a:off x="2908300" y="13283895"/>
          <a:ext cx="889000" cy="38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69850</xdr:rowOff>
    </xdr:from>
    <xdr:to>
      <xdr:col>5</xdr:col>
      <xdr:colOff>409575</xdr:colOff>
      <xdr:row>78</xdr:row>
      <xdr:rowOff>0</xdr:rowOff>
    </xdr:to>
    <xdr:sp macro="" textlink="">
      <xdr:nvSpPr>
        <xdr:cNvPr id="177" name="フローチャート : 判断 176"/>
        <xdr:cNvSpPr/>
      </xdr:nvSpPr>
      <xdr:spPr>
        <a:xfrm>
          <a:off x="3746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162577</xdr:rowOff>
    </xdr:from>
    <xdr:ext cx="469744" cy="259045"/>
    <xdr:sp macro="" textlink="">
      <xdr:nvSpPr>
        <xdr:cNvPr id="178" name="テキスト ボックス 177"/>
        <xdr:cNvSpPr txBox="1"/>
      </xdr:nvSpPr>
      <xdr:spPr>
        <a:xfrm>
          <a:off x="3562427"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82245</xdr:rowOff>
    </xdr:from>
    <xdr:to>
      <xdr:col>4</xdr:col>
      <xdr:colOff>155575</xdr:colOff>
      <xdr:row>78</xdr:row>
      <xdr:rowOff>3302</xdr:rowOff>
    </xdr:to>
    <xdr:cxnSp macro="">
      <xdr:nvCxnSpPr>
        <xdr:cNvPr id="179" name="直線コネクタ 178"/>
        <xdr:cNvCxnSpPr/>
      </xdr:nvCxnSpPr>
      <xdr:spPr>
        <a:xfrm flipV="1">
          <a:off x="2019300" y="13283895"/>
          <a:ext cx="889000" cy="92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51563</xdr:rowOff>
    </xdr:from>
    <xdr:to>
      <xdr:col>4</xdr:col>
      <xdr:colOff>206375</xdr:colOff>
      <xdr:row>77</xdr:row>
      <xdr:rowOff>153163</xdr:rowOff>
    </xdr:to>
    <xdr:sp macro="" textlink="">
      <xdr:nvSpPr>
        <xdr:cNvPr id="180" name="フローチャート : 判断 179"/>
        <xdr:cNvSpPr/>
      </xdr:nvSpPr>
      <xdr:spPr>
        <a:xfrm>
          <a:off x="2857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144290</xdr:rowOff>
    </xdr:from>
    <xdr:ext cx="469744" cy="259045"/>
    <xdr:sp macro="" textlink="">
      <xdr:nvSpPr>
        <xdr:cNvPr id="181" name="テキスト ボックス 180"/>
        <xdr:cNvSpPr txBox="1"/>
      </xdr:nvSpPr>
      <xdr:spPr>
        <a:xfrm>
          <a:off x="2673427" y="1334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123089</xdr:rowOff>
    </xdr:from>
    <xdr:to>
      <xdr:col>2</xdr:col>
      <xdr:colOff>638175</xdr:colOff>
      <xdr:row>78</xdr:row>
      <xdr:rowOff>3302</xdr:rowOff>
    </xdr:to>
    <xdr:cxnSp macro="">
      <xdr:nvCxnSpPr>
        <xdr:cNvPr id="182" name="直線コネクタ 181"/>
        <xdr:cNvCxnSpPr/>
      </xdr:nvCxnSpPr>
      <xdr:spPr>
        <a:xfrm>
          <a:off x="1130300" y="13324739"/>
          <a:ext cx="889000" cy="5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68631</xdr:rowOff>
    </xdr:from>
    <xdr:to>
      <xdr:col>3</xdr:col>
      <xdr:colOff>3175</xdr:colOff>
      <xdr:row>77</xdr:row>
      <xdr:rowOff>170231</xdr:rowOff>
    </xdr:to>
    <xdr:sp macro="" textlink="">
      <xdr:nvSpPr>
        <xdr:cNvPr id="183" name="フローチャート : 判断 182"/>
        <xdr:cNvSpPr/>
      </xdr:nvSpPr>
      <xdr:spPr>
        <a:xfrm>
          <a:off x="1968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15308</xdr:rowOff>
    </xdr:from>
    <xdr:ext cx="469744" cy="259045"/>
    <xdr:sp macro="" textlink="">
      <xdr:nvSpPr>
        <xdr:cNvPr id="184" name="テキスト ボックス 183"/>
        <xdr:cNvSpPr txBox="1"/>
      </xdr:nvSpPr>
      <xdr:spPr>
        <a:xfrm>
          <a:off x="1784427"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58496</xdr:rowOff>
    </xdr:from>
    <xdr:to>
      <xdr:col>1</xdr:col>
      <xdr:colOff>485775</xdr:colOff>
      <xdr:row>77</xdr:row>
      <xdr:rowOff>160096</xdr:rowOff>
    </xdr:to>
    <xdr:sp macro="" textlink="">
      <xdr:nvSpPr>
        <xdr:cNvPr id="185" name="フローチャート : 判断 184"/>
        <xdr:cNvSpPr/>
      </xdr:nvSpPr>
      <xdr:spPr>
        <a:xfrm>
          <a:off x="1079500" y="1326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5173</xdr:rowOff>
    </xdr:from>
    <xdr:ext cx="469744" cy="259045"/>
    <xdr:sp macro="" textlink="">
      <xdr:nvSpPr>
        <xdr:cNvPr id="186" name="テキスト ボックス 185"/>
        <xdr:cNvSpPr txBox="1"/>
      </xdr:nvSpPr>
      <xdr:spPr>
        <a:xfrm>
          <a:off x="895427" y="1303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89052</xdr:rowOff>
    </xdr:from>
    <xdr:to>
      <xdr:col>6</xdr:col>
      <xdr:colOff>561975</xdr:colOff>
      <xdr:row>78</xdr:row>
      <xdr:rowOff>19202</xdr:rowOff>
    </xdr:to>
    <xdr:sp macro="" textlink="">
      <xdr:nvSpPr>
        <xdr:cNvPr id="192" name="円/楕円 191"/>
        <xdr:cNvSpPr/>
      </xdr:nvSpPr>
      <xdr:spPr>
        <a:xfrm>
          <a:off x="4584700" y="1329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67479</xdr:rowOff>
    </xdr:from>
    <xdr:ext cx="469744" cy="259045"/>
    <xdr:sp macro="" textlink="">
      <xdr:nvSpPr>
        <xdr:cNvPr id="193" name="維持補修費該当値テキスト"/>
        <xdr:cNvSpPr txBox="1"/>
      </xdr:nvSpPr>
      <xdr:spPr>
        <a:xfrm>
          <a:off x="4686300" y="13269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3,248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69774</xdr:rowOff>
    </xdr:from>
    <xdr:to>
      <xdr:col>5</xdr:col>
      <xdr:colOff>409575</xdr:colOff>
      <xdr:row>77</xdr:row>
      <xdr:rowOff>171374</xdr:rowOff>
    </xdr:to>
    <xdr:sp macro="" textlink="">
      <xdr:nvSpPr>
        <xdr:cNvPr id="194" name="円/楕円 193"/>
        <xdr:cNvSpPr/>
      </xdr:nvSpPr>
      <xdr:spPr>
        <a:xfrm>
          <a:off x="3746500" y="1327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16451</xdr:rowOff>
    </xdr:from>
    <xdr:ext cx="469744" cy="259045"/>
    <xdr:sp macro="" textlink="">
      <xdr:nvSpPr>
        <xdr:cNvPr id="195" name="テキスト ボックス 194"/>
        <xdr:cNvSpPr txBox="1"/>
      </xdr:nvSpPr>
      <xdr:spPr>
        <a:xfrm>
          <a:off x="3562427" y="1304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31445</xdr:rowOff>
    </xdr:from>
    <xdr:to>
      <xdr:col>4</xdr:col>
      <xdr:colOff>206375</xdr:colOff>
      <xdr:row>77</xdr:row>
      <xdr:rowOff>133045</xdr:rowOff>
    </xdr:to>
    <xdr:sp macro="" textlink="">
      <xdr:nvSpPr>
        <xdr:cNvPr id="196" name="円/楕円 195"/>
        <xdr:cNvSpPr/>
      </xdr:nvSpPr>
      <xdr:spPr>
        <a:xfrm>
          <a:off x="2857500" y="1323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149572</xdr:rowOff>
    </xdr:from>
    <xdr:ext cx="469744" cy="259045"/>
    <xdr:sp macro="" textlink="">
      <xdr:nvSpPr>
        <xdr:cNvPr id="197" name="テキスト ボックス 196"/>
        <xdr:cNvSpPr txBox="1"/>
      </xdr:nvSpPr>
      <xdr:spPr>
        <a:xfrm>
          <a:off x="2673427" y="1300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123952</xdr:rowOff>
    </xdr:from>
    <xdr:to>
      <xdr:col>3</xdr:col>
      <xdr:colOff>3175</xdr:colOff>
      <xdr:row>78</xdr:row>
      <xdr:rowOff>54102</xdr:rowOff>
    </xdr:to>
    <xdr:sp macro="" textlink="">
      <xdr:nvSpPr>
        <xdr:cNvPr id="198" name="円/楕円 197"/>
        <xdr:cNvSpPr/>
      </xdr:nvSpPr>
      <xdr:spPr>
        <a:xfrm>
          <a:off x="1968500" y="1332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45229</xdr:rowOff>
    </xdr:from>
    <xdr:ext cx="469744" cy="259045"/>
    <xdr:sp macro="" textlink="">
      <xdr:nvSpPr>
        <xdr:cNvPr id="199" name="テキスト ボックス 198"/>
        <xdr:cNvSpPr txBox="1"/>
      </xdr:nvSpPr>
      <xdr:spPr>
        <a:xfrm>
          <a:off x="1784427" y="1341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2,790</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72289</xdr:rowOff>
    </xdr:from>
    <xdr:to>
      <xdr:col>1</xdr:col>
      <xdr:colOff>485775</xdr:colOff>
      <xdr:row>78</xdr:row>
      <xdr:rowOff>2439</xdr:rowOff>
    </xdr:to>
    <xdr:sp macro="" textlink="">
      <xdr:nvSpPr>
        <xdr:cNvPr id="200" name="円/楕円 199"/>
        <xdr:cNvSpPr/>
      </xdr:nvSpPr>
      <xdr:spPr>
        <a:xfrm>
          <a:off x="1079500" y="1327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165016</xdr:rowOff>
    </xdr:from>
    <xdr:ext cx="469744" cy="259045"/>
    <xdr:sp macro="" textlink="">
      <xdr:nvSpPr>
        <xdr:cNvPr id="201" name="テキスト ボックス 200"/>
        <xdr:cNvSpPr txBox="1"/>
      </xdr:nvSpPr>
      <xdr:spPr>
        <a:xfrm>
          <a:off x="895427" y="13366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78226</xdr:rowOff>
    </xdr:from>
    <xdr:to>
      <xdr:col>6</xdr:col>
      <xdr:colOff>510540</xdr:colOff>
      <xdr:row>99</xdr:row>
      <xdr:rowOff>75330</xdr:rowOff>
    </xdr:to>
    <xdr:cxnSp macro="">
      <xdr:nvCxnSpPr>
        <xdr:cNvPr id="226" name="直線コネクタ 225"/>
        <xdr:cNvCxnSpPr/>
      </xdr:nvCxnSpPr>
      <xdr:spPr>
        <a:xfrm flipV="1">
          <a:off x="4633595" y="15508726"/>
          <a:ext cx="1270" cy="1540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79157</xdr:rowOff>
    </xdr:from>
    <xdr:ext cx="534377" cy="259045"/>
    <xdr:sp macro="" textlink="">
      <xdr:nvSpPr>
        <xdr:cNvPr id="227" name="扶助費最小値テキスト"/>
        <xdr:cNvSpPr txBox="1"/>
      </xdr:nvSpPr>
      <xdr:spPr>
        <a:xfrm>
          <a:off x="4686300" y="1705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38,379</a:t>
          </a:r>
          <a:endParaRPr kumimoji="1" lang="ja-JP" altLang="en-US" sz="1000" b="1">
            <a:latin typeface="ＭＳ Ｐゴシック"/>
          </a:endParaRPr>
        </a:p>
      </xdr:txBody>
    </xdr:sp>
    <xdr:clientData/>
  </xdr:oneCellAnchor>
  <xdr:twoCellAnchor>
    <xdr:from>
      <xdr:col>6</xdr:col>
      <xdr:colOff>422275</xdr:colOff>
      <xdr:row>99</xdr:row>
      <xdr:rowOff>75330</xdr:rowOff>
    </xdr:from>
    <xdr:to>
      <xdr:col>6</xdr:col>
      <xdr:colOff>600075</xdr:colOff>
      <xdr:row>99</xdr:row>
      <xdr:rowOff>75330</xdr:rowOff>
    </xdr:to>
    <xdr:cxnSp macro="">
      <xdr:nvCxnSpPr>
        <xdr:cNvPr id="228" name="直線コネクタ 227"/>
        <xdr:cNvCxnSpPr/>
      </xdr:nvCxnSpPr>
      <xdr:spPr>
        <a:xfrm>
          <a:off x="4546600" y="1704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24903</xdr:rowOff>
    </xdr:from>
    <xdr:ext cx="599010" cy="259045"/>
    <xdr:sp macro="" textlink="">
      <xdr:nvSpPr>
        <xdr:cNvPr id="229" name="扶助費最大値テキスト"/>
        <xdr:cNvSpPr txBox="1"/>
      </xdr:nvSpPr>
      <xdr:spPr>
        <a:xfrm>
          <a:off x="4686300" y="1528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119,227</a:t>
          </a:r>
          <a:endParaRPr kumimoji="1" lang="ja-JP" altLang="en-US" sz="1000" b="1">
            <a:latin typeface="ＭＳ Ｐゴシック"/>
          </a:endParaRPr>
        </a:p>
      </xdr:txBody>
    </xdr:sp>
    <xdr:clientData/>
  </xdr:oneCellAnchor>
  <xdr:twoCellAnchor>
    <xdr:from>
      <xdr:col>6</xdr:col>
      <xdr:colOff>422275</xdr:colOff>
      <xdr:row>90</xdr:row>
      <xdr:rowOff>78226</xdr:rowOff>
    </xdr:from>
    <xdr:to>
      <xdr:col>6</xdr:col>
      <xdr:colOff>600075</xdr:colOff>
      <xdr:row>90</xdr:row>
      <xdr:rowOff>78226</xdr:rowOff>
    </xdr:to>
    <xdr:cxnSp macro="">
      <xdr:nvCxnSpPr>
        <xdr:cNvPr id="230" name="直線コネクタ 229"/>
        <xdr:cNvCxnSpPr/>
      </xdr:nvCxnSpPr>
      <xdr:spPr>
        <a:xfrm>
          <a:off x="4546600" y="1550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100724</xdr:rowOff>
    </xdr:from>
    <xdr:to>
      <xdr:col>6</xdr:col>
      <xdr:colOff>511175</xdr:colOff>
      <xdr:row>97</xdr:row>
      <xdr:rowOff>1130</xdr:rowOff>
    </xdr:to>
    <xdr:cxnSp macro="">
      <xdr:nvCxnSpPr>
        <xdr:cNvPr id="231" name="直線コネクタ 230"/>
        <xdr:cNvCxnSpPr/>
      </xdr:nvCxnSpPr>
      <xdr:spPr>
        <a:xfrm flipV="1">
          <a:off x="3797300" y="16559924"/>
          <a:ext cx="838200" cy="71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47693</xdr:rowOff>
    </xdr:from>
    <xdr:ext cx="534377" cy="259045"/>
    <xdr:sp macro="" textlink="">
      <xdr:nvSpPr>
        <xdr:cNvPr id="232" name="扶助費平均値テキスト"/>
        <xdr:cNvSpPr txBox="1"/>
      </xdr:nvSpPr>
      <xdr:spPr>
        <a:xfrm>
          <a:off x="4686300" y="16335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65,364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24816</xdr:rowOff>
    </xdr:from>
    <xdr:to>
      <xdr:col>6</xdr:col>
      <xdr:colOff>561975</xdr:colOff>
      <xdr:row>96</xdr:row>
      <xdr:rowOff>126416</xdr:rowOff>
    </xdr:to>
    <xdr:sp macro="" textlink="">
      <xdr:nvSpPr>
        <xdr:cNvPr id="233" name="フローチャート : 判断 232"/>
        <xdr:cNvSpPr/>
      </xdr:nvSpPr>
      <xdr:spPr>
        <a:xfrm>
          <a:off x="45847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1130</xdr:rowOff>
    </xdr:from>
    <xdr:to>
      <xdr:col>5</xdr:col>
      <xdr:colOff>358775</xdr:colOff>
      <xdr:row>97</xdr:row>
      <xdr:rowOff>43421</xdr:rowOff>
    </xdr:to>
    <xdr:cxnSp macro="">
      <xdr:nvCxnSpPr>
        <xdr:cNvPr id="234" name="直線コネクタ 233"/>
        <xdr:cNvCxnSpPr/>
      </xdr:nvCxnSpPr>
      <xdr:spPr>
        <a:xfrm flipV="1">
          <a:off x="2908300" y="16631780"/>
          <a:ext cx="889000" cy="4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132544</xdr:rowOff>
    </xdr:from>
    <xdr:to>
      <xdr:col>5</xdr:col>
      <xdr:colOff>409575</xdr:colOff>
      <xdr:row>97</xdr:row>
      <xdr:rowOff>62694</xdr:rowOff>
    </xdr:to>
    <xdr:sp macro="" textlink="">
      <xdr:nvSpPr>
        <xdr:cNvPr id="235" name="フローチャート : 判断 234"/>
        <xdr:cNvSpPr/>
      </xdr:nvSpPr>
      <xdr:spPr>
        <a:xfrm>
          <a:off x="37465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53821</xdr:rowOff>
    </xdr:from>
    <xdr:ext cx="534377" cy="259045"/>
    <xdr:sp macro="" textlink="">
      <xdr:nvSpPr>
        <xdr:cNvPr id="236" name="テキスト ボックス 235"/>
        <xdr:cNvSpPr txBox="1"/>
      </xdr:nvSpPr>
      <xdr:spPr>
        <a:xfrm>
          <a:off x="3530111" y="1668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59,709</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43421</xdr:rowOff>
    </xdr:from>
    <xdr:to>
      <xdr:col>4</xdr:col>
      <xdr:colOff>155575</xdr:colOff>
      <xdr:row>97</xdr:row>
      <xdr:rowOff>131451</xdr:rowOff>
    </xdr:to>
    <xdr:cxnSp macro="">
      <xdr:nvCxnSpPr>
        <xdr:cNvPr id="237" name="直線コネクタ 236"/>
        <xdr:cNvCxnSpPr/>
      </xdr:nvCxnSpPr>
      <xdr:spPr>
        <a:xfrm flipV="1">
          <a:off x="2019300" y="16674071"/>
          <a:ext cx="889000" cy="88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23121</xdr:rowOff>
    </xdr:from>
    <xdr:to>
      <xdr:col>4</xdr:col>
      <xdr:colOff>206375</xdr:colOff>
      <xdr:row>97</xdr:row>
      <xdr:rowOff>124721</xdr:rowOff>
    </xdr:to>
    <xdr:sp macro="" textlink="">
      <xdr:nvSpPr>
        <xdr:cNvPr id="238" name="フローチャート : 判断 237"/>
        <xdr:cNvSpPr/>
      </xdr:nvSpPr>
      <xdr:spPr>
        <a:xfrm>
          <a:off x="2857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115848</xdr:rowOff>
    </xdr:from>
    <xdr:ext cx="534377" cy="259045"/>
    <xdr:sp macro="" textlink="">
      <xdr:nvSpPr>
        <xdr:cNvPr id="239" name="テキスト ボックス 238"/>
        <xdr:cNvSpPr txBox="1"/>
      </xdr:nvSpPr>
      <xdr:spPr>
        <a:xfrm>
          <a:off x="2641111" y="1674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131451</xdr:rowOff>
    </xdr:from>
    <xdr:to>
      <xdr:col>2</xdr:col>
      <xdr:colOff>638175</xdr:colOff>
      <xdr:row>97</xdr:row>
      <xdr:rowOff>134423</xdr:rowOff>
    </xdr:to>
    <xdr:cxnSp macro="">
      <xdr:nvCxnSpPr>
        <xdr:cNvPr id="240" name="直線コネクタ 239"/>
        <xdr:cNvCxnSpPr/>
      </xdr:nvCxnSpPr>
      <xdr:spPr>
        <a:xfrm flipV="1">
          <a:off x="1130300" y="16762101"/>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130772</xdr:rowOff>
    </xdr:from>
    <xdr:to>
      <xdr:col>3</xdr:col>
      <xdr:colOff>3175</xdr:colOff>
      <xdr:row>98</xdr:row>
      <xdr:rowOff>60922</xdr:rowOff>
    </xdr:to>
    <xdr:sp macro="" textlink="">
      <xdr:nvSpPr>
        <xdr:cNvPr id="241" name="フローチャート : 判断 240"/>
        <xdr:cNvSpPr/>
      </xdr:nvSpPr>
      <xdr:spPr>
        <a:xfrm>
          <a:off x="1968500" y="1676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52049</xdr:rowOff>
    </xdr:from>
    <xdr:ext cx="534377" cy="259045"/>
    <xdr:sp macro="" textlink="">
      <xdr:nvSpPr>
        <xdr:cNvPr id="242" name="テキスト ボックス 241"/>
        <xdr:cNvSpPr txBox="1"/>
      </xdr:nvSpPr>
      <xdr:spPr>
        <a:xfrm>
          <a:off x="1752111" y="1685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145535</xdr:rowOff>
    </xdr:from>
    <xdr:to>
      <xdr:col>1</xdr:col>
      <xdr:colOff>485775</xdr:colOff>
      <xdr:row>98</xdr:row>
      <xdr:rowOff>75685</xdr:rowOff>
    </xdr:to>
    <xdr:sp macro="" textlink="">
      <xdr:nvSpPr>
        <xdr:cNvPr id="243" name="フローチャート : 判断 242"/>
        <xdr:cNvSpPr/>
      </xdr:nvSpPr>
      <xdr:spPr>
        <a:xfrm>
          <a:off x="1079500" y="1677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66812</xdr:rowOff>
    </xdr:from>
    <xdr:ext cx="534377" cy="259045"/>
    <xdr:sp macro="" textlink="">
      <xdr:nvSpPr>
        <xdr:cNvPr id="244" name="テキスト ボックス 243"/>
        <xdr:cNvSpPr txBox="1"/>
      </xdr:nvSpPr>
      <xdr:spPr>
        <a:xfrm>
          <a:off x="863111" y="1686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49924</xdr:rowOff>
    </xdr:from>
    <xdr:to>
      <xdr:col>6</xdr:col>
      <xdr:colOff>561975</xdr:colOff>
      <xdr:row>96</xdr:row>
      <xdr:rowOff>151524</xdr:rowOff>
    </xdr:to>
    <xdr:sp macro="" textlink="">
      <xdr:nvSpPr>
        <xdr:cNvPr id="250" name="円/楕円 249"/>
        <xdr:cNvSpPr/>
      </xdr:nvSpPr>
      <xdr:spPr>
        <a:xfrm>
          <a:off x="4584700" y="1650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28351</xdr:rowOff>
    </xdr:from>
    <xdr:ext cx="534377" cy="259045"/>
    <xdr:sp macro="" textlink="">
      <xdr:nvSpPr>
        <xdr:cNvPr id="251" name="扶助費該当値テキスト"/>
        <xdr:cNvSpPr txBox="1"/>
      </xdr:nvSpPr>
      <xdr:spPr>
        <a:xfrm>
          <a:off x="4686300" y="1648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64,046</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121780</xdr:rowOff>
    </xdr:from>
    <xdr:to>
      <xdr:col>5</xdr:col>
      <xdr:colOff>409575</xdr:colOff>
      <xdr:row>97</xdr:row>
      <xdr:rowOff>51930</xdr:rowOff>
    </xdr:to>
    <xdr:sp macro="" textlink="">
      <xdr:nvSpPr>
        <xdr:cNvPr id="252" name="円/楕円 251"/>
        <xdr:cNvSpPr/>
      </xdr:nvSpPr>
      <xdr:spPr>
        <a:xfrm>
          <a:off x="3746500" y="165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68457</xdr:rowOff>
    </xdr:from>
    <xdr:ext cx="534377" cy="259045"/>
    <xdr:sp macro="" textlink="">
      <xdr:nvSpPr>
        <xdr:cNvPr id="253" name="テキスト ボックス 252"/>
        <xdr:cNvSpPr txBox="1"/>
      </xdr:nvSpPr>
      <xdr:spPr>
        <a:xfrm>
          <a:off x="3530111" y="1635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60,274</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164071</xdr:rowOff>
    </xdr:from>
    <xdr:to>
      <xdr:col>4</xdr:col>
      <xdr:colOff>206375</xdr:colOff>
      <xdr:row>97</xdr:row>
      <xdr:rowOff>94221</xdr:rowOff>
    </xdr:to>
    <xdr:sp macro="" textlink="">
      <xdr:nvSpPr>
        <xdr:cNvPr id="254" name="円/楕円 253"/>
        <xdr:cNvSpPr/>
      </xdr:nvSpPr>
      <xdr:spPr>
        <a:xfrm>
          <a:off x="2857500" y="1662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110748</xdr:rowOff>
    </xdr:from>
    <xdr:ext cx="534377" cy="259045"/>
    <xdr:sp macro="" textlink="">
      <xdr:nvSpPr>
        <xdr:cNvPr id="255" name="テキスト ボックス 254"/>
        <xdr:cNvSpPr txBox="1"/>
      </xdr:nvSpPr>
      <xdr:spPr>
        <a:xfrm>
          <a:off x="2641111" y="16398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58,054</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80651</xdr:rowOff>
    </xdr:from>
    <xdr:to>
      <xdr:col>3</xdr:col>
      <xdr:colOff>3175</xdr:colOff>
      <xdr:row>98</xdr:row>
      <xdr:rowOff>10801</xdr:rowOff>
    </xdr:to>
    <xdr:sp macro="" textlink="">
      <xdr:nvSpPr>
        <xdr:cNvPr id="256" name="円/楕円 255"/>
        <xdr:cNvSpPr/>
      </xdr:nvSpPr>
      <xdr:spPr>
        <a:xfrm>
          <a:off x="1968500" y="1671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27328</xdr:rowOff>
    </xdr:from>
    <xdr:ext cx="534377" cy="259045"/>
    <xdr:sp macro="" textlink="">
      <xdr:nvSpPr>
        <xdr:cNvPr id="257" name="テキスト ボックス 256"/>
        <xdr:cNvSpPr txBox="1"/>
      </xdr:nvSpPr>
      <xdr:spPr>
        <a:xfrm>
          <a:off x="1752111" y="16486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53,433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83623</xdr:rowOff>
    </xdr:from>
    <xdr:to>
      <xdr:col>1</xdr:col>
      <xdr:colOff>485775</xdr:colOff>
      <xdr:row>98</xdr:row>
      <xdr:rowOff>13773</xdr:rowOff>
    </xdr:to>
    <xdr:sp macro="" textlink="">
      <xdr:nvSpPr>
        <xdr:cNvPr id="258" name="円/楕円 257"/>
        <xdr:cNvSpPr/>
      </xdr:nvSpPr>
      <xdr:spPr>
        <a:xfrm>
          <a:off x="1079500" y="16714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30300</xdr:rowOff>
    </xdr:from>
    <xdr:ext cx="534377" cy="259045"/>
    <xdr:sp macro="" textlink="">
      <xdr:nvSpPr>
        <xdr:cNvPr id="259" name="テキスト ボックス 258"/>
        <xdr:cNvSpPr txBox="1"/>
      </xdr:nvSpPr>
      <xdr:spPr>
        <a:xfrm>
          <a:off x="863111" y="16489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53,277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36,210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3" name="テキスト ボックス 272"/>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5" name="テキスト ボックス 274"/>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7" name="テキスト ボックス 276"/>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87264</xdr:rowOff>
    </xdr:from>
    <xdr:to>
      <xdr:col>15</xdr:col>
      <xdr:colOff>180340</xdr:colOff>
      <xdr:row>38</xdr:row>
      <xdr:rowOff>84612</xdr:rowOff>
    </xdr:to>
    <xdr:cxnSp macro="">
      <xdr:nvCxnSpPr>
        <xdr:cNvPr id="281" name="直線コネクタ 280"/>
        <xdr:cNvCxnSpPr/>
      </xdr:nvCxnSpPr>
      <xdr:spPr>
        <a:xfrm flipV="1">
          <a:off x="10475595" y="5573664"/>
          <a:ext cx="1270" cy="1026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88439</xdr:rowOff>
    </xdr:from>
    <xdr:ext cx="534377" cy="259045"/>
    <xdr:sp macro="" textlink="">
      <xdr:nvSpPr>
        <xdr:cNvPr id="282" name="補助費等最小値テキスト"/>
        <xdr:cNvSpPr txBox="1"/>
      </xdr:nvSpPr>
      <xdr:spPr>
        <a:xfrm>
          <a:off x="10528300" y="660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12,049</a:t>
          </a:r>
          <a:endParaRPr kumimoji="1" lang="ja-JP" altLang="en-US" sz="1000" b="1">
            <a:latin typeface="ＭＳ Ｐゴシック"/>
          </a:endParaRPr>
        </a:p>
      </xdr:txBody>
    </xdr:sp>
    <xdr:clientData/>
  </xdr:oneCellAnchor>
  <xdr:twoCellAnchor>
    <xdr:from>
      <xdr:col>15</xdr:col>
      <xdr:colOff>92075</xdr:colOff>
      <xdr:row>38</xdr:row>
      <xdr:rowOff>84612</xdr:rowOff>
    </xdr:from>
    <xdr:to>
      <xdr:col>15</xdr:col>
      <xdr:colOff>269875</xdr:colOff>
      <xdr:row>38</xdr:row>
      <xdr:rowOff>84612</xdr:rowOff>
    </xdr:to>
    <xdr:cxnSp macro="">
      <xdr:nvCxnSpPr>
        <xdr:cNvPr id="283" name="直線コネクタ 282"/>
        <xdr:cNvCxnSpPr/>
      </xdr:nvCxnSpPr>
      <xdr:spPr>
        <a:xfrm>
          <a:off x="10388600" y="659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33941</xdr:rowOff>
    </xdr:from>
    <xdr:ext cx="599010" cy="259045"/>
    <xdr:sp macro="" textlink="">
      <xdr:nvSpPr>
        <xdr:cNvPr id="284" name="補助費等最大値テキスト"/>
        <xdr:cNvSpPr txBox="1"/>
      </xdr:nvSpPr>
      <xdr:spPr>
        <a:xfrm>
          <a:off x="10528300" y="534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236,469</a:t>
          </a:r>
          <a:endParaRPr kumimoji="1" lang="ja-JP" altLang="en-US" sz="1000" b="1">
            <a:latin typeface="ＭＳ Ｐゴシック"/>
          </a:endParaRPr>
        </a:p>
      </xdr:txBody>
    </xdr:sp>
    <xdr:clientData/>
  </xdr:oneCellAnchor>
  <xdr:twoCellAnchor>
    <xdr:from>
      <xdr:col>15</xdr:col>
      <xdr:colOff>92075</xdr:colOff>
      <xdr:row>32</xdr:row>
      <xdr:rowOff>87264</xdr:rowOff>
    </xdr:from>
    <xdr:to>
      <xdr:col>15</xdr:col>
      <xdr:colOff>269875</xdr:colOff>
      <xdr:row>32</xdr:row>
      <xdr:rowOff>87264</xdr:rowOff>
    </xdr:to>
    <xdr:cxnSp macro="">
      <xdr:nvCxnSpPr>
        <xdr:cNvPr id="285" name="直線コネクタ 284"/>
        <xdr:cNvCxnSpPr/>
      </xdr:nvCxnSpPr>
      <xdr:spPr>
        <a:xfrm>
          <a:off x="10388600" y="557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92965</xdr:rowOff>
    </xdr:from>
    <xdr:to>
      <xdr:col>15</xdr:col>
      <xdr:colOff>180975</xdr:colOff>
      <xdr:row>37</xdr:row>
      <xdr:rowOff>126898</xdr:rowOff>
    </xdr:to>
    <xdr:cxnSp macro="">
      <xdr:nvCxnSpPr>
        <xdr:cNvPr id="286" name="直線コネクタ 285"/>
        <xdr:cNvCxnSpPr/>
      </xdr:nvCxnSpPr>
      <xdr:spPr>
        <a:xfrm>
          <a:off x="9639300" y="6436615"/>
          <a:ext cx="838200" cy="33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74831</xdr:rowOff>
    </xdr:from>
    <xdr:ext cx="534377" cy="259045"/>
    <xdr:sp macro="" textlink="">
      <xdr:nvSpPr>
        <xdr:cNvPr id="287" name="補助費等平均値テキスト"/>
        <xdr:cNvSpPr txBox="1"/>
      </xdr:nvSpPr>
      <xdr:spPr>
        <a:xfrm>
          <a:off x="10528300" y="62470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45,581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51954</xdr:rowOff>
    </xdr:from>
    <xdr:to>
      <xdr:col>15</xdr:col>
      <xdr:colOff>231775</xdr:colOff>
      <xdr:row>37</xdr:row>
      <xdr:rowOff>153554</xdr:rowOff>
    </xdr:to>
    <xdr:sp macro="" textlink="">
      <xdr:nvSpPr>
        <xdr:cNvPr id="288" name="フローチャート : 判断 287"/>
        <xdr:cNvSpPr/>
      </xdr:nvSpPr>
      <xdr:spPr>
        <a:xfrm>
          <a:off x="104267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84937</xdr:rowOff>
    </xdr:from>
    <xdr:to>
      <xdr:col>14</xdr:col>
      <xdr:colOff>28575</xdr:colOff>
      <xdr:row>37</xdr:row>
      <xdr:rowOff>92965</xdr:rowOff>
    </xdr:to>
    <xdr:cxnSp macro="">
      <xdr:nvCxnSpPr>
        <xdr:cNvPr id="289" name="直線コネクタ 288"/>
        <xdr:cNvCxnSpPr/>
      </xdr:nvCxnSpPr>
      <xdr:spPr>
        <a:xfrm>
          <a:off x="8750300" y="6428587"/>
          <a:ext cx="889000" cy="8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68673</xdr:rowOff>
    </xdr:from>
    <xdr:to>
      <xdr:col>14</xdr:col>
      <xdr:colOff>79375</xdr:colOff>
      <xdr:row>37</xdr:row>
      <xdr:rowOff>170273</xdr:rowOff>
    </xdr:to>
    <xdr:sp macro="" textlink="">
      <xdr:nvSpPr>
        <xdr:cNvPr id="290" name="フローチャート : 判断 289"/>
        <xdr:cNvSpPr/>
      </xdr:nvSpPr>
      <xdr:spPr>
        <a:xfrm>
          <a:off x="9588500" y="641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161400</xdr:rowOff>
    </xdr:from>
    <xdr:ext cx="534377" cy="259045"/>
    <xdr:sp macro="" textlink="">
      <xdr:nvSpPr>
        <xdr:cNvPr id="291" name="テキスト ボックス 290"/>
        <xdr:cNvSpPr txBox="1"/>
      </xdr:nvSpPr>
      <xdr:spPr>
        <a:xfrm>
          <a:off x="9372111" y="6505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41,924</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84937</xdr:rowOff>
    </xdr:from>
    <xdr:to>
      <xdr:col>12</xdr:col>
      <xdr:colOff>511175</xdr:colOff>
      <xdr:row>37</xdr:row>
      <xdr:rowOff>90711</xdr:rowOff>
    </xdr:to>
    <xdr:cxnSp macro="">
      <xdr:nvCxnSpPr>
        <xdr:cNvPr id="292" name="直線コネクタ 291"/>
        <xdr:cNvCxnSpPr/>
      </xdr:nvCxnSpPr>
      <xdr:spPr>
        <a:xfrm flipV="1">
          <a:off x="7861300" y="6428587"/>
          <a:ext cx="889000" cy="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76350</xdr:rowOff>
    </xdr:from>
    <xdr:to>
      <xdr:col>12</xdr:col>
      <xdr:colOff>561975</xdr:colOff>
      <xdr:row>38</xdr:row>
      <xdr:rowOff>6500</xdr:rowOff>
    </xdr:to>
    <xdr:sp macro="" textlink="">
      <xdr:nvSpPr>
        <xdr:cNvPr id="293" name="フローチャート : 判断 292"/>
        <xdr:cNvSpPr/>
      </xdr:nvSpPr>
      <xdr:spPr>
        <a:xfrm>
          <a:off x="8699500" y="642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169077</xdr:rowOff>
    </xdr:from>
    <xdr:ext cx="534377" cy="259045"/>
    <xdr:sp macro="" textlink="">
      <xdr:nvSpPr>
        <xdr:cNvPr id="294" name="テキスト ボックス 293"/>
        <xdr:cNvSpPr txBox="1"/>
      </xdr:nvSpPr>
      <xdr:spPr>
        <a:xfrm>
          <a:off x="8483111" y="6512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90711</xdr:rowOff>
    </xdr:from>
    <xdr:to>
      <xdr:col>11</xdr:col>
      <xdr:colOff>307975</xdr:colOff>
      <xdr:row>37</xdr:row>
      <xdr:rowOff>103988</xdr:rowOff>
    </xdr:to>
    <xdr:cxnSp macro="">
      <xdr:nvCxnSpPr>
        <xdr:cNvPr id="295" name="直線コネクタ 294"/>
        <xdr:cNvCxnSpPr/>
      </xdr:nvCxnSpPr>
      <xdr:spPr>
        <a:xfrm flipV="1">
          <a:off x="6972300" y="6434361"/>
          <a:ext cx="889000" cy="1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60860</xdr:rowOff>
    </xdr:from>
    <xdr:to>
      <xdr:col>11</xdr:col>
      <xdr:colOff>358775</xdr:colOff>
      <xdr:row>37</xdr:row>
      <xdr:rowOff>162460</xdr:rowOff>
    </xdr:to>
    <xdr:sp macro="" textlink="">
      <xdr:nvSpPr>
        <xdr:cNvPr id="296" name="フローチャート : 判断 295"/>
        <xdr:cNvSpPr/>
      </xdr:nvSpPr>
      <xdr:spPr>
        <a:xfrm>
          <a:off x="7810500" y="640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153587</xdr:rowOff>
    </xdr:from>
    <xdr:ext cx="534377" cy="259045"/>
    <xdr:sp macro="" textlink="">
      <xdr:nvSpPr>
        <xdr:cNvPr id="297" name="テキスト ボックス 296"/>
        <xdr:cNvSpPr txBox="1"/>
      </xdr:nvSpPr>
      <xdr:spPr>
        <a:xfrm>
          <a:off x="7594111" y="6497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73589</xdr:rowOff>
    </xdr:from>
    <xdr:to>
      <xdr:col>10</xdr:col>
      <xdr:colOff>155575</xdr:colOff>
      <xdr:row>38</xdr:row>
      <xdr:rowOff>3739</xdr:rowOff>
    </xdr:to>
    <xdr:sp macro="" textlink="">
      <xdr:nvSpPr>
        <xdr:cNvPr id="298" name="フローチャート : 判断 297"/>
        <xdr:cNvSpPr/>
      </xdr:nvSpPr>
      <xdr:spPr>
        <a:xfrm>
          <a:off x="6921500" y="641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166316</xdr:rowOff>
    </xdr:from>
    <xdr:ext cx="534377" cy="259045"/>
    <xdr:sp macro="" textlink="">
      <xdr:nvSpPr>
        <xdr:cNvPr id="299" name="テキスト ボックス 298"/>
        <xdr:cNvSpPr txBox="1"/>
      </xdr:nvSpPr>
      <xdr:spPr>
        <a:xfrm>
          <a:off x="6705111" y="650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76098</xdr:rowOff>
    </xdr:from>
    <xdr:to>
      <xdr:col>15</xdr:col>
      <xdr:colOff>231775</xdr:colOff>
      <xdr:row>38</xdr:row>
      <xdr:rowOff>6248</xdr:rowOff>
    </xdr:to>
    <xdr:sp macro="" textlink="">
      <xdr:nvSpPr>
        <xdr:cNvPr id="305" name="円/楕円 304"/>
        <xdr:cNvSpPr/>
      </xdr:nvSpPr>
      <xdr:spPr>
        <a:xfrm>
          <a:off x="10426700" y="641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54525</xdr:rowOff>
    </xdr:from>
    <xdr:ext cx="534377" cy="259045"/>
    <xdr:sp macro="" textlink="">
      <xdr:nvSpPr>
        <xdr:cNvPr id="306" name="補助費等該当値テキスト"/>
        <xdr:cNvSpPr txBox="1"/>
      </xdr:nvSpPr>
      <xdr:spPr>
        <a:xfrm>
          <a:off x="10528300" y="639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40,300</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42165</xdr:rowOff>
    </xdr:from>
    <xdr:to>
      <xdr:col>14</xdr:col>
      <xdr:colOff>79375</xdr:colOff>
      <xdr:row>37</xdr:row>
      <xdr:rowOff>143765</xdr:rowOff>
    </xdr:to>
    <xdr:sp macro="" textlink="">
      <xdr:nvSpPr>
        <xdr:cNvPr id="307" name="円/楕円 306"/>
        <xdr:cNvSpPr/>
      </xdr:nvSpPr>
      <xdr:spPr>
        <a:xfrm>
          <a:off x="9588500" y="638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160292</xdr:rowOff>
    </xdr:from>
    <xdr:ext cx="534377" cy="259045"/>
    <xdr:sp macro="" textlink="">
      <xdr:nvSpPr>
        <xdr:cNvPr id="308" name="テキスト ボックス 307"/>
        <xdr:cNvSpPr txBox="1"/>
      </xdr:nvSpPr>
      <xdr:spPr>
        <a:xfrm>
          <a:off x="9372111" y="616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47,722</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34137</xdr:rowOff>
    </xdr:from>
    <xdr:to>
      <xdr:col>12</xdr:col>
      <xdr:colOff>561975</xdr:colOff>
      <xdr:row>37</xdr:row>
      <xdr:rowOff>135737</xdr:rowOff>
    </xdr:to>
    <xdr:sp macro="" textlink="">
      <xdr:nvSpPr>
        <xdr:cNvPr id="309" name="円/楕円 308"/>
        <xdr:cNvSpPr/>
      </xdr:nvSpPr>
      <xdr:spPr>
        <a:xfrm>
          <a:off x="8699500" y="6377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152264</xdr:rowOff>
    </xdr:from>
    <xdr:ext cx="534377" cy="259045"/>
    <xdr:sp macro="" textlink="">
      <xdr:nvSpPr>
        <xdr:cNvPr id="310" name="テキスト ボックス 309"/>
        <xdr:cNvSpPr txBox="1"/>
      </xdr:nvSpPr>
      <xdr:spPr>
        <a:xfrm>
          <a:off x="8483111" y="615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49,478</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39911</xdr:rowOff>
    </xdr:from>
    <xdr:to>
      <xdr:col>11</xdr:col>
      <xdr:colOff>358775</xdr:colOff>
      <xdr:row>37</xdr:row>
      <xdr:rowOff>141511</xdr:rowOff>
    </xdr:to>
    <xdr:sp macro="" textlink="">
      <xdr:nvSpPr>
        <xdr:cNvPr id="311" name="円/楕円 310"/>
        <xdr:cNvSpPr/>
      </xdr:nvSpPr>
      <xdr:spPr>
        <a:xfrm>
          <a:off x="7810500" y="638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158038</xdr:rowOff>
    </xdr:from>
    <xdr:ext cx="534377" cy="259045"/>
    <xdr:sp macro="" textlink="">
      <xdr:nvSpPr>
        <xdr:cNvPr id="312" name="テキスト ボックス 311"/>
        <xdr:cNvSpPr txBox="1"/>
      </xdr:nvSpPr>
      <xdr:spPr>
        <a:xfrm>
          <a:off x="7594111" y="6158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48,215</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53188</xdr:rowOff>
    </xdr:from>
    <xdr:to>
      <xdr:col>10</xdr:col>
      <xdr:colOff>155575</xdr:colOff>
      <xdr:row>37</xdr:row>
      <xdr:rowOff>154788</xdr:rowOff>
    </xdr:to>
    <xdr:sp macro="" textlink="">
      <xdr:nvSpPr>
        <xdr:cNvPr id="313" name="円/楕円 312"/>
        <xdr:cNvSpPr/>
      </xdr:nvSpPr>
      <xdr:spPr>
        <a:xfrm>
          <a:off x="6921500" y="639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171315</xdr:rowOff>
    </xdr:from>
    <xdr:ext cx="534377" cy="259045"/>
    <xdr:sp macro="" textlink="">
      <xdr:nvSpPr>
        <xdr:cNvPr id="314" name="テキスト ボックス 313"/>
        <xdr:cNvSpPr txBox="1"/>
      </xdr:nvSpPr>
      <xdr:spPr>
        <a:xfrm>
          <a:off x="6705111" y="617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45,311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56,700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76340</xdr:rowOff>
    </xdr:from>
    <xdr:to>
      <xdr:col>15</xdr:col>
      <xdr:colOff>180340</xdr:colOff>
      <xdr:row>58</xdr:row>
      <xdr:rowOff>136744</xdr:rowOff>
    </xdr:to>
    <xdr:cxnSp macro="">
      <xdr:nvCxnSpPr>
        <xdr:cNvPr id="338" name="直線コネクタ 337"/>
        <xdr:cNvCxnSpPr/>
      </xdr:nvCxnSpPr>
      <xdr:spPr>
        <a:xfrm flipV="1">
          <a:off x="10475595" y="8820290"/>
          <a:ext cx="1270" cy="1260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140571</xdr:rowOff>
    </xdr:from>
    <xdr:ext cx="534377" cy="259045"/>
    <xdr:sp macro="" textlink="">
      <xdr:nvSpPr>
        <xdr:cNvPr id="339" name="普通建設事業費最小値テキスト"/>
        <xdr:cNvSpPr txBox="1"/>
      </xdr:nvSpPr>
      <xdr:spPr>
        <a:xfrm>
          <a:off x="10528300" y="1008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10,388</a:t>
          </a:r>
          <a:endParaRPr kumimoji="1" lang="ja-JP" altLang="en-US" sz="1000" b="1">
            <a:latin typeface="ＭＳ Ｐゴシック"/>
          </a:endParaRPr>
        </a:p>
      </xdr:txBody>
    </xdr:sp>
    <xdr:clientData/>
  </xdr:oneCellAnchor>
  <xdr:twoCellAnchor>
    <xdr:from>
      <xdr:col>15</xdr:col>
      <xdr:colOff>92075</xdr:colOff>
      <xdr:row>58</xdr:row>
      <xdr:rowOff>136744</xdr:rowOff>
    </xdr:from>
    <xdr:to>
      <xdr:col>15</xdr:col>
      <xdr:colOff>269875</xdr:colOff>
      <xdr:row>58</xdr:row>
      <xdr:rowOff>136744</xdr:rowOff>
    </xdr:to>
    <xdr:cxnSp macro="">
      <xdr:nvCxnSpPr>
        <xdr:cNvPr id="340" name="直線コネクタ 339"/>
        <xdr:cNvCxnSpPr/>
      </xdr:nvCxnSpPr>
      <xdr:spPr>
        <a:xfrm>
          <a:off x="10388600" y="1008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23017</xdr:rowOff>
    </xdr:from>
    <xdr:ext cx="599010" cy="259045"/>
    <xdr:sp macro="" textlink="">
      <xdr:nvSpPr>
        <xdr:cNvPr id="341" name="普通建設事業費最大値テキスト"/>
        <xdr:cNvSpPr txBox="1"/>
      </xdr:nvSpPr>
      <xdr:spPr>
        <a:xfrm>
          <a:off x="10528300" y="859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175,815</a:t>
          </a:r>
          <a:endParaRPr kumimoji="1" lang="ja-JP" altLang="en-US" sz="1000" b="1">
            <a:latin typeface="ＭＳ Ｐゴシック"/>
          </a:endParaRPr>
        </a:p>
      </xdr:txBody>
    </xdr:sp>
    <xdr:clientData/>
  </xdr:oneCellAnchor>
  <xdr:twoCellAnchor>
    <xdr:from>
      <xdr:col>15</xdr:col>
      <xdr:colOff>92075</xdr:colOff>
      <xdr:row>51</xdr:row>
      <xdr:rowOff>76340</xdr:rowOff>
    </xdr:from>
    <xdr:to>
      <xdr:col>15</xdr:col>
      <xdr:colOff>269875</xdr:colOff>
      <xdr:row>51</xdr:row>
      <xdr:rowOff>76340</xdr:rowOff>
    </xdr:to>
    <xdr:cxnSp macro="">
      <xdr:nvCxnSpPr>
        <xdr:cNvPr id="342" name="直線コネクタ 341"/>
        <xdr:cNvCxnSpPr/>
      </xdr:nvCxnSpPr>
      <xdr:spPr>
        <a:xfrm>
          <a:off x="10388600" y="8820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120055</xdr:rowOff>
    </xdr:from>
    <xdr:to>
      <xdr:col>15</xdr:col>
      <xdr:colOff>180975</xdr:colOff>
      <xdr:row>57</xdr:row>
      <xdr:rowOff>144333</xdr:rowOff>
    </xdr:to>
    <xdr:cxnSp macro="">
      <xdr:nvCxnSpPr>
        <xdr:cNvPr id="343" name="直線コネクタ 342"/>
        <xdr:cNvCxnSpPr/>
      </xdr:nvCxnSpPr>
      <xdr:spPr>
        <a:xfrm flipV="1">
          <a:off x="9639300" y="9892705"/>
          <a:ext cx="838200" cy="24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167113</xdr:rowOff>
    </xdr:from>
    <xdr:ext cx="534377" cy="259045"/>
    <xdr:sp macro="" textlink="">
      <xdr:nvSpPr>
        <xdr:cNvPr id="344" name="普通建設事業費平均値テキスト"/>
        <xdr:cNvSpPr txBox="1"/>
      </xdr:nvSpPr>
      <xdr:spPr>
        <a:xfrm>
          <a:off x="10528300" y="9596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47,738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144236</xdr:rowOff>
    </xdr:from>
    <xdr:to>
      <xdr:col>15</xdr:col>
      <xdr:colOff>231775</xdr:colOff>
      <xdr:row>57</xdr:row>
      <xdr:rowOff>74386</xdr:rowOff>
    </xdr:to>
    <xdr:sp macro="" textlink="">
      <xdr:nvSpPr>
        <xdr:cNvPr id="345" name="フローチャート : 判断 344"/>
        <xdr:cNvSpPr/>
      </xdr:nvSpPr>
      <xdr:spPr>
        <a:xfrm>
          <a:off x="104267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18710</xdr:rowOff>
    </xdr:from>
    <xdr:to>
      <xdr:col>14</xdr:col>
      <xdr:colOff>28575</xdr:colOff>
      <xdr:row>57</xdr:row>
      <xdr:rowOff>144333</xdr:rowOff>
    </xdr:to>
    <xdr:cxnSp macro="">
      <xdr:nvCxnSpPr>
        <xdr:cNvPr id="346" name="直線コネクタ 345"/>
        <xdr:cNvCxnSpPr/>
      </xdr:nvCxnSpPr>
      <xdr:spPr>
        <a:xfrm>
          <a:off x="8750300" y="9791360"/>
          <a:ext cx="889000" cy="12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127617</xdr:rowOff>
    </xdr:from>
    <xdr:to>
      <xdr:col>14</xdr:col>
      <xdr:colOff>79375</xdr:colOff>
      <xdr:row>57</xdr:row>
      <xdr:rowOff>57767</xdr:rowOff>
    </xdr:to>
    <xdr:sp macro="" textlink="">
      <xdr:nvSpPr>
        <xdr:cNvPr id="347" name="フローチャート : 判断 346"/>
        <xdr:cNvSpPr/>
      </xdr:nvSpPr>
      <xdr:spPr>
        <a:xfrm>
          <a:off x="9588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74294</xdr:rowOff>
    </xdr:from>
    <xdr:ext cx="534377" cy="259045"/>
    <xdr:sp macro="" textlink="">
      <xdr:nvSpPr>
        <xdr:cNvPr id="348" name="テキスト ボックス 347"/>
        <xdr:cNvSpPr txBox="1"/>
      </xdr:nvSpPr>
      <xdr:spPr>
        <a:xfrm>
          <a:off x="9372111" y="950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49,919</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8651</xdr:rowOff>
    </xdr:from>
    <xdr:to>
      <xdr:col>12</xdr:col>
      <xdr:colOff>511175</xdr:colOff>
      <xdr:row>57</xdr:row>
      <xdr:rowOff>18710</xdr:rowOff>
    </xdr:to>
    <xdr:cxnSp macro="">
      <xdr:nvCxnSpPr>
        <xdr:cNvPr id="349" name="直線コネクタ 348"/>
        <xdr:cNvCxnSpPr/>
      </xdr:nvCxnSpPr>
      <xdr:spPr>
        <a:xfrm>
          <a:off x="7861300" y="9609851"/>
          <a:ext cx="889000" cy="18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101915</xdr:rowOff>
    </xdr:from>
    <xdr:to>
      <xdr:col>12</xdr:col>
      <xdr:colOff>561975</xdr:colOff>
      <xdr:row>57</xdr:row>
      <xdr:rowOff>32065</xdr:rowOff>
    </xdr:to>
    <xdr:sp macro="" textlink="">
      <xdr:nvSpPr>
        <xdr:cNvPr id="350" name="フローチャート : 判断 349"/>
        <xdr:cNvSpPr/>
      </xdr:nvSpPr>
      <xdr:spPr>
        <a:xfrm>
          <a:off x="8699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48592</xdr:rowOff>
    </xdr:from>
    <xdr:ext cx="534377" cy="259045"/>
    <xdr:sp macro="" textlink="">
      <xdr:nvSpPr>
        <xdr:cNvPr id="351" name="テキスト ボックス 350"/>
        <xdr:cNvSpPr txBox="1"/>
      </xdr:nvSpPr>
      <xdr:spPr>
        <a:xfrm>
          <a:off x="8483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8651</xdr:rowOff>
    </xdr:from>
    <xdr:to>
      <xdr:col>11</xdr:col>
      <xdr:colOff>307975</xdr:colOff>
      <xdr:row>57</xdr:row>
      <xdr:rowOff>119301</xdr:rowOff>
    </xdr:to>
    <xdr:cxnSp macro="">
      <xdr:nvCxnSpPr>
        <xdr:cNvPr id="352" name="直線コネクタ 351"/>
        <xdr:cNvCxnSpPr/>
      </xdr:nvCxnSpPr>
      <xdr:spPr>
        <a:xfrm flipV="1">
          <a:off x="6972300" y="9609851"/>
          <a:ext cx="889000" cy="28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102083</xdr:rowOff>
    </xdr:from>
    <xdr:to>
      <xdr:col>11</xdr:col>
      <xdr:colOff>358775</xdr:colOff>
      <xdr:row>57</xdr:row>
      <xdr:rowOff>32233</xdr:rowOff>
    </xdr:to>
    <xdr:sp macro="" textlink="">
      <xdr:nvSpPr>
        <xdr:cNvPr id="353" name="フローチャート : 判断 352"/>
        <xdr:cNvSpPr/>
      </xdr:nvSpPr>
      <xdr:spPr>
        <a:xfrm>
          <a:off x="7810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23360</xdr:rowOff>
    </xdr:from>
    <xdr:ext cx="534377" cy="259045"/>
    <xdr:sp macro="" textlink="">
      <xdr:nvSpPr>
        <xdr:cNvPr id="354" name="テキスト ボックス 353"/>
        <xdr:cNvSpPr txBox="1"/>
      </xdr:nvSpPr>
      <xdr:spPr>
        <a:xfrm>
          <a:off x="7594111" y="979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151240</xdr:rowOff>
    </xdr:from>
    <xdr:to>
      <xdr:col>10</xdr:col>
      <xdr:colOff>155575</xdr:colOff>
      <xdr:row>57</xdr:row>
      <xdr:rowOff>81390</xdr:rowOff>
    </xdr:to>
    <xdr:sp macro="" textlink="">
      <xdr:nvSpPr>
        <xdr:cNvPr id="355" name="フローチャート : 判断 354"/>
        <xdr:cNvSpPr/>
      </xdr:nvSpPr>
      <xdr:spPr>
        <a:xfrm>
          <a:off x="6921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97917</xdr:rowOff>
    </xdr:from>
    <xdr:ext cx="534377" cy="259045"/>
    <xdr:sp macro="" textlink="">
      <xdr:nvSpPr>
        <xdr:cNvPr id="356" name="テキスト ボックス 355"/>
        <xdr:cNvSpPr txBox="1"/>
      </xdr:nvSpPr>
      <xdr:spPr>
        <a:xfrm>
          <a:off x="6705111" y="952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69255</xdr:rowOff>
    </xdr:from>
    <xdr:to>
      <xdr:col>15</xdr:col>
      <xdr:colOff>231775</xdr:colOff>
      <xdr:row>57</xdr:row>
      <xdr:rowOff>170855</xdr:rowOff>
    </xdr:to>
    <xdr:sp macro="" textlink="">
      <xdr:nvSpPr>
        <xdr:cNvPr id="362" name="円/楕円 361"/>
        <xdr:cNvSpPr/>
      </xdr:nvSpPr>
      <xdr:spPr>
        <a:xfrm>
          <a:off x="10426700" y="984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47682</xdr:rowOff>
    </xdr:from>
    <xdr:ext cx="534377" cy="259045"/>
    <xdr:sp macro="" textlink="">
      <xdr:nvSpPr>
        <xdr:cNvPr id="363" name="普通建設事業費該当値テキスト"/>
        <xdr:cNvSpPr txBox="1"/>
      </xdr:nvSpPr>
      <xdr:spPr>
        <a:xfrm>
          <a:off x="10528300" y="982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35,078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93533</xdr:rowOff>
    </xdr:from>
    <xdr:to>
      <xdr:col>14</xdr:col>
      <xdr:colOff>79375</xdr:colOff>
      <xdr:row>58</xdr:row>
      <xdr:rowOff>23683</xdr:rowOff>
    </xdr:to>
    <xdr:sp macro="" textlink="">
      <xdr:nvSpPr>
        <xdr:cNvPr id="364" name="円/楕円 363"/>
        <xdr:cNvSpPr/>
      </xdr:nvSpPr>
      <xdr:spPr>
        <a:xfrm>
          <a:off x="9588500" y="986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14810</xdr:rowOff>
    </xdr:from>
    <xdr:ext cx="534377" cy="259045"/>
    <xdr:sp macro="" textlink="">
      <xdr:nvSpPr>
        <xdr:cNvPr id="365" name="テキスト ボックス 364"/>
        <xdr:cNvSpPr txBox="1"/>
      </xdr:nvSpPr>
      <xdr:spPr>
        <a:xfrm>
          <a:off x="9372111" y="9958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31,892</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139360</xdr:rowOff>
    </xdr:from>
    <xdr:to>
      <xdr:col>12</xdr:col>
      <xdr:colOff>561975</xdr:colOff>
      <xdr:row>57</xdr:row>
      <xdr:rowOff>69510</xdr:rowOff>
    </xdr:to>
    <xdr:sp macro="" textlink="">
      <xdr:nvSpPr>
        <xdr:cNvPr id="366" name="円/楕円 365"/>
        <xdr:cNvSpPr/>
      </xdr:nvSpPr>
      <xdr:spPr>
        <a:xfrm>
          <a:off x="8699500" y="974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60637</xdr:rowOff>
    </xdr:from>
    <xdr:ext cx="534377" cy="259045"/>
    <xdr:sp macro="" textlink="">
      <xdr:nvSpPr>
        <xdr:cNvPr id="367" name="テキスト ボックス 366"/>
        <xdr:cNvSpPr txBox="1"/>
      </xdr:nvSpPr>
      <xdr:spPr>
        <a:xfrm>
          <a:off x="8483111" y="9833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48,378</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129301</xdr:rowOff>
    </xdr:from>
    <xdr:to>
      <xdr:col>11</xdr:col>
      <xdr:colOff>358775</xdr:colOff>
      <xdr:row>56</xdr:row>
      <xdr:rowOff>59451</xdr:rowOff>
    </xdr:to>
    <xdr:sp macro="" textlink="">
      <xdr:nvSpPr>
        <xdr:cNvPr id="368" name="円/楕円 367"/>
        <xdr:cNvSpPr/>
      </xdr:nvSpPr>
      <xdr:spPr>
        <a:xfrm>
          <a:off x="7810500" y="955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75978</xdr:rowOff>
    </xdr:from>
    <xdr:ext cx="534377" cy="259045"/>
    <xdr:sp macro="" textlink="">
      <xdr:nvSpPr>
        <xdr:cNvPr id="369" name="テキスト ボックス 368"/>
        <xdr:cNvSpPr txBox="1"/>
      </xdr:nvSpPr>
      <xdr:spPr>
        <a:xfrm>
          <a:off x="7594111" y="933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72,198</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68501</xdr:rowOff>
    </xdr:from>
    <xdr:to>
      <xdr:col>10</xdr:col>
      <xdr:colOff>155575</xdr:colOff>
      <xdr:row>57</xdr:row>
      <xdr:rowOff>170101</xdr:rowOff>
    </xdr:to>
    <xdr:sp macro="" textlink="">
      <xdr:nvSpPr>
        <xdr:cNvPr id="370" name="円/楕円 369"/>
        <xdr:cNvSpPr/>
      </xdr:nvSpPr>
      <xdr:spPr>
        <a:xfrm>
          <a:off x="6921500" y="984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161228</xdr:rowOff>
    </xdr:from>
    <xdr:ext cx="534377" cy="259045"/>
    <xdr:sp macro="" textlink="">
      <xdr:nvSpPr>
        <xdr:cNvPr id="371" name="テキスト ボックス 370"/>
        <xdr:cNvSpPr txBox="1"/>
      </xdr:nvSpPr>
      <xdr:spPr>
        <a:xfrm>
          <a:off x="6705111" y="993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35,177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17,038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79578</xdr:rowOff>
    </xdr:from>
    <xdr:to>
      <xdr:col>15</xdr:col>
      <xdr:colOff>180340</xdr:colOff>
      <xdr:row>79</xdr:row>
      <xdr:rowOff>44450</xdr:rowOff>
    </xdr:to>
    <xdr:cxnSp macro="">
      <xdr:nvCxnSpPr>
        <xdr:cNvPr id="395" name="直線コネクタ 394"/>
        <xdr:cNvCxnSpPr/>
      </xdr:nvCxnSpPr>
      <xdr:spPr>
        <a:xfrm flipV="1">
          <a:off x="10475595" y="12081078"/>
          <a:ext cx="1270" cy="1507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7" name="直線コネクタ 39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26255</xdr:rowOff>
    </xdr:from>
    <xdr:ext cx="599010" cy="259045"/>
    <xdr:sp macro="" textlink="">
      <xdr:nvSpPr>
        <xdr:cNvPr id="398" name="普通建設事業費 （ うち新規整備　）最大値テキスト"/>
        <xdr:cNvSpPr txBox="1"/>
      </xdr:nvSpPr>
      <xdr:spPr>
        <a:xfrm>
          <a:off x="10528300" y="1185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118,734</a:t>
          </a:r>
          <a:endParaRPr kumimoji="1" lang="ja-JP" altLang="en-US" sz="1000" b="1">
            <a:latin typeface="ＭＳ Ｐゴシック"/>
          </a:endParaRPr>
        </a:p>
      </xdr:txBody>
    </xdr:sp>
    <xdr:clientData/>
  </xdr:oneCellAnchor>
  <xdr:twoCellAnchor>
    <xdr:from>
      <xdr:col>15</xdr:col>
      <xdr:colOff>92075</xdr:colOff>
      <xdr:row>70</xdr:row>
      <xdr:rowOff>79578</xdr:rowOff>
    </xdr:from>
    <xdr:to>
      <xdr:col>15</xdr:col>
      <xdr:colOff>269875</xdr:colOff>
      <xdr:row>70</xdr:row>
      <xdr:rowOff>79578</xdr:rowOff>
    </xdr:to>
    <xdr:cxnSp macro="">
      <xdr:nvCxnSpPr>
        <xdr:cNvPr id="399" name="直線コネクタ 398"/>
        <xdr:cNvCxnSpPr/>
      </xdr:nvCxnSpPr>
      <xdr:spPr>
        <a:xfrm>
          <a:off x="10388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96431</xdr:rowOff>
    </xdr:from>
    <xdr:to>
      <xdr:col>15</xdr:col>
      <xdr:colOff>180975</xdr:colOff>
      <xdr:row>77</xdr:row>
      <xdr:rowOff>153493</xdr:rowOff>
    </xdr:to>
    <xdr:cxnSp macro="">
      <xdr:nvCxnSpPr>
        <xdr:cNvPr id="400" name="直線コネクタ 399"/>
        <xdr:cNvCxnSpPr/>
      </xdr:nvCxnSpPr>
      <xdr:spPr>
        <a:xfrm flipV="1">
          <a:off x="9639300" y="13298081"/>
          <a:ext cx="838200" cy="5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122559</xdr:rowOff>
    </xdr:from>
    <xdr:ext cx="534377" cy="259045"/>
    <xdr:sp macro="" textlink="">
      <xdr:nvSpPr>
        <xdr:cNvPr id="401" name="普通建設事業費 （ うち新規整備　）平均値テキスト"/>
        <xdr:cNvSpPr txBox="1"/>
      </xdr:nvSpPr>
      <xdr:spPr>
        <a:xfrm>
          <a:off x="10528300" y="13324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15,151</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144132</xdr:rowOff>
    </xdr:from>
    <xdr:to>
      <xdr:col>15</xdr:col>
      <xdr:colOff>231775</xdr:colOff>
      <xdr:row>78</xdr:row>
      <xdr:rowOff>74282</xdr:rowOff>
    </xdr:to>
    <xdr:sp macro="" textlink="">
      <xdr:nvSpPr>
        <xdr:cNvPr id="402" name="フローチャート : 判断 401"/>
        <xdr:cNvSpPr/>
      </xdr:nvSpPr>
      <xdr:spPr>
        <a:xfrm>
          <a:off x="10426700" y="1334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153493</xdr:rowOff>
    </xdr:from>
    <xdr:to>
      <xdr:col>14</xdr:col>
      <xdr:colOff>28575</xdr:colOff>
      <xdr:row>78</xdr:row>
      <xdr:rowOff>92900</xdr:rowOff>
    </xdr:to>
    <xdr:cxnSp macro="">
      <xdr:nvCxnSpPr>
        <xdr:cNvPr id="403" name="直線コネクタ 402"/>
        <xdr:cNvCxnSpPr/>
      </xdr:nvCxnSpPr>
      <xdr:spPr>
        <a:xfrm flipV="1">
          <a:off x="8750300" y="13355143"/>
          <a:ext cx="889000" cy="110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28639</xdr:rowOff>
    </xdr:from>
    <xdr:to>
      <xdr:col>14</xdr:col>
      <xdr:colOff>79375</xdr:colOff>
      <xdr:row>77</xdr:row>
      <xdr:rowOff>130239</xdr:rowOff>
    </xdr:to>
    <xdr:sp macro="" textlink="">
      <xdr:nvSpPr>
        <xdr:cNvPr id="404" name="フローチャート : 判断 403"/>
        <xdr:cNvSpPr/>
      </xdr:nvSpPr>
      <xdr:spPr>
        <a:xfrm>
          <a:off x="9588500" y="132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146766</xdr:rowOff>
    </xdr:from>
    <xdr:ext cx="534377" cy="259045"/>
    <xdr:sp macro="" textlink="">
      <xdr:nvSpPr>
        <xdr:cNvPr id="405" name="テキスト ボックス 404"/>
        <xdr:cNvSpPr txBox="1"/>
      </xdr:nvSpPr>
      <xdr:spPr>
        <a:xfrm>
          <a:off x="9372111" y="13005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24,245</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49949</xdr:rowOff>
    </xdr:from>
    <xdr:to>
      <xdr:col>12</xdr:col>
      <xdr:colOff>561975</xdr:colOff>
      <xdr:row>77</xdr:row>
      <xdr:rowOff>151549</xdr:rowOff>
    </xdr:to>
    <xdr:sp macro="" textlink="">
      <xdr:nvSpPr>
        <xdr:cNvPr id="406" name="フローチャート : 判断 405"/>
        <xdr:cNvSpPr/>
      </xdr:nvSpPr>
      <xdr:spPr>
        <a:xfrm>
          <a:off x="8699500" y="1325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168076</xdr:rowOff>
    </xdr:from>
    <xdr:ext cx="534377" cy="259045"/>
    <xdr:sp macro="" textlink="">
      <xdr:nvSpPr>
        <xdr:cNvPr id="407" name="テキスト ボックス 406"/>
        <xdr:cNvSpPr txBox="1"/>
      </xdr:nvSpPr>
      <xdr:spPr>
        <a:xfrm>
          <a:off x="8483111" y="1302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45631</xdr:rowOff>
    </xdr:from>
    <xdr:to>
      <xdr:col>15</xdr:col>
      <xdr:colOff>231775</xdr:colOff>
      <xdr:row>77</xdr:row>
      <xdr:rowOff>147231</xdr:rowOff>
    </xdr:to>
    <xdr:sp macro="" textlink="">
      <xdr:nvSpPr>
        <xdr:cNvPr id="413" name="円/楕円 412"/>
        <xdr:cNvSpPr/>
      </xdr:nvSpPr>
      <xdr:spPr>
        <a:xfrm>
          <a:off x="10426700" y="1324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68508</xdr:rowOff>
    </xdr:from>
    <xdr:ext cx="534377" cy="259045"/>
    <xdr:sp macro="" textlink="">
      <xdr:nvSpPr>
        <xdr:cNvPr id="414" name="普通建設事業費 （ うち新規整備　）該当値テキスト"/>
        <xdr:cNvSpPr txBox="1"/>
      </xdr:nvSpPr>
      <xdr:spPr>
        <a:xfrm>
          <a:off x="10528300" y="13098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22,907</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102693</xdr:rowOff>
    </xdr:from>
    <xdr:to>
      <xdr:col>14</xdr:col>
      <xdr:colOff>79375</xdr:colOff>
      <xdr:row>78</xdr:row>
      <xdr:rowOff>32843</xdr:rowOff>
    </xdr:to>
    <xdr:sp macro="" textlink="">
      <xdr:nvSpPr>
        <xdr:cNvPr id="415" name="円/楕円 414"/>
        <xdr:cNvSpPr/>
      </xdr:nvSpPr>
      <xdr:spPr>
        <a:xfrm>
          <a:off x="9588500" y="1330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23970</xdr:rowOff>
    </xdr:from>
    <xdr:ext cx="534377" cy="259045"/>
    <xdr:sp macro="" textlink="">
      <xdr:nvSpPr>
        <xdr:cNvPr id="416" name="テキスト ボックス 415"/>
        <xdr:cNvSpPr txBox="1"/>
      </xdr:nvSpPr>
      <xdr:spPr>
        <a:xfrm>
          <a:off x="9372111" y="1339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18,414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42100</xdr:rowOff>
    </xdr:from>
    <xdr:to>
      <xdr:col>12</xdr:col>
      <xdr:colOff>561975</xdr:colOff>
      <xdr:row>78</xdr:row>
      <xdr:rowOff>143700</xdr:rowOff>
    </xdr:to>
    <xdr:sp macro="" textlink="">
      <xdr:nvSpPr>
        <xdr:cNvPr id="417" name="円/楕円 416"/>
        <xdr:cNvSpPr/>
      </xdr:nvSpPr>
      <xdr:spPr>
        <a:xfrm>
          <a:off x="8699500" y="1341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134827</xdr:rowOff>
    </xdr:from>
    <xdr:ext cx="469744" cy="259045"/>
    <xdr:sp macro="" textlink="">
      <xdr:nvSpPr>
        <xdr:cNvPr id="418" name="テキスト ボックス 417"/>
        <xdr:cNvSpPr txBox="1"/>
      </xdr:nvSpPr>
      <xdr:spPr>
        <a:xfrm>
          <a:off x="8515427" y="13507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9,685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28,624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0" name="テキスト ボックス 42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2" name="テキスト ボックス 43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4" name="テキスト ボックス 43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6" name="テキスト ボックス 43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38" name="テキスト ボックス 43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78854</xdr:rowOff>
    </xdr:from>
    <xdr:to>
      <xdr:col>15</xdr:col>
      <xdr:colOff>180340</xdr:colOff>
      <xdr:row>99</xdr:row>
      <xdr:rowOff>40272</xdr:rowOff>
    </xdr:to>
    <xdr:cxnSp macro="">
      <xdr:nvCxnSpPr>
        <xdr:cNvPr id="442" name="直線コネクタ 441"/>
        <xdr:cNvCxnSpPr/>
      </xdr:nvCxnSpPr>
      <xdr:spPr>
        <a:xfrm flipV="1">
          <a:off x="10475595" y="15509354"/>
          <a:ext cx="1270" cy="1504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44099</xdr:rowOff>
    </xdr:from>
    <xdr:ext cx="378565" cy="259045"/>
    <xdr:sp macro="" textlink="">
      <xdr:nvSpPr>
        <xdr:cNvPr id="443" name="普通建設事業費 （ うち更新整備　）最小値テキスト"/>
        <xdr:cNvSpPr txBox="1"/>
      </xdr:nvSpPr>
      <xdr:spPr>
        <a:xfrm>
          <a:off x="10528300" y="17017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a:t>
          </a:r>
          <a:endParaRPr kumimoji="1" lang="ja-JP" altLang="en-US" sz="1000" b="1">
            <a:latin typeface="ＭＳ Ｐゴシック"/>
          </a:endParaRPr>
        </a:p>
      </xdr:txBody>
    </xdr:sp>
    <xdr:clientData/>
  </xdr:oneCellAnchor>
  <xdr:twoCellAnchor>
    <xdr:from>
      <xdr:col>15</xdr:col>
      <xdr:colOff>92075</xdr:colOff>
      <xdr:row>99</xdr:row>
      <xdr:rowOff>40272</xdr:rowOff>
    </xdr:from>
    <xdr:to>
      <xdr:col>15</xdr:col>
      <xdr:colOff>269875</xdr:colOff>
      <xdr:row>99</xdr:row>
      <xdr:rowOff>40272</xdr:rowOff>
    </xdr:to>
    <xdr:cxnSp macro="">
      <xdr:nvCxnSpPr>
        <xdr:cNvPr id="444" name="直線コネクタ 443"/>
        <xdr:cNvCxnSpPr/>
      </xdr:nvCxnSpPr>
      <xdr:spPr>
        <a:xfrm>
          <a:off x="10388600" y="17013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25531</xdr:rowOff>
    </xdr:from>
    <xdr:ext cx="599010" cy="259045"/>
    <xdr:sp macro="" textlink="">
      <xdr:nvSpPr>
        <xdr:cNvPr id="445" name="普通建設事業費 （ うち更新整備　）最大値テキスト"/>
        <xdr:cNvSpPr txBox="1"/>
      </xdr:nvSpPr>
      <xdr:spPr>
        <a:xfrm>
          <a:off x="10528300" y="15284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118,791</a:t>
          </a:r>
          <a:endParaRPr kumimoji="1" lang="ja-JP" altLang="en-US" sz="1000" b="1">
            <a:latin typeface="ＭＳ Ｐゴシック"/>
          </a:endParaRPr>
        </a:p>
      </xdr:txBody>
    </xdr:sp>
    <xdr:clientData/>
  </xdr:oneCellAnchor>
  <xdr:twoCellAnchor>
    <xdr:from>
      <xdr:col>15</xdr:col>
      <xdr:colOff>92075</xdr:colOff>
      <xdr:row>90</xdr:row>
      <xdr:rowOff>78854</xdr:rowOff>
    </xdr:from>
    <xdr:to>
      <xdr:col>15</xdr:col>
      <xdr:colOff>269875</xdr:colOff>
      <xdr:row>90</xdr:row>
      <xdr:rowOff>78854</xdr:rowOff>
    </xdr:to>
    <xdr:cxnSp macro="">
      <xdr:nvCxnSpPr>
        <xdr:cNvPr id="446" name="直線コネクタ 445"/>
        <xdr:cNvCxnSpPr/>
      </xdr:nvCxnSpPr>
      <xdr:spPr>
        <a:xfrm>
          <a:off x="10388600" y="1550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74701</xdr:rowOff>
    </xdr:from>
    <xdr:to>
      <xdr:col>15</xdr:col>
      <xdr:colOff>180975</xdr:colOff>
      <xdr:row>98</xdr:row>
      <xdr:rowOff>116636</xdr:rowOff>
    </xdr:to>
    <xdr:cxnSp macro="">
      <xdr:nvCxnSpPr>
        <xdr:cNvPr id="447" name="直線コネクタ 446"/>
        <xdr:cNvCxnSpPr/>
      </xdr:nvCxnSpPr>
      <xdr:spPr>
        <a:xfrm>
          <a:off x="9639300" y="16876801"/>
          <a:ext cx="838200" cy="4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52277</xdr:rowOff>
    </xdr:from>
    <xdr:ext cx="534377" cy="259045"/>
    <xdr:sp macro="" textlink="">
      <xdr:nvSpPr>
        <xdr:cNvPr id="448" name="普通建設事業費 （ うち更新整備　）平均値テキスト"/>
        <xdr:cNvSpPr txBox="1"/>
      </xdr:nvSpPr>
      <xdr:spPr>
        <a:xfrm>
          <a:off x="10528300" y="16511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24,185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29400</xdr:rowOff>
    </xdr:from>
    <xdr:to>
      <xdr:col>15</xdr:col>
      <xdr:colOff>231775</xdr:colOff>
      <xdr:row>97</xdr:row>
      <xdr:rowOff>131000</xdr:rowOff>
    </xdr:to>
    <xdr:sp macro="" textlink="">
      <xdr:nvSpPr>
        <xdr:cNvPr id="449" name="フローチャート : 判断 448"/>
        <xdr:cNvSpPr/>
      </xdr:nvSpPr>
      <xdr:spPr>
        <a:xfrm>
          <a:off x="104267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83934</xdr:rowOff>
    </xdr:from>
    <xdr:to>
      <xdr:col>14</xdr:col>
      <xdr:colOff>28575</xdr:colOff>
      <xdr:row>98</xdr:row>
      <xdr:rowOff>74701</xdr:rowOff>
    </xdr:to>
    <xdr:cxnSp macro="">
      <xdr:nvCxnSpPr>
        <xdr:cNvPr id="450" name="直線コネクタ 449"/>
        <xdr:cNvCxnSpPr/>
      </xdr:nvCxnSpPr>
      <xdr:spPr>
        <a:xfrm>
          <a:off x="8750300" y="16543134"/>
          <a:ext cx="889000" cy="33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109373</xdr:rowOff>
    </xdr:from>
    <xdr:to>
      <xdr:col>14</xdr:col>
      <xdr:colOff>79375</xdr:colOff>
      <xdr:row>98</xdr:row>
      <xdr:rowOff>39523</xdr:rowOff>
    </xdr:to>
    <xdr:sp macro="" textlink="">
      <xdr:nvSpPr>
        <xdr:cNvPr id="451" name="フローチャート : 判断 450"/>
        <xdr:cNvSpPr/>
      </xdr:nvSpPr>
      <xdr:spPr>
        <a:xfrm>
          <a:off x="9588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56050</xdr:rowOff>
    </xdr:from>
    <xdr:ext cx="534377" cy="259045"/>
    <xdr:sp macro="" textlink="">
      <xdr:nvSpPr>
        <xdr:cNvPr id="452" name="テキスト ボックス 451"/>
        <xdr:cNvSpPr txBox="1"/>
      </xdr:nvSpPr>
      <xdr:spPr>
        <a:xfrm>
          <a:off x="9372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17,888</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50533</xdr:rowOff>
    </xdr:from>
    <xdr:to>
      <xdr:col>12</xdr:col>
      <xdr:colOff>561975</xdr:colOff>
      <xdr:row>97</xdr:row>
      <xdr:rowOff>152133</xdr:rowOff>
    </xdr:to>
    <xdr:sp macro="" textlink="">
      <xdr:nvSpPr>
        <xdr:cNvPr id="453" name="フローチャート : 判断 452"/>
        <xdr:cNvSpPr/>
      </xdr:nvSpPr>
      <xdr:spPr>
        <a:xfrm>
          <a:off x="8699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143260</xdr:rowOff>
    </xdr:from>
    <xdr:ext cx="534377" cy="259045"/>
    <xdr:sp macro="" textlink="">
      <xdr:nvSpPr>
        <xdr:cNvPr id="454" name="テキスト ボックス 453"/>
        <xdr:cNvSpPr txBox="1"/>
      </xdr:nvSpPr>
      <xdr:spPr>
        <a:xfrm>
          <a:off x="8483111" y="1677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65836</xdr:rowOff>
    </xdr:from>
    <xdr:to>
      <xdr:col>15</xdr:col>
      <xdr:colOff>231775</xdr:colOff>
      <xdr:row>98</xdr:row>
      <xdr:rowOff>167436</xdr:rowOff>
    </xdr:to>
    <xdr:sp macro="" textlink="">
      <xdr:nvSpPr>
        <xdr:cNvPr id="460" name="円/楕円 459"/>
        <xdr:cNvSpPr/>
      </xdr:nvSpPr>
      <xdr:spPr>
        <a:xfrm>
          <a:off x="10426700" y="1686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152213</xdr:rowOff>
    </xdr:from>
    <xdr:ext cx="469744" cy="259045"/>
    <xdr:sp macro="" textlink="">
      <xdr:nvSpPr>
        <xdr:cNvPr id="461" name="普通建設事業費 （ うち更新整備　）該当値テキスト"/>
        <xdr:cNvSpPr txBox="1"/>
      </xdr:nvSpPr>
      <xdr:spPr>
        <a:xfrm>
          <a:off x="10528300" y="1678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7,816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23901</xdr:rowOff>
    </xdr:from>
    <xdr:to>
      <xdr:col>14</xdr:col>
      <xdr:colOff>79375</xdr:colOff>
      <xdr:row>98</xdr:row>
      <xdr:rowOff>125501</xdr:rowOff>
    </xdr:to>
    <xdr:sp macro="" textlink="">
      <xdr:nvSpPr>
        <xdr:cNvPr id="462" name="円/楕円 461"/>
        <xdr:cNvSpPr/>
      </xdr:nvSpPr>
      <xdr:spPr>
        <a:xfrm>
          <a:off x="9588500" y="1682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116628</xdr:rowOff>
    </xdr:from>
    <xdr:ext cx="534377" cy="259045"/>
    <xdr:sp macro="" textlink="">
      <xdr:nvSpPr>
        <xdr:cNvPr id="463" name="テキスト ボックス 462"/>
        <xdr:cNvSpPr txBox="1"/>
      </xdr:nvSpPr>
      <xdr:spPr>
        <a:xfrm>
          <a:off x="9372111" y="16918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11,118</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33134</xdr:rowOff>
    </xdr:from>
    <xdr:to>
      <xdr:col>12</xdr:col>
      <xdr:colOff>561975</xdr:colOff>
      <xdr:row>96</xdr:row>
      <xdr:rowOff>134734</xdr:rowOff>
    </xdr:to>
    <xdr:sp macro="" textlink="">
      <xdr:nvSpPr>
        <xdr:cNvPr id="464" name="円/楕円 463"/>
        <xdr:cNvSpPr/>
      </xdr:nvSpPr>
      <xdr:spPr>
        <a:xfrm>
          <a:off x="8699500" y="1649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151261</xdr:rowOff>
    </xdr:from>
    <xdr:ext cx="534377" cy="259045"/>
    <xdr:sp macro="" textlink="">
      <xdr:nvSpPr>
        <xdr:cNvPr id="465" name="テキスト ボックス 464"/>
        <xdr:cNvSpPr txBox="1"/>
      </xdr:nvSpPr>
      <xdr:spPr>
        <a:xfrm>
          <a:off x="8483111" y="16267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37,391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6" name="正方形/長方形 46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7" name="正方形/長方形 46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8" name="正方形/長方形 46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9" name="正方形/長方形 46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0" name="正方形/長方形 46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1" name="正方形/長方形 47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2" name="正方形/長方形 47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3" name="正方形/長方形 47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4" name="テキスト ボックス 47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5" name="直線コネクタ 47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6" name="直線コネクタ 47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7" name="テキスト ボックス 47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8" name="直線コネクタ 47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9" name="テキスト ボックス 47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0" name="直線コネクタ 47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1" name="テキスト ボックス 48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2" name="直線コネクタ 48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3" name="テキスト ボックス 48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4" name="直線コネクタ 48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5" name="テキスト ボックス 48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7" name="テキスト ボックス 48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151263</xdr:rowOff>
    </xdr:from>
    <xdr:to>
      <xdr:col>23</xdr:col>
      <xdr:colOff>516889</xdr:colOff>
      <xdr:row>39</xdr:row>
      <xdr:rowOff>44450</xdr:rowOff>
    </xdr:to>
    <xdr:cxnSp macro="">
      <xdr:nvCxnSpPr>
        <xdr:cNvPr id="489" name="直線コネクタ 488"/>
        <xdr:cNvCxnSpPr/>
      </xdr:nvCxnSpPr>
      <xdr:spPr>
        <a:xfrm flipV="1">
          <a:off x="16317595" y="5466213"/>
          <a:ext cx="1269" cy="1264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65206</xdr:rowOff>
    </xdr:from>
    <xdr:ext cx="249299" cy="259045"/>
    <xdr:sp macro="" textlink="">
      <xdr:nvSpPr>
        <xdr:cNvPr id="490" name="災害復旧事業費最小値テキスト"/>
        <xdr:cNvSpPr txBox="1"/>
      </xdr:nvSpPr>
      <xdr:spPr>
        <a:xfrm>
          <a:off x="16370300" y="6751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1" name="直線コネクタ 49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97940</xdr:rowOff>
    </xdr:from>
    <xdr:ext cx="534377" cy="259045"/>
    <xdr:sp macro="" textlink="">
      <xdr:nvSpPr>
        <xdr:cNvPr id="492" name="災害復旧事業費最大値テキスト"/>
        <xdr:cNvSpPr txBox="1"/>
      </xdr:nvSpPr>
      <xdr:spPr>
        <a:xfrm>
          <a:off x="16370300" y="524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31</xdr:row>
      <xdr:rowOff>151263</xdr:rowOff>
    </xdr:from>
    <xdr:to>
      <xdr:col>23</xdr:col>
      <xdr:colOff>606425</xdr:colOff>
      <xdr:row>31</xdr:row>
      <xdr:rowOff>151263</xdr:rowOff>
    </xdr:to>
    <xdr:cxnSp macro="">
      <xdr:nvCxnSpPr>
        <xdr:cNvPr id="493" name="直線コネクタ 492"/>
        <xdr:cNvCxnSpPr/>
      </xdr:nvCxnSpPr>
      <xdr:spPr>
        <a:xfrm>
          <a:off x="16230600" y="5466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4" name="直線コネクタ 493"/>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154106</xdr:rowOff>
    </xdr:from>
    <xdr:ext cx="469744" cy="259045"/>
    <xdr:sp macro="" textlink="">
      <xdr:nvSpPr>
        <xdr:cNvPr id="495" name="災害復旧事業費平均値テキスト"/>
        <xdr:cNvSpPr txBox="1"/>
      </xdr:nvSpPr>
      <xdr:spPr>
        <a:xfrm>
          <a:off x="16370300" y="6497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131229</xdr:rowOff>
    </xdr:from>
    <xdr:to>
      <xdr:col>23</xdr:col>
      <xdr:colOff>568325</xdr:colOff>
      <xdr:row>39</xdr:row>
      <xdr:rowOff>61379</xdr:rowOff>
    </xdr:to>
    <xdr:sp macro="" textlink="">
      <xdr:nvSpPr>
        <xdr:cNvPr id="496" name="フローチャート : 判断 495"/>
        <xdr:cNvSpPr/>
      </xdr:nvSpPr>
      <xdr:spPr>
        <a:xfrm>
          <a:off x="16268700" y="664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97" name="直線コネクタ 496"/>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146907</xdr:rowOff>
    </xdr:from>
    <xdr:to>
      <xdr:col>22</xdr:col>
      <xdr:colOff>415925</xdr:colOff>
      <xdr:row>39</xdr:row>
      <xdr:rowOff>77057</xdr:rowOff>
    </xdr:to>
    <xdr:sp macro="" textlink="">
      <xdr:nvSpPr>
        <xdr:cNvPr id="498" name="フローチャート : 判断 497"/>
        <xdr:cNvSpPr/>
      </xdr:nvSpPr>
      <xdr:spPr>
        <a:xfrm>
          <a:off x="15430500" y="666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93584</xdr:rowOff>
    </xdr:from>
    <xdr:ext cx="378565" cy="259045"/>
    <xdr:sp macro="" textlink="">
      <xdr:nvSpPr>
        <xdr:cNvPr id="499" name="テキスト ボックス 498"/>
        <xdr:cNvSpPr txBox="1"/>
      </xdr:nvSpPr>
      <xdr:spPr>
        <a:xfrm>
          <a:off x="15292017" y="6437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0" name="直線コネクタ 499"/>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139573</xdr:rowOff>
    </xdr:from>
    <xdr:to>
      <xdr:col>21</xdr:col>
      <xdr:colOff>212725</xdr:colOff>
      <xdr:row>39</xdr:row>
      <xdr:rowOff>69723</xdr:rowOff>
    </xdr:to>
    <xdr:sp macro="" textlink="">
      <xdr:nvSpPr>
        <xdr:cNvPr id="501" name="フローチャート : 判断 500"/>
        <xdr:cNvSpPr/>
      </xdr:nvSpPr>
      <xdr:spPr>
        <a:xfrm>
          <a:off x="14541500" y="66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86250</xdr:rowOff>
    </xdr:from>
    <xdr:ext cx="469744" cy="259045"/>
    <xdr:sp macro="" textlink="">
      <xdr:nvSpPr>
        <xdr:cNvPr id="502" name="テキスト ボックス 501"/>
        <xdr:cNvSpPr txBox="1"/>
      </xdr:nvSpPr>
      <xdr:spPr>
        <a:xfrm>
          <a:off x="14357427" y="6429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03" name="直線コネクタ 502"/>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126409</xdr:rowOff>
    </xdr:from>
    <xdr:to>
      <xdr:col>20</xdr:col>
      <xdr:colOff>9525</xdr:colOff>
      <xdr:row>39</xdr:row>
      <xdr:rowOff>56559</xdr:rowOff>
    </xdr:to>
    <xdr:sp macro="" textlink="">
      <xdr:nvSpPr>
        <xdr:cNvPr id="504" name="フローチャート : 判断 503"/>
        <xdr:cNvSpPr/>
      </xdr:nvSpPr>
      <xdr:spPr>
        <a:xfrm>
          <a:off x="13652500" y="6641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73086</xdr:rowOff>
    </xdr:from>
    <xdr:ext cx="469744" cy="259045"/>
    <xdr:sp macro="" textlink="">
      <xdr:nvSpPr>
        <xdr:cNvPr id="505" name="テキスト ボックス 504"/>
        <xdr:cNvSpPr txBox="1"/>
      </xdr:nvSpPr>
      <xdr:spPr>
        <a:xfrm>
          <a:off x="13468427" y="641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104731</xdr:rowOff>
    </xdr:from>
    <xdr:to>
      <xdr:col>18</xdr:col>
      <xdr:colOff>492125</xdr:colOff>
      <xdr:row>39</xdr:row>
      <xdr:rowOff>34881</xdr:rowOff>
    </xdr:to>
    <xdr:sp macro="" textlink="">
      <xdr:nvSpPr>
        <xdr:cNvPr id="506" name="フローチャート : 判断 505"/>
        <xdr:cNvSpPr/>
      </xdr:nvSpPr>
      <xdr:spPr>
        <a:xfrm>
          <a:off x="12763500" y="66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51407</xdr:rowOff>
    </xdr:from>
    <xdr:ext cx="469744" cy="259045"/>
    <xdr:sp macro="" textlink="">
      <xdr:nvSpPr>
        <xdr:cNvPr id="507" name="テキスト ボックス 506"/>
        <xdr:cNvSpPr txBox="1"/>
      </xdr:nvSpPr>
      <xdr:spPr>
        <a:xfrm>
          <a:off x="12579427" y="6395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3" name="円/楕円 512"/>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109656</xdr:rowOff>
    </xdr:from>
    <xdr:ext cx="249299" cy="259045"/>
    <xdr:sp macro="" textlink="">
      <xdr:nvSpPr>
        <xdr:cNvPr id="514" name="災害復旧事業費該当値テキスト"/>
        <xdr:cNvSpPr txBox="1"/>
      </xdr:nvSpPr>
      <xdr:spPr>
        <a:xfrm>
          <a:off x="16370300" y="6624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5" name="円/楕円 514"/>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6" name="テキスト ボックス 515"/>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7" name="円/楕円 516"/>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8" name="テキスト ボックス 517"/>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19" name="円/楕円 518"/>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0" name="テキスト ボックス 519"/>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1" name="円/楕円 520"/>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2" name="テキスト ボックス 521"/>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3" name="直線コネクタ 53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4" name="テキスト ボックス 53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6" name="テキスト ボックス 53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8" name="直線コネクタ 53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3" name="直線コネクタ 54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5" name="フローチャート : 判断 54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6" name="直線コネクタ 54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7" name="フローチャート : 判断 54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8" name="テキスト ボックス 54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9" name="直線コネクタ 54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0" name="フローチャート : 判断 54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1" name="テキスト ボックス 55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2" name="直線コネクタ 55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3" name="フローチャート : 判断 55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4" name="テキスト ボックス 55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フローチャート : 判断 55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6" name="テキスト ボックス 55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2" name="円/楕円 56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4" name="円/楕円 56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5" name="テキスト ボックス 56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6" name="円/楕円 56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7" name="テキスト ボックス 56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8" name="円/楕円 56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9" name="テキスト ボックス 56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0" name="円/楕円 56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1" name="テキスト ボックス 57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40,641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2" name="直線コネクタ 58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3" name="テキスト ボックス 58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4" name="直線コネクタ 58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5" name="テキスト ボックス 58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6" name="直線コネクタ 58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7" name="テキスト ボックス 58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8" name="直線コネクタ 58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9" name="テキスト ボックス 58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0" name="直線コネクタ 58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1" name="テキスト ボックス 59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2" name="直線コネクタ 59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3" name="テキスト ボックス 59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5" name="テキスト ボックス 59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50426</xdr:rowOff>
    </xdr:from>
    <xdr:to>
      <xdr:col>23</xdr:col>
      <xdr:colOff>516889</xdr:colOff>
      <xdr:row>78</xdr:row>
      <xdr:rowOff>106139</xdr:rowOff>
    </xdr:to>
    <xdr:cxnSp macro="">
      <xdr:nvCxnSpPr>
        <xdr:cNvPr id="597" name="直線コネクタ 596"/>
        <xdr:cNvCxnSpPr/>
      </xdr:nvCxnSpPr>
      <xdr:spPr>
        <a:xfrm flipV="1">
          <a:off x="16317595" y="12223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109966</xdr:rowOff>
    </xdr:from>
    <xdr:ext cx="534377" cy="259045"/>
    <xdr:sp macro="" textlink="">
      <xdr:nvSpPr>
        <xdr:cNvPr id="598" name="公債費最小値テキスト"/>
        <xdr:cNvSpPr txBox="1"/>
      </xdr:nvSpPr>
      <xdr:spPr>
        <a:xfrm>
          <a:off x="16370300" y="1348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78</xdr:row>
      <xdr:rowOff>106139</xdr:rowOff>
    </xdr:from>
    <xdr:to>
      <xdr:col>23</xdr:col>
      <xdr:colOff>606425</xdr:colOff>
      <xdr:row>78</xdr:row>
      <xdr:rowOff>106139</xdr:rowOff>
    </xdr:to>
    <xdr:cxnSp macro="">
      <xdr:nvCxnSpPr>
        <xdr:cNvPr id="599" name="直線コネクタ 598"/>
        <xdr:cNvCxnSpPr/>
      </xdr:nvCxnSpPr>
      <xdr:spPr>
        <a:xfrm>
          <a:off x="16230600" y="1347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168553</xdr:rowOff>
    </xdr:from>
    <xdr:ext cx="599010" cy="259045"/>
    <xdr:sp macro="" textlink="">
      <xdr:nvSpPr>
        <xdr:cNvPr id="600" name="公債費最大値テキスト"/>
        <xdr:cNvSpPr txBox="1"/>
      </xdr:nvSpPr>
      <xdr:spPr>
        <a:xfrm>
          <a:off x="16370300" y="1199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71</xdr:row>
      <xdr:rowOff>50426</xdr:rowOff>
    </xdr:from>
    <xdr:to>
      <xdr:col>23</xdr:col>
      <xdr:colOff>606425</xdr:colOff>
      <xdr:row>71</xdr:row>
      <xdr:rowOff>50426</xdr:rowOff>
    </xdr:to>
    <xdr:cxnSp macro="">
      <xdr:nvCxnSpPr>
        <xdr:cNvPr id="601" name="直線コネクタ 600"/>
        <xdr:cNvCxnSpPr/>
      </xdr:nvCxnSpPr>
      <xdr:spPr>
        <a:xfrm>
          <a:off x="16230600" y="122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27533</xdr:rowOff>
    </xdr:from>
    <xdr:to>
      <xdr:col>23</xdr:col>
      <xdr:colOff>517525</xdr:colOff>
      <xdr:row>78</xdr:row>
      <xdr:rowOff>48989</xdr:rowOff>
    </xdr:to>
    <xdr:cxnSp macro="">
      <xdr:nvCxnSpPr>
        <xdr:cNvPr id="602" name="直線コネクタ 601"/>
        <xdr:cNvCxnSpPr/>
      </xdr:nvCxnSpPr>
      <xdr:spPr>
        <a:xfrm flipV="1">
          <a:off x="15481300" y="13400633"/>
          <a:ext cx="838200" cy="21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68277</xdr:rowOff>
    </xdr:from>
    <xdr:ext cx="534377" cy="259045"/>
    <xdr:sp macro="" textlink="">
      <xdr:nvSpPr>
        <xdr:cNvPr id="603" name="公債費平均値テキスト"/>
        <xdr:cNvSpPr txBox="1"/>
      </xdr:nvSpPr>
      <xdr:spPr>
        <a:xfrm>
          <a:off x="16370300" y="13098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45400</xdr:rowOff>
    </xdr:from>
    <xdr:to>
      <xdr:col>23</xdr:col>
      <xdr:colOff>568325</xdr:colOff>
      <xdr:row>77</xdr:row>
      <xdr:rowOff>147000</xdr:rowOff>
    </xdr:to>
    <xdr:sp macro="" textlink="">
      <xdr:nvSpPr>
        <xdr:cNvPr id="604" name="フローチャート : 判断 603"/>
        <xdr:cNvSpPr/>
      </xdr:nvSpPr>
      <xdr:spPr>
        <a:xfrm>
          <a:off x="16268700" y="1324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48989</xdr:rowOff>
    </xdr:from>
    <xdr:to>
      <xdr:col>22</xdr:col>
      <xdr:colOff>365125</xdr:colOff>
      <xdr:row>78</xdr:row>
      <xdr:rowOff>49980</xdr:rowOff>
    </xdr:to>
    <xdr:cxnSp macro="">
      <xdr:nvCxnSpPr>
        <xdr:cNvPr id="605" name="直線コネクタ 604"/>
        <xdr:cNvCxnSpPr/>
      </xdr:nvCxnSpPr>
      <xdr:spPr>
        <a:xfrm flipV="1">
          <a:off x="14592300" y="13422089"/>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67335</xdr:rowOff>
    </xdr:from>
    <xdr:to>
      <xdr:col>22</xdr:col>
      <xdr:colOff>415925</xdr:colOff>
      <xdr:row>77</xdr:row>
      <xdr:rowOff>168935</xdr:rowOff>
    </xdr:to>
    <xdr:sp macro="" textlink="">
      <xdr:nvSpPr>
        <xdr:cNvPr id="606" name="フローチャート : 判断 605"/>
        <xdr:cNvSpPr/>
      </xdr:nvSpPr>
      <xdr:spPr>
        <a:xfrm>
          <a:off x="15430500" y="1326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14012</xdr:rowOff>
    </xdr:from>
    <xdr:ext cx="534377" cy="259045"/>
    <xdr:sp macro="" textlink="">
      <xdr:nvSpPr>
        <xdr:cNvPr id="607" name="テキスト ボックス 606"/>
        <xdr:cNvSpPr txBox="1"/>
      </xdr:nvSpPr>
      <xdr:spPr>
        <a:xfrm>
          <a:off x="15214111" y="1304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49980</xdr:rowOff>
    </xdr:from>
    <xdr:to>
      <xdr:col>21</xdr:col>
      <xdr:colOff>161925</xdr:colOff>
      <xdr:row>78</xdr:row>
      <xdr:rowOff>64055</xdr:rowOff>
    </xdr:to>
    <xdr:cxnSp macro="">
      <xdr:nvCxnSpPr>
        <xdr:cNvPr id="608" name="直線コネクタ 607"/>
        <xdr:cNvCxnSpPr/>
      </xdr:nvCxnSpPr>
      <xdr:spPr>
        <a:xfrm flipV="1">
          <a:off x="13703300" y="13423080"/>
          <a:ext cx="8890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18404</xdr:rowOff>
    </xdr:from>
    <xdr:to>
      <xdr:col>21</xdr:col>
      <xdr:colOff>212725</xdr:colOff>
      <xdr:row>77</xdr:row>
      <xdr:rowOff>120004</xdr:rowOff>
    </xdr:to>
    <xdr:sp macro="" textlink="">
      <xdr:nvSpPr>
        <xdr:cNvPr id="609" name="フローチャート : 判断 608"/>
        <xdr:cNvSpPr/>
      </xdr:nvSpPr>
      <xdr:spPr>
        <a:xfrm>
          <a:off x="14541500" y="13220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136531</xdr:rowOff>
    </xdr:from>
    <xdr:ext cx="534377" cy="259045"/>
    <xdr:sp macro="" textlink="">
      <xdr:nvSpPr>
        <xdr:cNvPr id="610" name="テキスト ボックス 609"/>
        <xdr:cNvSpPr txBox="1"/>
      </xdr:nvSpPr>
      <xdr:spPr>
        <a:xfrm>
          <a:off x="14325111" y="1299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64055</xdr:rowOff>
    </xdr:from>
    <xdr:to>
      <xdr:col>19</xdr:col>
      <xdr:colOff>644525</xdr:colOff>
      <xdr:row>78</xdr:row>
      <xdr:rowOff>75050</xdr:rowOff>
    </xdr:to>
    <xdr:cxnSp macro="">
      <xdr:nvCxnSpPr>
        <xdr:cNvPr id="611" name="直線コネクタ 610"/>
        <xdr:cNvCxnSpPr/>
      </xdr:nvCxnSpPr>
      <xdr:spPr>
        <a:xfrm flipV="1">
          <a:off x="12814300" y="13437155"/>
          <a:ext cx="889000" cy="10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15367</xdr:rowOff>
    </xdr:from>
    <xdr:to>
      <xdr:col>20</xdr:col>
      <xdr:colOff>9525</xdr:colOff>
      <xdr:row>77</xdr:row>
      <xdr:rowOff>116967</xdr:rowOff>
    </xdr:to>
    <xdr:sp macro="" textlink="">
      <xdr:nvSpPr>
        <xdr:cNvPr id="612" name="フローチャート : 判断 611"/>
        <xdr:cNvSpPr/>
      </xdr:nvSpPr>
      <xdr:spPr>
        <a:xfrm>
          <a:off x="13652500" y="1321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133494</xdr:rowOff>
    </xdr:from>
    <xdr:ext cx="534377" cy="259045"/>
    <xdr:sp macro="" textlink="">
      <xdr:nvSpPr>
        <xdr:cNvPr id="613" name="テキスト ボックス 612"/>
        <xdr:cNvSpPr txBox="1"/>
      </xdr:nvSpPr>
      <xdr:spPr>
        <a:xfrm>
          <a:off x="13436111" y="1299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169301</xdr:rowOff>
    </xdr:from>
    <xdr:to>
      <xdr:col>18</xdr:col>
      <xdr:colOff>492125</xdr:colOff>
      <xdr:row>77</xdr:row>
      <xdr:rowOff>99451</xdr:rowOff>
    </xdr:to>
    <xdr:sp macro="" textlink="">
      <xdr:nvSpPr>
        <xdr:cNvPr id="614" name="フローチャート : 判断 613"/>
        <xdr:cNvSpPr/>
      </xdr:nvSpPr>
      <xdr:spPr>
        <a:xfrm>
          <a:off x="12763500" y="13199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115978</xdr:rowOff>
    </xdr:from>
    <xdr:ext cx="534377" cy="259045"/>
    <xdr:sp macro="" textlink="">
      <xdr:nvSpPr>
        <xdr:cNvPr id="615" name="テキスト ボックス 614"/>
        <xdr:cNvSpPr txBox="1"/>
      </xdr:nvSpPr>
      <xdr:spPr>
        <a:xfrm>
          <a:off x="12547111" y="1297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148183</xdr:rowOff>
    </xdr:from>
    <xdr:to>
      <xdr:col>23</xdr:col>
      <xdr:colOff>568325</xdr:colOff>
      <xdr:row>78</xdr:row>
      <xdr:rowOff>78333</xdr:rowOff>
    </xdr:to>
    <xdr:sp macro="" textlink="">
      <xdr:nvSpPr>
        <xdr:cNvPr id="621" name="円/楕円 620"/>
        <xdr:cNvSpPr/>
      </xdr:nvSpPr>
      <xdr:spPr>
        <a:xfrm>
          <a:off x="16268700" y="1334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63110</xdr:rowOff>
    </xdr:from>
    <xdr:ext cx="534377" cy="259045"/>
    <xdr:sp macro="" textlink="">
      <xdr:nvSpPr>
        <xdr:cNvPr id="622" name="公債費該当値テキスト"/>
        <xdr:cNvSpPr txBox="1"/>
      </xdr:nvSpPr>
      <xdr:spPr>
        <a:xfrm>
          <a:off x="16370300" y="13264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22,304</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169639</xdr:rowOff>
    </xdr:from>
    <xdr:to>
      <xdr:col>22</xdr:col>
      <xdr:colOff>415925</xdr:colOff>
      <xdr:row>78</xdr:row>
      <xdr:rowOff>99789</xdr:rowOff>
    </xdr:to>
    <xdr:sp macro="" textlink="">
      <xdr:nvSpPr>
        <xdr:cNvPr id="623" name="円/楕円 622"/>
        <xdr:cNvSpPr/>
      </xdr:nvSpPr>
      <xdr:spPr>
        <a:xfrm>
          <a:off x="15430500" y="1337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90916</xdr:rowOff>
    </xdr:from>
    <xdr:ext cx="534377" cy="259045"/>
    <xdr:sp macro="" textlink="">
      <xdr:nvSpPr>
        <xdr:cNvPr id="624" name="テキスト ボックス 623"/>
        <xdr:cNvSpPr txBox="1"/>
      </xdr:nvSpPr>
      <xdr:spPr>
        <a:xfrm>
          <a:off x="15214111" y="1346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20,333</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170630</xdr:rowOff>
    </xdr:from>
    <xdr:to>
      <xdr:col>21</xdr:col>
      <xdr:colOff>212725</xdr:colOff>
      <xdr:row>78</xdr:row>
      <xdr:rowOff>100780</xdr:rowOff>
    </xdr:to>
    <xdr:sp macro="" textlink="">
      <xdr:nvSpPr>
        <xdr:cNvPr id="625" name="円/楕円 624"/>
        <xdr:cNvSpPr/>
      </xdr:nvSpPr>
      <xdr:spPr>
        <a:xfrm>
          <a:off x="14541500" y="1337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91907</xdr:rowOff>
    </xdr:from>
    <xdr:ext cx="534377" cy="259045"/>
    <xdr:sp macro="" textlink="">
      <xdr:nvSpPr>
        <xdr:cNvPr id="626" name="テキスト ボックス 625"/>
        <xdr:cNvSpPr txBox="1"/>
      </xdr:nvSpPr>
      <xdr:spPr>
        <a:xfrm>
          <a:off x="14325111" y="13465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20,242</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13255</xdr:rowOff>
    </xdr:from>
    <xdr:to>
      <xdr:col>20</xdr:col>
      <xdr:colOff>9525</xdr:colOff>
      <xdr:row>78</xdr:row>
      <xdr:rowOff>114855</xdr:rowOff>
    </xdr:to>
    <xdr:sp macro="" textlink="">
      <xdr:nvSpPr>
        <xdr:cNvPr id="627" name="円/楕円 626"/>
        <xdr:cNvSpPr/>
      </xdr:nvSpPr>
      <xdr:spPr>
        <a:xfrm>
          <a:off x="13652500" y="1338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105982</xdr:rowOff>
    </xdr:from>
    <xdr:ext cx="534377" cy="259045"/>
    <xdr:sp macro="" textlink="">
      <xdr:nvSpPr>
        <xdr:cNvPr id="628" name="テキスト ボックス 627"/>
        <xdr:cNvSpPr txBox="1"/>
      </xdr:nvSpPr>
      <xdr:spPr>
        <a:xfrm>
          <a:off x="13436111" y="13479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18,949</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24250</xdr:rowOff>
    </xdr:from>
    <xdr:to>
      <xdr:col>18</xdr:col>
      <xdr:colOff>492125</xdr:colOff>
      <xdr:row>78</xdr:row>
      <xdr:rowOff>125850</xdr:rowOff>
    </xdr:to>
    <xdr:sp macro="" textlink="">
      <xdr:nvSpPr>
        <xdr:cNvPr id="629" name="円/楕円 628"/>
        <xdr:cNvSpPr/>
      </xdr:nvSpPr>
      <xdr:spPr>
        <a:xfrm>
          <a:off x="12763500" y="1339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116977</xdr:rowOff>
    </xdr:from>
    <xdr:ext cx="534377" cy="259045"/>
    <xdr:sp macro="" textlink="">
      <xdr:nvSpPr>
        <xdr:cNvPr id="630" name="テキスト ボックス 629"/>
        <xdr:cNvSpPr txBox="1"/>
      </xdr:nvSpPr>
      <xdr:spPr>
        <a:xfrm>
          <a:off x="12547111" y="13490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17,939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11,909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1" name="直線コネクタ 64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2" name="テキスト ボックス 64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3" name="直線コネクタ 64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4" name="テキスト ボックス 64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5" name="直線コネクタ 64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6" name="テキスト ボックス 64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7" name="直線コネクタ 64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8" name="テキスト ボックス 64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9" name="直線コネクタ 64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0" name="テキスト ボックス 64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2" name="テキスト ボックス 65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20549</xdr:rowOff>
    </xdr:from>
    <xdr:to>
      <xdr:col>23</xdr:col>
      <xdr:colOff>516889</xdr:colOff>
      <xdr:row>99</xdr:row>
      <xdr:rowOff>43295</xdr:rowOff>
    </xdr:to>
    <xdr:cxnSp macro="">
      <xdr:nvCxnSpPr>
        <xdr:cNvPr id="654" name="直線コネクタ 653"/>
        <xdr:cNvCxnSpPr/>
      </xdr:nvCxnSpPr>
      <xdr:spPr>
        <a:xfrm flipV="1">
          <a:off x="16317595" y="15622499"/>
          <a:ext cx="1269" cy="1394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47122</xdr:rowOff>
    </xdr:from>
    <xdr:ext cx="313932" cy="259045"/>
    <xdr:sp macro="" textlink="">
      <xdr:nvSpPr>
        <xdr:cNvPr id="655" name="積立金最小値テキスト"/>
        <xdr:cNvSpPr txBox="1"/>
      </xdr:nvSpPr>
      <xdr:spPr>
        <a:xfrm>
          <a:off x="16370300" y="17020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428625</xdr:colOff>
      <xdr:row>99</xdr:row>
      <xdr:rowOff>43295</xdr:rowOff>
    </xdr:from>
    <xdr:to>
      <xdr:col>23</xdr:col>
      <xdr:colOff>606425</xdr:colOff>
      <xdr:row>99</xdr:row>
      <xdr:rowOff>43295</xdr:rowOff>
    </xdr:to>
    <xdr:cxnSp macro="">
      <xdr:nvCxnSpPr>
        <xdr:cNvPr id="656" name="直線コネクタ 655"/>
        <xdr:cNvCxnSpPr/>
      </xdr:nvCxnSpPr>
      <xdr:spPr>
        <a:xfrm>
          <a:off x="16230600" y="1701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138676</xdr:rowOff>
    </xdr:from>
    <xdr:ext cx="599010" cy="259045"/>
    <xdr:sp macro="" textlink="">
      <xdr:nvSpPr>
        <xdr:cNvPr id="657" name="積立金最大値テキスト"/>
        <xdr:cNvSpPr txBox="1"/>
      </xdr:nvSpPr>
      <xdr:spPr>
        <a:xfrm>
          <a:off x="16370300" y="1539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109,882</a:t>
          </a:r>
          <a:endParaRPr kumimoji="1" lang="ja-JP" altLang="en-US" sz="1000" b="1">
            <a:latin typeface="ＭＳ Ｐゴシック"/>
          </a:endParaRPr>
        </a:p>
      </xdr:txBody>
    </xdr:sp>
    <xdr:clientData/>
  </xdr:oneCellAnchor>
  <xdr:twoCellAnchor>
    <xdr:from>
      <xdr:col>23</xdr:col>
      <xdr:colOff>428625</xdr:colOff>
      <xdr:row>91</xdr:row>
      <xdr:rowOff>20549</xdr:rowOff>
    </xdr:from>
    <xdr:to>
      <xdr:col>23</xdr:col>
      <xdr:colOff>606425</xdr:colOff>
      <xdr:row>91</xdr:row>
      <xdr:rowOff>20549</xdr:rowOff>
    </xdr:to>
    <xdr:cxnSp macro="">
      <xdr:nvCxnSpPr>
        <xdr:cNvPr id="658" name="直線コネクタ 657"/>
        <xdr:cNvCxnSpPr/>
      </xdr:nvCxnSpPr>
      <xdr:spPr>
        <a:xfrm>
          <a:off x="16230600" y="1562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14503</xdr:rowOff>
    </xdr:from>
    <xdr:to>
      <xdr:col>23</xdr:col>
      <xdr:colOff>517525</xdr:colOff>
      <xdr:row>98</xdr:row>
      <xdr:rowOff>53772</xdr:rowOff>
    </xdr:to>
    <xdr:cxnSp macro="">
      <xdr:nvCxnSpPr>
        <xdr:cNvPr id="659" name="直線コネクタ 658"/>
        <xdr:cNvCxnSpPr/>
      </xdr:nvCxnSpPr>
      <xdr:spPr>
        <a:xfrm flipV="1">
          <a:off x="15481300" y="16816603"/>
          <a:ext cx="838200" cy="39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136644</xdr:rowOff>
    </xdr:from>
    <xdr:ext cx="534377" cy="259045"/>
    <xdr:sp macro="" textlink="">
      <xdr:nvSpPr>
        <xdr:cNvPr id="660" name="積立金平均値テキスト"/>
        <xdr:cNvSpPr txBox="1"/>
      </xdr:nvSpPr>
      <xdr:spPr>
        <a:xfrm>
          <a:off x="16370300" y="16767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14,042</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158217</xdr:rowOff>
    </xdr:from>
    <xdr:to>
      <xdr:col>23</xdr:col>
      <xdr:colOff>568325</xdr:colOff>
      <xdr:row>98</xdr:row>
      <xdr:rowOff>88367</xdr:rowOff>
    </xdr:to>
    <xdr:sp macro="" textlink="">
      <xdr:nvSpPr>
        <xdr:cNvPr id="661" name="フローチャート : 判断 660"/>
        <xdr:cNvSpPr/>
      </xdr:nvSpPr>
      <xdr:spPr>
        <a:xfrm>
          <a:off x="162687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53772</xdr:rowOff>
    </xdr:from>
    <xdr:to>
      <xdr:col>22</xdr:col>
      <xdr:colOff>365125</xdr:colOff>
      <xdr:row>98</xdr:row>
      <xdr:rowOff>122986</xdr:rowOff>
    </xdr:to>
    <xdr:cxnSp macro="">
      <xdr:nvCxnSpPr>
        <xdr:cNvPr id="662" name="直線コネクタ 661"/>
        <xdr:cNvCxnSpPr/>
      </xdr:nvCxnSpPr>
      <xdr:spPr>
        <a:xfrm flipV="1">
          <a:off x="14592300" y="16855872"/>
          <a:ext cx="889000" cy="69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157862</xdr:rowOff>
    </xdr:from>
    <xdr:to>
      <xdr:col>22</xdr:col>
      <xdr:colOff>415925</xdr:colOff>
      <xdr:row>98</xdr:row>
      <xdr:rowOff>88012</xdr:rowOff>
    </xdr:to>
    <xdr:sp macro="" textlink="">
      <xdr:nvSpPr>
        <xdr:cNvPr id="663" name="フローチャート : 判断 662"/>
        <xdr:cNvSpPr/>
      </xdr:nvSpPr>
      <xdr:spPr>
        <a:xfrm>
          <a:off x="15430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104539</xdr:rowOff>
    </xdr:from>
    <xdr:ext cx="534377" cy="259045"/>
    <xdr:sp macro="" textlink="">
      <xdr:nvSpPr>
        <xdr:cNvPr id="664" name="テキスト ボックス 663"/>
        <xdr:cNvSpPr txBox="1"/>
      </xdr:nvSpPr>
      <xdr:spPr>
        <a:xfrm>
          <a:off x="15214111" y="1656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14,070</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122986</xdr:rowOff>
    </xdr:from>
    <xdr:to>
      <xdr:col>21</xdr:col>
      <xdr:colOff>161925</xdr:colOff>
      <xdr:row>98</xdr:row>
      <xdr:rowOff>129603</xdr:rowOff>
    </xdr:to>
    <xdr:cxnSp macro="">
      <xdr:nvCxnSpPr>
        <xdr:cNvPr id="665" name="直線コネクタ 664"/>
        <xdr:cNvCxnSpPr/>
      </xdr:nvCxnSpPr>
      <xdr:spPr>
        <a:xfrm flipV="1">
          <a:off x="13703300" y="16925086"/>
          <a:ext cx="889000" cy="6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3302</xdr:rowOff>
    </xdr:from>
    <xdr:to>
      <xdr:col>21</xdr:col>
      <xdr:colOff>212725</xdr:colOff>
      <xdr:row>98</xdr:row>
      <xdr:rowOff>104902</xdr:rowOff>
    </xdr:to>
    <xdr:sp macro="" textlink="">
      <xdr:nvSpPr>
        <xdr:cNvPr id="666" name="フローチャート : 判断 665"/>
        <xdr:cNvSpPr/>
      </xdr:nvSpPr>
      <xdr:spPr>
        <a:xfrm>
          <a:off x="14541500" y="168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121429</xdr:rowOff>
    </xdr:from>
    <xdr:ext cx="534377" cy="259045"/>
    <xdr:sp macro="" textlink="">
      <xdr:nvSpPr>
        <xdr:cNvPr id="667" name="テキスト ボックス 666"/>
        <xdr:cNvSpPr txBox="1"/>
      </xdr:nvSpPr>
      <xdr:spPr>
        <a:xfrm>
          <a:off x="14325111" y="1658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125082</xdr:rowOff>
    </xdr:from>
    <xdr:to>
      <xdr:col>19</xdr:col>
      <xdr:colOff>644525</xdr:colOff>
      <xdr:row>98</xdr:row>
      <xdr:rowOff>129603</xdr:rowOff>
    </xdr:to>
    <xdr:cxnSp macro="">
      <xdr:nvCxnSpPr>
        <xdr:cNvPr id="668" name="直線コネクタ 667"/>
        <xdr:cNvCxnSpPr/>
      </xdr:nvCxnSpPr>
      <xdr:spPr>
        <a:xfrm>
          <a:off x="12814300" y="16927182"/>
          <a:ext cx="889000" cy="4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123228</xdr:rowOff>
    </xdr:from>
    <xdr:to>
      <xdr:col>20</xdr:col>
      <xdr:colOff>9525</xdr:colOff>
      <xdr:row>98</xdr:row>
      <xdr:rowOff>53378</xdr:rowOff>
    </xdr:to>
    <xdr:sp macro="" textlink="">
      <xdr:nvSpPr>
        <xdr:cNvPr id="669" name="フローチャート : 判断 668"/>
        <xdr:cNvSpPr/>
      </xdr:nvSpPr>
      <xdr:spPr>
        <a:xfrm>
          <a:off x="13652500" y="1675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69905</xdr:rowOff>
    </xdr:from>
    <xdr:ext cx="534377" cy="259045"/>
    <xdr:sp macro="" textlink="">
      <xdr:nvSpPr>
        <xdr:cNvPr id="670" name="テキスト ボックス 669"/>
        <xdr:cNvSpPr txBox="1"/>
      </xdr:nvSpPr>
      <xdr:spPr>
        <a:xfrm>
          <a:off x="13436111" y="165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54318</xdr:rowOff>
    </xdr:from>
    <xdr:to>
      <xdr:col>18</xdr:col>
      <xdr:colOff>492125</xdr:colOff>
      <xdr:row>97</xdr:row>
      <xdr:rowOff>155918</xdr:rowOff>
    </xdr:to>
    <xdr:sp macro="" textlink="">
      <xdr:nvSpPr>
        <xdr:cNvPr id="671" name="フローチャート : 判断 670"/>
        <xdr:cNvSpPr/>
      </xdr:nvSpPr>
      <xdr:spPr>
        <a:xfrm>
          <a:off x="12763500" y="166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995</xdr:rowOff>
    </xdr:from>
    <xdr:ext cx="534377" cy="259045"/>
    <xdr:sp macro="" textlink="">
      <xdr:nvSpPr>
        <xdr:cNvPr id="672" name="テキスト ボックス 671"/>
        <xdr:cNvSpPr txBox="1"/>
      </xdr:nvSpPr>
      <xdr:spPr>
        <a:xfrm>
          <a:off x="12547111" y="1646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135153</xdr:rowOff>
    </xdr:from>
    <xdr:to>
      <xdr:col>23</xdr:col>
      <xdr:colOff>568325</xdr:colOff>
      <xdr:row>98</xdr:row>
      <xdr:rowOff>65303</xdr:rowOff>
    </xdr:to>
    <xdr:sp macro="" textlink="">
      <xdr:nvSpPr>
        <xdr:cNvPr id="678" name="円/楕円 677"/>
        <xdr:cNvSpPr/>
      </xdr:nvSpPr>
      <xdr:spPr>
        <a:xfrm>
          <a:off x="16268700" y="1676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158030</xdr:rowOff>
    </xdr:from>
    <xdr:ext cx="534377" cy="259045"/>
    <xdr:sp macro="" textlink="">
      <xdr:nvSpPr>
        <xdr:cNvPr id="679" name="積立金該当値テキスト"/>
        <xdr:cNvSpPr txBox="1"/>
      </xdr:nvSpPr>
      <xdr:spPr>
        <a:xfrm>
          <a:off x="16370300" y="16617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15,858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2972</xdr:rowOff>
    </xdr:from>
    <xdr:to>
      <xdr:col>22</xdr:col>
      <xdr:colOff>415925</xdr:colOff>
      <xdr:row>98</xdr:row>
      <xdr:rowOff>104572</xdr:rowOff>
    </xdr:to>
    <xdr:sp macro="" textlink="">
      <xdr:nvSpPr>
        <xdr:cNvPr id="680" name="円/楕円 679"/>
        <xdr:cNvSpPr/>
      </xdr:nvSpPr>
      <xdr:spPr>
        <a:xfrm>
          <a:off x="15430500" y="1680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95699</xdr:rowOff>
    </xdr:from>
    <xdr:ext cx="534377" cy="259045"/>
    <xdr:sp macro="" textlink="">
      <xdr:nvSpPr>
        <xdr:cNvPr id="681" name="テキスト ボックス 680"/>
        <xdr:cNvSpPr txBox="1"/>
      </xdr:nvSpPr>
      <xdr:spPr>
        <a:xfrm>
          <a:off x="15214111" y="1689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12,766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72186</xdr:rowOff>
    </xdr:from>
    <xdr:to>
      <xdr:col>21</xdr:col>
      <xdr:colOff>212725</xdr:colOff>
      <xdr:row>99</xdr:row>
      <xdr:rowOff>2336</xdr:rowOff>
    </xdr:to>
    <xdr:sp macro="" textlink="">
      <xdr:nvSpPr>
        <xdr:cNvPr id="682" name="円/楕円 681"/>
        <xdr:cNvSpPr/>
      </xdr:nvSpPr>
      <xdr:spPr>
        <a:xfrm>
          <a:off x="14541500" y="1687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164913</xdr:rowOff>
    </xdr:from>
    <xdr:ext cx="469744" cy="259045"/>
    <xdr:sp macro="" textlink="">
      <xdr:nvSpPr>
        <xdr:cNvPr id="683" name="テキスト ボックス 682"/>
        <xdr:cNvSpPr txBox="1"/>
      </xdr:nvSpPr>
      <xdr:spPr>
        <a:xfrm>
          <a:off x="14357427" y="1696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78803</xdr:rowOff>
    </xdr:from>
    <xdr:to>
      <xdr:col>20</xdr:col>
      <xdr:colOff>9525</xdr:colOff>
      <xdr:row>99</xdr:row>
      <xdr:rowOff>8953</xdr:rowOff>
    </xdr:to>
    <xdr:sp macro="" textlink="">
      <xdr:nvSpPr>
        <xdr:cNvPr id="684" name="円/楕円 683"/>
        <xdr:cNvSpPr/>
      </xdr:nvSpPr>
      <xdr:spPr>
        <a:xfrm>
          <a:off x="13652500" y="1688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80</xdr:rowOff>
    </xdr:from>
    <xdr:ext cx="469744" cy="259045"/>
    <xdr:sp macro="" textlink="">
      <xdr:nvSpPr>
        <xdr:cNvPr id="685" name="テキスト ボックス 684"/>
        <xdr:cNvSpPr txBox="1"/>
      </xdr:nvSpPr>
      <xdr:spPr>
        <a:xfrm>
          <a:off x="13468427" y="1697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74282</xdr:rowOff>
    </xdr:from>
    <xdr:to>
      <xdr:col>18</xdr:col>
      <xdr:colOff>492125</xdr:colOff>
      <xdr:row>99</xdr:row>
      <xdr:rowOff>4432</xdr:rowOff>
    </xdr:to>
    <xdr:sp macro="" textlink="">
      <xdr:nvSpPr>
        <xdr:cNvPr id="686" name="円/楕円 685"/>
        <xdr:cNvSpPr/>
      </xdr:nvSpPr>
      <xdr:spPr>
        <a:xfrm>
          <a:off x="12763500" y="1687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167009</xdr:rowOff>
    </xdr:from>
    <xdr:ext cx="469744" cy="259045"/>
    <xdr:sp macro="" textlink="">
      <xdr:nvSpPr>
        <xdr:cNvPr id="687" name="テキスト ボックス 686"/>
        <xdr:cNvSpPr txBox="1"/>
      </xdr:nvSpPr>
      <xdr:spPr>
        <a:xfrm>
          <a:off x="12579427" y="16969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7,151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8" name="直線コネクタ 69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9" name="テキスト ボックス 69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0" name="直線コネクタ 69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1" name="テキスト ボックス 70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2" name="直線コネクタ 70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3" name="テキスト ボックス 70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4" name="直線コネクタ 70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5" name="テキスト ボックス 70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6" name="直線コネクタ 70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7" name="テキスト ボックス 706"/>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8" name="直線コネクタ 70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9" name="テキスト ボックス 70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0" name="直線コネクタ 70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1" name="テキスト ボックス 71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48804</xdr:rowOff>
    </xdr:from>
    <xdr:to>
      <xdr:col>32</xdr:col>
      <xdr:colOff>186689</xdr:colOff>
      <xdr:row>39</xdr:row>
      <xdr:rowOff>98878</xdr:rowOff>
    </xdr:to>
    <xdr:cxnSp macro="">
      <xdr:nvCxnSpPr>
        <xdr:cNvPr id="713" name="直線コネクタ 712"/>
        <xdr:cNvCxnSpPr/>
      </xdr:nvCxnSpPr>
      <xdr:spPr>
        <a:xfrm flipV="1">
          <a:off x="22159595" y="5192304"/>
          <a:ext cx="1269" cy="1593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5" name="直線コネクタ 71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166931</xdr:rowOff>
    </xdr:from>
    <xdr:ext cx="534377" cy="259045"/>
    <xdr:sp macro="" textlink="">
      <xdr:nvSpPr>
        <xdr:cNvPr id="716" name="投資及び出資金最大値テキスト"/>
        <xdr:cNvSpPr txBox="1"/>
      </xdr:nvSpPr>
      <xdr:spPr>
        <a:xfrm>
          <a:off x="22212300" y="496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14,635</a:t>
          </a:r>
          <a:endParaRPr kumimoji="1" lang="ja-JP" altLang="en-US" sz="1000" b="1">
            <a:latin typeface="ＭＳ Ｐゴシック"/>
          </a:endParaRPr>
        </a:p>
      </xdr:txBody>
    </xdr:sp>
    <xdr:clientData/>
  </xdr:oneCellAnchor>
  <xdr:twoCellAnchor>
    <xdr:from>
      <xdr:col>32</xdr:col>
      <xdr:colOff>98425</xdr:colOff>
      <xdr:row>30</xdr:row>
      <xdr:rowOff>48804</xdr:rowOff>
    </xdr:from>
    <xdr:to>
      <xdr:col>32</xdr:col>
      <xdr:colOff>276225</xdr:colOff>
      <xdr:row>30</xdr:row>
      <xdr:rowOff>48804</xdr:rowOff>
    </xdr:to>
    <xdr:cxnSp macro="">
      <xdr:nvCxnSpPr>
        <xdr:cNvPr id="717" name="直線コネクタ 716"/>
        <xdr:cNvCxnSpPr/>
      </xdr:nvCxnSpPr>
      <xdr:spPr>
        <a:xfrm>
          <a:off x="22072600" y="5192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98770</xdr:rowOff>
    </xdr:from>
    <xdr:to>
      <xdr:col>32</xdr:col>
      <xdr:colOff>187325</xdr:colOff>
      <xdr:row>39</xdr:row>
      <xdr:rowOff>98770</xdr:rowOff>
    </xdr:to>
    <xdr:cxnSp macro="">
      <xdr:nvCxnSpPr>
        <xdr:cNvPr id="718" name="直線コネクタ 717"/>
        <xdr:cNvCxnSpPr/>
      </xdr:nvCxnSpPr>
      <xdr:spPr>
        <a:xfrm>
          <a:off x="21323300" y="67853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147591</xdr:rowOff>
    </xdr:from>
    <xdr:ext cx="378565" cy="259045"/>
    <xdr:sp macro="" textlink="">
      <xdr:nvSpPr>
        <xdr:cNvPr id="719" name="投資及び出資金平均値テキスト"/>
        <xdr:cNvSpPr txBox="1"/>
      </xdr:nvSpPr>
      <xdr:spPr>
        <a:xfrm>
          <a:off x="22212300" y="64912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124714</xdr:rowOff>
    </xdr:from>
    <xdr:to>
      <xdr:col>32</xdr:col>
      <xdr:colOff>238125</xdr:colOff>
      <xdr:row>39</xdr:row>
      <xdr:rowOff>54864</xdr:rowOff>
    </xdr:to>
    <xdr:sp macro="" textlink="">
      <xdr:nvSpPr>
        <xdr:cNvPr id="720" name="フローチャート : 判断 719"/>
        <xdr:cNvSpPr/>
      </xdr:nvSpPr>
      <xdr:spPr>
        <a:xfrm>
          <a:off x="221107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98770</xdr:rowOff>
    </xdr:from>
    <xdr:to>
      <xdr:col>31</xdr:col>
      <xdr:colOff>34925</xdr:colOff>
      <xdr:row>39</xdr:row>
      <xdr:rowOff>98770</xdr:rowOff>
    </xdr:to>
    <xdr:cxnSp macro="">
      <xdr:nvCxnSpPr>
        <xdr:cNvPr id="721" name="直線コネクタ 720"/>
        <xdr:cNvCxnSpPr/>
      </xdr:nvCxnSpPr>
      <xdr:spPr>
        <a:xfrm>
          <a:off x="20434300" y="6785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152690</xdr:rowOff>
    </xdr:from>
    <xdr:to>
      <xdr:col>31</xdr:col>
      <xdr:colOff>85725</xdr:colOff>
      <xdr:row>39</xdr:row>
      <xdr:rowOff>82840</xdr:rowOff>
    </xdr:to>
    <xdr:sp macro="" textlink="">
      <xdr:nvSpPr>
        <xdr:cNvPr id="722" name="フローチャート : 判断 721"/>
        <xdr:cNvSpPr/>
      </xdr:nvSpPr>
      <xdr:spPr>
        <a:xfrm>
          <a:off x="212725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99367</xdr:rowOff>
    </xdr:from>
    <xdr:ext cx="378565" cy="259045"/>
    <xdr:sp macro="" textlink="">
      <xdr:nvSpPr>
        <xdr:cNvPr id="723" name="テキスト ボックス 722"/>
        <xdr:cNvSpPr txBox="1"/>
      </xdr:nvSpPr>
      <xdr:spPr>
        <a:xfrm>
          <a:off x="21134017" y="6443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98770</xdr:rowOff>
    </xdr:from>
    <xdr:to>
      <xdr:col>29</xdr:col>
      <xdr:colOff>517525</xdr:colOff>
      <xdr:row>39</xdr:row>
      <xdr:rowOff>98770</xdr:rowOff>
    </xdr:to>
    <xdr:cxnSp macro="">
      <xdr:nvCxnSpPr>
        <xdr:cNvPr id="724" name="直線コネクタ 723"/>
        <xdr:cNvCxnSpPr/>
      </xdr:nvCxnSpPr>
      <xdr:spPr>
        <a:xfrm>
          <a:off x="19545300" y="6785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154759</xdr:rowOff>
    </xdr:from>
    <xdr:to>
      <xdr:col>29</xdr:col>
      <xdr:colOff>568325</xdr:colOff>
      <xdr:row>39</xdr:row>
      <xdr:rowOff>84909</xdr:rowOff>
    </xdr:to>
    <xdr:sp macro="" textlink="">
      <xdr:nvSpPr>
        <xdr:cNvPr id="725" name="フローチャート : 判断 724"/>
        <xdr:cNvSpPr/>
      </xdr:nvSpPr>
      <xdr:spPr>
        <a:xfrm>
          <a:off x="20383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101435</xdr:rowOff>
    </xdr:from>
    <xdr:ext cx="378565" cy="259045"/>
    <xdr:sp macro="" textlink="">
      <xdr:nvSpPr>
        <xdr:cNvPr id="726" name="テキスト ボックス 725"/>
        <xdr:cNvSpPr txBox="1"/>
      </xdr:nvSpPr>
      <xdr:spPr>
        <a:xfrm>
          <a:off x="20245017" y="644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98770</xdr:rowOff>
    </xdr:from>
    <xdr:to>
      <xdr:col>28</xdr:col>
      <xdr:colOff>314325</xdr:colOff>
      <xdr:row>39</xdr:row>
      <xdr:rowOff>98770</xdr:rowOff>
    </xdr:to>
    <xdr:cxnSp macro="">
      <xdr:nvCxnSpPr>
        <xdr:cNvPr id="727" name="直線コネクタ 726"/>
        <xdr:cNvCxnSpPr/>
      </xdr:nvCxnSpPr>
      <xdr:spPr>
        <a:xfrm>
          <a:off x="18656300" y="6785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149860</xdr:rowOff>
    </xdr:from>
    <xdr:to>
      <xdr:col>28</xdr:col>
      <xdr:colOff>365125</xdr:colOff>
      <xdr:row>39</xdr:row>
      <xdr:rowOff>80010</xdr:rowOff>
    </xdr:to>
    <xdr:sp macro="" textlink="">
      <xdr:nvSpPr>
        <xdr:cNvPr id="728" name="フローチャート : 判断 727"/>
        <xdr:cNvSpPr/>
      </xdr:nvSpPr>
      <xdr:spPr>
        <a:xfrm>
          <a:off x="19494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96537</xdr:rowOff>
    </xdr:from>
    <xdr:ext cx="378565" cy="259045"/>
    <xdr:sp macro="" textlink="">
      <xdr:nvSpPr>
        <xdr:cNvPr id="729" name="テキスト ボックス 728"/>
        <xdr:cNvSpPr txBox="1"/>
      </xdr:nvSpPr>
      <xdr:spPr>
        <a:xfrm>
          <a:off x="19356017" y="644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144090</xdr:rowOff>
    </xdr:from>
    <xdr:to>
      <xdr:col>27</xdr:col>
      <xdr:colOff>161925</xdr:colOff>
      <xdr:row>39</xdr:row>
      <xdr:rowOff>74240</xdr:rowOff>
    </xdr:to>
    <xdr:sp macro="" textlink="">
      <xdr:nvSpPr>
        <xdr:cNvPr id="730" name="フローチャート : 判断 729"/>
        <xdr:cNvSpPr/>
      </xdr:nvSpPr>
      <xdr:spPr>
        <a:xfrm>
          <a:off x="18605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90767</xdr:rowOff>
    </xdr:from>
    <xdr:ext cx="378565" cy="259045"/>
    <xdr:sp macro="" textlink="">
      <xdr:nvSpPr>
        <xdr:cNvPr id="731" name="テキスト ボックス 730"/>
        <xdr:cNvSpPr txBox="1"/>
      </xdr:nvSpPr>
      <xdr:spPr>
        <a:xfrm>
          <a:off x="18467017" y="6434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2" name="テキスト ボックス 73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3" name="テキスト ボックス 73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4" name="テキスト ボックス 73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5" name="テキスト ボックス 73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6" name="テキスト ボックス 73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47970</xdr:rowOff>
    </xdr:from>
    <xdr:to>
      <xdr:col>32</xdr:col>
      <xdr:colOff>238125</xdr:colOff>
      <xdr:row>39</xdr:row>
      <xdr:rowOff>149570</xdr:rowOff>
    </xdr:to>
    <xdr:sp macro="" textlink="">
      <xdr:nvSpPr>
        <xdr:cNvPr id="737" name="円/楕円 736"/>
        <xdr:cNvSpPr/>
      </xdr:nvSpPr>
      <xdr:spPr>
        <a:xfrm>
          <a:off x="22110700" y="673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134347</xdr:rowOff>
    </xdr:from>
    <xdr:ext cx="249299" cy="259045"/>
    <xdr:sp macro="" textlink="">
      <xdr:nvSpPr>
        <xdr:cNvPr id="738" name="投資及び出資金該当値テキスト"/>
        <xdr:cNvSpPr txBox="1"/>
      </xdr:nvSpPr>
      <xdr:spPr>
        <a:xfrm>
          <a:off x="22212300" y="66494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47970</xdr:rowOff>
    </xdr:from>
    <xdr:to>
      <xdr:col>31</xdr:col>
      <xdr:colOff>85725</xdr:colOff>
      <xdr:row>39</xdr:row>
      <xdr:rowOff>149570</xdr:rowOff>
    </xdr:to>
    <xdr:sp macro="" textlink="">
      <xdr:nvSpPr>
        <xdr:cNvPr id="739" name="円/楕円 738"/>
        <xdr:cNvSpPr/>
      </xdr:nvSpPr>
      <xdr:spPr>
        <a:xfrm>
          <a:off x="21272500" y="673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140697</xdr:rowOff>
    </xdr:from>
    <xdr:ext cx="249299" cy="259045"/>
    <xdr:sp macro="" textlink="">
      <xdr:nvSpPr>
        <xdr:cNvPr id="740" name="テキスト ボックス 739"/>
        <xdr:cNvSpPr txBox="1"/>
      </xdr:nvSpPr>
      <xdr:spPr>
        <a:xfrm>
          <a:off x="21198649" y="68272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47970</xdr:rowOff>
    </xdr:from>
    <xdr:to>
      <xdr:col>29</xdr:col>
      <xdr:colOff>568325</xdr:colOff>
      <xdr:row>39</xdr:row>
      <xdr:rowOff>149570</xdr:rowOff>
    </xdr:to>
    <xdr:sp macro="" textlink="">
      <xdr:nvSpPr>
        <xdr:cNvPr id="741" name="円/楕円 740"/>
        <xdr:cNvSpPr/>
      </xdr:nvSpPr>
      <xdr:spPr>
        <a:xfrm>
          <a:off x="20383500" y="673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140697</xdr:rowOff>
    </xdr:from>
    <xdr:ext cx="249299" cy="259045"/>
    <xdr:sp macro="" textlink="">
      <xdr:nvSpPr>
        <xdr:cNvPr id="742" name="テキスト ボックス 741"/>
        <xdr:cNvSpPr txBox="1"/>
      </xdr:nvSpPr>
      <xdr:spPr>
        <a:xfrm>
          <a:off x="20309649" y="68272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47970</xdr:rowOff>
    </xdr:from>
    <xdr:to>
      <xdr:col>28</xdr:col>
      <xdr:colOff>365125</xdr:colOff>
      <xdr:row>39</xdr:row>
      <xdr:rowOff>149570</xdr:rowOff>
    </xdr:to>
    <xdr:sp macro="" textlink="">
      <xdr:nvSpPr>
        <xdr:cNvPr id="743" name="円/楕円 742"/>
        <xdr:cNvSpPr/>
      </xdr:nvSpPr>
      <xdr:spPr>
        <a:xfrm>
          <a:off x="19494500" y="673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140697</xdr:rowOff>
    </xdr:from>
    <xdr:ext cx="249299" cy="259045"/>
    <xdr:sp macro="" textlink="">
      <xdr:nvSpPr>
        <xdr:cNvPr id="744" name="テキスト ボックス 743"/>
        <xdr:cNvSpPr txBox="1"/>
      </xdr:nvSpPr>
      <xdr:spPr>
        <a:xfrm>
          <a:off x="19420649" y="68272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47970</xdr:rowOff>
    </xdr:from>
    <xdr:to>
      <xdr:col>27</xdr:col>
      <xdr:colOff>161925</xdr:colOff>
      <xdr:row>39</xdr:row>
      <xdr:rowOff>149570</xdr:rowOff>
    </xdr:to>
    <xdr:sp macro="" textlink="">
      <xdr:nvSpPr>
        <xdr:cNvPr id="745" name="円/楕円 744"/>
        <xdr:cNvSpPr/>
      </xdr:nvSpPr>
      <xdr:spPr>
        <a:xfrm>
          <a:off x="18605500" y="673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140697</xdr:rowOff>
    </xdr:from>
    <xdr:ext cx="249299" cy="259045"/>
    <xdr:sp macro="" textlink="">
      <xdr:nvSpPr>
        <xdr:cNvPr id="746" name="テキスト ボックス 745"/>
        <xdr:cNvSpPr txBox="1"/>
      </xdr:nvSpPr>
      <xdr:spPr>
        <a:xfrm>
          <a:off x="18531649" y="68272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7" name="正方形/長方形 74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8" name="正方形/長方形 74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9" name="正方形/長方形 74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0" name="正方形/長方形 74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1" name="正方形/長方形 75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2" name="正方形/長方形 75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3" name="正方形/長方形 75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7,452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4" name="正方形/長方形 75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5" name="テキスト ボックス 75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6" name="直線コネクタ 75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7" name="直線コネクタ 75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8" name="テキスト ボックス 75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9" name="直線コネクタ 75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0" name="テキスト ボックス 75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1" name="直線コネクタ 76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2" name="テキスト ボックス 76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3" name="直線コネクタ 76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4" name="テキスト ボックス 76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37744</xdr:rowOff>
    </xdr:from>
    <xdr:to>
      <xdr:col>32</xdr:col>
      <xdr:colOff>186689</xdr:colOff>
      <xdr:row>58</xdr:row>
      <xdr:rowOff>139700</xdr:rowOff>
    </xdr:to>
    <xdr:cxnSp macro="">
      <xdr:nvCxnSpPr>
        <xdr:cNvPr id="768" name="直線コネクタ 767"/>
        <xdr:cNvCxnSpPr/>
      </xdr:nvCxnSpPr>
      <xdr:spPr>
        <a:xfrm flipV="1">
          <a:off x="22159595" y="8953144"/>
          <a:ext cx="1269" cy="11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0" name="直線コネクタ 76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155871</xdr:rowOff>
    </xdr:from>
    <xdr:ext cx="534377" cy="259045"/>
    <xdr:sp macro="" textlink="">
      <xdr:nvSpPr>
        <xdr:cNvPr id="771" name="貸付金最大値テキスト"/>
        <xdr:cNvSpPr txBox="1"/>
      </xdr:nvSpPr>
      <xdr:spPr>
        <a:xfrm>
          <a:off x="22212300" y="872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24,730</a:t>
          </a:r>
          <a:endParaRPr kumimoji="1" lang="ja-JP" altLang="en-US" sz="1000" b="1">
            <a:latin typeface="ＭＳ Ｐゴシック"/>
          </a:endParaRPr>
        </a:p>
      </xdr:txBody>
    </xdr:sp>
    <xdr:clientData/>
  </xdr:oneCellAnchor>
  <xdr:twoCellAnchor>
    <xdr:from>
      <xdr:col>32</xdr:col>
      <xdr:colOff>98425</xdr:colOff>
      <xdr:row>52</xdr:row>
      <xdr:rowOff>37744</xdr:rowOff>
    </xdr:from>
    <xdr:to>
      <xdr:col>32</xdr:col>
      <xdr:colOff>276225</xdr:colOff>
      <xdr:row>52</xdr:row>
      <xdr:rowOff>37744</xdr:rowOff>
    </xdr:to>
    <xdr:cxnSp macro="">
      <xdr:nvCxnSpPr>
        <xdr:cNvPr id="772" name="直線コネクタ 771"/>
        <xdr:cNvCxnSpPr/>
      </xdr:nvCxnSpPr>
      <xdr:spPr>
        <a:xfrm>
          <a:off x="22072600" y="8953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129504</xdr:rowOff>
    </xdr:from>
    <xdr:to>
      <xdr:col>32</xdr:col>
      <xdr:colOff>187325</xdr:colOff>
      <xdr:row>58</xdr:row>
      <xdr:rowOff>129550</xdr:rowOff>
    </xdr:to>
    <xdr:cxnSp macro="">
      <xdr:nvCxnSpPr>
        <xdr:cNvPr id="773" name="直線コネクタ 772"/>
        <xdr:cNvCxnSpPr/>
      </xdr:nvCxnSpPr>
      <xdr:spPr>
        <a:xfrm flipV="1">
          <a:off x="21323300" y="10073604"/>
          <a:ext cx="8382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41871</xdr:rowOff>
    </xdr:from>
    <xdr:ext cx="469744" cy="259045"/>
    <xdr:sp macro="" textlink="">
      <xdr:nvSpPr>
        <xdr:cNvPr id="774" name="貸付金平均値テキスト"/>
        <xdr:cNvSpPr txBox="1"/>
      </xdr:nvSpPr>
      <xdr:spPr>
        <a:xfrm>
          <a:off x="22212300" y="9814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1,529</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18994</xdr:rowOff>
    </xdr:from>
    <xdr:to>
      <xdr:col>32</xdr:col>
      <xdr:colOff>238125</xdr:colOff>
      <xdr:row>58</xdr:row>
      <xdr:rowOff>120594</xdr:rowOff>
    </xdr:to>
    <xdr:sp macro="" textlink="">
      <xdr:nvSpPr>
        <xdr:cNvPr id="775" name="フローチャート : 判断 774"/>
        <xdr:cNvSpPr/>
      </xdr:nvSpPr>
      <xdr:spPr>
        <a:xfrm>
          <a:off x="221107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129550</xdr:rowOff>
    </xdr:from>
    <xdr:to>
      <xdr:col>31</xdr:col>
      <xdr:colOff>34925</xdr:colOff>
      <xdr:row>58</xdr:row>
      <xdr:rowOff>129550</xdr:rowOff>
    </xdr:to>
    <xdr:cxnSp macro="">
      <xdr:nvCxnSpPr>
        <xdr:cNvPr id="776" name="直線コネクタ 775"/>
        <xdr:cNvCxnSpPr/>
      </xdr:nvCxnSpPr>
      <xdr:spPr>
        <a:xfrm>
          <a:off x="20434300" y="10073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33944</xdr:rowOff>
    </xdr:from>
    <xdr:to>
      <xdr:col>31</xdr:col>
      <xdr:colOff>85725</xdr:colOff>
      <xdr:row>58</xdr:row>
      <xdr:rowOff>135544</xdr:rowOff>
    </xdr:to>
    <xdr:sp macro="" textlink="">
      <xdr:nvSpPr>
        <xdr:cNvPr id="777" name="フローチャート : 判断 776"/>
        <xdr:cNvSpPr/>
      </xdr:nvSpPr>
      <xdr:spPr>
        <a:xfrm>
          <a:off x="21272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152071</xdr:rowOff>
    </xdr:from>
    <xdr:ext cx="469744" cy="259045"/>
    <xdr:sp macro="" textlink="">
      <xdr:nvSpPr>
        <xdr:cNvPr id="778" name="テキスト ボックス 777"/>
        <xdr:cNvSpPr txBox="1"/>
      </xdr:nvSpPr>
      <xdr:spPr>
        <a:xfrm>
          <a:off x="21088427"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129504</xdr:rowOff>
    </xdr:from>
    <xdr:to>
      <xdr:col>29</xdr:col>
      <xdr:colOff>517525</xdr:colOff>
      <xdr:row>58</xdr:row>
      <xdr:rowOff>129550</xdr:rowOff>
    </xdr:to>
    <xdr:cxnSp macro="">
      <xdr:nvCxnSpPr>
        <xdr:cNvPr id="779" name="直線コネクタ 778"/>
        <xdr:cNvCxnSpPr/>
      </xdr:nvCxnSpPr>
      <xdr:spPr>
        <a:xfrm>
          <a:off x="19545300" y="10073604"/>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23932</xdr:rowOff>
    </xdr:from>
    <xdr:to>
      <xdr:col>29</xdr:col>
      <xdr:colOff>568325</xdr:colOff>
      <xdr:row>58</xdr:row>
      <xdr:rowOff>125532</xdr:rowOff>
    </xdr:to>
    <xdr:sp macro="" textlink="">
      <xdr:nvSpPr>
        <xdr:cNvPr id="780" name="フローチャート : 判断 779"/>
        <xdr:cNvSpPr/>
      </xdr:nvSpPr>
      <xdr:spPr>
        <a:xfrm>
          <a:off x="20383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142059</xdr:rowOff>
    </xdr:from>
    <xdr:ext cx="469744" cy="259045"/>
    <xdr:sp macro="" textlink="">
      <xdr:nvSpPr>
        <xdr:cNvPr id="781" name="テキスト ボックス 780"/>
        <xdr:cNvSpPr txBox="1"/>
      </xdr:nvSpPr>
      <xdr:spPr>
        <a:xfrm>
          <a:off x="20199427"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125435</xdr:rowOff>
    </xdr:from>
    <xdr:to>
      <xdr:col>28</xdr:col>
      <xdr:colOff>314325</xdr:colOff>
      <xdr:row>58</xdr:row>
      <xdr:rowOff>129504</xdr:rowOff>
    </xdr:to>
    <xdr:cxnSp macro="">
      <xdr:nvCxnSpPr>
        <xdr:cNvPr id="782" name="直線コネクタ 781"/>
        <xdr:cNvCxnSpPr/>
      </xdr:nvCxnSpPr>
      <xdr:spPr>
        <a:xfrm>
          <a:off x="18656300" y="10069535"/>
          <a:ext cx="889000" cy="4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14970</xdr:rowOff>
    </xdr:from>
    <xdr:to>
      <xdr:col>28</xdr:col>
      <xdr:colOff>365125</xdr:colOff>
      <xdr:row>58</xdr:row>
      <xdr:rowOff>116570</xdr:rowOff>
    </xdr:to>
    <xdr:sp macro="" textlink="">
      <xdr:nvSpPr>
        <xdr:cNvPr id="783" name="フローチャート : 判断 782"/>
        <xdr:cNvSpPr/>
      </xdr:nvSpPr>
      <xdr:spPr>
        <a:xfrm>
          <a:off x="19494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133097</xdr:rowOff>
    </xdr:from>
    <xdr:ext cx="469744" cy="259045"/>
    <xdr:sp macro="" textlink="">
      <xdr:nvSpPr>
        <xdr:cNvPr id="784" name="テキスト ボックス 783"/>
        <xdr:cNvSpPr txBox="1"/>
      </xdr:nvSpPr>
      <xdr:spPr>
        <a:xfrm>
          <a:off x="19310427" y="9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6833</xdr:rowOff>
    </xdr:from>
    <xdr:to>
      <xdr:col>27</xdr:col>
      <xdr:colOff>161925</xdr:colOff>
      <xdr:row>58</xdr:row>
      <xdr:rowOff>108433</xdr:rowOff>
    </xdr:to>
    <xdr:sp macro="" textlink="">
      <xdr:nvSpPr>
        <xdr:cNvPr id="785" name="フローチャート : 判断 784"/>
        <xdr:cNvSpPr/>
      </xdr:nvSpPr>
      <xdr:spPr>
        <a:xfrm>
          <a:off x="18605500" y="995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124960</xdr:rowOff>
    </xdr:from>
    <xdr:ext cx="469744" cy="259045"/>
    <xdr:sp macro="" textlink="">
      <xdr:nvSpPr>
        <xdr:cNvPr id="786" name="テキスト ボックス 785"/>
        <xdr:cNvSpPr txBox="1"/>
      </xdr:nvSpPr>
      <xdr:spPr>
        <a:xfrm>
          <a:off x="18421427" y="9726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78704</xdr:rowOff>
    </xdr:from>
    <xdr:to>
      <xdr:col>32</xdr:col>
      <xdr:colOff>238125</xdr:colOff>
      <xdr:row>59</xdr:row>
      <xdr:rowOff>8854</xdr:rowOff>
    </xdr:to>
    <xdr:sp macro="" textlink="">
      <xdr:nvSpPr>
        <xdr:cNvPr id="792" name="円/楕円 791"/>
        <xdr:cNvSpPr/>
      </xdr:nvSpPr>
      <xdr:spPr>
        <a:xfrm>
          <a:off x="22110700" y="1002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168871</xdr:rowOff>
    </xdr:from>
    <xdr:ext cx="378565" cy="259045"/>
    <xdr:sp macro="" textlink="">
      <xdr:nvSpPr>
        <xdr:cNvPr id="793" name="貸付金該当値テキスト"/>
        <xdr:cNvSpPr txBox="1"/>
      </xdr:nvSpPr>
      <xdr:spPr>
        <a:xfrm>
          <a:off x="22212300" y="9941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78750</xdr:rowOff>
    </xdr:from>
    <xdr:to>
      <xdr:col>31</xdr:col>
      <xdr:colOff>85725</xdr:colOff>
      <xdr:row>59</xdr:row>
      <xdr:rowOff>8900</xdr:rowOff>
    </xdr:to>
    <xdr:sp macro="" textlink="">
      <xdr:nvSpPr>
        <xdr:cNvPr id="794" name="円/楕円 793"/>
        <xdr:cNvSpPr/>
      </xdr:nvSpPr>
      <xdr:spPr>
        <a:xfrm>
          <a:off x="21272500" y="1002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27</xdr:rowOff>
    </xdr:from>
    <xdr:ext cx="378565" cy="259045"/>
    <xdr:sp macro="" textlink="">
      <xdr:nvSpPr>
        <xdr:cNvPr id="795" name="テキスト ボックス 794"/>
        <xdr:cNvSpPr txBox="1"/>
      </xdr:nvSpPr>
      <xdr:spPr>
        <a:xfrm>
          <a:off x="21134017" y="10115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78750</xdr:rowOff>
    </xdr:from>
    <xdr:to>
      <xdr:col>29</xdr:col>
      <xdr:colOff>568325</xdr:colOff>
      <xdr:row>59</xdr:row>
      <xdr:rowOff>8900</xdr:rowOff>
    </xdr:to>
    <xdr:sp macro="" textlink="">
      <xdr:nvSpPr>
        <xdr:cNvPr id="796" name="円/楕円 795"/>
        <xdr:cNvSpPr/>
      </xdr:nvSpPr>
      <xdr:spPr>
        <a:xfrm>
          <a:off x="20383500" y="1002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27</xdr:rowOff>
    </xdr:from>
    <xdr:ext cx="378565" cy="259045"/>
    <xdr:sp macro="" textlink="">
      <xdr:nvSpPr>
        <xdr:cNvPr id="797" name="テキスト ボックス 796"/>
        <xdr:cNvSpPr txBox="1"/>
      </xdr:nvSpPr>
      <xdr:spPr>
        <a:xfrm>
          <a:off x="20245017" y="10115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78704</xdr:rowOff>
    </xdr:from>
    <xdr:to>
      <xdr:col>28</xdr:col>
      <xdr:colOff>365125</xdr:colOff>
      <xdr:row>59</xdr:row>
      <xdr:rowOff>8854</xdr:rowOff>
    </xdr:to>
    <xdr:sp macro="" textlink="">
      <xdr:nvSpPr>
        <xdr:cNvPr id="798" name="円/楕円 797"/>
        <xdr:cNvSpPr/>
      </xdr:nvSpPr>
      <xdr:spPr>
        <a:xfrm>
          <a:off x="19494500" y="1002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58</xdr:row>
      <xdr:rowOff>171431</xdr:rowOff>
    </xdr:from>
    <xdr:ext cx="378565" cy="259045"/>
    <xdr:sp macro="" textlink="">
      <xdr:nvSpPr>
        <xdr:cNvPr id="799" name="テキスト ボックス 798"/>
        <xdr:cNvSpPr txBox="1"/>
      </xdr:nvSpPr>
      <xdr:spPr>
        <a:xfrm>
          <a:off x="19356017" y="10115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74635</xdr:rowOff>
    </xdr:from>
    <xdr:to>
      <xdr:col>27</xdr:col>
      <xdr:colOff>161925</xdr:colOff>
      <xdr:row>59</xdr:row>
      <xdr:rowOff>4785</xdr:rowOff>
    </xdr:to>
    <xdr:sp macro="" textlink="">
      <xdr:nvSpPr>
        <xdr:cNvPr id="800" name="円/楕円 799"/>
        <xdr:cNvSpPr/>
      </xdr:nvSpPr>
      <xdr:spPr>
        <a:xfrm>
          <a:off x="18605500" y="1001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58</xdr:row>
      <xdr:rowOff>167362</xdr:rowOff>
    </xdr:from>
    <xdr:ext cx="378565" cy="259045"/>
    <xdr:sp macro="" textlink="">
      <xdr:nvSpPr>
        <xdr:cNvPr id="801" name="テキスト ボックス 800"/>
        <xdr:cNvSpPr txBox="1"/>
      </xdr:nvSpPr>
      <xdr:spPr>
        <a:xfrm>
          <a:off x="18467017" y="101114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28/100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3" name="直線コネクタ 812"/>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4" name="テキスト ボックス 813"/>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5" name="直線コネクタ 814"/>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6" name="テキスト ボックス 815"/>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7" name="直線コネクタ 816"/>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8" name="テキスト ボックス 817"/>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9" name="直線コネクタ 818"/>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20" name="テキスト ボックス 819"/>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170607</xdr:rowOff>
    </xdr:from>
    <xdr:to>
      <xdr:col>32</xdr:col>
      <xdr:colOff>186689</xdr:colOff>
      <xdr:row>78</xdr:row>
      <xdr:rowOff>96952</xdr:rowOff>
    </xdr:to>
    <xdr:cxnSp macro="">
      <xdr:nvCxnSpPr>
        <xdr:cNvPr id="824" name="直線コネクタ 823"/>
        <xdr:cNvCxnSpPr/>
      </xdr:nvCxnSpPr>
      <xdr:spPr>
        <a:xfrm flipV="1">
          <a:off x="22159595" y="12172107"/>
          <a:ext cx="1269" cy="129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100779</xdr:rowOff>
    </xdr:from>
    <xdr:ext cx="534377" cy="259045"/>
    <xdr:sp macro="" textlink="">
      <xdr:nvSpPr>
        <xdr:cNvPr id="825" name="繰出金最小値テキスト"/>
        <xdr:cNvSpPr txBox="1"/>
      </xdr:nvSpPr>
      <xdr:spPr>
        <a:xfrm>
          <a:off x="22212300" y="1347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21,870</a:t>
          </a:r>
          <a:endParaRPr kumimoji="1" lang="ja-JP" altLang="en-US" sz="1000" b="1">
            <a:latin typeface="ＭＳ Ｐゴシック"/>
          </a:endParaRPr>
        </a:p>
      </xdr:txBody>
    </xdr:sp>
    <xdr:clientData/>
  </xdr:oneCellAnchor>
  <xdr:twoCellAnchor>
    <xdr:from>
      <xdr:col>32</xdr:col>
      <xdr:colOff>98425</xdr:colOff>
      <xdr:row>78</xdr:row>
      <xdr:rowOff>96952</xdr:rowOff>
    </xdr:from>
    <xdr:to>
      <xdr:col>32</xdr:col>
      <xdr:colOff>276225</xdr:colOff>
      <xdr:row>78</xdr:row>
      <xdr:rowOff>96952</xdr:rowOff>
    </xdr:to>
    <xdr:cxnSp macro="">
      <xdr:nvCxnSpPr>
        <xdr:cNvPr id="826" name="直線コネクタ 825"/>
        <xdr:cNvCxnSpPr/>
      </xdr:nvCxnSpPr>
      <xdr:spPr>
        <a:xfrm>
          <a:off x="22072600" y="1347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117284</xdr:rowOff>
    </xdr:from>
    <xdr:ext cx="534377" cy="259045"/>
    <xdr:sp macro="" textlink="">
      <xdr:nvSpPr>
        <xdr:cNvPr id="827" name="繰出金最大値テキスト"/>
        <xdr:cNvSpPr txBox="1"/>
      </xdr:nvSpPr>
      <xdr:spPr>
        <a:xfrm>
          <a:off x="22212300" y="1194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78,648</a:t>
          </a:r>
          <a:endParaRPr kumimoji="1" lang="ja-JP" altLang="en-US" sz="1000" b="1">
            <a:latin typeface="ＭＳ Ｐゴシック"/>
          </a:endParaRPr>
        </a:p>
      </xdr:txBody>
    </xdr:sp>
    <xdr:clientData/>
  </xdr:oneCellAnchor>
  <xdr:twoCellAnchor>
    <xdr:from>
      <xdr:col>32</xdr:col>
      <xdr:colOff>98425</xdr:colOff>
      <xdr:row>70</xdr:row>
      <xdr:rowOff>170607</xdr:rowOff>
    </xdr:from>
    <xdr:to>
      <xdr:col>32</xdr:col>
      <xdr:colOff>276225</xdr:colOff>
      <xdr:row>70</xdr:row>
      <xdr:rowOff>170607</xdr:rowOff>
    </xdr:to>
    <xdr:cxnSp macro="">
      <xdr:nvCxnSpPr>
        <xdr:cNvPr id="828" name="直線コネクタ 827"/>
        <xdr:cNvCxnSpPr/>
      </xdr:nvCxnSpPr>
      <xdr:spPr>
        <a:xfrm>
          <a:off x="22072600" y="1217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59073</xdr:rowOff>
    </xdr:from>
    <xdr:to>
      <xdr:col>32</xdr:col>
      <xdr:colOff>187325</xdr:colOff>
      <xdr:row>75</xdr:row>
      <xdr:rowOff>23617</xdr:rowOff>
    </xdr:to>
    <xdr:cxnSp macro="">
      <xdr:nvCxnSpPr>
        <xdr:cNvPr id="829" name="直線コネクタ 828"/>
        <xdr:cNvCxnSpPr/>
      </xdr:nvCxnSpPr>
      <xdr:spPr>
        <a:xfrm>
          <a:off x="21323300" y="12746373"/>
          <a:ext cx="838200" cy="135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77591</xdr:rowOff>
    </xdr:from>
    <xdr:ext cx="534377" cy="259045"/>
    <xdr:sp macro="" textlink="">
      <xdr:nvSpPr>
        <xdr:cNvPr id="830" name="繰出金平均値テキスト"/>
        <xdr:cNvSpPr txBox="1"/>
      </xdr:nvSpPr>
      <xdr:spPr>
        <a:xfrm>
          <a:off x="22212300" y="12936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42,051</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99164</xdr:rowOff>
    </xdr:from>
    <xdr:to>
      <xdr:col>32</xdr:col>
      <xdr:colOff>238125</xdr:colOff>
      <xdr:row>76</xdr:row>
      <xdr:rowOff>29314</xdr:rowOff>
    </xdr:to>
    <xdr:sp macro="" textlink="">
      <xdr:nvSpPr>
        <xdr:cNvPr id="831" name="フローチャート : 判断 830"/>
        <xdr:cNvSpPr/>
      </xdr:nvSpPr>
      <xdr:spPr>
        <a:xfrm>
          <a:off x="221107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59073</xdr:rowOff>
    </xdr:from>
    <xdr:to>
      <xdr:col>31</xdr:col>
      <xdr:colOff>34925</xdr:colOff>
      <xdr:row>74</xdr:row>
      <xdr:rowOff>80332</xdr:rowOff>
    </xdr:to>
    <xdr:cxnSp macro="">
      <xdr:nvCxnSpPr>
        <xdr:cNvPr id="832" name="直線コネクタ 831"/>
        <xdr:cNvCxnSpPr/>
      </xdr:nvCxnSpPr>
      <xdr:spPr>
        <a:xfrm flipV="1">
          <a:off x="20434300" y="12746373"/>
          <a:ext cx="889000" cy="2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95164</xdr:rowOff>
    </xdr:from>
    <xdr:to>
      <xdr:col>31</xdr:col>
      <xdr:colOff>85725</xdr:colOff>
      <xdr:row>76</xdr:row>
      <xdr:rowOff>25313</xdr:rowOff>
    </xdr:to>
    <xdr:sp macro="" textlink="">
      <xdr:nvSpPr>
        <xdr:cNvPr id="833" name="フローチャート : 判断 832"/>
        <xdr:cNvSpPr/>
      </xdr:nvSpPr>
      <xdr:spPr>
        <a:xfrm>
          <a:off x="21272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16440</xdr:rowOff>
    </xdr:from>
    <xdr:ext cx="534377" cy="259045"/>
    <xdr:sp macro="" textlink="">
      <xdr:nvSpPr>
        <xdr:cNvPr id="834" name="テキスト ボックス 833"/>
        <xdr:cNvSpPr txBox="1"/>
      </xdr:nvSpPr>
      <xdr:spPr>
        <a:xfrm>
          <a:off x="21056111" y="1304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42,226</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80332</xdr:rowOff>
    </xdr:from>
    <xdr:to>
      <xdr:col>29</xdr:col>
      <xdr:colOff>517525</xdr:colOff>
      <xdr:row>74</xdr:row>
      <xdr:rowOff>124772</xdr:rowOff>
    </xdr:to>
    <xdr:cxnSp macro="">
      <xdr:nvCxnSpPr>
        <xdr:cNvPr id="835" name="直線コネクタ 834"/>
        <xdr:cNvCxnSpPr/>
      </xdr:nvCxnSpPr>
      <xdr:spPr>
        <a:xfrm flipV="1">
          <a:off x="19545300" y="12767632"/>
          <a:ext cx="889000" cy="44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109428</xdr:rowOff>
    </xdr:from>
    <xdr:to>
      <xdr:col>29</xdr:col>
      <xdr:colOff>568325</xdr:colOff>
      <xdr:row>76</xdr:row>
      <xdr:rowOff>39579</xdr:rowOff>
    </xdr:to>
    <xdr:sp macro="" textlink="">
      <xdr:nvSpPr>
        <xdr:cNvPr id="836" name="フローチャート : 判断 835"/>
        <xdr:cNvSpPr/>
      </xdr:nvSpPr>
      <xdr:spPr>
        <a:xfrm>
          <a:off x="20383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30706</xdr:rowOff>
    </xdr:from>
    <xdr:ext cx="534377" cy="259045"/>
    <xdr:sp macro="" textlink="">
      <xdr:nvSpPr>
        <xdr:cNvPr id="837" name="テキスト ボックス 836"/>
        <xdr:cNvSpPr txBox="1"/>
      </xdr:nvSpPr>
      <xdr:spPr>
        <a:xfrm>
          <a:off x="20167111" y="1306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117572</xdr:rowOff>
    </xdr:from>
    <xdr:to>
      <xdr:col>28</xdr:col>
      <xdr:colOff>314325</xdr:colOff>
      <xdr:row>74</xdr:row>
      <xdr:rowOff>124772</xdr:rowOff>
    </xdr:to>
    <xdr:cxnSp macro="">
      <xdr:nvCxnSpPr>
        <xdr:cNvPr id="838" name="直線コネクタ 837"/>
        <xdr:cNvCxnSpPr/>
      </xdr:nvCxnSpPr>
      <xdr:spPr>
        <a:xfrm>
          <a:off x="18656300" y="12804872"/>
          <a:ext cx="889000" cy="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133523</xdr:rowOff>
    </xdr:from>
    <xdr:to>
      <xdr:col>28</xdr:col>
      <xdr:colOff>365125</xdr:colOff>
      <xdr:row>76</xdr:row>
      <xdr:rowOff>63674</xdr:rowOff>
    </xdr:to>
    <xdr:sp macro="" textlink="">
      <xdr:nvSpPr>
        <xdr:cNvPr id="839" name="フローチャート : 判断 838"/>
        <xdr:cNvSpPr/>
      </xdr:nvSpPr>
      <xdr:spPr>
        <a:xfrm>
          <a:off x="19494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54799</xdr:rowOff>
    </xdr:from>
    <xdr:ext cx="534377" cy="259045"/>
    <xdr:sp macro="" textlink="">
      <xdr:nvSpPr>
        <xdr:cNvPr id="840" name="テキスト ボックス 839"/>
        <xdr:cNvSpPr txBox="1"/>
      </xdr:nvSpPr>
      <xdr:spPr>
        <a:xfrm>
          <a:off x="19278111" y="1308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157000</xdr:rowOff>
    </xdr:from>
    <xdr:to>
      <xdr:col>27</xdr:col>
      <xdr:colOff>161925</xdr:colOff>
      <xdr:row>76</xdr:row>
      <xdr:rowOff>87150</xdr:rowOff>
    </xdr:to>
    <xdr:sp macro="" textlink="">
      <xdr:nvSpPr>
        <xdr:cNvPr id="841" name="フローチャート : 判断 840"/>
        <xdr:cNvSpPr/>
      </xdr:nvSpPr>
      <xdr:spPr>
        <a:xfrm>
          <a:off x="18605500" y="1301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78277</xdr:rowOff>
    </xdr:from>
    <xdr:ext cx="534377" cy="259045"/>
    <xdr:sp macro="" textlink="">
      <xdr:nvSpPr>
        <xdr:cNvPr id="842" name="テキスト ボックス 841"/>
        <xdr:cNvSpPr txBox="1"/>
      </xdr:nvSpPr>
      <xdr:spPr>
        <a:xfrm>
          <a:off x="18389111" y="13108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144267</xdr:rowOff>
    </xdr:from>
    <xdr:to>
      <xdr:col>32</xdr:col>
      <xdr:colOff>238125</xdr:colOff>
      <xdr:row>75</xdr:row>
      <xdr:rowOff>74417</xdr:rowOff>
    </xdr:to>
    <xdr:sp macro="" textlink="">
      <xdr:nvSpPr>
        <xdr:cNvPr id="848" name="円/楕円 847"/>
        <xdr:cNvSpPr/>
      </xdr:nvSpPr>
      <xdr:spPr>
        <a:xfrm>
          <a:off x="22110700" y="1283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167144</xdr:rowOff>
    </xdr:from>
    <xdr:ext cx="534377" cy="259045"/>
    <xdr:sp macro="" textlink="">
      <xdr:nvSpPr>
        <xdr:cNvPr id="849" name="繰出金該当値テキスト"/>
        <xdr:cNvSpPr txBox="1"/>
      </xdr:nvSpPr>
      <xdr:spPr>
        <a:xfrm>
          <a:off x="22212300" y="1268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47,578</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8273</xdr:rowOff>
    </xdr:from>
    <xdr:to>
      <xdr:col>31</xdr:col>
      <xdr:colOff>85725</xdr:colOff>
      <xdr:row>74</xdr:row>
      <xdr:rowOff>109873</xdr:rowOff>
    </xdr:to>
    <xdr:sp macro="" textlink="">
      <xdr:nvSpPr>
        <xdr:cNvPr id="850" name="円/楕円 849"/>
        <xdr:cNvSpPr/>
      </xdr:nvSpPr>
      <xdr:spPr>
        <a:xfrm>
          <a:off x="21272500" y="1269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126400</xdr:rowOff>
    </xdr:from>
    <xdr:ext cx="534377" cy="259045"/>
    <xdr:sp macro="" textlink="">
      <xdr:nvSpPr>
        <xdr:cNvPr id="851" name="テキスト ボックス 850"/>
        <xdr:cNvSpPr txBox="1"/>
      </xdr:nvSpPr>
      <xdr:spPr>
        <a:xfrm>
          <a:off x="21056111" y="1247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53,527</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29532</xdr:rowOff>
    </xdr:from>
    <xdr:to>
      <xdr:col>29</xdr:col>
      <xdr:colOff>568325</xdr:colOff>
      <xdr:row>74</xdr:row>
      <xdr:rowOff>131132</xdr:rowOff>
    </xdr:to>
    <xdr:sp macro="" textlink="">
      <xdr:nvSpPr>
        <xdr:cNvPr id="852" name="円/楕円 851"/>
        <xdr:cNvSpPr/>
      </xdr:nvSpPr>
      <xdr:spPr>
        <a:xfrm>
          <a:off x="20383500" y="1271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147659</xdr:rowOff>
    </xdr:from>
    <xdr:ext cx="534377" cy="259045"/>
    <xdr:sp macro="" textlink="">
      <xdr:nvSpPr>
        <xdr:cNvPr id="853" name="テキスト ボックス 852"/>
        <xdr:cNvSpPr txBox="1"/>
      </xdr:nvSpPr>
      <xdr:spPr>
        <a:xfrm>
          <a:off x="20167111" y="1249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52,597</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73972</xdr:rowOff>
    </xdr:from>
    <xdr:to>
      <xdr:col>28</xdr:col>
      <xdr:colOff>365125</xdr:colOff>
      <xdr:row>75</xdr:row>
      <xdr:rowOff>4122</xdr:rowOff>
    </xdr:to>
    <xdr:sp macro="" textlink="">
      <xdr:nvSpPr>
        <xdr:cNvPr id="854" name="円/楕円 853"/>
        <xdr:cNvSpPr/>
      </xdr:nvSpPr>
      <xdr:spPr>
        <a:xfrm>
          <a:off x="19494500" y="1276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20649</xdr:rowOff>
    </xdr:from>
    <xdr:ext cx="534377" cy="259045"/>
    <xdr:sp macro="" textlink="">
      <xdr:nvSpPr>
        <xdr:cNvPr id="855" name="テキスト ボックス 854"/>
        <xdr:cNvSpPr txBox="1"/>
      </xdr:nvSpPr>
      <xdr:spPr>
        <a:xfrm>
          <a:off x="19278111" y="1253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50,653</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66772</xdr:rowOff>
    </xdr:from>
    <xdr:to>
      <xdr:col>27</xdr:col>
      <xdr:colOff>161925</xdr:colOff>
      <xdr:row>74</xdr:row>
      <xdr:rowOff>168372</xdr:rowOff>
    </xdr:to>
    <xdr:sp macro="" textlink="">
      <xdr:nvSpPr>
        <xdr:cNvPr id="856" name="円/楕円 855"/>
        <xdr:cNvSpPr/>
      </xdr:nvSpPr>
      <xdr:spPr>
        <a:xfrm>
          <a:off x="18605500" y="1275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13449</xdr:rowOff>
    </xdr:from>
    <xdr:ext cx="534377" cy="259045"/>
    <xdr:sp macro="" textlink="">
      <xdr:nvSpPr>
        <xdr:cNvPr id="857" name="テキスト ボックス 856"/>
        <xdr:cNvSpPr txBox="1"/>
      </xdr:nvSpPr>
      <xdr:spPr>
        <a:xfrm>
          <a:off x="18389111" y="1252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50,968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類似団体平均値よりコストが高いのは物件費、普通建設事業費（うち新規整備）、繰出金と積立金である。</a:t>
          </a:r>
          <a:endParaRPr kumimoji="1" lang="en-US" altLang="ja-JP" sz="1300">
            <a:latin typeface="ＭＳ Ｐゴシック"/>
          </a:endParaRPr>
        </a:p>
        <a:p>
          <a:r>
            <a:rPr kumimoji="1" lang="ja-JP" altLang="en-US" sz="1300">
              <a:latin typeface="ＭＳ Ｐゴシック"/>
            </a:rPr>
            <a:t>　物件費の要因としては、ごみ処分場の建替等に伴う支出と想定されるが、今後約</a:t>
          </a:r>
          <a:r>
            <a:rPr kumimoji="1" lang="en-US" altLang="ja-JP" sz="1300">
              <a:latin typeface="ＭＳ Ｐゴシック"/>
            </a:rPr>
            <a:t>10</a:t>
          </a:r>
          <a:r>
            <a:rPr kumimoji="1" lang="ja-JP" altLang="en-US" sz="1300">
              <a:latin typeface="ＭＳ Ｐゴシック"/>
            </a:rPr>
            <a:t>年間は継続して費用がかかるため、他の事務事業の見直しに努める。</a:t>
          </a:r>
          <a:endParaRPr kumimoji="1" lang="en-US" altLang="ja-JP" sz="1300">
            <a:latin typeface="ＭＳ Ｐゴシック"/>
          </a:endParaRPr>
        </a:p>
        <a:p>
          <a:r>
            <a:rPr kumimoji="1" lang="ja-JP" altLang="en-US" sz="1300">
              <a:latin typeface="ＭＳ Ｐゴシック"/>
            </a:rPr>
            <a:t>　普通建設事業費（うち新規整備）の要因としては、２ヶ年で実施している給食センター建設事業が想定される。来年は２ヵ年目の年なので今後も増加傾向にあるため他の建設事業費の見直しに努める。</a:t>
          </a:r>
          <a:endParaRPr kumimoji="1" lang="en-US" altLang="ja-JP" sz="1300">
            <a:latin typeface="ＭＳ Ｐゴシック"/>
          </a:endParaRPr>
        </a:p>
        <a:p>
          <a:r>
            <a:rPr kumimoji="1" lang="ja-JP" altLang="en-US" sz="1300">
              <a:latin typeface="ＭＳ Ｐゴシック"/>
            </a:rPr>
            <a:t>　繰出金については、下水道事業特別会計に基準外で繰出をしているため類似団体よりもコストが高いと想定される。今後は下水道事業会計の事務事業の見直しを行い、一般会計の負担を減らすよう努める。</a:t>
          </a:r>
          <a:endParaRPr kumimoji="1" lang="en-US" altLang="ja-JP" sz="1300">
            <a:latin typeface="ＭＳ Ｐゴシック"/>
          </a:endParaRPr>
        </a:p>
        <a:p>
          <a:r>
            <a:rPr kumimoji="1" lang="ja-JP" altLang="en-US" sz="1300">
              <a:latin typeface="ＭＳ Ｐゴシック"/>
            </a:rPr>
            <a:t>　積立金については、前年度の余剰金が想定よりも多く出たためである。今後は前年度にしっかり予算を補正するなど適切な事務に努める。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岐阜県笠松町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22,451
22,171
10.30
7,883,952
7,450,866
360,164
4,577,303
6,656,976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95.2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122936</xdr:rowOff>
    </xdr:from>
    <xdr:to>
      <xdr:col>6</xdr:col>
      <xdr:colOff>510540</xdr:colOff>
      <xdr:row>37</xdr:row>
      <xdr:rowOff>166751</xdr:rowOff>
    </xdr:to>
    <xdr:cxnSp macro="">
      <xdr:nvCxnSpPr>
        <xdr:cNvPr id="56" name="直線コネクタ 55"/>
        <xdr:cNvCxnSpPr/>
      </xdr:nvCxnSpPr>
      <xdr:spPr>
        <a:xfrm flipV="1">
          <a:off x="4633595" y="5094986"/>
          <a:ext cx="127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170578</xdr:rowOff>
    </xdr:from>
    <xdr:ext cx="469744" cy="259045"/>
    <xdr:sp macro="" textlink="">
      <xdr:nvSpPr>
        <xdr:cNvPr id="57" name="議会費最小値テキスト"/>
        <xdr:cNvSpPr txBox="1"/>
      </xdr:nvSpPr>
      <xdr:spPr>
        <a:xfrm>
          <a:off x="4686300" y="6514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2,579</a:t>
          </a:r>
          <a:endParaRPr kumimoji="1" lang="ja-JP" altLang="en-US" sz="1000" b="1">
            <a:latin typeface="ＭＳ Ｐゴシック"/>
          </a:endParaRPr>
        </a:p>
      </xdr:txBody>
    </xdr:sp>
    <xdr:clientData/>
  </xdr:oneCellAnchor>
  <xdr:twoCellAnchor>
    <xdr:from>
      <xdr:col>6</xdr:col>
      <xdr:colOff>422275</xdr:colOff>
      <xdr:row>37</xdr:row>
      <xdr:rowOff>166751</xdr:rowOff>
    </xdr:from>
    <xdr:to>
      <xdr:col>6</xdr:col>
      <xdr:colOff>600075</xdr:colOff>
      <xdr:row>37</xdr:row>
      <xdr:rowOff>166751</xdr:rowOff>
    </xdr:to>
    <xdr:cxnSp macro="">
      <xdr:nvCxnSpPr>
        <xdr:cNvPr id="58" name="直線コネクタ 57"/>
        <xdr:cNvCxnSpPr/>
      </xdr:nvCxnSpPr>
      <xdr:spPr>
        <a:xfrm>
          <a:off x="4546600" y="6510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69613</xdr:rowOff>
    </xdr:from>
    <xdr:ext cx="469744" cy="259045"/>
    <xdr:sp macro="" textlink="">
      <xdr:nvSpPr>
        <xdr:cNvPr id="59" name="議会費最大値テキスト"/>
        <xdr:cNvSpPr txBox="1"/>
      </xdr:nvSpPr>
      <xdr:spPr>
        <a:xfrm>
          <a:off x="4686300" y="487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6,294</a:t>
          </a:r>
          <a:endParaRPr kumimoji="1" lang="ja-JP" altLang="en-US" sz="1000" b="1">
            <a:latin typeface="ＭＳ Ｐゴシック"/>
          </a:endParaRPr>
        </a:p>
      </xdr:txBody>
    </xdr:sp>
    <xdr:clientData/>
  </xdr:oneCellAnchor>
  <xdr:twoCellAnchor>
    <xdr:from>
      <xdr:col>6</xdr:col>
      <xdr:colOff>422275</xdr:colOff>
      <xdr:row>29</xdr:row>
      <xdr:rowOff>122936</xdr:rowOff>
    </xdr:from>
    <xdr:to>
      <xdr:col>6</xdr:col>
      <xdr:colOff>600075</xdr:colOff>
      <xdr:row>29</xdr:row>
      <xdr:rowOff>122936</xdr:rowOff>
    </xdr:to>
    <xdr:cxnSp macro="">
      <xdr:nvCxnSpPr>
        <xdr:cNvPr id="60" name="直線コネクタ 59"/>
        <xdr:cNvCxnSpPr/>
      </xdr:nvCxnSpPr>
      <xdr:spPr>
        <a:xfrm>
          <a:off x="4546600" y="509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152273</xdr:rowOff>
    </xdr:from>
    <xdr:to>
      <xdr:col>6</xdr:col>
      <xdr:colOff>511175</xdr:colOff>
      <xdr:row>36</xdr:row>
      <xdr:rowOff>32258</xdr:rowOff>
    </xdr:to>
    <xdr:cxnSp macro="">
      <xdr:nvCxnSpPr>
        <xdr:cNvPr id="61" name="直線コネクタ 60"/>
        <xdr:cNvCxnSpPr/>
      </xdr:nvCxnSpPr>
      <xdr:spPr>
        <a:xfrm>
          <a:off x="3797300" y="6153023"/>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171213</xdr:rowOff>
    </xdr:from>
    <xdr:ext cx="469744" cy="259045"/>
    <xdr:sp macro="" textlink="">
      <xdr:nvSpPr>
        <xdr:cNvPr id="62" name="議会費平均値テキスト"/>
        <xdr:cNvSpPr txBox="1"/>
      </xdr:nvSpPr>
      <xdr:spPr>
        <a:xfrm>
          <a:off x="4686300" y="5829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148336</xdr:rowOff>
    </xdr:from>
    <xdr:to>
      <xdr:col>6</xdr:col>
      <xdr:colOff>561975</xdr:colOff>
      <xdr:row>35</xdr:row>
      <xdr:rowOff>78486</xdr:rowOff>
    </xdr:to>
    <xdr:sp macro="" textlink="">
      <xdr:nvSpPr>
        <xdr:cNvPr id="63" name="フローチャート : 判断 62"/>
        <xdr:cNvSpPr/>
      </xdr:nvSpPr>
      <xdr:spPr>
        <a:xfrm>
          <a:off x="45847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152273</xdr:rowOff>
    </xdr:from>
    <xdr:to>
      <xdr:col>5</xdr:col>
      <xdr:colOff>358775</xdr:colOff>
      <xdr:row>36</xdr:row>
      <xdr:rowOff>118745</xdr:rowOff>
    </xdr:to>
    <xdr:cxnSp macro="">
      <xdr:nvCxnSpPr>
        <xdr:cNvPr id="64" name="直線コネクタ 63"/>
        <xdr:cNvCxnSpPr/>
      </xdr:nvCxnSpPr>
      <xdr:spPr>
        <a:xfrm flipV="1">
          <a:off x="2908300" y="6153023"/>
          <a:ext cx="889000" cy="13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54229</xdr:rowOff>
    </xdr:from>
    <xdr:to>
      <xdr:col>5</xdr:col>
      <xdr:colOff>409575</xdr:colOff>
      <xdr:row>34</xdr:row>
      <xdr:rowOff>155829</xdr:rowOff>
    </xdr:to>
    <xdr:sp macro="" textlink="">
      <xdr:nvSpPr>
        <xdr:cNvPr id="65" name="フローチャート : 判断 64"/>
        <xdr:cNvSpPr/>
      </xdr:nvSpPr>
      <xdr:spPr>
        <a:xfrm>
          <a:off x="3746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906</xdr:rowOff>
    </xdr:from>
    <xdr:ext cx="469744" cy="259045"/>
    <xdr:sp macro="" textlink="">
      <xdr:nvSpPr>
        <xdr:cNvPr id="66" name="テキスト ボックス 65"/>
        <xdr:cNvSpPr txBox="1"/>
      </xdr:nvSpPr>
      <xdr:spPr>
        <a:xfrm>
          <a:off x="3562427" y="5658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4,091</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65405</xdr:rowOff>
    </xdr:from>
    <xdr:to>
      <xdr:col>4</xdr:col>
      <xdr:colOff>155575</xdr:colOff>
      <xdr:row>36</xdr:row>
      <xdr:rowOff>118745</xdr:rowOff>
    </xdr:to>
    <xdr:cxnSp macro="">
      <xdr:nvCxnSpPr>
        <xdr:cNvPr id="67" name="直線コネクタ 66"/>
        <xdr:cNvCxnSpPr/>
      </xdr:nvCxnSpPr>
      <xdr:spPr>
        <a:xfrm>
          <a:off x="2019300" y="623760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43180</xdr:rowOff>
    </xdr:from>
    <xdr:to>
      <xdr:col>4</xdr:col>
      <xdr:colOff>206375</xdr:colOff>
      <xdr:row>34</xdr:row>
      <xdr:rowOff>144780</xdr:rowOff>
    </xdr:to>
    <xdr:sp macro="" textlink="">
      <xdr:nvSpPr>
        <xdr:cNvPr id="68" name="フローチャート : 判断 67"/>
        <xdr:cNvSpPr/>
      </xdr:nvSpPr>
      <xdr:spPr>
        <a:xfrm>
          <a:off x="2857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161307</xdr:rowOff>
    </xdr:from>
    <xdr:ext cx="469744" cy="259045"/>
    <xdr:sp macro="" textlink="">
      <xdr:nvSpPr>
        <xdr:cNvPr id="69" name="テキスト ボックス 68"/>
        <xdr:cNvSpPr txBox="1"/>
      </xdr:nvSpPr>
      <xdr:spPr>
        <a:xfrm>
          <a:off x="2673427"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51689</xdr:rowOff>
    </xdr:from>
    <xdr:to>
      <xdr:col>2</xdr:col>
      <xdr:colOff>638175</xdr:colOff>
      <xdr:row>36</xdr:row>
      <xdr:rowOff>65405</xdr:rowOff>
    </xdr:to>
    <xdr:cxnSp macro="">
      <xdr:nvCxnSpPr>
        <xdr:cNvPr id="70" name="直線コネクタ 69"/>
        <xdr:cNvCxnSpPr/>
      </xdr:nvCxnSpPr>
      <xdr:spPr>
        <a:xfrm>
          <a:off x="1130300" y="6223889"/>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72517</xdr:rowOff>
    </xdr:from>
    <xdr:to>
      <xdr:col>3</xdr:col>
      <xdr:colOff>3175</xdr:colOff>
      <xdr:row>35</xdr:row>
      <xdr:rowOff>2667</xdr:rowOff>
    </xdr:to>
    <xdr:sp macro="" textlink="">
      <xdr:nvSpPr>
        <xdr:cNvPr id="71" name="フローチャート : 判断 70"/>
        <xdr:cNvSpPr/>
      </xdr:nvSpPr>
      <xdr:spPr>
        <a:xfrm>
          <a:off x="1968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19194</xdr:rowOff>
    </xdr:from>
    <xdr:ext cx="469744" cy="259045"/>
    <xdr:sp macro="" textlink="">
      <xdr:nvSpPr>
        <xdr:cNvPr id="72" name="テキスト ボックス 71"/>
        <xdr:cNvSpPr txBox="1"/>
      </xdr:nvSpPr>
      <xdr:spPr>
        <a:xfrm>
          <a:off x="1784427" y="567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32512</xdr:rowOff>
    </xdr:from>
    <xdr:to>
      <xdr:col>1</xdr:col>
      <xdr:colOff>485775</xdr:colOff>
      <xdr:row>34</xdr:row>
      <xdr:rowOff>134112</xdr:rowOff>
    </xdr:to>
    <xdr:sp macro="" textlink="">
      <xdr:nvSpPr>
        <xdr:cNvPr id="73" name="フローチャート : 判断 72"/>
        <xdr:cNvSpPr/>
      </xdr:nvSpPr>
      <xdr:spPr>
        <a:xfrm>
          <a:off x="1079500" y="5861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150639</xdr:rowOff>
    </xdr:from>
    <xdr:ext cx="469744" cy="259045"/>
    <xdr:sp macro="" textlink="">
      <xdr:nvSpPr>
        <xdr:cNvPr id="74" name="テキスト ボックス 73"/>
        <xdr:cNvSpPr txBox="1"/>
      </xdr:nvSpPr>
      <xdr:spPr>
        <a:xfrm>
          <a:off x="895427" y="5637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152908</xdr:rowOff>
    </xdr:from>
    <xdr:to>
      <xdr:col>6</xdr:col>
      <xdr:colOff>561975</xdr:colOff>
      <xdr:row>36</xdr:row>
      <xdr:rowOff>83058</xdr:rowOff>
    </xdr:to>
    <xdr:sp macro="" textlink="">
      <xdr:nvSpPr>
        <xdr:cNvPr id="80" name="円/楕円 79"/>
        <xdr:cNvSpPr/>
      </xdr:nvSpPr>
      <xdr:spPr>
        <a:xfrm>
          <a:off x="4584700" y="615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131335</xdr:rowOff>
    </xdr:from>
    <xdr:ext cx="469744" cy="259045"/>
    <xdr:sp macro="" textlink="">
      <xdr:nvSpPr>
        <xdr:cNvPr id="81" name="議会費該当値テキスト"/>
        <xdr:cNvSpPr txBox="1"/>
      </xdr:nvSpPr>
      <xdr:spPr>
        <a:xfrm>
          <a:off x="4686300" y="6132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3,382</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101473</xdr:rowOff>
    </xdr:from>
    <xdr:to>
      <xdr:col>5</xdr:col>
      <xdr:colOff>409575</xdr:colOff>
      <xdr:row>36</xdr:row>
      <xdr:rowOff>31623</xdr:rowOff>
    </xdr:to>
    <xdr:sp macro="" textlink="">
      <xdr:nvSpPr>
        <xdr:cNvPr id="82" name="円/楕円 81"/>
        <xdr:cNvSpPr/>
      </xdr:nvSpPr>
      <xdr:spPr>
        <a:xfrm>
          <a:off x="3746500" y="610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22750</xdr:rowOff>
    </xdr:from>
    <xdr:ext cx="469744" cy="259045"/>
    <xdr:sp macro="" textlink="">
      <xdr:nvSpPr>
        <xdr:cNvPr id="83" name="テキスト ボックス 82"/>
        <xdr:cNvSpPr txBox="1"/>
      </xdr:nvSpPr>
      <xdr:spPr>
        <a:xfrm>
          <a:off x="3562427" y="6194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3,517</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67945</xdr:rowOff>
    </xdr:from>
    <xdr:to>
      <xdr:col>4</xdr:col>
      <xdr:colOff>206375</xdr:colOff>
      <xdr:row>36</xdr:row>
      <xdr:rowOff>169545</xdr:rowOff>
    </xdr:to>
    <xdr:sp macro="" textlink="">
      <xdr:nvSpPr>
        <xdr:cNvPr id="84" name="円/楕円 83"/>
        <xdr:cNvSpPr/>
      </xdr:nvSpPr>
      <xdr:spPr>
        <a:xfrm>
          <a:off x="2857500" y="624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160672</xdr:rowOff>
    </xdr:from>
    <xdr:ext cx="469744" cy="259045"/>
    <xdr:sp macro="" textlink="">
      <xdr:nvSpPr>
        <xdr:cNvPr id="85" name="テキスト ボックス 84"/>
        <xdr:cNvSpPr txBox="1"/>
      </xdr:nvSpPr>
      <xdr:spPr>
        <a:xfrm>
          <a:off x="2673427" y="633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3,155</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14605</xdr:rowOff>
    </xdr:from>
    <xdr:to>
      <xdr:col>3</xdr:col>
      <xdr:colOff>3175</xdr:colOff>
      <xdr:row>36</xdr:row>
      <xdr:rowOff>116205</xdr:rowOff>
    </xdr:to>
    <xdr:sp macro="" textlink="">
      <xdr:nvSpPr>
        <xdr:cNvPr id="86" name="円/楕円 85"/>
        <xdr:cNvSpPr/>
      </xdr:nvSpPr>
      <xdr:spPr>
        <a:xfrm>
          <a:off x="1968500" y="618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107332</xdr:rowOff>
    </xdr:from>
    <xdr:ext cx="469744" cy="259045"/>
    <xdr:sp macro="" textlink="">
      <xdr:nvSpPr>
        <xdr:cNvPr id="87" name="テキスト ボックス 86"/>
        <xdr:cNvSpPr txBox="1"/>
      </xdr:nvSpPr>
      <xdr:spPr>
        <a:xfrm>
          <a:off x="1784427" y="6279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3,295</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889</xdr:rowOff>
    </xdr:from>
    <xdr:to>
      <xdr:col>1</xdr:col>
      <xdr:colOff>485775</xdr:colOff>
      <xdr:row>36</xdr:row>
      <xdr:rowOff>102489</xdr:rowOff>
    </xdr:to>
    <xdr:sp macro="" textlink="">
      <xdr:nvSpPr>
        <xdr:cNvPr id="88" name="円/楕円 87"/>
        <xdr:cNvSpPr/>
      </xdr:nvSpPr>
      <xdr:spPr>
        <a:xfrm>
          <a:off x="1079500" y="617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93616</xdr:rowOff>
    </xdr:from>
    <xdr:ext cx="469744" cy="259045"/>
    <xdr:sp macro="" textlink="">
      <xdr:nvSpPr>
        <xdr:cNvPr id="89" name="テキスト ボックス 88"/>
        <xdr:cNvSpPr txBox="1"/>
      </xdr:nvSpPr>
      <xdr:spPr>
        <a:xfrm>
          <a:off x="895427" y="6265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51,835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3" name="テキスト ボックス 102"/>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38080</xdr:rowOff>
    </xdr:from>
    <xdr:to>
      <xdr:col>6</xdr:col>
      <xdr:colOff>510540</xdr:colOff>
      <xdr:row>58</xdr:row>
      <xdr:rowOff>1367</xdr:rowOff>
    </xdr:to>
    <xdr:cxnSp macro="">
      <xdr:nvCxnSpPr>
        <xdr:cNvPr id="113" name="直線コネクタ 112"/>
        <xdr:cNvCxnSpPr/>
      </xdr:nvCxnSpPr>
      <xdr:spPr>
        <a:xfrm flipV="1">
          <a:off x="4633595" y="8610580"/>
          <a:ext cx="1270" cy="13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5194</xdr:rowOff>
    </xdr:from>
    <xdr:ext cx="534377" cy="259045"/>
    <xdr:sp macro="" textlink="">
      <xdr:nvSpPr>
        <xdr:cNvPr id="114" name="総務費最小値テキスト"/>
        <xdr:cNvSpPr txBox="1"/>
      </xdr:nvSpPr>
      <xdr:spPr>
        <a:xfrm>
          <a:off x="4686300" y="994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28,154</a:t>
          </a:r>
          <a:endParaRPr kumimoji="1" lang="ja-JP" altLang="en-US" sz="1000" b="1">
            <a:latin typeface="ＭＳ Ｐゴシック"/>
          </a:endParaRPr>
        </a:p>
      </xdr:txBody>
    </xdr:sp>
    <xdr:clientData/>
  </xdr:oneCellAnchor>
  <xdr:twoCellAnchor>
    <xdr:from>
      <xdr:col>6</xdr:col>
      <xdr:colOff>422275</xdr:colOff>
      <xdr:row>58</xdr:row>
      <xdr:rowOff>1367</xdr:rowOff>
    </xdr:from>
    <xdr:to>
      <xdr:col>6</xdr:col>
      <xdr:colOff>600075</xdr:colOff>
      <xdr:row>58</xdr:row>
      <xdr:rowOff>1367</xdr:rowOff>
    </xdr:to>
    <xdr:cxnSp macro="">
      <xdr:nvCxnSpPr>
        <xdr:cNvPr id="115" name="直線コネクタ 114"/>
        <xdr:cNvCxnSpPr/>
      </xdr:nvCxnSpPr>
      <xdr:spPr>
        <a:xfrm>
          <a:off x="4546600" y="994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156207</xdr:rowOff>
    </xdr:from>
    <xdr:ext cx="599010" cy="259045"/>
    <xdr:sp macro="" textlink="">
      <xdr:nvSpPr>
        <xdr:cNvPr id="116" name="総務費最大値テキスト"/>
        <xdr:cNvSpPr txBox="1"/>
      </xdr:nvSpPr>
      <xdr:spPr>
        <a:xfrm>
          <a:off x="4686300" y="838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203,336</a:t>
          </a:r>
          <a:endParaRPr kumimoji="1" lang="ja-JP" altLang="en-US" sz="1000" b="1">
            <a:latin typeface="ＭＳ Ｐゴシック"/>
          </a:endParaRPr>
        </a:p>
      </xdr:txBody>
    </xdr:sp>
    <xdr:clientData/>
  </xdr:oneCellAnchor>
  <xdr:twoCellAnchor>
    <xdr:from>
      <xdr:col>6</xdr:col>
      <xdr:colOff>422275</xdr:colOff>
      <xdr:row>50</xdr:row>
      <xdr:rowOff>38080</xdr:rowOff>
    </xdr:from>
    <xdr:to>
      <xdr:col>6</xdr:col>
      <xdr:colOff>600075</xdr:colOff>
      <xdr:row>50</xdr:row>
      <xdr:rowOff>38080</xdr:rowOff>
    </xdr:to>
    <xdr:cxnSp macro="">
      <xdr:nvCxnSpPr>
        <xdr:cNvPr id="117" name="直線コネクタ 116"/>
        <xdr:cNvCxnSpPr/>
      </xdr:nvCxnSpPr>
      <xdr:spPr>
        <a:xfrm>
          <a:off x="4546600" y="86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148592</xdr:rowOff>
    </xdr:from>
    <xdr:to>
      <xdr:col>6</xdr:col>
      <xdr:colOff>511175</xdr:colOff>
      <xdr:row>56</xdr:row>
      <xdr:rowOff>152090</xdr:rowOff>
    </xdr:to>
    <xdr:cxnSp macro="">
      <xdr:nvCxnSpPr>
        <xdr:cNvPr id="118" name="直線コネクタ 117"/>
        <xdr:cNvCxnSpPr/>
      </xdr:nvCxnSpPr>
      <xdr:spPr>
        <a:xfrm>
          <a:off x="3797300" y="9749792"/>
          <a:ext cx="838200" cy="3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120654</xdr:rowOff>
    </xdr:from>
    <xdr:ext cx="534377" cy="259045"/>
    <xdr:sp macro="" textlink="">
      <xdr:nvSpPr>
        <xdr:cNvPr id="119" name="総務費平均値テキスト"/>
        <xdr:cNvSpPr txBox="1"/>
      </xdr:nvSpPr>
      <xdr:spPr>
        <a:xfrm>
          <a:off x="4686300" y="9550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53,835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97777</xdr:rowOff>
    </xdr:from>
    <xdr:to>
      <xdr:col>6</xdr:col>
      <xdr:colOff>561975</xdr:colOff>
      <xdr:row>57</xdr:row>
      <xdr:rowOff>27927</xdr:rowOff>
    </xdr:to>
    <xdr:sp macro="" textlink="">
      <xdr:nvSpPr>
        <xdr:cNvPr id="120" name="フローチャート : 判断 119"/>
        <xdr:cNvSpPr/>
      </xdr:nvSpPr>
      <xdr:spPr>
        <a:xfrm>
          <a:off x="4584700" y="9698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75250</xdr:rowOff>
    </xdr:from>
    <xdr:to>
      <xdr:col>5</xdr:col>
      <xdr:colOff>358775</xdr:colOff>
      <xdr:row>56</xdr:row>
      <xdr:rowOff>148592</xdr:rowOff>
    </xdr:to>
    <xdr:cxnSp macro="">
      <xdr:nvCxnSpPr>
        <xdr:cNvPr id="121" name="直線コネクタ 120"/>
        <xdr:cNvCxnSpPr/>
      </xdr:nvCxnSpPr>
      <xdr:spPr>
        <a:xfrm>
          <a:off x="2908300" y="9676450"/>
          <a:ext cx="889000" cy="7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99271</xdr:rowOff>
    </xdr:from>
    <xdr:to>
      <xdr:col>5</xdr:col>
      <xdr:colOff>409575</xdr:colOff>
      <xdr:row>57</xdr:row>
      <xdr:rowOff>29421</xdr:rowOff>
    </xdr:to>
    <xdr:sp macro="" textlink="">
      <xdr:nvSpPr>
        <xdr:cNvPr id="122" name="フローチャート : 判断 121"/>
        <xdr:cNvSpPr/>
      </xdr:nvSpPr>
      <xdr:spPr>
        <a:xfrm>
          <a:off x="3746500" y="97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20548</xdr:rowOff>
    </xdr:from>
    <xdr:ext cx="534377" cy="259045"/>
    <xdr:sp macro="" textlink="">
      <xdr:nvSpPr>
        <xdr:cNvPr id="123" name="テキスト ボックス 122"/>
        <xdr:cNvSpPr txBox="1"/>
      </xdr:nvSpPr>
      <xdr:spPr>
        <a:xfrm>
          <a:off x="3530111" y="9793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53,639</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75250</xdr:rowOff>
    </xdr:from>
    <xdr:to>
      <xdr:col>4</xdr:col>
      <xdr:colOff>155575</xdr:colOff>
      <xdr:row>57</xdr:row>
      <xdr:rowOff>117663</xdr:rowOff>
    </xdr:to>
    <xdr:cxnSp macro="">
      <xdr:nvCxnSpPr>
        <xdr:cNvPr id="124" name="直線コネクタ 123"/>
        <xdr:cNvCxnSpPr/>
      </xdr:nvCxnSpPr>
      <xdr:spPr>
        <a:xfrm flipV="1">
          <a:off x="2019300" y="9676450"/>
          <a:ext cx="889000" cy="21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98867</xdr:rowOff>
    </xdr:from>
    <xdr:to>
      <xdr:col>4</xdr:col>
      <xdr:colOff>206375</xdr:colOff>
      <xdr:row>57</xdr:row>
      <xdr:rowOff>29017</xdr:rowOff>
    </xdr:to>
    <xdr:sp macro="" textlink="">
      <xdr:nvSpPr>
        <xdr:cNvPr id="125" name="フローチャート : 判断 124"/>
        <xdr:cNvSpPr/>
      </xdr:nvSpPr>
      <xdr:spPr>
        <a:xfrm>
          <a:off x="2857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20144</xdr:rowOff>
    </xdr:from>
    <xdr:ext cx="534377" cy="259045"/>
    <xdr:sp macro="" textlink="">
      <xdr:nvSpPr>
        <xdr:cNvPr id="126" name="テキスト ボックス 125"/>
        <xdr:cNvSpPr txBox="1"/>
      </xdr:nvSpPr>
      <xdr:spPr>
        <a:xfrm>
          <a:off x="2641111" y="979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117663</xdr:rowOff>
    </xdr:from>
    <xdr:to>
      <xdr:col>2</xdr:col>
      <xdr:colOff>638175</xdr:colOff>
      <xdr:row>57</xdr:row>
      <xdr:rowOff>134564</xdr:rowOff>
    </xdr:to>
    <xdr:cxnSp macro="">
      <xdr:nvCxnSpPr>
        <xdr:cNvPr id="127" name="直線コネクタ 126"/>
        <xdr:cNvCxnSpPr/>
      </xdr:nvCxnSpPr>
      <xdr:spPr>
        <a:xfrm flipV="1">
          <a:off x="1130300" y="9890313"/>
          <a:ext cx="889000" cy="16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86926</xdr:rowOff>
    </xdr:from>
    <xdr:to>
      <xdr:col>3</xdr:col>
      <xdr:colOff>3175</xdr:colOff>
      <xdr:row>57</xdr:row>
      <xdr:rowOff>17076</xdr:rowOff>
    </xdr:to>
    <xdr:sp macro="" textlink="">
      <xdr:nvSpPr>
        <xdr:cNvPr id="128" name="フローチャート : 判断 127"/>
        <xdr:cNvSpPr/>
      </xdr:nvSpPr>
      <xdr:spPr>
        <a:xfrm>
          <a:off x="1968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33603</xdr:rowOff>
    </xdr:from>
    <xdr:ext cx="534377" cy="259045"/>
    <xdr:sp macro="" textlink="">
      <xdr:nvSpPr>
        <xdr:cNvPr id="129" name="テキスト ボックス 128"/>
        <xdr:cNvSpPr txBox="1"/>
      </xdr:nvSpPr>
      <xdr:spPr>
        <a:xfrm>
          <a:off x="1752111" y="946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60683</xdr:rowOff>
    </xdr:from>
    <xdr:to>
      <xdr:col>1</xdr:col>
      <xdr:colOff>485775</xdr:colOff>
      <xdr:row>56</xdr:row>
      <xdr:rowOff>162283</xdr:rowOff>
    </xdr:to>
    <xdr:sp macro="" textlink="">
      <xdr:nvSpPr>
        <xdr:cNvPr id="130" name="フローチャート : 判断 129"/>
        <xdr:cNvSpPr/>
      </xdr:nvSpPr>
      <xdr:spPr>
        <a:xfrm>
          <a:off x="1079500" y="966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7360</xdr:rowOff>
    </xdr:from>
    <xdr:ext cx="534377" cy="259045"/>
    <xdr:sp macro="" textlink="">
      <xdr:nvSpPr>
        <xdr:cNvPr id="131" name="テキスト ボックス 130"/>
        <xdr:cNvSpPr txBox="1"/>
      </xdr:nvSpPr>
      <xdr:spPr>
        <a:xfrm>
          <a:off x="863111" y="943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101290</xdr:rowOff>
    </xdr:from>
    <xdr:to>
      <xdr:col>6</xdr:col>
      <xdr:colOff>561975</xdr:colOff>
      <xdr:row>57</xdr:row>
      <xdr:rowOff>31440</xdr:rowOff>
    </xdr:to>
    <xdr:sp macro="" textlink="">
      <xdr:nvSpPr>
        <xdr:cNvPr id="137" name="円/楕円 136"/>
        <xdr:cNvSpPr/>
      </xdr:nvSpPr>
      <xdr:spPr>
        <a:xfrm>
          <a:off x="4584700" y="970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79717</xdr:rowOff>
    </xdr:from>
    <xdr:ext cx="534377" cy="259045"/>
    <xdr:sp macro="" textlink="">
      <xdr:nvSpPr>
        <xdr:cNvPr id="138" name="総務費該当値テキスト"/>
        <xdr:cNvSpPr txBox="1"/>
      </xdr:nvSpPr>
      <xdr:spPr>
        <a:xfrm>
          <a:off x="4686300" y="968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53,374</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97792</xdr:rowOff>
    </xdr:from>
    <xdr:to>
      <xdr:col>5</xdr:col>
      <xdr:colOff>409575</xdr:colOff>
      <xdr:row>57</xdr:row>
      <xdr:rowOff>27942</xdr:rowOff>
    </xdr:to>
    <xdr:sp macro="" textlink="">
      <xdr:nvSpPr>
        <xdr:cNvPr id="139" name="円/楕円 138"/>
        <xdr:cNvSpPr/>
      </xdr:nvSpPr>
      <xdr:spPr>
        <a:xfrm>
          <a:off x="3746500" y="969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44469</xdr:rowOff>
    </xdr:from>
    <xdr:ext cx="534377" cy="259045"/>
    <xdr:sp macro="" textlink="">
      <xdr:nvSpPr>
        <xdr:cNvPr id="140" name="テキスト ボックス 139"/>
        <xdr:cNvSpPr txBox="1"/>
      </xdr:nvSpPr>
      <xdr:spPr>
        <a:xfrm>
          <a:off x="3530111" y="947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53,833</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24450</xdr:rowOff>
    </xdr:from>
    <xdr:to>
      <xdr:col>4</xdr:col>
      <xdr:colOff>206375</xdr:colOff>
      <xdr:row>56</xdr:row>
      <xdr:rowOff>126050</xdr:rowOff>
    </xdr:to>
    <xdr:sp macro="" textlink="">
      <xdr:nvSpPr>
        <xdr:cNvPr id="141" name="円/楕円 140"/>
        <xdr:cNvSpPr/>
      </xdr:nvSpPr>
      <xdr:spPr>
        <a:xfrm>
          <a:off x="2857500" y="962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142577</xdr:rowOff>
    </xdr:from>
    <xdr:ext cx="534377" cy="259045"/>
    <xdr:sp macro="" textlink="">
      <xdr:nvSpPr>
        <xdr:cNvPr id="142" name="テキスト ボックス 141"/>
        <xdr:cNvSpPr txBox="1"/>
      </xdr:nvSpPr>
      <xdr:spPr>
        <a:xfrm>
          <a:off x="2641111" y="940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63,458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66863</xdr:rowOff>
    </xdr:from>
    <xdr:to>
      <xdr:col>3</xdr:col>
      <xdr:colOff>3175</xdr:colOff>
      <xdr:row>57</xdr:row>
      <xdr:rowOff>168463</xdr:rowOff>
    </xdr:to>
    <xdr:sp macro="" textlink="">
      <xdr:nvSpPr>
        <xdr:cNvPr id="143" name="円/楕円 142"/>
        <xdr:cNvSpPr/>
      </xdr:nvSpPr>
      <xdr:spPr>
        <a:xfrm>
          <a:off x="1968500" y="983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159590</xdr:rowOff>
    </xdr:from>
    <xdr:ext cx="534377" cy="259045"/>
    <xdr:sp macro="" textlink="">
      <xdr:nvSpPr>
        <xdr:cNvPr id="144" name="テキスト ボックス 143"/>
        <xdr:cNvSpPr txBox="1"/>
      </xdr:nvSpPr>
      <xdr:spPr>
        <a:xfrm>
          <a:off x="1752111" y="993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35,392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83764</xdr:rowOff>
    </xdr:from>
    <xdr:to>
      <xdr:col>1</xdr:col>
      <xdr:colOff>485775</xdr:colOff>
      <xdr:row>58</xdr:row>
      <xdr:rowOff>13914</xdr:rowOff>
    </xdr:to>
    <xdr:sp macro="" textlink="">
      <xdr:nvSpPr>
        <xdr:cNvPr id="145" name="円/楕円 144"/>
        <xdr:cNvSpPr/>
      </xdr:nvSpPr>
      <xdr:spPr>
        <a:xfrm>
          <a:off x="1079500" y="985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5041</xdr:rowOff>
    </xdr:from>
    <xdr:ext cx="534377" cy="259045"/>
    <xdr:sp macro="" textlink="">
      <xdr:nvSpPr>
        <xdr:cNvPr id="146" name="テキスト ボックス 145"/>
        <xdr:cNvSpPr txBox="1"/>
      </xdr:nvSpPr>
      <xdr:spPr>
        <a:xfrm>
          <a:off x="863111" y="994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33,174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128,888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141115</xdr:rowOff>
    </xdr:from>
    <xdr:to>
      <xdr:col>6</xdr:col>
      <xdr:colOff>510540</xdr:colOff>
      <xdr:row>79</xdr:row>
      <xdr:rowOff>109503</xdr:rowOff>
    </xdr:to>
    <xdr:cxnSp macro="">
      <xdr:nvCxnSpPr>
        <xdr:cNvPr id="173" name="直線コネクタ 172"/>
        <xdr:cNvCxnSpPr/>
      </xdr:nvCxnSpPr>
      <xdr:spPr>
        <a:xfrm flipV="1">
          <a:off x="4633595" y="12142615"/>
          <a:ext cx="1270" cy="1511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113330</xdr:rowOff>
    </xdr:from>
    <xdr:ext cx="534377" cy="259045"/>
    <xdr:sp macro="" textlink="">
      <xdr:nvSpPr>
        <xdr:cNvPr id="174" name="民生費最小値テキスト"/>
        <xdr:cNvSpPr txBox="1"/>
      </xdr:nvSpPr>
      <xdr:spPr>
        <a:xfrm>
          <a:off x="4686300" y="1365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89,024</a:t>
          </a:r>
          <a:endParaRPr kumimoji="1" lang="ja-JP" altLang="en-US" sz="1000" b="1">
            <a:latin typeface="ＭＳ Ｐゴシック"/>
          </a:endParaRPr>
        </a:p>
      </xdr:txBody>
    </xdr:sp>
    <xdr:clientData/>
  </xdr:oneCellAnchor>
  <xdr:twoCellAnchor>
    <xdr:from>
      <xdr:col>6</xdr:col>
      <xdr:colOff>422275</xdr:colOff>
      <xdr:row>79</xdr:row>
      <xdr:rowOff>109503</xdr:rowOff>
    </xdr:from>
    <xdr:to>
      <xdr:col>6</xdr:col>
      <xdr:colOff>600075</xdr:colOff>
      <xdr:row>79</xdr:row>
      <xdr:rowOff>109503</xdr:rowOff>
    </xdr:to>
    <xdr:cxnSp macro="">
      <xdr:nvCxnSpPr>
        <xdr:cNvPr id="175" name="直線コネクタ 174"/>
        <xdr:cNvCxnSpPr/>
      </xdr:nvCxnSpPr>
      <xdr:spPr>
        <a:xfrm>
          <a:off x="4546600" y="13654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87792</xdr:rowOff>
    </xdr:from>
    <xdr:ext cx="599010" cy="259045"/>
    <xdr:sp macro="" textlink="">
      <xdr:nvSpPr>
        <xdr:cNvPr id="176" name="民生費最大値テキスト"/>
        <xdr:cNvSpPr txBox="1"/>
      </xdr:nvSpPr>
      <xdr:spPr>
        <a:xfrm>
          <a:off x="4686300" y="1191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227,870</a:t>
          </a:r>
          <a:endParaRPr kumimoji="1" lang="ja-JP" altLang="en-US" sz="1000" b="1">
            <a:latin typeface="ＭＳ Ｐゴシック"/>
          </a:endParaRPr>
        </a:p>
      </xdr:txBody>
    </xdr:sp>
    <xdr:clientData/>
  </xdr:oneCellAnchor>
  <xdr:twoCellAnchor>
    <xdr:from>
      <xdr:col>6</xdr:col>
      <xdr:colOff>422275</xdr:colOff>
      <xdr:row>70</xdr:row>
      <xdr:rowOff>141115</xdr:rowOff>
    </xdr:from>
    <xdr:to>
      <xdr:col>6</xdr:col>
      <xdr:colOff>600075</xdr:colOff>
      <xdr:row>70</xdr:row>
      <xdr:rowOff>141115</xdr:rowOff>
    </xdr:to>
    <xdr:cxnSp macro="">
      <xdr:nvCxnSpPr>
        <xdr:cNvPr id="177" name="直線コネクタ 176"/>
        <xdr:cNvCxnSpPr/>
      </xdr:nvCxnSpPr>
      <xdr:spPr>
        <a:xfrm>
          <a:off x="4546600" y="1214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40695</xdr:rowOff>
    </xdr:from>
    <xdr:to>
      <xdr:col>6</xdr:col>
      <xdr:colOff>511175</xdr:colOff>
      <xdr:row>78</xdr:row>
      <xdr:rowOff>72808</xdr:rowOff>
    </xdr:to>
    <xdr:cxnSp macro="">
      <xdr:nvCxnSpPr>
        <xdr:cNvPr id="178" name="直線コネクタ 177"/>
        <xdr:cNvCxnSpPr/>
      </xdr:nvCxnSpPr>
      <xdr:spPr>
        <a:xfrm flipV="1">
          <a:off x="3797300" y="13413795"/>
          <a:ext cx="838200" cy="3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66025</xdr:rowOff>
    </xdr:from>
    <xdr:ext cx="599010" cy="259045"/>
    <xdr:sp macro="" textlink="">
      <xdr:nvSpPr>
        <xdr:cNvPr id="179" name="民生費平均値テキスト"/>
        <xdr:cNvSpPr txBox="1"/>
      </xdr:nvSpPr>
      <xdr:spPr>
        <a:xfrm>
          <a:off x="4686300" y="130962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121,953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43148</xdr:rowOff>
    </xdr:from>
    <xdr:to>
      <xdr:col>6</xdr:col>
      <xdr:colOff>561975</xdr:colOff>
      <xdr:row>77</xdr:row>
      <xdr:rowOff>144748</xdr:rowOff>
    </xdr:to>
    <xdr:sp macro="" textlink="">
      <xdr:nvSpPr>
        <xdr:cNvPr id="180" name="フローチャート : 判断 179"/>
        <xdr:cNvSpPr/>
      </xdr:nvSpPr>
      <xdr:spPr>
        <a:xfrm>
          <a:off x="45847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72808</xdr:rowOff>
    </xdr:from>
    <xdr:to>
      <xdr:col>5</xdr:col>
      <xdr:colOff>358775</xdr:colOff>
      <xdr:row>78</xdr:row>
      <xdr:rowOff>92979</xdr:rowOff>
    </xdr:to>
    <xdr:cxnSp macro="">
      <xdr:nvCxnSpPr>
        <xdr:cNvPr id="181" name="直線コネクタ 180"/>
        <xdr:cNvCxnSpPr/>
      </xdr:nvCxnSpPr>
      <xdr:spPr>
        <a:xfrm flipV="1">
          <a:off x="2908300" y="13445908"/>
          <a:ext cx="889000" cy="20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123909</xdr:rowOff>
    </xdr:from>
    <xdr:to>
      <xdr:col>5</xdr:col>
      <xdr:colOff>409575</xdr:colOff>
      <xdr:row>78</xdr:row>
      <xdr:rowOff>54059</xdr:rowOff>
    </xdr:to>
    <xdr:sp macro="" textlink="">
      <xdr:nvSpPr>
        <xdr:cNvPr id="182" name="フローチャート : 判断 181"/>
        <xdr:cNvSpPr/>
      </xdr:nvSpPr>
      <xdr:spPr>
        <a:xfrm>
          <a:off x="3746500" y="1332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70586</xdr:rowOff>
    </xdr:from>
    <xdr:ext cx="599010" cy="259045"/>
    <xdr:sp macro="" textlink="">
      <xdr:nvSpPr>
        <xdr:cNvPr id="183" name="テキスト ボックス 182"/>
        <xdr:cNvSpPr txBox="1"/>
      </xdr:nvSpPr>
      <xdr:spPr>
        <a:xfrm>
          <a:off x="3497794" y="13100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114,534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92979</xdr:rowOff>
    </xdr:from>
    <xdr:to>
      <xdr:col>4</xdr:col>
      <xdr:colOff>155575</xdr:colOff>
      <xdr:row>78</xdr:row>
      <xdr:rowOff>169669</xdr:rowOff>
    </xdr:to>
    <xdr:cxnSp macro="">
      <xdr:nvCxnSpPr>
        <xdr:cNvPr id="184" name="直線コネクタ 183"/>
        <xdr:cNvCxnSpPr/>
      </xdr:nvCxnSpPr>
      <xdr:spPr>
        <a:xfrm flipV="1">
          <a:off x="2019300" y="13466079"/>
          <a:ext cx="889000" cy="7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154257</xdr:rowOff>
    </xdr:from>
    <xdr:to>
      <xdr:col>4</xdr:col>
      <xdr:colOff>206375</xdr:colOff>
      <xdr:row>78</xdr:row>
      <xdr:rowOff>84407</xdr:rowOff>
    </xdr:to>
    <xdr:sp macro="" textlink="">
      <xdr:nvSpPr>
        <xdr:cNvPr id="185" name="フローチャート : 判断 184"/>
        <xdr:cNvSpPr/>
      </xdr:nvSpPr>
      <xdr:spPr>
        <a:xfrm>
          <a:off x="2857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100934</xdr:rowOff>
    </xdr:from>
    <xdr:ext cx="599010" cy="259045"/>
    <xdr:sp macro="" textlink="">
      <xdr:nvSpPr>
        <xdr:cNvPr id="186" name="テキスト ボックス 185"/>
        <xdr:cNvSpPr txBox="1"/>
      </xdr:nvSpPr>
      <xdr:spPr>
        <a:xfrm>
          <a:off x="2608794" y="13131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98236</xdr:rowOff>
    </xdr:from>
    <xdr:to>
      <xdr:col>2</xdr:col>
      <xdr:colOff>638175</xdr:colOff>
      <xdr:row>78</xdr:row>
      <xdr:rowOff>169669</xdr:rowOff>
    </xdr:to>
    <xdr:cxnSp macro="">
      <xdr:nvCxnSpPr>
        <xdr:cNvPr id="187" name="直線コネクタ 186"/>
        <xdr:cNvCxnSpPr/>
      </xdr:nvCxnSpPr>
      <xdr:spPr>
        <a:xfrm>
          <a:off x="1130300" y="13471336"/>
          <a:ext cx="889000" cy="7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32914</xdr:rowOff>
    </xdr:from>
    <xdr:to>
      <xdr:col>3</xdr:col>
      <xdr:colOff>3175</xdr:colOff>
      <xdr:row>78</xdr:row>
      <xdr:rowOff>134514</xdr:rowOff>
    </xdr:to>
    <xdr:sp macro="" textlink="">
      <xdr:nvSpPr>
        <xdr:cNvPr id="188" name="フローチャート : 判断 187"/>
        <xdr:cNvSpPr/>
      </xdr:nvSpPr>
      <xdr:spPr>
        <a:xfrm>
          <a:off x="1968500" y="1340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151041</xdr:rowOff>
    </xdr:from>
    <xdr:ext cx="599010" cy="259045"/>
    <xdr:sp macro="" textlink="">
      <xdr:nvSpPr>
        <xdr:cNvPr id="189" name="テキスト ボックス 188"/>
        <xdr:cNvSpPr txBox="1"/>
      </xdr:nvSpPr>
      <xdr:spPr>
        <a:xfrm>
          <a:off x="1719794" y="1318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54446</xdr:rowOff>
    </xdr:from>
    <xdr:to>
      <xdr:col>1</xdr:col>
      <xdr:colOff>485775</xdr:colOff>
      <xdr:row>78</xdr:row>
      <xdr:rowOff>156046</xdr:rowOff>
    </xdr:to>
    <xdr:sp macro="" textlink="">
      <xdr:nvSpPr>
        <xdr:cNvPr id="190" name="フローチャート : 判断 189"/>
        <xdr:cNvSpPr/>
      </xdr:nvSpPr>
      <xdr:spPr>
        <a:xfrm>
          <a:off x="1079500" y="1342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147173</xdr:rowOff>
    </xdr:from>
    <xdr:ext cx="599010" cy="259045"/>
    <xdr:sp macro="" textlink="">
      <xdr:nvSpPr>
        <xdr:cNvPr id="191" name="テキスト ボックス 190"/>
        <xdr:cNvSpPr txBox="1"/>
      </xdr:nvSpPr>
      <xdr:spPr>
        <a:xfrm>
          <a:off x="830794" y="13520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161345</xdr:rowOff>
    </xdr:from>
    <xdr:to>
      <xdr:col>6</xdr:col>
      <xdr:colOff>561975</xdr:colOff>
      <xdr:row>78</xdr:row>
      <xdr:rowOff>91495</xdr:rowOff>
    </xdr:to>
    <xdr:sp macro="" textlink="">
      <xdr:nvSpPr>
        <xdr:cNvPr id="197" name="円/楕円 196"/>
        <xdr:cNvSpPr/>
      </xdr:nvSpPr>
      <xdr:spPr>
        <a:xfrm>
          <a:off x="4584700" y="1336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139772</xdr:rowOff>
    </xdr:from>
    <xdr:ext cx="599010" cy="259045"/>
    <xdr:sp macro="" textlink="">
      <xdr:nvSpPr>
        <xdr:cNvPr id="198" name="民生費該当値テキスト"/>
        <xdr:cNvSpPr txBox="1"/>
      </xdr:nvSpPr>
      <xdr:spPr>
        <a:xfrm>
          <a:off x="4686300" y="13341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111,095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22008</xdr:rowOff>
    </xdr:from>
    <xdr:to>
      <xdr:col>5</xdr:col>
      <xdr:colOff>409575</xdr:colOff>
      <xdr:row>78</xdr:row>
      <xdr:rowOff>123608</xdr:rowOff>
    </xdr:to>
    <xdr:sp macro="" textlink="">
      <xdr:nvSpPr>
        <xdr:cNvPr id="199" name="円/楕円 198"/>
        <xdr:cNvSpPr/>
      </xdr:nvSpPr>
      <xdr:spPr>
        <a:xfrm>
          <a:off x="3746500" y="1339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114735</xdr:rowOff>
    </xdr:from>
    <xdr:ext cx="599010" cy="259045"/>
    <xdr:sp macro="" textlink="">
      <xdr:nvSpPr>
        <xdr:cNvPr id="200" name="テキスト ボックス 199"/>
        <xdr:cNvSpPr txBox="1"/>
      </xdr:nvSpPr>
      <xdr:spPr>
        <a:xfrm>
          <a:off x="3497794" y="13487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108,145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42179</xdr:rowOff>
    </xdr:from>
    <xdr:to>
      <xdr:col>4</xdr:col>
      <xdr:colOff>206375</xdr:colOff>
      <xdr:row>78</xdr:row>
      <xdr:rowOff>143779</xdr:rowOff>
    </xdr:to>
    <xdr:sp macro="" textlink="">
      <xdr:nvSpPr>
        <xdr:cNvPr id="201" name="円/楕円 200"/>
        <xdr:cNvSpPr/>
      </xdr:nvSpPr>
      <xdr:spPr>
        <a:xfrm>
          <a:off x="2857500" y="1341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134906</xdr:rowOff>
    </xdr:from>
    <xdr:ext cx="599010" cy="259045"/>
    <xdr:sp macro="" textlink="">
      <xdr:nvSpPr>
        <xdr:cNvPr id="202" name="テキスト ボックス 201"/>
        <xdr:cNvSpPr txBox="1"/>
      </xdr:nvSpPr>
      <xdr:spPr>
        <a:xfrm>
          <a:off x="2608794" y="13508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106,292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118869</xdr:rowOff>
    </xdr:from>
    <xdr:to>
      <xdr:col>3</xdr:col>
      <xdr:colOff>3175</xdr:colOff>
      <xdr:row>79</xdr:row>
      <xdr:rowOff>49019</xdr:rowOff>
    </xdr:to>
    <xdr:sp macro="" textlink="">
      <xdr:nvSpPr>
        <xdr:cNvPr id="203" name="円/楕円 202"/>
        <xdr:cNvSpPr/>
      </xdr:nvSpPr>
      <xdr:spPr>
        <a:xfrm>
          <a:off x="1968500" y="1349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40146</xdr:rowOff>
    </xdr:from>
    <xdr:ext cx="534377" cy="259045"/>
    <xdr:sp macro="" textlink="">
      <xdr:nvSpPr>
        <xdr:cNvPr id="204" name="テキスト ボックス 203"/>
        <xdr:cNvSpPr txBox="1"/>
      </xdr:nvSpPr>
      <xdr:spPr>
        <a:xfrm>
          <a:off x="1752111" y="1358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99,247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47436</xdr:rowOff>
    </xdr:from>
    <xdr:to>
      <xdr:col>1</xdr:col>
      <xdr:colOff>485775</xdr:colOff>
      <xdr:row>78</xdr:row>
      <xdr:rowOff>149036</xdr:rowOff>
    </xdr:to>
    <xdr:sp macro="" textlink="">
      <xdr:nvSpPr>
        <xdr:cNvPr id="205" name="円/楕円 204"/>
        <xdr:cNvSpPr/>
      </xdr:nvSpPr>
      <xdr:spPr>
        <a:xfrm>
          <a:off x="1079500" y="1342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165563</xdr:rowOff>
    </xdr:from>
    <xdr:ext cx="599010" cy="259045"/>
    <xdr:sp macro="" textlink="">
      <xdr:nvSpPr>
        <xdr:cNvPr id="206" name="テキスト ボックス 205"/>
        <xdr:cNvSpPr txBox="1"/>
      </xdr:nvSpPr>
      <xdr:spPr>
        <a:xfrm>
          <a:off x="830794" y="13195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105,809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36,490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69664</xdr:rowOff>
    </xdr:from>
    <xdr:to>
      <xdr:col>6</xdr:col>
      <xdr:colOff>510540</xdr:colOff>
      <xdr:row>98</xdr:row>
      <xdr:rowOff>151854</xdr:rowOff>
    </xdr:to>
    <xdr:cxnSp macro="">
      <xdr:nvCxnSpPr>
        <xdr:cNvPr id="230" name="直線コネクタ 229"/>
        <xdr:cNvCxnSpPr/>
      </xdr:nvCxnSpPr>
      <xdr:spPr>
        <a:xfrm flipV="1">
          <a:off x="4633595" y="15671614"/>
          <a:ext cx="1270" cy="1282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155681</xdr:rowOff>
    </xdr:from>
    <xdr:ext cx="534377" cy="259045"/>
    <xdr:sp macro="" textlink="">
      <xdr:nvSpPr>
        <xdr:cNvPr id="231" name="衛生費最小値テキスト"/>
        <xdr:cNvSpPr txBox="1"/>
      </xdr:nvSpPr>
      <xdr:spPr>
        <a:xfrm>
          <a:off x="4686300" y="1695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16,810</a:t>
          </a:r>
          <a:endParaRPr kumimoji="1" lang="ja-JP" altLang="en-US" sz="1000" b="1">
            <a:latin typeface="ＭＳ Ｐゴシック"/>
          </a:endParaRPr>
        </a:p>
      </xdr:txBody>
    </xdr:sp>
    <xdr:clientData/>
  </xdr:oneCellAnchor>
  <xdr:twoCellAnchor>
    <xdr:from>
      <xdr:col>6</xdr:col>
      <xdr:colOff>422275</xdr:colOff>
      <xdr:row>98</xdr:row>
      <xdr:rowOff>151854</xdr:rowOff>
    </xdr:from>
    <xdr:to>
      <xdr:col>6</xdr:col>
      <xdr:colOff>600075</xdr:colOff>
      <xdr:row>98</xdr:row>
      <xdr:rowOff>151854</xdr:rowOff>
    </xdr:to>
    <xdr:cxnSp macro="">
      <xdr:nvCxnSpPr>
        <xdr:cNvPr id="232" name="直線コネクタ 231"/>
        <xdr:cNvCxnSpPr/>
      </xdr:nvCxnSpPr>
      <xdr:spPr>
        <a:xfrm>
          <a:off x="4546600" y="16953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16341</xdr:rowOff>
    </xdr:from>
    <xdr:ext cx="599010" cy="259045"/>
    <xdr:sp macro="" textlink="">
      <xdr:nvSpPr>
        <xdr:cNvPr id="233" name="衛生費最大値テキスト"/>
        <xdr:cNvSpPr txBox="1"/>
      </xdr:nvSpPr>
      <xdr:spPr>
        <a:xfrm>
          <a:off x="4686300" y="15446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353,382</a:t>
          </a:r>
          <a:endParaRPr kumimoji="1" lang="ja-JP" altLang="en-US" sz="1000" b="1">
            <a:latin typeface="ＭＳ Ｐゴシック"/>
          </a:endParaRPr>
        </a:p>
      </xdr:txBody>
    </xdr:sp>
    <xdr:clientData/>
  </xdr:oneCellAnchor>
  <xdr:twoCellAnchor>
    <xdr:from>
      <xdr:col>6</xdr:col>
      <xdr:colOff>422275</xdr:colOff>
      <xdr:row>91</xdr:row>
      <xdr:rowOff>69664</xdr:rowOff>
    </xdr:from>
    <xdr:to>
      <xdr:col>6</xdr:col>
      <xdr:colOff>600075</xdr:colOff>
      <xdr:row>91</xdr:row>
      <xdr:rowOff>69664</xdr:rowOff>
    </xdr:to>
    <xdr:cxnSp macro="">
      <xdr:nvCxnSpPr>
        <xdr:cNvPr id="234" name="直線コネクタ 233"/>
        <xdr:cNvCxnSpPr/>
      </xdr:nvCxnSpPr>
      <xdr:spPr>
        <a:xfrm>
          <a:off x="4546600" y="1567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70571</xdr:rowOff>
    </xdr:from>
    <xdr:to>
      <xdr:col>6</xdr:col>
      <xdr:colOff>511175</xdr:colOff>
      <xdr:row>98</xdr:row>
      <xdr:rowOff>101017</xdr:rowOff>
    </xdr:to>
    <xdr:cxnSp macro="">
      <xdr:nvCxnSpPr>
        <xdr:cNvPr id="235" name="直線コネクタ 234"/>
        <xdr:cNvCxnSpPr/>
      </xdr:nvCxnSpPr>
      <xdr:spPr>
        <a:xfrm flipV="1">
          <a:off x="3797300" y="16872671"/>
          <a:ext cx="838200" cy="30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1502</xdr:rowOff>
    </xdr:from>
    <xdr:ext cx="534377" cy="259045"/>
    <xdr:sp macro="" textlink="">
      <xdr:nvSpPr>
        <xdr:cNvPr id="236" name="衛生費平均値テキスト"/>
        <xdr:cNvSpPr txBox="1"/>
      </xdr:nvSpPr>
      <xdr:spPr>
        <a:xfrm>
          <a:off x="4686300" y="16803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37,277</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23075</xdr:rowOff>
    </xdr:from>
    <xdr:to>
      <xdr:col>6</xdr:col>
      <xdr:colOff>561975</xdr:colOff>
      <xdr:row>98</xdr:row>
      <xdr:rowOff>124675</xdr:rowOff>
    </xdr:to>
    <xdr:sp macro="" textlink="">
      <xdr:nvSpPr>
        <xdr:cNvPr id="237" name="フローチャート : 判断 236"/>
        <xdr:cNvSpPr/>
      </xdr:nvSpPr>
      <xdr:spPr>
        <a:xfrm>
          <a:off x="4584700" y="1682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93173</xdr:rowOff>
    </xdr:from>
    <xdr:to>
      <xdr:col>5</xdr:col>
      <xdr:colOff>358775</xdr:colOff>
      <xdr:row>98</xdr:row>
      <xdr:rowOff>101017</xdr:rowOff>
    </xdr:to>
    <xdr:cxnSp macro="">
      <xdr:nvCxnSpPr>
        <xdr:cNvPr id="238" name="直線コネクタ 237"/>
        <xdr:cNvCxnSpPr/>
      </xdr:nvCxnSpPr>
      <xdr:spPr>
        <a:xfrm>
          <a:off x="2908300" y="16895273"/>
          <a:ext cx="889000" cy="7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40491</xdr:rowOff>
    </xdr:from>
    <xdr:to>
      <xdr:col>5</xdr:col>
      <xdr:colOff>409575</xdr:colOff>
      <xdr:row>98</xdr:row>
      <xdr:rowOff>142091</xdr:rowOff>
    </xdr:to>
    <xdr:sp macro="" textlink="">
      <xdr:nvSpPr>
        <xdr:cNvPr id="239" name="フローチャート : 判断 238"/>
        <xdr:cNvSpPr/>
      </xdr:nvSpPr>
      <xdr:spPr>
        <a:xfrm>
          <a:off x="3746500" y="1684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158618</xdr:rowOff>
    </xdr:from>
    <xdr:ext cx="534377" cy="259045"/>
    <xdr:sp macro="" textlink="">
      <xdr:nvSpPr>
        <xdr:cNvPr id="240" name="テキスト ボックス 239"/>
        <xdr:cNvSpPr txBox="1"/>
      </xdr:nvSpPr>
      <xdr:spPr>
        <a:xfrm>
          <a:off x="3530111" y="1661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32,706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93173</xdr:rowOff>
    </xdr:from>
    <xdr:to>
      <xdr:col>4</xdr:col>
      <xdr:colOff>155575</xdr:colOff>
      <xdr:row>98</xdr:row>
      <xdr:rowOff>95546</xdr:rowOff>
    </xdr:to>
    <xdr:cxnSp macro="">
      <xdr:nvCxnSpPr>
        <xdr:cNvPr id="241" name="直線コネクタ 240"/>
        <xdr:cNvCxnSpPr/>
      </xdr:nvCxnSpPr>
      <xdr:spPr>
        <a:xfrm flipV="1">
          <a:off x="2019300" y="16895273"/>
          <a:ext cx="889000" cy="2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38120</xdr:rowOff>
    </xdr:from>
    <xdr:to>
      <xdr:col>4</xdr:col>
      <xdr:colOff>206375</xdr:colOff>
      <xdr:row>98</xdr:row>
      <xdr:rowOff>139720</xdr:rowOff>
    </xdr:to>
    <xdr:sp macro="" textlink="">
      <xdr:nvSpPr>
        <xdr:cNvPr id="242" name="フローチャート : 判断 241"/>
        <xdr:cNvSpPr/>
      </xdr:nvSpPr>
      <xdr:spPr>
        <a:xfrm>
          <a:off x="2857500" y="1684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156247</xdr:rowOff>
    </xdr:from>
    <xdr:ext cx="534377" cy="259045"/>
    <xdr:sp macro="" textlink="">
      <xdr:nvSpPr>
        <xdr:cNvPr id="243" name="テキスト ボックス 242"/>
        <xdr:cNvSpPr txBox="1"/>
      </xdr:nvSpPr>
      <xdr:spPr>
        <a:xfrm>
          <a:off x="2641111" y="1661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95546</xdr:rowOff>
    </xdr:from>
    <xdr:to>
      <xdr:col>2</xdr:col>
      <xdr:colOff>638175</xdr:colOff>
      <xdr:row>98</xdr:row>
      <xdr:rowOff>101098</xdr:rowOff>
    </xdr:to>
    <xdr:cxnSp macro="">
      <xdr:nvCxnSpPr>
        <xdr:cNvPr id="244" name="直線コネクタ 243"/>
        <xdr:cNvCxnSpPr/>
      </xdr:nvCxnSpPr>
      <xdr:spPr>
        <a:xfrm flipV="1">
          <a:off x="1130300" y="16897646"/>
          <a:ext cx="88900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42830</xdr:rowOff>
    </xdr:from>
    <xdr:to>
      <xdr:col>3</xdr:col>
      <xdr:colOff>3175</xdr:colOff>
      <xdr:row>98</xdr:row>
      <xdr:rowOff>144430</xdr:rowOff>
    </xdr:to>
    <xdr:sp macro="" textlink="">
      <xdr:nvSpPr>
        <xdr:cNvPr id="245" name="フローチャート : 判断 244"/>
        <xdr:cNvSpPr/>
      </xdr:nvSpPr>
      <xdr:spPr>
        <a:xfrm>
          <a:off x="1968500" y="1684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160957</xdr:rowOff>
    </xdr:from>
    <xdr:ext cx="534377" cy="259045"/>
    <xdr:sp macro="" textlink="">
      <xdr:nvSpPr>
        <xdr:cNvPr id="246" name="テキスト ボックス 245"/>
        <xdr:cNvSpPr txBox="1"/>
      </xdr:nvSpPr>
      <xdr:spPr>
        <a:xfrm>
          <a:off x="1752111" y="1662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41039</xdr:rowOff>
    </xdr:from>
    <xdr:to>
      <xdr:col>1</xdr:col>
      <xdr:colOff>485775</xdr:colOff>
      <xdr:row>98</xdr:row>
      <xdr:rowOff>142639</xdr:rowOff>
    </xdr:to>
    <xdr:sp macro="" textlink="">
      <xdr:nvSpPr>
        <xdr:cNvPr id="247" name="フローチャート : 判断 246"/>
        <xdr:cNvSpPr/>
      </xdr:nvSpPr>
      <xdr:spPr>
        <a:xfrm>
          <a:off x="1079500" y="1684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159166</xdr:rowOff>
    </xdr:from>
    <xdr:ext cx="534377" cy="259045"/>
    <xdr:sp macro="" textlink="">
      <xdr:nvSpPr>
        <xdr:cNvPr id="248" name="テキスト ボックス 247"/>
        <xdr:cNvSpPr txBox="1"/>
      </xdr:nvSpPr>
      <xdr:spPr>
        <a:xfrm>
          <a:off x="863111" y="1661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19771</xdr:rowOff>
    </xdr:from>
    <xdr:to>
      <xdr:col>6</xdr:col>
      <xdr:colOff>561975</xdr:colOff>
      <xdr:row>98</xdr:row>
      <xdr:rowOff>121371</xdr:rowOff>
    </xdr:to>
    <xdr:sp macro="" textlink="">
      <xdr:nvSpPr>
        <xdr:cNvPr id="254" name="円/楕円 253"/>
        <xdr:cNvSpPr/>
      </xdr:nvSpPr>
      <xdr:spPr>
        <a:xfrm>
          <a:off x="4584700" y="1682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150598</xdr:rowOff>
    </xdr:from>
    <xdr:ext cx="534377" cy="259045"/>
    <xdr:sp macro="" textlink="">
      <xdr:nvSpPr>
        <xdr:cNvPr id="255" name="衛生費該当値テキスト"/>
        <xdr:cNvSpPr txBox="1"/>
      </xdr:nvSpPr>
      <xdr:spPr>
        <a:xfrm>
          <a:off x="4686300" y="1660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38,144</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50217</xdr:rowOff>
    </xdr:from>
    <xdr:to>
      <xdr:col>5</xdr:col>
      <xdr:colOff>409575</xdr:colOff>
      <xdr:row>98</xdr:row>
      <xdr:rowOff>151817</xdr:rowOff>
    </xdr:to>
    <xdr:sp macro="" textlink="">
      <xdr:nvSpPr>
        <xdr:cNvPr id="256" name="円/楕円 255"/>
        <xdr:cNvSpPr/>
      </xdr:nvSpPr>
      <xdr:spPr>
        <a:xfrm>
          <a:off x="3746500" y="1685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142944</xdr:rowOff>
    </xdr:from>
    <xdr:ext cx="534377" cy="259045"/>
    <xdr:sp macro="" textlink="">
      <xdr:nvSpPr>
        <xdr:cNvPr id="257" name="テキスト ボックス 256"/>
        <xdr:cNvSpPr txBox="1"/>
      </xdr:nvSpPr>
      <xdr:spPr>
        <a:xfrm>
          <a:off x="3530111" y="1694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30,153</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42373</xdr:rowOff>
    </xdr:from>
    <xdr:to>
      <xdr:col>4</xdr:col>
      <xdr:colOff>206375</xdr:colOff>
      <xdr:row>98</xdr:row>
      <xdr:rowOff>143973</xdr:rowOff>
    </xdr:to>
    <xdr:sp macro="" textlink="">
      <xdr:nvSpPr>
        <xdr:cNvPr id="258" name="円/楕円 257"/>
        <xdr:cNvSpPr/>
      </xdr:nvSpPr>
      <xdr:spPr>
        <a:xfrm>
          <a:off x="2857500" y="16844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135100</xdr:rowOff>
    </xdr:from>
    <xdr:ext cx="534377" cy="259045"/>
    <xdr:sp macro="" textlink="">
      <xdr:nvSpPr>
        <xdr:cNvPr id="259" name="テキスト ボックス 258"/>
        <xdr:cNvSpPr txBox="1"/>
      </xdr:nvSpPr>
      <xdr:spPr>
        <a:xfrm>
          <a:off x="2641111" y="1693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32,212</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44746</xdr:rowOff>
    </xdr:from>
    <xdr:to>
      <xdr:col>3</xdr:col>
      <xdr:colOff>3175</xdr:colOff>
      <xdr:row>98</xdr:row>
      <xdr:rowOff>146346</xdr:rowOff>
    </xdr:to>
    <xdr:sp macro="" textlink="">
      <xdr:nvSpPr>
        <xdr:cNvPr id="260" name="円/楕円 259"/>
        <xdr:cNvSpPr/>
      </xdr:nvSpPr>
      <xdr:spPr>
        <a:xfrm>
          <a:off x="1968500" y="1684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137473</xdr:rowOff>
    </xdr:from>
    <xdr:ext cx="534377" cy="259045"/>
    <xdr:sp macro="" textlink="">
      <xdr:nvSpPr>
        <xdr:cNvPr id="261" name="テキスト ボックス 260"/>
        <xdr:cNvSpPr txBox="1"/>
      </xdr:nvSpPr>
      <xdr:spPr>
        <a:xfrm>
          <a:off x="1752111" y="1693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31,589</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50298</xdr:rowOff>
    </xdr:from>
    <xdr:to>
      <xdr:col>1</xdr:col>
      <xdr:colOff>485775</xdr:colOff>
      <xdr:row>98</xdr:row>
      <xdr:rowOff>151898</xdr:rowOff>
    </xdr:to>
    <xdr:sp macro="" textlink="">
      <xdr:nvSpPr>
        <xdr:cNvPr id="262" name="円/楕円 261"/>
        <xdr:cNvSpPr/>
      </xdr:nvSpPr>
      <xdr:spPr>
        <a:xfrm>
          <a:off x="1079500" y="16852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143025</xdr:rowOff>
    </xdr:from>
    <xdr:ext cx="534377" cy="259045"/>
    <xdr:sp macro="" textlink="">
      <xdr:nvSpPr>
        <xdr:cNvPr id="263" name="テキスト ボックス 262"/>
        <xdr:cNvSpPr txBox="1"/>
      </xdr:nvSpPr>
      <xdr:spPr>
        <a:xfrm>
          <a:off x="863111" y="1694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30,132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93218</xdr:rowOff>
    </xdr:from>
    <xdr:to>
      <xdr:col>15</xdr:col>
      <xdr:colOff>180340</xdr:colOff>
      <xdr:row>39</xdr:row>
      <xdr:rowOff>44450</xdr:rowOff>
    </xdr:to>
    <xdr:cxnSp macro="">
      <xdr:nvCxnSpPr>
        <xdr:cNvPr id="287" name="直線コネクタ 286"/>
        <xdr:cNvCxnSpPr/>
      </xdr:nvCxnSpPr>
      <xdr:spPr>
        <a:xfrm flipV="1">
          <a:off x="10475595" y="5236718"/>
          <a:ext cx="1270" cy="1494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39895</xdr:rowOff>
    </xdr:from>
    <xdr:ext cx="469744" cy="259045"/>
    <xdr:sp macro="" textlink="">
      <xdr:nvSpPr>
        <xdr:cNvPr id="290" name="労働費最大値テキスト"/>
        <xdr:cNvSpPr txBox="1"/>
      </xdr:nvSpPr>
      <xdr:spPr>
        <a:xfrm>
          <a:off x="10528300" y="501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3,922</a:t>
          </a:r>
          <a:endParaRPr kumimoji="1" lang="ja-JP" altLang="en-US" sz="1000" b="1">
            <a:latin typeface="ＭＳ Ｐゴシック"/>
          </a:endParaRPr>
        </a:p>
      </xdr:txBody>
    </xdr:sp>
    <xdr:clientData/>
  </xdr:oneCellAnchor>
  <xdr:twoCellAnchor>
    <xdr:from>
      <xdr:col>15</xdr:col>
      <xdr:colOff>92075</xdr:colOff>
      <xdr:row>30</xdr:row>
      <xdr:rowOff>93218</xdr:rowOff>
    </xdr:from>
    <xdr:to>
      <xdr:col>15</xdr:col>
      <xdr:colOff>269875</xdr:colOff>
      <xdr:row>30</xdr:row>
      <xdr:rowOff>93218</xdr:rowOff>
    </xdr:to>
    <xdr:cxnSp macro="">
      <xdr:nvCxnSpPr>
        <xdr:cNvPr id="291" name="直線コネクタ 290"/>
        <xdr:cNvCxnSpPr/>
      </xdr:nvCxnSpPr>
      <xdr:spPr>
        <a:xfrm>
          <a:off x="10388600" y="523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8526</xdr:rowOff>
    </xdr:from>
    <xdr:ext cx="378565" cy="259045"/>
    <xdr:sp macro="" textlink="">
      <xdr:nvSpPr>
        <xdr:cNvPr id="293" name="労働費平均値テキスト"/>
        <xdr:cNvSpPr txBox="1"/>
      </xdr:nvSpPr>
      <xdr:spPr>
        <a:xfrm>
          <a:off x="10528300" y="635217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157099</xdr:rowOff>
    </xdr:from>
    <xdr:to>
      <xdr:col>15</xdr:col>
      <xdr:colOff>231775</xdr:colOff>
      <xdr:row>38</xdr:row>
      <xdr:rowOff>87249</xdr:rowOff>
    </xdr:to>
    <xdr:sp macro="" textlink="">
      <xdr:nvSpPr>
        <xdr:cNvPr id="294" name="フローチャート : 判断 293"/>
        <xdr:cNvSpPr/>
      </xdr:nvSpPr>
      <xdr:spPr>
        <a:xfrm>
          <a:off x="104267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95" name="直線コネクタ 294"/>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117856</xdr:rowOff>
    </xdr:from>
    <xdr:to>
      <xdr:col>14</xdr:col>
      <xdr:colOff>79375</xdr:colOff>
      <xdr:row>38</xdr:row>
      <xdr:rowOff>48006</xdr:rowOff>
    </xdr:to>
    <xdr:sp macro="" textlink="">
      <xdr:nvSpPr>
        <xdr:cNvPr id="296" name="フローチャート : 判断 295"/>
        <xdr:cNvSpPr/>
      </xdr:nvSpPr>
      <xdr:spPr>
        <a:xfrm>
          <a:off x="9588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64533</xdr:rowOff>
    </xdr:from>
    <xdr:ext cx="378565" cy="259045"/>
    <xdr:sp macro="" textlink="">
      <xdr:nvSpPr>
        <xdr:cNvPr id="297" name="テキスト ボックス 296"/>
        <xdr:cNvSpPr txBox="1"/>
      </xdr:nvSpPr>
      <xdr:spPr>
        <a:xfrm>
          <a:off x="9450017" y="6236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44450</xdr:rowOff>
    </xdr:from>
    <xdr:to>
      <xdr:col>12</xdr:col>
      <xdr:colOff>511175</xdr:colOff>
      <xdr:row>39</xdr:row>
      <xdr:rowOff>44450</xdr:rowOff>
    </xdr:to>
    <xdr:cxnSp macro="">
      <xdr:nvCxnSpPr>
        <xdr:cNvPr id="298" name="直線コネクタ 297"/>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138430</xdr:rowOff>
    </xdr:from>
    <xdr:to>
      <xdr:col>12</xdr:col>
      <xdr:colOff>561975</xdr:colOff>
      <xdr:row>37</xdr:row>
      <xdr:rowOff>68580</xdr:rowOff>
    </xdr:to>
    <xdr:sp macro="" textlink="">
      <xdr:nvSpPr>
        <xdr:cNvPr id="299" name="フローチャート : 判断 298"/>
        <xdr:cNvSpPr/>
      </xdr:nvSpPr>
      <xdr:spPr>
        <a:xfrm>
          <a:off x="8699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35</xdr:row>
      <xdr:rowOff>85107</xdr:rowOff>
    </xdr:from>
    <xdr:ext cx="378565" cy="259045"/>
    <xdr:sp macro="" textlink="">
      <xdr:nvSpPr>
        <xdr:cNvPr id="300" name="テキスト ボックス 299"/>
        <xdr:cNvSpPr txBox="1"/>
      </xdr:nvSpPr>
      <xdr:spPr>
        <a:xfrm>
          <a:off x="8561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44450</xdr:rowOff>
    </xdr:from>
    <xdr:to>
      <xdr:col>11</xdr:col>
      <xdr:colOff>307975</xdr:colOff>
      <xdr:row>39</xdr:row>
      <xdr:rowOff>44450</xdr:rowOff>
    </xdr:to>
    <xdr:cxnSp macro="">
      <xdr:nvCxnSpPr>
        <xdr:cNvPr id="301" name="直線コネクタ 300"/>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40513</xdr:rowOff>
    </xdr:from>
    <xdr:to>
      <xdr:col>11</xdr:col>
      <xdr:colOff>358775</xdr:colOff>
      <xdr:row>36</xdr:row>
      <xdr:rowOff>142113</xdr:rowOff>
    </xdr:to>
    <xdr:sp macro="" textlink="">
      <xdr:nvSpPr>
        <xdr:cNvPr id="302" name="フローチャート : 判断 301"/>
        <xdr:cNvSpPr/>
      </xdr:nvSpPr>
      <xdr:spPr>
        <a:xfrm>
          <a:off x="7810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158640</xdr:rowOff>
    </xdr:from>
    <xdr:ext cx="469744" cy="259045"/>
    <xdr:sp macro="" textlink="">
      <xdr:nvSpPr>
        <xdr:cNvPr id="303" name="テキスト ボックス 302"/>
        <xdr:cNvSpPr txBox="1"/>
      </xdr:nvSpPr>
      <xdr:spPr>
        <a:xfrm>
          <a:off x="7626427"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109093</xdr:rowOff>
    </xdr:from>
    <xdr:to>
      <xdr:col>10</xdr:col>
      <xdr:colOff>155575</xdr:colOff>
      <xdr:row>36</xdr:row>
      <xdr:rowOff>39243</xdr:rowOff>
    </xdr:to>
    <xdr:sp macro="" textlink="">
      <xdr:nvSpPr>
        <xdr:cNvPr id="304" name="フローチャート : 判断 303"/>
        <xdr:cNvSpPr/>
      </xdr:nvSpPr>
      <xdr:spPr>
        <a:xfrm>
          <a:off x="6921500" y="610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55770</xdr:rowOff>
    </xdr:from>
    <xdr:ext cx="469744" cy="259045"/>
    <xdr:sp macro="" textlink="">
      <xdr:nvSpPr>
        <xdr:cNvPr id="305" name="テキスト ボックス 304"/>
        <xdr:cNvSpPr txBox="1"/>
      </xdr:nvSpPr>
      <xdr:spPr>
        <a:xfrm>
          <a:off x="6737427" y="588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1" name="円/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3" name="円/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4" name="テキスト ボックス 313"/>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15" name="円/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6" name="テキスト ボックス 315"/>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165100</xdr:rowOff>
    </xdr:from>
    <xdr:to>
      <xdr:col>11</xdr:col>
      <xdr:colOff>358775</xdr:colOff>
      <xdr:row>39</xdr:row>
      <xdr:rowOff>95250</xdr:rowOff>
    </xdr:to>
    <xdr:sp macro="" textlink="">
      <xdr:nvSpPr>
        <xdr:cNvPr id="317" name="円/楕円 316"/>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86377</xdr:rowOff>
    </xdr:from>
    <xdr:ext cx="249299" cy="259045"/>
    <xdr:sp macro="" textlink="">
      <xdr:nvSpPr>
        <xdr:cNvPr id="318" name="テキスト ボックス 317"/>
        <xdr:cNvSpPr txBox="1"/>
      </xdr:nvSpPr>
      <xdr:spPr>
        <a:xfrm>
          <a:off x="773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165100</xdr:rowOff>
    </xdr:from>
    <xdr:to>
      <xdr:col>10</xdr:col>
      <xdr:colOff>155575</xdr:colOff>
      <xdr:row>39</xdr:row>
      <xdr:rowOff>95250</xdr:rowOff>
    </xdr:to>
    <xdr:sp macro="" textlink="">
      <xdr:nvSpPr>
        <xdr:cNvPr id="319" name="円/楕円 318"/>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86377</xdr:rowOff>
    </xdr:from>
    <xdr:ext cx="249299" cy="259045"/>
    <xdr:sp macro="" textlink="">
      <xdr:nvSpPr>
        <xdr:cNvPr id="320" name="テキスト ボックス 319"/>
        <xdr:cNvSpPr txBox="1"/>
      </xdr:nvSpPr>
      <xdr:spPr>
        <a:xfrm>
          <a:off x="684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13,391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63062</xdr:rowOff>
    </xdr:from>
    <xdr:to>
      <xdr:col>15</xdr:col>
      <xdr:colOff>180340</xdr:colOff>
      <xdr:row>59</xdr:row>
      <xdr:rowOff>37859</xdr:rowOff>
    </xdr:to>
    <xdr:cxnSp macro="">
      <xdr:nvCxnSpPr>
        <xdr:cNvPr id="344" name="直線コネクタ 343"/>
        <xdr:cNvCxnSpPr/>
      </xdr:nvCxnSpPr>
      <xdr:spPr>
        <a:xfrm flipV="1">
          <a:off x="10475595" y="8807012"/>
          <a:ext cx="1270"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41686</xdr:rowOff>
    </xdr:from>
    <xdr:ext cx="378565" cy="259045"/>
    <xdr:sp macro="" textlink="">
      <xdr:nvSpPr>
        <xdr:cNvPr id="345" name="農林水産業費最小値テキスト"/>
        <xdr:cNvSpPr txBox="1"/>
      </xdr:nvSpPr>
      <xdr:spPr>
        <a:xfrm>
          <a:off x="10528300" y="10157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a:t>
          </a:r>
          <a:endParaRPr kumimoji="1" lang="ja-JP" altLang="en-US" sz="1000" b="1">
            <a:latin typeface="ＭＳ Ｐゴシック"/>
          </a:endParaRPr>
        </a:p>
      </xdr:txBody>
    </xdr:sp>
    <xdr:clientData/>
  </xdr:oneCellAnchor>
  <xdr:twoCellAnchor>
    <xdr:from>
      <xdr:col>15</xdr:col>
      <xdr:colOff>92075</xdr:colOff>
      <xdr:row>59</xdr:row>
      <xdr:rowOff>37859</xdr:rowOff>
    </xdr:from>
    <xdr:to>
      <xdr:col>15</xdr:col>
      <xdr:colOff>269875</xdr:colOff>
      <xdr:row>59</xdr:row>
      <xdr:rowOff>37859</xdr:rowOff>
    </xdr:to>
    <xdr:cxnSp macro="">
      <xdr:nvCxnSpPr>
        <xdr:cNvPr id="346" name="直線コネクタ 345"/>
        <xdr:cNvCxnSpPr/>
      </xdr:nvCxnSpPr>
      <xdr:spPr>
        <a:xfrm>
          <a:off x="10388600" y="1015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9739</xdr:rowOff>
    </xdr:from>
    <xdr:ext cx="534377" cy="259045"/>
    <xdr:sp macro="" textlink="">
      <xdr:nvSpPr>
        <xdr:cNvPr id="347" name="農林水産業費最大値テキスト"/>
        <xdr:cNvSpPr txBox="1"/>
      </xdr:nvSpPr>
      <xdr:spPr>
        <a:xfrm>
          <a:off x="10528300" y="858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71,023</a:t>
          </a:r>
          <a:endParaRPr kumimoji="1" lang="ja-JP" altLang="en-US" sz="1000" b="1">
            <a:latin typeface="ＭＳ Ｐゴシック"/>
          </a:endParaRPr>
        </a:p>
      </xdr:txBody>
    </xdr:sp>
    <xdr:clientData/>
  </xdr:oneCellAnchor>
  <xdr:twoCellAnchor>
    <xdr:from>
      <xdr:col>15</xdr:col>
      <xdr:colOff>92075</xdr:colOff>
      <xdr:row>51</xdr:row>
      <xdr:rowOff>63062</xdr:rowOff>
    </xdr:from>
    <xdr:to>
      <xdr:col>15</xdr:col>
      <xdr:colOff>269875</xdr:colOff>
      <xdr:row>51</xdr:row>
      <xdr:rowOff>63062</xdr:rowOff>
    </xdr:to>
    <xdr:cxnSp macro="">
      <xdr:nvCxnSpPr>
        <xdr:cNvPr id="348" name="直線コネクタ 347"/>
        <xdr:cNvCxnSpPr/>
      </xdr:nvCxnSpPr>
      <xdr:spPr>
        <a:xfrm>
          <a:off x="10388600" y="880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692</xdr:rowOff>
    </xdr:from>
    <xdr:to>
      <xdr:col>15</xdr:col>
      <xdr:colOff>180975</xdr:colOff>
      <xdr:row>59</xdr:row>
      <xdr:rowOff>2635</xdr:rowOff>
    </xdr:to>
    <xdr:cxnSp macro="">
      <xdr:nvCxnSpPr>
        <xdr:cNvPr id="349" name="直線コネクタ 348"/>
        <xdr:cNvCxnSpPr/>
      </xdr:nvCxnSpPr>
      <xdr:spPr>
        <a:xfrm flipV="1">
          <a:off x="9639300" y="10116242"/>
          <a:ext cx="8382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155897</xdr:rowOff>
    </xdr:from>
    <xdr:ext cx="534377" cy="259045"/>
    <xdr:sp macro="" textlink="">
      <xdr:nvSpPr>
        <xdr:cNvPr id="350" name="農林水産業費平均値テキスト"/>
        <xdr:cNvSpPr txBox="1"/>
      </xdr:nvSpPr>
      <xdr:spPr>
        <a:xfrm>
          <a:off x="10528300" y="9757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133020</xdr:rowOff>
    </xdr:from>
    <xdr:to>
      <xdr:col>15</xdr:col>
      <xdr:colOff>231775</xdr:colOff>
      <xdr:row>58</xdr:row>
      <xdr:rowOff>63170</xdr:rowOff>
    </xdr:to>
    <xdr:sp macro="" textlink="">
      <xdr:nvSpPr>
        <xdr:cNvPr id="351" name="フローチャート : 判断 350"/>
        <xdr:cNvSpPr/>
      </xdr:nvSpPr>
      <xdr:spPr>
        <a:xfrm>
          <a:off x="104267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165989</xdr:rowOff>
    </xdr:from>
    <xdr:to>
      <xdr:col>14</xdr:col>
      <xdr:colOff>28575</xdr:colOff>
      <xdr:row>59</xdr:row>
      <xdr:rowOff>2635</xdr:rowOff>
    </xdr:to>
    <xdr:cxnSp macro="">
      <xdr:nvCxnSpPr>
        <xdr:cNvPr id="352" name="直線コネクタ 351"/>
        <xdr:cNvCxnSpPr/>
      </xdr:nvCxnSpPr>
      <xdr:spPr>
        <a:xfrm>
          <a:off x="8750300" y="10110089"/>
          <a:ext cx="889000" cy="8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160051</xdr:rowOff>
    </xdr:from>
    <xdr:to>
      <xdr:col>14</xdr:col>
      <xdr:colOff>79375</xdr:colOff>
      <xdr:row>58</xdr:row>
      <xdr:rowOff>90201</xdr:rowOff>
    </xdr:to>
    <xdr:sp macro="" textlink="">
      <xdr:nvSpPr>
        <xdr:cNvPr id="353" name="フローチャート : 判断 352"/>
        <xdr:cNvSpPr/>
      </xdr:nvSpPr>
      <xdr:spPr>
        <a:xfrm>
          <a:off x="9588500" y="993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106728</xdr:rowOff>
    </xdr:from>
    <xdr:ext cx="469744" cy="259045"/>
    <xdr:sp macro="" textlink="">
      <xdr:nvSpPr>
        <xdr:cNvPr id="354" name="テキスト ボックス 353"/>
        <xdr:cNvSpPr txBox="1"/>
      </xdr:nvSpPr>
      <xdr:spPr>
        <a:xfrm>
          <a:off x="9404427" y="9707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165398</xdr:rowOff>
    </xdr:from>
    <xdr:to>
      <xdr:col>12</xdr:col>
      <xdr:colOff>511175</xdr:colOff>
      <xdr:row>58</xdr:row>
      <xdr:rowOff>165989</xdr:rowOff>
    </xdr:to>
    <xdr:cxnSp macro="">
      <xdr:nvCxnSpPr>
        <xdr:cNvPr id="355" name="直線コネクタ 354"/>
        <xdr:cNvCxnSpPr/>
      </xdr:nvCxnSpPr>
      <xdr:spPr>
        <a:xfrm>
          <a:off x="7861300" y="10109498"/>
          <a:ext cx="889000" cy="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127171</xdr:rowOff>
    </xdr:from>
    <xdr:to>
      <xdr:col>12</xdr:col>
      <xdr:colOff>561975</xdr:colOff>
      <xdr:row>58</xdr:row>
      <xdr:rowOff>57321</xdr:rowOff>
    </xdr:to>
    <xdr:sp macro="" textlink="">
      <xdr:nvSpPr>
        <xdr:cNvPr id="356" name="フローチャート : 判断 355"/>
        <xdr:cNvSpPr/>
      </xdr:nvSpPr>
      <xdr:spPr>
        <a:xfrm>
          <a:off x="8699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73848</xdr:rowOff>
    </xdr:from>
    <xdr:ext cx="534377" cy="259045"/>
    <xdr:sp macro="" textlink="">
      <xdr:nvSpPr>
        <xdr:cNvPr id="357" name="テキスト ボックス 356"/>
        <xdr:cNvSpPr txBox="1"/>
      </xdr:nvSpPr>
      <xdr:spPr>
        <a:xfrm>
          <a:off x="8483111" y="967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165398</xdr:rowOff>
    </xdr:from>
    <xdr:to>
      <xdr:col>11</xdr:col>
      <xdr:colOff>307975</xdr:colOff>
      <xdr:row>58</xdr:row>
      <xdr:rowOff>167475</xdr:rowOff>
    </xdr:to>
    <xdr:cxnSp macro="">
      <xdr:nvCxnSpPr>
        <xdr:cNvPr id="358" name="直線コネクタ 357"/>
        <xdr:cNvCxnSpPr/>
      </xdr:nvCxnSpPr>
      <xdr:spPr>
        <a:xfrm flipV="1">
          <a:off x="6972300" y="10109498"/>
          <a:ext cx="889000" cy="2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80537</xdr:rowOff>
    </xdr:from>
    <xdr:to>
      <xdr:col>11</xdr:col>
      <xdr:colOff>358775</xdr:colOff>
      <xdr:row>58</xdr:row>
      <xdr:rowOff>10687</xdr:rowOff>
    </xdr:to>
    <xdr:sp macro="" textlink="">
      <xdr:nvSpPr>
        <xdr:cNvPr id="359" name="フローチャート : 判断 358"/>
        <xdr:cNvSpPr/>
      </xdr:nvSpPr>
      <xdr:spPr>
        <a:xfrm>
          <a:off x="7810500" y="98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27214</xdr:rowOff>
    </xdr:from>
    <xdr:ext cx="534377" cy="259045"/>
    <xdr:sp macro="" textlink="">
      <xdr:nvSpPr>
        <xdr:cNvPr id="360" name="テキスト ボックス 359"/>
        <xdr:cNvSpPr txBox="1"/>
      </xdr:nvSpPr>
      <xdr:spPr>
        <a:xfrm>
          <a:off x="7594111" y="962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106655</xdr:rowOff>
    </xdr:from>
    <xdr:to>
      <xdr:col>10</xdr:col>
      <xdr:colOff>155575</xdr:colOff>
      <xdr:row>58</xdr:row>
      <xdr:rowOff>36805</xdr:rowOff>
    </xdr:to>
    <xdr:sp macro="" textlink="">
      <xdr:nvSpPr>
        <xdr:cNvPr id="361" name="フローチャート : 判断 360"/>
        <xdr:cNvSpPr/>
      </xdr:nvSpPr>
      <xdr:spPr>
        <a:xfrm>
          <a:off x="6921500" y="987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53332</xdr:rowOff>
    </xdr:from>
    <xdr:ext cx="534377" cy="259045"/>
    <xdr:sp macro="" textlink="">
      <xdr:nvSpPr>
        <xdr:cNvPr id="362" name="テキスト ボックス 361"/>
        <xdr:cNvSpPr txBox="1"/>
      </xdr:nvSpPr>
      <xdr:spPr>
        <a:xfrm>
          <a:off x="6705111" y="965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121342</xdr:rowOff>
    </xdr:from>
    <xdr:to>
      <xdr:col>15</xdr:col>
      <xdr:colOff>231775</xdr:colOff>
      <xdr:row>59</xdr:row>
      <xdr:rowOff>51492</xdr:rowOff>
    </xdr:to>
    <xdr:sp macro="" textlink="">
      <xdr:nvSpPr>
        <xdr:cNvPr id="368" name="円/楕円 367"/>
        <xdr:cNvSpPr/>
      </xdr:nvSpPr>
      <xdr:spPr>
        <a:xfrm>
          <a:off x="10426700" y="1006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36269</xdr:rowOff>
    </xdr:from>
    <xdr:ext cx="469744" cy="259045"/>
    <xdr:sp macro="" textlink="">
      <xdr:nvSpPr>
        <xdr:cNvPr id="369" name="農林水産業費該当値テキスト"/>
        <xdr:cNvSpPr txBox="1"/>
      </xdr:nvSpPr>
      <xdr:spPr>
        <a:xfrm>
          <a:off x="10528300" y="998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2,297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123285</xdr:rowOff>
    </xdr:from>
    <xdr:to>
      <xdr:col>14</xdr:col>
      <xdr:colOff>79375</xdr:colOff>
      <xdr:row>59</xdr:row>
      <xdr:rowOff>53435</xdr:rowOff>
    </xdr:to>
    <xdr:sp macro="" textlink="">
      <xdr:nvSpPr>
        <xdr:cNvPr id="370" name="円/楕円 369"/>
        <xdr:cNvSpPr/>
      </xdr:nvSpPr>
      <xdr:spPr>
        <a:xfrm>
          <a:off x="9588500" y="1006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44562</xdr:rowOff>
    </xdr:from>
    <xdr:ext cx="469744" cy="259045"/>
    <xdr:sp macro="" textlink="">
      <xdr:nvSpPr>
        <xdr:cNvPr id="371" name="テキスト ボックス 370"/>
        <xdr:cNvSpPr txBox="1"/>
      </xdr:nvSpPr>
      <xdr:spPr>
        <a:xfrm>
          <a:off x="9404427" y="101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115189</xdr:rowOff>
    </xdr:from>
    <xdr:to>
      <xdr:col>12</xdr:col>
      <xdr:colOff>561975</xdr:colOff>
      <xdr:row>59</xdr:row>
      <xdr:rowOff>45339</xdr:rowOff>
    </xdr:to>
    <xdr:sp macro="" textlink="">
      <xdr:nvSpPr>
        <xdr:cNvPr id="372" name="円/楕円 371"/>
        <xdr:cNvSpPr/>
      </xdr:nvSpPr>
      <xdr:spPr>
        <a:xfrm>
          <a:off x="8699500" y="1005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36466</xdr:rowOff>
    </xdr:from>
    <xdr:ext cx="469744" cy="259045"/>
    <xdr:sp macro="" textlink="">
      <xdr:nvSpPr>
        <xdr:cNvPr id="373" name="テキスト ボックス 372"/>
        <xdr:cNvSpPr txBox="1"/>
      </xdr:nvSpPr>
      <xdr:spPr>
        <a:xfrm>
          <a:off x="8515427" y="10152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114598</xdr:rowOff>
    </xdr:from>
    <xdr:to>
      <xdr:col>11</xdr:col>
      <xdr:colOff>358775</xdr:colOff>
      <xdr:row>59</xdr:row>
      <xdr:rowOff>44748</xdr:rowOff>
    </xdr:to>
    <xdr:sp macro="" textlink="">
      <xdr:nvSpPr>
        <xdr:cNvPr id="374" name="円/楕円 373"/>
        <xdr:cNvSpPr/>
      </xdr:nvSpPr>
      <xdr:spPr>
        <a:xfrm>
          <a:off x="7810500" y="1005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35875</xdr:rowOff>
    </xdr:from>
    <xdr:ext cx="469744" cy="259045"/>
    <xdr:sp macro="" textlink="">
      <xdr:nvSpPr>
        <xdr:cNvPr id="375" name="テキスト ボックス 374"/>
        <xdr:cNvSpPr txBox="1"/>
      </xdr:nvSpPr>
      <xdr:spPr>
        <a:xfrm>
          <a:off x="7626427" y="10151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116675</xdr:rowOff>
    </xdr:from>
    <xdr:to>
      <xdr:col>10</xdr:col>
      <xdr:colOff>155575</xdr:colOff>
      <xdr:row>59</xdr:row>
      <xdr:rowOff>46825</xdr:rowOff>
    </xdr:to>
    <xdr:sp macro="" textlink="">
      <xdr:nvSpPr>
        <xdr:cNvPr id="376" name="円/楕円 375"/>
        <xdr:cNvSpPr/>
      </xdr:nvSpPr>
      <xdr:spPr>
        <a:xfrm>
          <a:off x="6921500" y="1006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37952</xdr:rowOff>
    </xdr:from>
    <xdr:ext cx="469744" cy="259045"/>
    <xdr:sp macro="" textlink="">
      <xdr:nvSpPr>
        <xdr:cNvPr id="377" name="テキスト ボックス 376"/>
        <xdr:cNvSpPr txBox="1"/>
      </xdr:nvSpPr>
      <xdr:spPr>
        <a:xfrm>
          <a:off x="6737427" y="10153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15,372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77216</xdr:rowOff>
    </xdr:from>
    <xdr:to>
      <xdr:col>15</xdr:col>
      <xdr:colOff>180340</xdr:colOff>
      <xdr:row>79</xdr:row>
      <xdr:rowOff>42430</xdr:rowOff>
    </xdr:to>
    <xdr:cxnSp macro="">
      <xdr:nvCxnSpPr>
        <xdr:cNvPr id="401" name="直線コネクタ 400"/>
        <xdr:cNvCxnSpPr/>
      </xdr:nvCxnSpPr>
      <xdr:spPr>
        <a:xfrm flipV="1">
          <a:off x="10475595" y="12078716"/>
          <a:ext cx="1270" cy="1508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46257</xdr:rowOff>
    </xdr:from>
    <xdr:ext cx="313932" cy="259045"/>
    <xdr:sp macro="" textlink="">
      <xdr:nvSpPr>
        <xdr:cNvPr id="402" name="商工費最小値テキスト"/>
        <xdr:cNvSpPr txBox="1"/>
      </xdr:nvSpPr>
      <xdr:spPr>
        <a:xfrm>
          <a:off x="10528300" y="135908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15</xdr:col>
      <xdr:colOff>92075</xdr:colOff>
      <xdr:row>79</xdr:row>
      <xdr:rowOff>42430</xdr:rowOff>
    </xdr:from>
    <xdr:to>
      <xdr:col>15</xdr:col>
      <xdr:colOff>269875</xdr:colOff>
      <xdr:row>79</xdr:row>
      <xdr:rowOff>42430</xdr:rowOff>
    </xdr:to>
    <xdr:cxnSp macro="">
      <xdr:nvCxnSpPr>
        <xdr:cNvPr id="403" name="直線コネクタ 402"/>
        <xdr:cNvCxnSpPr/>
      </xdr:nvCxnSpPr>
      <xdr:spPr>
        <a:xfrm>
          <a:off x="10388600" y="1358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23893</xdr:rowOff>
    </xdr:from>
    <xdr:ext cx="534377" cy="259045"/>
    <xdr:sp macro="" textlink="">
      <xdr:nvSpPr>
        <xdr:cNvPr id="404" name="商工費最大値テキスト"/>
        <xdr:cNvSpPr txBox="1"/>
      </xdr:nvSpPr>
      <xdr:spPr>
        <a:xfrm>
          <a:off x="10528300" y="1185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39,640</a:t>
          </a:r>
          <a:endParaRPr kumimoji="1" lang="ja-JP" altLang="en-US" sz="1000" b="1">
            <a:latin typeface="ＭＳ Ｐゴシック"/>
          </a:endParaRPr>
        </a:p>
      </xdr:txBody>
    </xdr:sp>
    <xdr:clientData/>
  </xdr:oneCellAnchor>
  <xdr:twoCellAnchor>
    <xdr:from>
      <xdr:col>15</xdr:col>
      <xdr:colOff>92075</xdr:colOff>
      <xdr:row>70</xdr:row>
      <xdr:rowOff>77216</xdr:rowOff>
    </xdr:from>
    <xdr:to>
      <xdr:col>15</xdr:col>
      <xdr:colOff>269875</xdr:colOff>
      <xdr:row>70</xdr:row>
      <xdr:rowOff>77216</xdr:rowOff>
    </xdr:to>
    <xdr:cxnSp macro="">
      <xdr:nvCxnSpPr>
        <xdr:cNvPr id="405" name="直線コネクタ 404"/>
        <xdr:cNvCxnSpPr/>
      </xdr:nvCxnSpPr>
      <xdr:spPr>
        <a:xfrm>
          <a:off x="10388600" y="1207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97676</xdr:rowOff>
    </xdr:from>
    <xdr:to>
      <xdr:col>15</xdr:col>
      <xdr:colOff>180975</xdr:colOff>
      <xdr:row>78</xdr:row>
      <xdr:rowOff>102743</xdr:rowOff>
    </xdr:to>
    <xdr:cxnSp macro="">
      <xdr:nvCxnSpPr>
        <xdr:cNvPr id="406" name="直線コネクタ 405"/>
        <xdr:cNvCxnSpPr/>
      </xdr:nvCxnSpPr>
      <xdr:spPr>
        <a:xfrm>
          <a:off x="9639300" y="13470776"/>
          <a:ext cx="838200" cy="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126370</xdr:rowOff>
    </xdr:from>
    <xdr:ext cx="469744" cy="259045"/>
    <xdr:sp macro="" textlink="">
      <xdr:nvSpPr>
        <xdr:cNvPr id="407" name="商工費平均値テキスト"/>
        <xdr:cNvSpPr txBox="1"/>
      </xdr:nvSpPr>
      <xdr:spPr>
        <a:xfrm>
          <a:off x="10528300" y="13156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103493</xdr:rowOff>
    </xdr:from>
    <xdr:to>
      <xdr:col>15</xdr:col>
      <xdr:colOff>231775</xdr:colOff>
      <xdr:row>78</xdr:row>
      <xdr:rowOff>33643</xdr:rowOff>
    </xdr:to>
    <xdr:sp macro="" textlink="">
      <xdr:nvSpPr>
        <xdr:cNvPr id="408" name="フローチャート : 判断 407"/>
        <xdr:cNvSpPr/>
      </xdr:nvSpPr>
      <xdr:spPr>
        <a:xfrm>
          <a:off x="104267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97676</xdr:rowOff>
    </xdr:from>
    <xdr:to>
      <xdr:col>14</xdr:col>
      <xdr:colOff>28575</xdr:colOff>
      <xdr:row>78</xdr:row>
      <xdr:rowOff>99924</xdr:rowOff>
    </xdr:to>
    <xdr:cxnSp macro="">
      <xdr:nvCxnSpPr>
        <xdr:cNvPr id="409" name="直線コネクタ 408"/>
        <xdr:cNvCxnSpPr/>
      </xdr:nvCxnSpPr>
      <xdr:spPr>
        <a:xfrm flipV="1">
          <a:off x="8750300" y="13470776"/>
          <a:ext cx="8890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87833</xdr:rowOff>
    </xdr:from>
    <xdr:to>
      <xdr:col>14</xdr:col>
      <xdr:colOff>79375</xdr:colOff>
      <xdr:row>78</xdr:row>
      <xdr:rowOff>17983</xdr:rowOff>
    </xdr:to>
    <xdr:sp macro="" textlink="">
      <xdr:nvSpPr>
        <xdr:cNvPr id="410" name="フローチャート : 判断 409"/>
        <xdr:cNvSpPr/>
      </xdr:nvSpPr>
      <xdr:spPr>
        <a:xfrm>
          <a:off x="9588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34510</xdr:rowOff>
    </xdr:from>
    <xdr:ext cx="469744" cy="259045"/>
    <xdr:sp macro="" textlink="">
      <xdr:nvSpPr>
        <xdr:cNvPr id="411" name="テキスト ボックス 410"/>
        <xdr:cNvSpPr txBox="1"/>
      </xdr:nvSpPr>
      <xdr:spPr>
        <a:xfrm>
          <a:off x="9404427" y="1306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6,528</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98628</xdr:rowOff>
    </xdr:from>
    <xdr:to>
      <xdr:col>12</xdr:col>
      <xdr:colOff>511175</xdr:colOff>
      <xdr:row>78</xdr:row>
      <xdr:rowOff>99924</xdr:rowOff>
    </xdr:to>
    <xdr:cxnSp macro="">
      <xdr:nvCxnSpPr>
        <xdr:cNvPr id="412" name="直線コネクタ 411"/>
        <xdr:cNvCxnSpPr/>
      </xdr:nvCxnSpPr>
      <xdr:spPr>
        <a:xfrm>
          <a:off x="7861300" y="13471728"/>
          <a:ext cx="8890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126315</xdr:rowOff>
    </xdr:from>
    <xdr:to>
      <xdr:col>12</xdr:col>
      <xdr:colOff>561975</xdr:colOff>
      <xdr:row>78</xdr:row>
      <xdr:rowOff>56465</xdr:rowOff>
    </xdr:to>
    <xdr:sp macro="" textlink="">
      <xdr:nvSpPr>
        <xdr:cNvPr id="413" name="フローチャート : 判断 412"/>
        <xdr:cNvSpPr/>
      </xdr:nvSpPr>
      <xdr:spPr>
        <a:xfrm>
          <a:off x="8699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72992</xdr:rowOff>
    </xdr:from>
    <xdr:ext cx="469744" cy="259045"/>
    <xdr:sp macro="" textlink="">
      <xdr:nvSpPr>
        <xdr:cNvPr id="414" name="テキスト ボックス 413"/>
        <xdr:cNvSpPr txBox="1"/>
      </xdr:nvSpPr>
      <xdr:spPr>
        <a:xfrm>
          <a:off x="8515427"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98628</xdr:rowOff>
    </xdr:from>
    <xdr:to>
      <xdr:col>11</xdr:col>
      <xdr:colOff>307975</xdr:colOff>
      <xdr:row>78</xdr:row>
      <xdr:rowOff>106744</xdr:rowOff>
    </xdr:to>
    <xdr:cxnSp macro="">
      <xdr:nvCxnSpPr>
        <xdr:cNvPr id="415" name="直線コネクタ 414"/>
        <xdr:cNvCxnSpPr/>
      </xdr:nvCxnSpPr>
      <xdr:spPr>
        <a:xfrm flipV="1">
          <a:off x="6972300" y="13471728"/>
          <a:ext cx="889000" cy="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116636</xdr:rowOff>
    </xdr:from>
    <xdr:to>
      <xdr:col>11</xdr:col>
      <xdr:colOff>358775</xdr:colOff>
      <xdr:row>78</xdr:row>
      <xdr:rowOff>46786</xdr:rowOff>
    </xdr:to>
    <xdr:sp macro="" textlink="">
      <xdr:nvSpPr>
        <xdr:cNvPr id="416" name="フローチャート : 判断 415"/>
        <xdr:cNvSpPr/>
      </xdr:nvSpPr>
      <xdr:spPr>
        <a:xfrm>
          <a:off x="7810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63313</xdr:rowOff>
    </xdr:from>
    <xdr:ext cx="469744" cy="259045"/>
    <xdr:sp macro="" textlink="">
      <xdr:nvSpPr>
        <xdr:cNvPr id="417" name="テキスト ボックス 416"/>
        <xdr:cNvSpPr txBox="1"/>
      </xdr:nvSpPr>
      <xdr:spPr>
        <a:xfrm>
          <a:off x="7626427"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142469</xdr:rowOff>
    </xdr:from>
    <xdr:to>
      <xdr:col>10</xdr:col>
      <xdr:colOff>155575</xdr:colOff>
      <xdr:row>78</xdr:row>
      <xdr:rowOff>72619</xdr:rowOff>
    </xdr:to>
    <xdr:sp macro="" textlink="">
      <xdr:nvSpPr>
        <xdr:cNvPr id="418" name="フローチャート : 判断 417"/>
        <xdr:cNvSpPr/>
      </xdr:nvSpPr>
      <xdr:spPr>
        <a:xfrm>
          <a:off x="69215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89146</xdr:rowOff>
    </xdr:from>
    <xdr:ext cx="469744" cy="259045"/>
    <xdr:sp macro="" textlink="">
      <xdr:nvSpPr>
        <xdr:cNvPr id="419" name="テキスト ボックス 418"/>
        <xdr:cNvSpPr txBox="1"/>
      </xdr:nvSpPr>
      <xdr:spPr>
        <a:xfrm>
          <a:off x="6737427" y="13119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51943</xdr:rowOff>
    </xdr:from>
    <xdr:to>
      <xdr:col>15</xdr:col>
      <xdr:colOff>231775</xdr:colOff>
      <xdr:row>78</xdr:row>
      <xdr:rowOff>153543</xdr:rowOff>
    </xdr:to>
    <xdr:sp macro="" textlink="">
      <xdr:nvSpPr>
        <xdr:cNvPr id="425" name="円/楕円 424"/>
        <xdr:cNvSpPr/>
      </xdr:nvSpPr>
      <xdr:spPr>
        <a:xfrm>
          <a:off x="10426700" y="1342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138320</xdr:rowOff>
    </xdr:from>
    <xdr:ext cx="469744" cy="259045"/>
    <xdr:sp macro="" textlink="">
      <xdr:nvSpPr>
        <xdr:cNvPr id="426" name="商工費該当値テキスト"/>
        <xdr:cNvSpPr txBox="1"/>
      </xdr:nvSpPr>
      <xdr:spPr>
        <a:xfrm>
          <a:off x="10528300" y="1333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2,970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46876</xdr:rowOff>
    </xdr:from>
    <xdr:to>
      <xdr:col>14</xdr:col>
      <xdr:colOff>79375</xdr:colOff>
      <xdr:row>78</xdr:row>
      <xdr:rowOff>148476</xdr:rowOff>
    </xdr:to>
    <xdr:sp macro="" textlink="">
      <xdr:nvSpPr>
        <xdr:cNvPr id="427" name="円/楕円 426"/>
        <xdr:cNvSpPr/>
      </xdr:nvSpPr>
      <xdr:spPr>
        <a:xfrm>
          <a:off x="9588500" y="1341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139603</xdr:rowOff>
    </xdr:from>
    <xdr:ext cx="469744" cy="259045"/>
    <xdr:sp macro="" textlink="">
      <xdr:nvSpPr>
        <xdr:cNvPr id="428" name="テキスト ボックス 427"/>
        <xdr:cNvSpPr txBox="1"/>
      </xdr:nvSpPr>
      <xdr:spPr>
        <a:xfrm>
          <a:off x="9404427" y="1351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49124</xdr:rowOff>
    </xdr:from>
    <xdr:to>
      <xdr:col>12</xdr:col>
      <xdr:colOff>561975</xdr:colOff>
      <xdr:row>78</xdr:row>
      <xdr:rowOff>150724</xdr:rowOff>
    </xdr:to>
    <xdr:sp macro="" textlink="">
      <xdr:nvSpPr>
        <xdr:cNvPr id="429" name="円/楕円 428"/>
        <xdr:cNvSpPr/>
      </xdr:nvSpPr>
      <xdr:spPr>
        <a:xfrm>
          <a:off x="8699500" y="1342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141851</xdr:rowOff>
    </xdr:from>
    <xdr:ext cx="469744" cy="259045"/>
    <xdr:sp macro="" textlink="">
      <xdr:nvSpPr>
        <xdr:cNvPr id="430" name="テキスト ボックス 429"/>
        <xdr:cNvSpPr txBox="1"/>
      </xdr:nvSpPr>
      <xdr:spPr>
        <a:xfrm>
          <a:off x="8515427" y="13514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3,044</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47828</xdr:rowOff>
    </xdr:from>
    <xdr:to>
      <xdr:col>11</xdr:col>
      <xdr:colOff>358775</xdr:colOff>
      <xdr:row>78</xdr:row>
      <xdr:rowOff>149428</xdr:rowOff>
    </xdr:to>
    <xdr:sp macro="" textlink="">
      <xdr:nvSpPr>
        <xdr:cNvPr id="431" name="円/楕円 430"/>
        <xdr:cNvSpPr/>
      </xdr:nvSpPr>
      <xdr:spPr>
        <a:xfrm>
          <a:off x="7810500" y="1342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140555</xdr:rowOff>
    </xdr:from>
    <xdr:ext cx="469744" cy="259045"/>
    <xdr:sp macro="" textlink="">
      <xdr:nvSpPr>
        <xdr:cNvPr id="432" name="テキスト ボックス 431"/>
        <xdr:cNvSpPr txBox="1"/>
      </xdr:nvSpPr>
      <xdr:spPr>
        <a:xfrm>
          <a:off x="7626427" y="1351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3,078</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55944</xdr:rowOff>
    </xdr:from>
    <xdr:to>
      <xdr:col>10</xdr:col>
      <xdr:colOff>155575</xdr:colOff>
      <xdr:row>78</xdr:row>
      <xdr:rowOff>157544</xdr:rowOff>
    </xdr:to>
    <xdr:sp macro="" textlink="">
      <xdr:nvSpPr>
        <xdr:cNvPr id="433" name="円/楕円 432"/>
        <xdr:cNvSpPr/>
      </xdr:nvSpPr>
      <xdr:spPr>
        <a:xfrm>
          <a:off x="6921500" y="1342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148671</xdr:rowOff>
    </xdr:from>
    <xdr:ext cx="469744" cy="259045"/>
    <xdr:sp macro="" textlink="">
      <xdr:nvSpPr>
        <xdr:cNvPr id="434" name="テキスト ボックス 433"/>
        <xdr:cNvSpPr txBox="1"/>
      </xdr:nvSpPr>
      <xdr:spPr>
        <a:xfrm>
          <a:off x="6737427" y="13521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46,333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45" name="直線コネクタ 444"/>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46" name="テキスト ボックス 445"/>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47" name="直線コネクタ 446"/>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8" name="テキスト ボックス 447"/>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9" name="直線コネクタ 448"/>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50" name="テキスト ボックス 449"/>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53" name="直線コネクタ 452"/>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54" name="テキスト ボックス 453"/>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55" name="直線コネクタ 45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56" name="テキスト ボックス 455"/>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57" name="直線コネクタ 456"/>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8" name="テキスト ボックス 457"/>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163340</xdr:rowOff>
    </xdr:from>
    <xdr:to>
      <xdr:col>15</xdr:col>
      <xdr:colOff>180340</xdr:colOff>
      <xdr:row>99</xdr:row>
      <xdr:rowOff>836</xdr:rowOff>
    </xdr:to>
    <xdr:cxnSp macro="">
      <xdr:nvCxnSpPr>
        <xdr:cNvPr id="462" name="直線コネクタ 461"/>
        <xdr:cNvCxnSpPr/>
      </xdr:nvCxnSpPr>
      <xdr:spPr>
        <a:xfrm flipV="1">
          <a:off x="10475595" y="15593840"/>
          <a:ext cx="1270" cy="1380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4663</xdr:rowOff>
    </xdr:from>
    <xdr:ext cx="534377" cy="259045"/>
    <xdr:sp macro="" textlink="">
      <xdr:nvSpPr>
        <xdr:cNvPr id="463" name="土木費最小値テキスト"/>
        <xdr:cNvSpPr txBox="1"/>
      </xdr:nvSpPr>
      <xdr:spPr>
        <a:xfrm>
          <a:off x="10528300" y="1697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14,579</a:t>
          </a:r>
          <a:endParaRPr kumimoji="1" lang="ja-JP" altLang="en-US" sz="1000" b="1">
            <a:latin typeface="ＭＳ Ｐゴシック"/>
          </a:endParaRPr>
        </a:p>
      </xdr:txBody>
    </xdr:sp>
    <xdr:clientData/>
  </xdr:oneCellAnchor>
  <xdr:twoCellAnchor>
    <xdr:from>
      <xdr:col>15</xdr:col>
      <xdr:colOff>92075</xdr:colOff>
      <xdr:row>99</xdr:row>
      <xdr:rowOff>836</xdr:rowOff>
    </xdr:from>
    <xdr:to>
      <xdr:col>15</xdr:col>
      <xdr:colOff>269875</xdr:colOff>
      <xdr:row>99</xdr:row>
      <xdr:rowOff>836</xdr:rowOff>
    </xdr:to>
    <xdr:cxnSp macro="">
      <xdr:nvCxnSpPr>
        <xdr:cNvPr id="464" name="直線コネクタ 463"/>
        <xdr:cNvCxnSpPr/>
      </xdr:nvCxnSpPr>
      <xdr:spPr>
        <a:xfrm>
          <a:off x="10388600" y="1697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110017</xdr:rowOff>
    </xdr:from>
    <xdr:ext cx="599010" cy="259045"/>
    <xdr:sp macro="" textlink="">
      <xdr:nvSpPr>
        <xdr:cNvPr id="465" name="土木費最大値テキスト"/>
        <xdr:cNvSpPr txBox="1"/>
      </xdr:nvSpPr>
      <xdr:spPr>
        <a:xfrm>
          <a:off x="10528300" y="15369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159,518</a:t>
          </a:r>
          <a:endParaRPr kumimoji="1" lang="ja-JP" altLang="en-US" sz="1000" b="1">
            <a:latin typeface="ＭＳ Ｐゴシック"/>
          </a:endParaRPr>
        </a:p>
      </xdr:txBody>
    </xdr:sp>
    <xdr:clientData/>
  </xdr:oneCellAnchor>
  <xdr:twoCellAnchor>
    <xdr:from>
      <xdr:col>15</xdr:col>
      <xdr:colOff>92075</xdr:colOff>
      <xdr:row>90</xdr:row>
      <xdr:rowOff>163340</xdr:rowOff>
    </xdr:from>
    <xdr:to>
      <xdr:col>15</xdr:col>
      <xdr:colOff>269875</xdr:colOff>
      <xdr:row>90</xdr:row>
      <xdr:rowOff>163340</xdr:rowOff>
    </xdr:to>
    <xdr:cxnSp macro="">
      <xdr:nvCxnSpPr>
        <xdr:cNvPr id="466" name="直線コネクタ 465"/>
        <xdr:cNvCxnSpPr/>
      </xdr:nvCxnSpPr>
      <xdr:spPr>
        <a:xfrm>
          <a:off x="10388600" y="1559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85561</xdr:rowOff>
    </xdr:from>
    <xdr:to>
      <xdr:col>15</xdr:col>
      <xdr:colOff>180975</xdr:colOff>
      <xdr:row>97</xdr:row>
      <xdr:rowOff>98924</xdr:rowOff>
    </xdr:to>
    <xdr:cxnSp macro="">
      <xdr:nvCxnSpPr>
        <xdr:cNvPr id="467" name="直線コネクタ 466"/>
        <xdr:cNvCxnSpPr/>
      </xdr:nvCxnSpPr>
      <xdr:spPr>
        <a:xfrm>
          <a:off x="9639300" y="16716211"/>
          <a:ext cx="838200" cy="1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31390</xdr:rowOff>
    </xdr:from>
    <xdr:ext cx="534377" cy="259045"/>
    <xdr:sp macro="" textlink="">
      <xdr:nvSpPr>
        <xdr:cNvPr id="468" name="土木費平均値テキスト"/>
        <xdr:cNvSpPr txBox="1"/>
      </xdr:nvSpPr>
      <xdr:spPr>
        <a:xfrm>
          <a:off x="10528300" y="16662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39,773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52963</xdr:rowOff>
    </xdr:from>
    <xdr:to>
      <xdr:col>15</xdr:col>
      <xdr:colOff>231775</xdr:colOff>
      <xdr:row>97</xdr:row>
      <xdr:rowOff>154563</xdr:rowOff>
    </xdr:to>
    <xdr:sp macro="" textlink="">
      <xdr:nvSpPr>
        <xdr:cNvPr id="469" name="フローチャート : 判断 468"/>
        <xdr:cNvSpPr/>
      </xdr:nvSpPr>
      <xdr:spPr>
        <a:xfrm>
          <a:off x="10426700" y="1668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82065</xdr:rowOff>
    </xdr:from>
    <xdr:to>
      <xdr:col>14</xdr:col>
      <xdr:colOff>28575</xdr:colOff>
      <xdr:row>97</xdr:row>
      <xdr:rowOff>85561</xdr:rowOff>
    </xdr:to>
    <xdr:cxnSp macro="">
      <xdr:nvCxnSpPr>
        <xdr:cNvPr id="470" name="直線コネクタ 469"/>
        <xdr:cNvCxnSpPr/>
      </xdr:nvCxnSpPr>
      <xdr:spPr>
        <a:xfrm>
          <a:off x="8750300" y="16712715"/>
          <a:ext cx="889000" cy="3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63145</xdr:rowOff>
    </xdr:from>
    <xdr:to>
      <xdr:col>14</xdr:col>
      <xdr:colOff>79375</xdr:colOff>
      <xdr:row>97</xdr:row>
      <xdr:rowOff>164745</xdr:rowOff>
    </xdr:to>
    <xdr:sp macro="" textlink="">
      <xdr:nvSpPr>
        <xdr:cNvPr id="471" name="フローチャート : 判断 470"/>
        <xdr:cNvSpPr/>
      </xdr:nvSpPr>
      <xdr:spPr>
        <a:xfrm>
          <a:off x="9588500" y="1669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155872</xdr:rowOff>
    </xdr:from>
    <xdr:ext cx="534377" cy="259045"/>
    <xdr:sp macro="" textlink="">
      <xdr:nvSpPr>
        <xdr:cNvPr id="472" name="テキスト ボックス 471"/>
        <xdr:cNvSpPr txBox="1"/>
      </xdr:nvSpPr>
      <xdr:spPr>
        <a:xfrm>
          <a:off x="9372111" y="1678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38,704</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73073</xdr:rowOff>
    </xdr:from>
    <xdr:to>
      <xdr:col>12</xdr:col>
      <xdr:colOff>511175</xdr:colOff>
      <xdr:row>97</xdr:row>
      <xdr:rowOff>82065</xdr:rowOff>
    </xdr:to>
    <xdr:cxnSp macro="">
      <xdr:nvCxnSpPr>
        <xdr:cNvPr id="473" name="直線コネクタ 472"/>
        <xdr:cNvCxnSpPr/>
      </xdr:nvCxnSpPr>
      <xdr:spPr>
        <a:xfrm>
          <a:off x="7861300" y="16703723"/>
          <a:ext cx="889000" cy="8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57038</xdr:rowOff>
    </xdr:from>
    <xdr:to>
      <xdr:col>12</xdr:col>
      <xdr:colOff>561975</xdr:colOff>
      <xdr:row>97</xdr:row>
      <xdr:rowOff>158638</xdr:rowOff>
    </xdr:to>
    <xdr:sp macro="" textlink="">
      <xdr:nvSpPr>
        <xdr:cNvPr id="474" name="フローチャート : 判断 473"/>
        <xdr:cNvSpPr/>
      </xdr:nvSpPr>
      <xdr:spPr>
        <a:xfrm>
          <a:off x="8699500" y="1668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149765</xdr:rowOff>
    </xdr:from>
    <xdr:ext cx="534377" cy="259045"/>
    <xdr:sp macro="" textlink="">
      <xdr:nvSpPr>
        <xdr:cNvPr id="475" name="テキスト ボックス 474"/>
        <xdr:cNvSpPr txBox="1"/>
      </xdr:nvSpPr>
      <xdr:spPr>
        <a:xfrm>
          <a:off x="8483111" y="1678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73073</xdr:rowOff>
    </xdr:from>
    <xdr:to>
      <xdr:col>11</xdr:col>
      <xdr:colOff>307975</xdr:colOff>
      <xdr:row>97</xdr:row>
      <xdr:rowOff>124194</xdr:rowOff>
    </xdr:to>
    <xdr:cxnSp macro="">
      <xdr:nvCxnSpPr>
        <xdr:cNvPr id="476" name="直線コネクタ 475"/>
        <xdr:cNvCxnSpPr/>
      </xdr:nvCxnSpPr>
      <xdr:spPr>
        <a:xfrm flipV="1">
          <a:off x="6972300" y="16703723"/>
          <a:ext cx="889000" cy="51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33474</xdr:rowOff>
    </xdr:from>
    <xdr:to>
      <xdr:col>11</xdr:col>
      <xdr:colOff>358775</xdr:colOff>
      <xdr:row>97</xdr:row>
      <xdr:rowOff>135074</xdr:rowOff>
    </xdr:to>
    <xdr:sp macro="" textlink="">
      <xdr:nvSpPr>
        <xdr:cNvPr id="477" name="フローチャート : 判断 476"/>
        <xdr:cNvSpPr/>
      </xdr:nvSpPr>
      <xdr:spPr>
        <a:xfrm>
          <a:off x="7810500" y="1666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126201</xdr:rowOff>
    </xdr:from>
    <xdr:ext cx="534377" cy="259045"/>
    <xdr:sp macro="" textlink="">
      <xdr:nvSpPr>
        <xdr:cNvPr id="478" name="テキスト ボックス 477"/>
        <xdr:cNvSpPr txBox="1"/>
      </xdr:nvSpPr>
      <xdr:spPr>
        <a:xfrm>
          <a:off x="7594111" y="1675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78908</xdr:rowOff>
    </xdr:from>
    <xdr:to>
      <xdr:col>10</xdr:col>
      <xdr:colOff>155575</xdr:colOff>
      <xdr:row>98</xdr:row>
      <xdr:rowOff>9058</xdr:rowOff>
    </xdr:to>
    <xdr:sp macro="" textlink="">
      <xdr:nvSpPr>
        <xdr:cNvPr id="479" name="フローチャート : 判断 478"/>
        <xdr:cNvSpPr/>
      </xdr:nvSpPr>
      <xdr:spPr>
        <a:xfrm>
          <a:off x="6921500" y="1670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185</xdr:rowOff>
    </xdr:from>
    <xdr:ext cx="534377" cy="259045"/>
    <xdr:sp macro="" textlink="">
      <xdr:nvSpPr>
        <xdr:cNvPr id="480" name="テキスト ボックス 479"/>
        <xdr:cNvSpPr txBox="1"/>
      </xdr:nvSpPr>
      <xdr:spPr>
        <a:xfrm>
          <a:off x="6705111" y="168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48124</xdr:rowOff>
    </xdr:from>
    <xdr:to>
      <xdr:col>15</xdr:col>
      <xdr:colOff>231775</xdr:colOff>
      <xdr:row>97</xdr:row>
      <xdr:rowOff>149724</xdr:rowOff>
    </xdr:to>
    <xdr:sp macro="" textlink="">
      <xdr:nvSpPr>
        <xdr:cNvPr id="486" name="円/楕円 485"/>
        <xdr:cNvSpPr/>
      </xdr:nvSpPr>
      <xdr:spPr>
        <a:xfrm>
          <a:off x="10426700" y="1667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71001</xdr:rowOff>
    </xdr:from>
    <xdr:ext cx="534377" cy="259045"/>
    <xdr:sp macro="" textlink="">
      <xdr:nvSpPr>
        <xdr:cNvPr id="487" name="土木費該当値テキスト"/>
        <xdr:cNvSpPr txBox="1"/>
      </xdr:nvSpPr>
      <xdr:spPr>
        <a:xfrm>
          <a:off x="10528300" y="1653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40,281</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34761</xdr:rowOff>
    </xdr:from>
    <xdr:to>
      <xdr:col>14</xdr:col>
      <xdr:colOff>79375</xdr:colOff>
      <xdr:row>97</xdr:row>
      <xdr:rowOff>136361</xdr:rowOff>
    </xdr:to>
    <xdr:sp macro="" textlink="">
      <xdr:nvSpPr>
        <xdr:cNvPr id="488" name="円/楕円 487"/>
        <xdr:cNvSpPr/>
      </xdr:nvSpPr>
      <xdr:spPr>
        <a:xfrm>
          <a:off x="9588500" y="16665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152888</xdr:rowOff>
    </xdr:from>
    <xdr:ext cx="534377" cy="259045"/>
    <xdr:sp macro="" textlink="">
      <xdr:nvSpPr>
        <xdr:cNvPr id="489" name="テキスト ボックス 488"/>
        <xdr:cNvSpPr txBox="1"/>
      </xdr:nvSpPr>
      <xdr:spPr>
        <a:xfrm>
          <a:off x="9372111" y="1644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41,684</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31265</xdr:rowOff>
    </xdr:from>
    <xdr:to>
      <xdr:col>12</xdr:col>
      <xdr:colOff>561975</xdr:colOff>
      <xdr:row>97</xdr:row>
      <xdr:rowOff>132865</xdr:rowOff>
    </xdr:to>
    <xdr:sp macro="" textlink="">
      <xdr:nvSpPr>
        <xdr:cNvPr id="490" name="円/楕円 489"/>
        <xdr:cNvSpPr/>
      </xdr:nvSpPr>
      <xdr:spPr>
        <a:xfrm>
          <a:off x="8699500" y="1666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149392</xdr:rowOff>
    </xdr:from>
    <xdr:ext cx="534377" cy="259045"/>
    <xdr:sp macro="" textlink="">
      <xdr:nvSpPr>
        <xdr:cNvPr id="491" name="テキスト ボックス 490"/>
        <xdr:cNvSpPr txBox="1"/>
      </xdr:nvSpPr>
      <xdr:spPr>
        <a:xfrm>
          <a:off x="8483111" y="16437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42,051</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22273</xdr:rowOff>
    </xdr:from>
    <xdr:to>
      <xdr:col>11</xdr:col>
      <xdr:colOff>358775</xdr:colOff>
      <xdr:row>97</xdr:row>
      <xdr:rowOff>123873</xdr:rowOff>
    </xdr:to>
    <xdr:sp macro="" textlink="">
      <xdr:nvSpPr>
        <xdr:cNvPr id="492" name="円/楕円 491"/>
        <xdr:cNvSpPr/>
      </xdr:nvSpPr>
      <xdr:spPr>
        <a:xfrm>
          <a:off x="7810500" y="1665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140400</xdr:rowOff>
    </xdr:from>
    <xdr:ext cx="534377" cy="259045"/>
    <xdr:sp macro="" textlink="">
      <xdr:nvSpPr>
        <xdr:cNvPr id="493" name="テキスト ボックス 492"/>
        <xdr:cNvSpPr txBox="1"/>
      </xdr:nvSpPr>
      <xdr:spPr>
        <a:xfrm>
          <a:off x="7594111" y="16428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42,995</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73394</xdr:rowOff>
    </xdr:from>
    <xdr:to>
      <xdr:col>10</xdr:col>
      <xdr:colOff>155575</xdr:colOff>
      <xdr:row>98</xdr:row>
      <xdr:rowOff>3544</xdr:rowOff>
    </xdr:to>
    <xdr:sp macro="" textlink="">
      <xdr:nvSpPr>
        <xdr:cNvPr id="494" name="円/楕円 493"/>
        <xdr:cNvSpPr/>
      </xdr:nvSpPr>
      <xdr:spPr>
        <a:xfrm>
          <a:off x="6921500" y="1670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20071</xdr:rowOff>
    </xdr:from>
    <xdr:ext cx="534377" cy="259045"/>
    <xdr:sp macro="" textlink="">
      <xdr:nvSpPr>
        <xdr:cNvPr id="495" name="テキスト ボックス 494"/>
        <xdr:cNvSpPr txBox="1"/>
      </xdr:nvSpPr>
      <xdr:spPr>
        <a:xfrm>
          <a:off x="6705111" y="1647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37,628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6" name="テキスト ボックス 50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8" name="テキスト ボックス 50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10" name="テキスト ボックス 50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70800</xdr:rowOff>
    </xdr:from>
    <xdr:to>
      <xdr:col>23</xdr:col>
      <xdr:colOff>516889</xdr:colOff>
      <xdr:row>38</xdr:row>
      <xdr:rowOff>154650</xdr:rowOff>
    </xdr:to>
    <xdr:cxnSp macro="">
      <xdr:nvCxnSpPr>
        <xdr:cNvPr id="518" name="直線コネクタ 517"/>
        <xdr:cNvCxnSpPr/>
      </xdr:nvCxnSpPr>
      <xdr:spPr>
        <a:xfrm flipV="1">
          <a:off x="16317595" y="5385750"/>
          <a:ext cx="1269" cy="128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158477</xdr:rowOff>
    </xdr:from>
    <xdr:ext cx="469744" cy="259045"/>
    <xdr:sp macro="" textlink="">
      <xdr:nvSpPr>
        <xdr:cNvPr id="519" name="消防費最小値テキスト"/>
        <xdr:cNvSpPr txBox="1"/>
      </xdr:nvSpPr>
      <xdr:spPr>
        <a:xfrm>
          <a:off x="16370300" y="667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9,673</a:t>
          </a:r>
          <a:endParaRPr kumimoji="1" lang="ja-JP" altLang="en-US" sz="1000" b="1">
            <a:latin typeface="ＭＳ Ｐゴシック"/>
          </a:endParaRPr>
        </a:p>
      </xdr:txBody>
    </xdr:sp>
    <xdr:clientData/>
  </xdr:oneCellAnchor>
  <xdr:twoCellAnchor>
    <xdr:from>
      <xdr:col>23</xdr:col>
      <xdr:colOff>428625</xdr:colOff>
      <xdr:row>38</xdr:row>
      <xdr:rowOff>154650</xdr:rowOff>
    </xdr:from>
    <xdr:to>
      <xdr:col>23</xdr:col>
      <xdr:colOff>606425</xdr:colOff>
      <xdr:row>38</xdr:row>
      <xdr:rowOff>154650</xdr:rowOff>
    </xdr:to>
    <xdr:cxnSp macro="">
      <xdr:nvCxnSpPr>
        <xdr:cNvPr id="520" name="直線コネクタ 519"/>
        <xdr:cNvCxnSpPr/>
      </xdr:nvCxnSpPr>
      <xdr:spPr>
        <a:xfrm>
          <a:off x="16230600" y="666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17477</xdr:rowOff>
    </xdr:from>
    <xdr:ext cx="534377" cy="259045"/>
    <xdr:sp macro="" textlink="">
      <xdr:nvSpPr>
        <xdr:cNvPr id="521" name="消防費最大値テキスト"/>
        <xdr:cNvSpPr txBox="1"/>
      </xdr:nvSpPr>
      <xdr:spPr>
        <a:xfrm>
          <a:off x="16370300" y="516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37,757</a:t>
          </a:r>
          <a:endParaRPr kumimoji="1" lang="ja-JP" altLang="en-US" sz="1000" b="1">
            <a:latin typeface="ＭＳ Ｐゴシック"/>
          </a:endParaRPr>
        </a:p>
      </xdr:txBody>
    </xdr:sp>
    <xdr:clientData/>
  </xdr:oneCellAnchor>
  <xdr:twoCellAnchor>
    <xdr:from>
      <xdr:col>23</xdr:col>
      <xdr:colOff>428625</xdr:colOff>
      <xdr:row>31</xdr:row>
      <xdr:rowOff>70800</xdr:rowOff>
    </xdr:from>
    <xdr:to>
      <xdr:col>23</xdr:col>
      <xdr:colOff>606425</xdr:colOff>
      <xdr:row>31</xdr:row>
      <xdr:rowOff>70800</xdr:rowOff>
    </xdr:to>
    <xdr:cxnSp macro="">
      <xdr:nvCxnSpPr>
        <xdr:cNvPr id="522" name="直線コネクタ 521"/>
        <xdr:cNvCxnSpPr/>
      </xdr:nvCxnSpPr>
      <xdr:spPr>
        <a:xfrm>
          <a:off x="16230600" y="538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47620</xdr:rowOff>
    </xdr:from>
    <xdr:to>
      <xdr:col>23</xdr:col>
      <xdr:colOff>517525</xdr:colOff>
      <xdr:row>37</xdr:row>
      <xdr:rowOff>60559</xdr:rowOff>
    </xdr:to>
    <xdr:cxnSp macro="">
      <xdr:nvCxnSpPr>
        <xdr:cNvPr id="523" name="直線コネクタ 522"/>
        <xdr:cNvCxnSpPr/>
      </xdr:nvCxnSpPr>
      <xdr:spPr>
        <a:xfrm flipV="1">
          <a:off x="15481300" y="6391270"/>
          <a:ext cx="838200" cy="1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157085</xdr:rowOff>
    </xdr:from>
    <xdr:ext cx="534377" cy="259045"/>
    <xdr:sp macro="" textlink="">
      <xdr:nvSpPr>
        <xdr:cNvPr id="524" name="消防費平均値テキスト"/>
        <xdr:cNvSpPr txBox="1"/>
      </xdr:nvSpPr>
      <xdr:spPr>
        <a:xfrm>
          <a:off x="16370300" y="6157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16,509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134208</xdr:rowOff>
    </xdr:from>
    <xdr:to>
      <xdr:col>23</xdr:col>
      <xdr:colOff>568325</xdr:colOff>
      <xdr:row>37</xdr:row>
      <xdr:rowOff>64358</xdr:rowOff>
    </xdr:to>
    <xdr:sp macro="" textlink="">
      <xdr:nvSpPr>
        <xdr:cNvPr id="525" name="フローチャート : 判断 524"/>
        <xdr:cNvSpPr/>
      </xdr:nvSpPr>
      <xdr:spPr>
        <a:xfrm>
          <a:off x="16268700" y="63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29606</xdr:rowOff>
    </xdr:from>
    <xdr:to>
      <xdr:col>22</xdr:col>
      <xdr:colOff>365125</xdr:colOff>
      <xdr:row>37</xdr:row>
      <xdr:rowOff>60559</xdr:rowOff>
    </xdr:to>
    <xdr:cxnSp macro="">
      <xdr:nvCxnSpPr>
        <xdr:cNvPr id="526" name="直線コネクタ 525"/>
        <xdr:cNvCxnSpPr/>
      </xdr:nvCxnSpPr>
      <xdr:spPr>
        <a:xfrm>
          <a:off x="14592300" y="6373256"/>
          <a:ext cx="889000" cy="3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153685</xdr:rowOff>
    </xdr:from>
    <xdr:to>
      <xdr:col>22</xdr:col>
      <xdr:colOff>415925</xdr:colOff>
      <xdr:row>37</xdr:row>
      <xdr:rowOff>83835</xdr:rowOff>
    </xdr:to>
    <xdr:sp macro="" textlink="">
      <xdr:nvSpPr>
        <xdr:cNvPr id="527" name="フローチャート : 判断 526"/>
        <xdr:cNvSpPr/>
      </xdr:nvSpPr>
      <xdr:spPr>
        <a:xfrm>
          <a:off x="15430500" y="632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100362</xdr:rowOff>
    </xdr:from>
    <xdr:ext cx="534377" cy="259045"/>
    <xdr:sp macro="" textlink="">
      <xdr:nvSpPr>
        <xdr:cNvPr id="528" name="テキスト ボックス 527"/>
        <xdr:cNvSpPr txBox="1"/>
      </xdr:nvSpPr>
      <xdr:spPr>
        <a:xfrm>
          <a:off x="15214111" y="610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16,083</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29606</xdr:rowOff>
    </xdr:from>
    <xdr:to>
      <xdr:col>21</xdr:col>
      <xdr:colOff>161925</xdr:colOff>
      <xdr:row>37</xdr:row>
      <xdr:rowOff>76515</xdr:rowOff>
    </xdr:to>
    <xdr:cxnSp macro="">
      <xdr:nvCxnSpPr>
        <xdr:cNvPr id="529" name="直線コネクタ 528"/>
        <xdr:cNvCxnSpPr/>
      </xdr:nvCxnSpPr>
      <xdr:spPr>
        <a:xfrm flipV="1">
          <a:off x="13703300" y="6373256"/>
          <a:ext cx="889000" cy="46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88534</xdr:rowOff>
    </xdr:from>
    <xdr:to>
      <xdr:col>21</xdr:col>
      <xdr:colOff>212725</xdr:colOff>
      <xdr:row>37</xdr:row>
      <xdr:rowOff>18684</xdr:rowOff>
    </xdr:to>
    <xdr:sp macro="" textlink="">
      <xdr:nvSpPr>
        <xdr:cNvPr id="530" name="フローチャート : 判断 529"/>
        <xdr:cNvSpPr/>
      </xdr:nvSpPr>
      <xdr:spPr>
        <a:xfrm>
          <a:off x="14541500" y="626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35211</xdr:rowOff>
    </xdr:from>
    <xdr:ext cx="534377" cy="259045"/>
    <xdr:sp macro="" textlink="">
      <xdr:nvSpPr>
        <xdr:cNvPr id="531" name="テキスト ボックス 530"/>
        <xdr:cNvSpPr txBox="1"/>
      </xdr:nvSpPr>
      <xdr:spPr>
        <a:xfrm>
          <a:off x="14325111" y="603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47117</xdr:rowOff>
    </xdr:from>
    <xdr:to>
      <xdr:col>19</xdr:col>
      <xdr:colOff>644525</xdr:colOff>
      <xdr:row>37</xdr:row>
      <xdr:rowOff>76515</xdr:rowOff>
    </xdr:to>
    <xdr:cxnSp macro="">
      <xdr:nvCxnSpPr>
        <xdr:cNvPr id="532" name="直線コネクタ 531"/>
        <xdr:cNvCxnSpPr/>
      </xdr:nvCxnSpPr>
      <xdr:spPr>
        <a:xfrm>
          <a:off x="12814300" y="6390767"/>
          <a:ext cx="889000" cy="2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146416</xdr:rowOff>
    </xdr:from>
    <xdr:to>
      <xdr:col>20</xdr:col>
      <xdr:colOff>9525</xdr:colOff>
      <xdr:row>37</xdr:row>
      <xdr:rowOff>76566</xdr:rowOff>
    </xdr:to>
    <xdr:sp macro="" textlink="">
      <xdr:nvSpPr>
        <xdr:cNvPr id="533" name="フローチャート : 判断 532"/>
        <xdr:cNvSpPr/>
      </xdr:nvSpPr>
      <xdr:spPr>
        <a:xfrm>
          <a:off x="13652500" y="631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93093</xdr:rowOff>
    </xdr:from>
    <xdr:ext cx="534377" cy="259045"/>
    <xdr:sp macro="" textlink="">
      <xdr:nvSpPr>
        <xdr:cNvPr id="534" name="テキスト ボックス 533"/>
        <xdr:cNvSpPr txBox="1"/>
      </xdr:nvSpPr>
      <xdr:spPr>
        <a:xfrm>
          <a:off x="13436111" y="609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153960</xdr:rowOff>
    </xdr:from>
    <xdr:to>
      <xdr:col>18</xdr:col>
      <xdr:colOff>492125</xdr:colOff>
      <xdr:row>37</xdr:row>
      <xdr:rowOff>84110</xdr:rowOff>
    </xdr:to>
    <xdr:sp macro="" textlink="">
      <xdr:nvSpPr>
        <xdr:cNvPr id="535" name="フローチャート : 判断 534"/>
        <xdr:cNvSpPr/>
      </xdr:nvSpPr>
      <xdr:spPr>
        <a:xfrm>
          <a:off x="12763500" y="632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100637</xdr:rowOff>
    </xdr:from>
    <xdr:ext cx="534377" cy="259045"/>
    <xdr:sp macro="" textlink="">
      <xdr:nvSpPr>
        <xdr:cNvPr id="536" name="テキスト ボックス 535"/>
        <xdr:cNvSpPr txBox="1"/>
      </xdr:nvSpPr>
      <xdr:spPr>
        <a:xfrm>
          <a:off x="12547111" y="610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168270</xdr:rowOff>
    </xdr:from>
    <xdr:to>
      <xdr:col>23</xdr:col>
      <xdr:colOff>568325</xdr:colOff>
      <xdr:row>37</xdr:row>
      <xdr:rowOff>98420</xdr:rowOff>
    </xdr:to>
    <xdr:sp macro="" textlink="">
      <xdr:nvSpPr>
        <xdr:cNvPr id="542" name="円/楕円 541"/>
        <xdr:cNvSpPr/>
      </xdr:nvSpPr>
      <xdr:spPr>
        <a:xfrm>
          <a:off x="16268700" y="634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146697</xdr:rowOff>
    </xdr:from>
    <xdr:ext cx="534377" cy="259045"/>
    <xdr:sp macro="" textlink="">
      <xdr:nvSpPr>
        <xdr:cNvPr id="543" name="消防費該当値テキスト"/>
        <xdr:cNvSpPr txBox="1"/>
      </xdr:nvSpPr>
      <xdr:spPr>
        <a:xfrm>
          <a:off x="16370300" y="6318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15,764</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9759</xdr:rowOff>
    </xdr:from>
    <xdr:to>
      <xdr:col>22</xdr:col>
      <xdr:colOff>415925</xdr:colOff>
      <xdr:row>37</xdr:row>
      <xdr:rowOff>111359</xdr:rowOff>
    </xdr:to>
    <xdr:sp macro="" textlink="">
      <xdr:nvSpPr>
        <xdr:cNvPr id="544" name="円/楕円 543"/>
        <xdr:cNvSpPr/>
      </xdr:nvSpPr>
      <xdr:spPr>
        <a:xfrm>
          <a:off x="15430500" y="635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102486</xdr:rowOff>
    </xdr:from>
    <xdr:ext cx="534377" cy="259045"/>
    <xdr:sp macro="" textlink="">
      <xdr:nvSpPr>
        <xdr:cNvPr id="545" name="テキスト ボックス 544"/>
        <xdr:cNvSpPr txBox="1"/>
      </xdr:nvSpPr>
      <xdr:spPr>
        <a:xfrm>
          <a:off x="15214111" y="644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15,481</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150256</xdr:rowOff>
    </xdr:from>
    <xdr:to>
      <xdr:col>21</xdr:col>
      <xdr:colOff>212725</xdr:colOff>
      <xdr:row>37</xdr:row>
      <xdr:rowOff>80406</xdr:rowOff>
    </xdr:to>
    <xdr:sp macro="" textlink="">
      <xdr:nvSpPr>
        <xdr:cNvPr id="546" name="円/楕円 545"/>
        <xdr:cNvSpPr/>
      </xdr:nvSpPr>
      <xdr:spPr>
        <a:xfrm>
          <a:off x="14541500" y="632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71533</xdr:rowOff>
    </xdr:from>
    <xdr:ext cx="534377" cy="259045"/>
    <xdr:sp macro="" textlink="">
      <xdr:nvSpPr>
        <xdr:cNvPr id="547" name="テキスト ボックス 546"/>
        <xdr:cNvSpPr txBox="1"/>
      </xdr:nvSpPr>
      <xdr:spPr>
        <a:xfrm>
          <a:off x="14325111" y="641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16,158</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25715</xdr:rowOff>
    </xdr:from>
    <xdr:to>
      <xdr:col>20</xdr:col>
      <xdr:colOff>9525</xdr:colOff>
      <xdr:row>37</xdr:row>
      <xdr:rowOff>127315</xdr:rowOff>
    </xdr:to>
    <xdr:sp macro="" textlink="">
      <xdr:nvSpPr>
        <xdr:cNvPr id="548" name="円/楕円 547"/>
        <xdr:cNvSpPr/>
      </xdr:nvSpPr>
      <xdr:spPr>
        <a:xfrm>
          <a:off x="13652500" y="636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118442</xdr:rowOff>
    </xdr:from>
    <xdr:ext cx="534377" cy="259045"/>
    <xdr:sp macro="" textlink="">
      <xdr:nvSpPr>
        <xdr:cNvPr id="549" name="テキスト ボックス 548"/>
        <xdr:cNvSpPr txBox="1"/>
      </xdr:nvSpPr>
      <xdr:spPr>
        <a:xfrm>
          <a:off x="13436111" y="646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15,132</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167767</xdr:rowOff>
    </xdr:from>
    <xdr:to>
      <xdr:col>18</xdr:col>
      <xdr:colOff>492125</xdr:colOff>
      <xdr:row>37</xdr:row>
      <xdr:rowOff>97917</xdr:rowOff>
    </xdr:to>
    <xdr:sp macro="" textlink="">
      <xdr:nvSpPr>
        <xdr:cNvPr id="550" name="円/楕円 549"/>
        <xdr:cNvSpPr/>
      </xdr:nvSpPr>
      <xdr:spPr>
        <a:xfrm>
          <a:off x="12763500" y="633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89044</xdr:rowOff>
    </xdr:from>
    <xdr:ext cx="534377" cy="259045"/>
    <xdr:sp macro="" textlink="">
      <xdr:nvSpPr>
        <xdr:cNvPr id="551" name="テキスト ボックス 550"/>
        <xdr:cNvSpPr txBox="1"/>
      </xdr:nvSpPr>
      <xdr:spPr>
        <a:xfrm>
          <a:off x="12547111" y="643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15,775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47,318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3" name="テキスト ボックス 562"/>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16473</xdr:rowOff>
    </xdr:from>
    <xdr:to>
      <xdr:col>23</xdr:col>
      <xdr:colOff>516889</xdr:colOff>
      <xdr:row>58</xdr:row>
      <xdr:rowOff>36917</xdr:rowOff>
    </xdr:to>
    <xdr:cxnSp macro="">
      <xdr:nvCxnSpPr>
        <xdr:cNvPr id="577" name="直線コネクタ 576"/>
        <xdr:cNvCxnSpPr/>
      </xdr:nvCxnSpPr>
      <xdr:spPr>
        <a:xfrm flipV="1">
          <a:off x="16317595" y="8760423"/>
          <a:ext cx="1269" cy="1220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40744</xdr:rowOff>
    </xdr:from>
    <xdr:ext cx="534377" cy="259045"/>
    <xdr:sp macro="" textlink="">
      <xdr:nvSpPr>
        <xdr:cNvPr id="578" name="教育費最小値テキスト"/>
        <xdr:cNvSpPr txBox="1"/>
      </xdr:nvSpPr>
      <xdr:spPr>
        <a:xfrm>
          <a:off x="16370300" y="998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21,442</a:t>
          </a:r>
          <a:endParaRPr kumimoji="1" lang="ja-JP" altLang="en-US" sz="1000" b="1">
            <a:latin typeface="ＭＳ Ｐゴシック"/>
          </a:endParaRPr>
        </a:p>
      </xdr:txBody>
    </xdr:sp>
    <xdr:clientData/>
  </xdr:oneCellAnchor>
  <xdr:twoCellAnchor>
    <xdr:from>
      <xdr:col>23</xdr:col>
      <xdr:colOff>428625</xdr:colOff>
      <xdr:row>58</xdr:row>
      <xdr:rowOff>36917</xdr:rowOff>
    </xdr:from>
    <xdr:to>
      <xdr:col>23</xdr:col>
      <xdr:colOff>606425</xdr:colOff>
      <xdr:row>58</xdr:row>
      <xdr:rowOff>36917</xdr:rowOff>
    </xdr:to>
    <xdr:cxnSp macro="">
      <xdr:nvCxnSpPr>
        <xdr:cNvPr id="579" name="直線コネクタ 578"/>
        <xdr:cNvCxnSpPr/>
      </xdr:nvCxnSpPr>
      <xdr:spPr>
        <a:xfrm>
          <a:off x="16230600" y="9981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134600</xdr:rowOff>
    </xdr:from>
    <xdr:ext cx="599010" cy="259045"/>
    <xdr:sp macro="" textlink="">
      <xdr:nvSpPr>
        <xdr:cNvPr id="580" name="教育費最大値テキスト"/>
        <xdr:cNvSpPr txBox="1"/>
      </xdr:nvSpPr>
      <xdr:spPr>
        <a:xfrm>
          <a:off x="16370300" y="8535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133,570</a:t>
          </a:r>
          <a:endParaRPr kumimoji="1" lang="ja-JP" altLang="en-US" sz="1000" b="1">
            <a:latin typeface="ＭＳ Ｐゴシック"/>
          </a:endParaRPr>
        </a:p>
      </xdr:txBody>
    </xdr:sp>
    <xdr:clientData/>
  </xdr:oneCellAnchor>
  <xdr:twoCellAnchor>
    <xdr:from>
      <xdr:col>23</xdr:col>
      <xdr:colOff>428625</xdr:colOff>
      <xdr:row>51</xdr:row>
      <xdr:rowOff>16473</xdr:rowOff>
    </xdr:from>
    <xdr:to>
      <xdr:col>23</xdr:col>
      <xdr:colOff>606425</xdr:colOff>
      <xdr:row>51</xdr:row>
      <xdr:rowOff>16473</xdr:rowOff>
    </xdr:to>
    <xdr:cxnSp macro="">
      <xdr:nvCxnSpPr>
        <xdr:cNvPr id="581" name="直線コネクタ 580"/>
        <xdr:cNvCxnSpPr/>
      </xdr:nvCxnSpPr>
      <xdr:spPr>
        <a:xfrm>
          <a:off x="16230600" y="876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153188</xdr:rowOff>
    </xdr:from>
    <xdr:to>
      <xdr:col>23</xdr:col>
      <xdr:colOff>517525</xdr:colOff>
      <xdr:row>57</xdr:row>
      <xdr:rowOff>43187</xdr:rowOff>
    </xdr:to>
    <xdr:cxnSp macro="">
      <xdr:nvCxnSpPr>
        <xdr:cNvPr id="582" name="直線コネクタ 581"/>
        <xdr:cNvCxnSpPr/>
      </xdr:nvCxnSpPr>
      <xdr:spPr>
        <a:xfrm flipV="1">
          <a:off x="15481300" y="9754388"/>
          <a:ext cx="838200" cy="6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102807</xdr:rowOff>
    </xdr:from>
    <xdr:ext cx="534377" cy="259045"/>
    <xdr:sp macro="" textlink="">
      <xdr:nvSpPr>
        <xdr:cNvPr id="583" name="教育費平均値テキスト"/>
        <xdr:cNvSpPr txBox="1"/>
      </xdr:nvSpPr>
      <xdr:spPr>
        <a:xfrm>
          <a:off x="16370300" y="9532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44,324</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79930</xdr:rowOff>
    </xdr:from>
    <xdr:to>
      <xdr:col>23</xdr:col>
      <xdr:colOff>568325</xdr:colOff>
      <xdr:row>57</xdr:row>
      <xdr:rowOff>10080</xdr:rowOff>
    </xdr:to>
    <xdr:sp macro="" textlink="">
      <xdr:nvSpPr>
        <xdr:cNvPr id="584" name="フローチャート : 判断 583"/>
        <xdr:cNvSpPr/>
      </xdr:nvSpPr>
      <xdr:spPr>
        <a:xfrm>
          <a:off x="16268700" y="968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43187</xdr:rowOff>
    </xdr:from>
    <xdr:to>
      <xdr:col>22</xdr:col>
      <xdr:colOff>365125</xdr:colOff>
      <xdr:row>57</xdr:row>
      <xdr:rowOff>94742</xdr:rowOff>
    </xdr:to>
    <xdr:cxnSp macro="">
      <xdr:nvCxnSpPr>
        <xdr:cNvPr id="585" name="直線コネクタ 584"/>
        <xdr:cNvCxnSpPr/>
      </xdr:nvCxnSpPr>
      <xdr:spPr>
        <a:xfrm flipV="1">
          <a:off x="14592300" y="9815837"/>
          <a:ext cx="889000" cy="5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61402</xdr:rowOff>
    </xdr:from>
    <xdr:to>
      <xdr:col>22</xdr:col>
      <xdr:colOff>415925</xdr:colOff>
      <xdr:row>56</xdr:row>
      <xdr:rowOff>163002</xdr:rowOff>
    </xdr:to>
    <xdr:sp macro="" textlink="">
      <xdr:nvSpPr>
        <xdr:cNvPr id="586" name="フローチャート : 判断 585"/>
        <xdr:cNvSpPr/>
      </xdr:nvSpPr>
      <xdr:spPr>
        <a:xfrm>
          <a:off x="15430500" y="966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8079</xdr:rowOff>
    </xdr:from>
    <xdr:ext cx="534377" cy="259045"/>
    <xdr:sp macro="" textlink="">
      <xdr:nvSpPr>
        <xdr:cNvPr id="587" name="テキスト ボックス 586"/>
        <xdr:cNvSpPr txBox="1"/>
      </xdr:nvSpPr>
      <xdr:spPr>
        <a:xfrm>
          <a:off x="15214111" y="943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46,026</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89016</xdr:rowOff>
    </xdr:from>
    <xdr:to>
      <xdr:col>21</xdr:col>
      <xdr:colOff>161925</xdr:colOff>
      <xdr:row>57</xdr:row>
      <xdr:rowOff>94742</xdr:rowOff>
    </xdr:to>
    <xdr:cxnSp macro="">
      <xdr:nvCxnSpPr>
        <xdr:cNvPr id="588" name="直線コネクタ 587"/>
        <xdr:cNvCxnSpPr/>
      </xdr:nvCxnSpPr>
      <xdr:spPr>
        <a:xfrm>
          <a:off x="13703300" y="9347316"/>
          <a:ext cx="889000" cy="520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54381</xdr:rowOff>
    </xdr:from>
    <xdr:to>
      <xdr:col>21</xdr:col>
      <xdr:colOff>212725</xdr:colOff>
      <xdr:row>56</xdr:row>
      <xdr:rowOff>155981</xdr:rowOff>
    </xdr:to>
    <xdr:sp macro="" textlink="">
      <xdr:nvSpPr>
        <xdr:cNvPr id="589" name="フローチャート : 判断 588"/>
        <xdr:cNvSpPr/>
      </xdr:nvSpPr>
      <xdr:spPr>
        <a:xfrm>
          <a:off x="14541500" y="965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1058</xdr:rowOff>
    </xdr:from>
    <xdr:ext cx="534377" cy="259045"/>
    <xdr:sp macro="" textlink="">
      <xdr:nvSpPr>
        <xdr:cNvPr id="590" name="テキスト ボックス 589"/>
        <xdr:cNvSpPr txBox="1"/>
      </xdr:nvSpPr>
      <xdr:spPr>
        <a:xfrm>
          <a:off x="14325111" y="943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89016</xdr:rowOff>
    </xdr:from>
    <xdr:to>
      <xdr:col>19</xdr:col>
      <xdr:colOff>644525</xdr:colOff>
      <xdr:row>56</xdr:row>
      <xdr:rowOff>125015</xdr:rowOff>
    </xdr:to>
    <xdr:cxnSp macro="">
      <xdr:nvCxnSpPr>
        <xdr:cNvPr id="591" name="直線コネクタ 590"/>
        <xdr:cNvCxnSpPr/>
      </xdr:nvCxnSpPr>
      <xdr:spPr>
        <a:xfrm flipV="1">
          <a:off x="12814300" y="9347316"/>
          <a:ext cx="889000" cy="378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83751</xdr:rowOff>
    </xdr:from>
    <xdr:to>
      <xdr:col>20</xdr:col>
      <xdr:colOff>9525</xdr:colOff>
      <xdr:row>57</xdr:row>
      <xdr:rowOff>13901</xdr:rowOff>
    </xdr:to>
    <xdr:sp macro="" textlink="">
      <xdr:nvSpPr>
        <xdr:cNvPr id="592" name="フローチャート : 判断 591"/>
        <xdr:cNvSpPr/>
      </xdr:nvSpPr>
      <xdr:spPr>
        <a:xfrm>
          <a:off x="13652500" y="968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5028</xdr:rowOff>
    </xdr:from>
    <xdr:ext cx="534377" cy="259045"/>
    <xdr:sp macro="" textlink="">
      <xdr:nvSpPr>
        <xdr:cNvPr id="593" name="テキスト ボックス 592"/>
        <xdr:cNvSpPr txBox="1"/>
      </xdr:nvSpPr>
      <xdr:spPr>
        <a:xfrm>
          <a:off x="13436111" y="9777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86418</xdr:rowOff>
    </xdr:from>
    <xdr:to>
      <xdr:col>18</xdr:col>
      <xdr:colOff>492125</xdr:colOff>
      <xdr:row>57</xdr:row>
      <xdr:rowOff>16568</xdr:rowOff>
    </xdr:to>
    <xdr:sp macro="" textlink="">
      <xdr:nvSpPr>
        <xdr:cNvPr id="594" name="フローチャート : 判断 593"/>
        <xdr:cNvSpPr/>
      </xdr:nvSpPr>
      <xdr:spPr>
        <a:xfrm>
          <a:off x="12763500" y="968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7695</xdr:rowOff>
    </xdr:from>
    <xdr:ext cx="534377" cy="259045"/>
    <xdr:sp macro="" textlink="">
      <xdr:nvSpPr>
        <xdr:cNvPr id="595" name="テキスト ボックス 594"/>
        <xdr:cNvSpPr txBox="1"/>
      </xdr:nvSpPr>
      <xdr:spPr>
        <a:xfrm>
          <a:off x="12547111" y="978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102388</xdr:rowOff>
    </xdr:from>
    <xdr:to>
      <xdr:col>23</xdr:col>
      <xdr:colOff>568325</xdr:colOff>
      <xdr:row>57</xdr:row>
      <xdr:rowOff>32538</xdr:rowOff>
    </xdr:to>
    <xdr:sp macro="" textlink="">
      <xdr:nvSpPr>
        <xdr:cNvPr id="601" name="円/楕円 600"/>
        <xdr:cNvSpPr/>
      </xdr:nvSpPr>
      <xdr:spPr>
        <a:xfrm>
          <a:off x="16268700" y="970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80815</xdr:rowOff>
    </xdr:from>
    <xdr:ext cx="534377" cy="259045"/>
    <xdr:sp macro="" textlink="">
      <xdr:nvSpPr>
        <xdr:cNvPr id="602" name="教育費該当値テキスト"/>
        <xdr:cNvSpPr txBox="1"/>
      </xdr:nvSpPr>
      <xdr:spPr>
        <a:xfrm>
          <a:off x="16370300" y="968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42,261</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163837</xdr:rowOff>
    </xdr:from>
    <xdr:to>
      <xdr:col>22</xdr:col>
      <xdr:colOff>415925</xdr:colOff>
      <xdr:row>57</xdr:row>
      <xdr:rowOff>93987</xdr:rowOff>
    </xdr:to>
    <xdr:sp macro="" textlink="">
      <xdr:nvSpPr>
        <xdr:cNvPr id="603" name="円/楕円 602"/>
        <xdr:cNvSpPr/>
      </xdr:nvSpPr>
      <xdr:spPr>
        <a:xfrm>
          <a:off x="15430500" y="976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85114</xdr:rowOff>
    </xdr:from>
    <xdr:ext cx="534377" cy="259045"/>
    <xdr:sp macro="" textlink="">
      <xdr:nvSpPr>
        <xdr:cNvPr id="604" name="テキスト ボックス 603"/>
        <xdr:cNvSpPr txBox="1"/>
      </xdr:nvSpPr>
      <xdr:spPr>
        <a:xfrm>
          <a:off x="15214111" y="985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36,616</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43942</xdr:rowOff>
    </xdr:from>
    <xdr:to>
      <xdr:col>21</xdr:col>
      <xdr:colOff>212725</xdr:colOff>
      <xdr:row>57</xdr:row>
      <xdr:rowOff>145542</xdr:rowOff>
    </xdr:to>
    <xdr:sp macro="" textlink="">
      <xdr:nvSpPr>
        <xdr:cNvPr id="605" name="円/楕円 604"/>
        <xdr:cNvSpPr/>
      </xdr:nvSpPr>
      <xdr:spPr>
        <a:xfrm>
          <a:off x="14541500" y="981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136669</xdr:rowOff>
    </xdr:from>
    <xdr:ext cx="534377" cy="259045"/>
    <xdr:sp macro="" textlink="">
      <xdr:nvSpPr>
        <xdr:cNvPr id="606" name="テキスト ボックス 605"/>
        <xdr:cNvSpPr txBox="1"/>
      </xdr:nvSpPr>
      <xdr:spPr>
        <a:xfrm>
          <a:off x="14325111" y="9909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31,880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38216</xdr:rowOff>
    </xdr:from>
    <xdr:to>
      <xdr:col>20</xdr:col>
      <xdr:colOff>9525</xdr:colOff>
      <xdr:row>54</xdr:row>
      <xdr:rowOff>139816</xdr:rowOff>
    </xdr:to>
    <xdr:sp macro="" textlink="">
      <xdr:nvSpPr>
        <xdr:cNvPr id="607" name="円/楕円 606"/>
        <xdr:cNvSpPr/>
      </xdr:nvSpPr>
      <xdr:spPr>
        <a:xfrm>
          <a:off x="13652500" y="929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52</xdr:row>
      <xdr:rowOff>156343</xdr:rowOff>
    </xdr:from>
    <xdr:ext cx="534377" cy="259045"/>
    <xdr:sp macro="" textlink="">
      <xdr:nvSpPr>
        <xdr:cNvPr id="608" name="テキスト ボックス 607"/>
        <xdr:cNvSpPr txBox="1"/>
      </xdr:nvSpPr>
      <xdr:spPr>
        <a:xfrm>
          <a:off x="13436111" y="907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79,656</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74215</xdr:rowOff>
    </xdr:from>
    <xdr:to>
      <xdr:col>18</xdr:col>
      <xdr:colOff>492125</xdr:colOff>
      <xdr:row>57</xdr:row>
      <xdr:rowOff>4365</xdr:rowOff>
    </xdr:to>
    <xdr:sp macro="" textlink="">
      <xdr:nvSpPr>
        <xdr:cNvPr id="609" name="円/楕円 608"/>
        <xdr:cNvSpPr/>
      </xdr:nvSpPr>
      <xdr:spPr>
        <a:xfrm>
          <a:off x="12763500" y="967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20892</xdr:rowOff>
    </xdr:from>
    <xdr:ext cx="534377" cy="259045"/>
    <xdr:sp macro="" textlink="">
      <xdr:nvSpPr>
        <xdr:cNvPr id="610" name="テキスト ボックス 609"/>
        <xdr:cNvSpPr txBox="1"/>
      </xdr:nvSpPr>
      <xdr:spPr>
        <a:xfrm>
          <a:off x="12547111" y="945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44,849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4" name="テキスト ボックス 62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30" name="テキスト ボックス 62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151264</xdr:rowOff>
    </xdr:from>
    <xdr:to>
      <xdr:col>23</xdr:col>
      <xdr:colOff>516889</xdr:colOff>
      <xdr:row>79</xdr:row>
      <xdr:rowOff>44450</xdr:rowOff>
    </xdr:to>
    <xdr:cxnSp macro="">
      <xdr:nvCxnSpPr>
        <xdr:cNvPr id="634" name="直線コネクタ 633"/>
        <xdr:cNvCxnSpPr/>
      </xdr:nvCxnSpPr>
      <xdr:spPr>
        <a:xfrm flipV="1">
          <a:off x="16317595" y="12324214"/>
          <a:ext cx="1269" cy="1264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65206</xdr:rowOff>
    </xdr:from>
    <xdr:ext cx="249299" cy="259045"/>
    <xdr:sp macro="" textlink="">
      <xdr:nvSpPr>
        <xdr:cNvPr id="635" name="災害復旧費最小値テキスト"/>
        <xdr:cNvSpPr txBox="1"/>
      </xdr:nvSpPr>
      <xdr:spPr>
        <a:xfrm>
          <a:off x="16370300" y="13609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97941</xdr:rowOff>
    </xdr:from>
    <xdr:ext cx="534377" cy="259045"/>
    <xdr:sp macro="" textlink="">
      <xdr:nvSpPr>
        <xdr:cNvPr id="637" name="災害復旧費最大値テキスト"/>
        <xdr:cNvSpPr txBox="1"/>
      </xdr:nvSpPr>
      <xdr:spPr>
        <a:xfrm>
          <a:off x="16370300" y="1209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71</xdr:row>
      <xdr:rowOff>151264</xdr:rowOff>
    </xdr:from>
    <xdr:to>
      <xdr:col>23</xdr:col>
      <xdr:colOff>606425</xdr:colOff>
      <xdr:row>71</xdr:row>
      <xdr:rowOff>151264</xdr:rowOff>
    </xdr:to>
    <xdr:cxnSp macro="">
      <xdr:nvCxnSpPr>
        <xdr:cNvPr id="638" name="直線コネクタ 637"/>
        <xdr:cNvCxnSpPr/>
      </xdr:nvCxnSpPr>
      <xdr:spPr>
        <a:xfrm>
          <a:off x="16230600" y="12324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9" name="直線コネクタ 638"/>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154106</xdr:rowOff>
    </xdr:from>
    <xdr:ext cx="469744" cy="259045"/>
    <xdr:sp macro="" textlink="">
      <xdr:nvSpPr>
        <xdr:cNvPr id="640" name="災害復旧費平均値テキスト"/>
        <xdr:cNvSpPr txBox="1"/>
      </xdr:nvSpPr>
      <xdr:spPr>
        <a:xfrm>
          <a:off x="16370300" y="13355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131229</xdr:rowOff>
    </xdr:from>
    <xdr:to>
      <xdr:col>23</xdr:col>
      <xdr:colOff>568325</xdr:colOff>
      <xdr:row>79</xdr:row>
      <xdr:rowOff>61379</xdr:rowOff>
    </xdr:to>
    <xdr:sp macro="" textlink="">
      <xdr:nvSpPr>
        <xdr:cNvPr id="641" name="フローチャート : 判断 640"/>
        <xdr:cNvSpPr/>
      </xdr:nvSpPr>
      <xdr:spPr>
        <a:xfrm>
          <a:off x="16268700" y="1350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42" name="直線コネクタ 641"/>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146907</xdr:rowOff>
    </xdr:from>
    <xdr:to>
      <xdr:col>22</xdr:col>
      <xdr:colOff>415925</xdr:colOff>
      <xdr:row>79</xdr:row>
      <xdr:rowOff>77057</xdr:rowOff>
    </xdr:to>
    <xdr:sp macro="" textlink="">
      <xdr:nvSpPr>
        <xdr:cNvPr id="643" name="フローチャート : 判断 642"/>
        <xdr:cNvSpPr/>
      </xdr:nvSpPr>
      <xdr:spPr>
        <a:xfrm>
          <a:off x="15430500" y="1352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93584</xdr:rowOff>
    </xdr:from>
    <xdr:ext cx="378565" cy="259045"/>
    <xdr:sp macro="" textlink="">
      <xdr:nvSpPr>
        <xdr:cNvPr id="644" name="テキスト ボックス 643"/>
        <xdr:cNvSpPr txBox="1"/>
      </xdr:nvSpPr>
      <xdr:spPr>
        <a:xfrm>
          <a:off x="15292017" y="1329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45" name="直線コネクタ 644"/>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139573</xdr:rowOff>
    </xdr:from>
    <xdr:to>
      <xdr:col>21</xdr:col>
      <xdr:colOff>212725</xdr:colOff>
      <xdr:row>79</xdr:row>
      <xdr:rowOff>69723</xdr:rowOff>
    </xdr:to>
    <xdr:sp macro="" textlink="">
      <xdr:nvSpPr>
        <xdr:cNvPr id="646" name="フローチャート : 判断 645"/>
        <xdr:cNvSpPr/>
      </xdr:nvSpPr>
      <xdr:spPr>
        <a:xfrm>
          <a:off x="14541500" y="13512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86250</xdr:rowOff>
    </xdr:from>
    <xdr:ext cx="469744" cy="259045"/>
    <xdr:sp macro="" textlink="">
      <xdr:nvSpPr>
        <xdr:cNvPr id="647" name="テキスト ボックス 646"/>
        <xdr:cNvSpPr txBox="1"/>
      </xdr:nvSpPr>
      <xdr:spPr>
        <a:xfrm>
          <a:off x="14357427" y="13287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48" name="直線コネクタ 647"/>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126391</xdr:rowOff>
    </xdr:from>
    <xdr:to>
      <xdr:col>20</xdr:col>
      <xdr:colOff>9525</xdr:colOff>
      <xdr:row>79</xdr:row>
      <xdr:rowOff>56541</xdr:rowOff>
    </xdr:to>
    <xdr:sp macro="" textlink="">
      <xdr:nvSpPr>
        <xdr:cNvPr id="649" name="フローチャート : 判断 648"/>
        <xdr:cNvSpPr/>
      </xdr:nvSpPr>
      <xdr:spPr>
        <a:xfrm>
          <a:off x="13652500" y="1349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73068</xdr:rowOff>
    </xdr:from>
    <xdr:ext cx="469744" cy="259045"/>
    <xdr:sp macro="" textlink="">
      <xdr:nvSpPr>
        <xdr:cNvPr id="650" name="テキスト ボックス 649"/>
        <xdr:cNvSpPr txBox="1"/>
      </xdr:nvSpPr>
      <xdr:spPr>
        <a:xfrm>
          <a:off x="13468427" y="1327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104730</xdr:rowOff>
    </xdr:from>
    <xdr:to>
      <xdr:col>18</xdr:col>
      <xdr:colOff>492125</xdr:colOff>
      <xdr:row>79</xdr:row>
      <xdr:rowOff>34880</xdr:rowOff>
    </xdr:to>
    <xdr:sp macro="" textlink="">
      <xdr:nvSpPr>
        <xdr:cNvPr id="651" name="フローチャート : 判断 650"/>
        <xdr:cNvSpPr/>
      </xdr:nvSpPr>
      <xdr:spPr>
        <a:xfrm>
          <a:off x="12763500" y="1347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51407</xdr:rowOff>
    </xdr:from>
    <xdr:ext cx="469744" cy="259045"/>
    <xdr:sp macro="" textlink="">
      <xdr:nvSpPr>
        <xdr:cNvPr id="652" name="テキスト ボックス 651"/>
        <xdr:cNvSpPr txBox="1"/>
      </xdr:nvSpPr>
      <xdr:spPr>
        <a:xfrm>
          <a:off x="12579427" y="13253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8" name="円/楕円 657"/>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109656</xdr:rowOff>
    </xdr:from>
    <xdr:ext cx="249299" cy="259045"/>
    <xdr:sp macro="" textlink="">
      <xdr:nvSpPr>
        <xdr:cNvPr id="659" name="災害復旧費該当値テキスト"/>
        <xdr:cNvSpPr txBox="1"/>
      </xdr:nvSpPr>
      <xdr:spPr>
        <a:xfrm>
          <a:off x="16370300" y="13482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60" name="円/楕円 659"/>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61" name="テキスト ボックス 660"/>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62" name="円/楕円 661"/>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3" name="テキスト ボックス 662"/>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4" name="円/楕円 663"/>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5" name="テキスト ボックス 664"/>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6" name="円/楕円 665"/>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7" name="テキスト ボックス 666"/>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40,641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7" name="テキスト ボックス 68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50426</xdr:rowOff>
    </xdr:from>
    <xdr:to>
      <xdr:col>23</xdr:col>
      <xdr:colOff>516889</xdr:colOff>
      <xdr:row>98</xdr:row>
      <xdr:rowOff>106139</xdr:rowOff>
    </xdr:to>
    <xdr:cxnSp macro="">
      <xdr:nvCxnSpPr>
        <xdr:cNvPr id="693" name="直線コネクタ 692"/>
        <xdr:cNvCxnSpPr/>
      </xdr:nvCxnSpPr>
      <xdr:spPr>
        <a:xfrm flipV="1">
          <a:off x="16317595" y="15652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109966</xdr:rowOff>
    </xdr:from>
    <xdr:ext cx="534377" cy="259045"/>
    <xdr:sp macro="" textlink="">
      <xdr:nvSpPr>
        <xdr:cNvPr id="694" name="公債費最小値テキスト"/>
        <xdr:cNvSpPr txBox="1"/>
      </xdr:nvSpPr>
      <xdr:spPr>
        <a:xfrm>
          <a:off x="16370300" y="1691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98</xdr:row>
      <xdr:rowOff>106139</xdr:rowOff>
    </xdr:from>
    <xdr:to>
      <xdr:col>23</xdr:col>
      <xdr:colOff>606425</xdr:colOff>
      <xdr:row>98</xdr:row>
      <xdr:rowOff>106139</xdr:rowOff>
    </xdr:to>
    <xdr:cxnSp macro="">
      <xdr:nvCxnSpPr>
        <xdr:cNvPr id="695" name="直線コネクタ 694"/>
        <xdr:cNvCxnSpPr/>
      </xdr:nvCxnSpPr>
      <xdr:spPr>
        <a:xfrm>
          <a:off x="16230600" y="1690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168553</xdr:rowOff>
    </xdr:from>
    <xdr:ext cx="599010" cy="259045"/>
    <xdr:sp macro="" textlink="">
      <xdr:nvSpPr>
        <xdr:cNvPr id="696" name="公債費最大値テキスト"/>
        <xdr:cNvSpPr txBox="1"/>
      </xdr:nvSpPr>
      <xdr:spPr>
        <a:xfrm>
          <a:off x="16370300" y="15427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91</xdr:row>
      <xdr:rowOff>50426</xdr:rowOff>
    </xdr:from>
    <xdr:to>
      <xdr:col>23</xdr:col>
      <xdr:colOff>606425</xdr:colOff>
      <xdr:row>91</xdr:row>
      <xdr:rowOff>50426</xdr:rowOff>
    </xdr:to>
    <xdr:cxnSp macro="">
      <xdr:nvCxnSpPr>
        <xdr:cNvPr id="697" name="直線コネクタ 696"/>
        <xdr:cNvCxnSpPr/>
      </xdr:nvCxnSpPr>
      <xdr:spPr>
        <a:xfrm>
          <a:off x="16230600" y="15652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27533</xdr:rowOff>
    </xdr:from>
    <xdr:to>
      <xdr:col>23</xdr:col>
      <xdr:colOff>517525</xdr:colOff>
      <xdr:row>98</xdr:row>
      <xdr:rowOff>48989</xdr:rowOff>
    </xdr:to>
    <xdr:cxnSp macro="">
      <xdr:nvCxnSpPr>
        <xdr:cNvPr id="698" name="直線コネクタ 697"/>
        <xdr:cNvCxnSpPr/>
      </xdr:nvCxnSpPr>
      <xdr:spPr>
        <a:xfrm flipV="1">
          <a:off x="15481300" y="16829633"/>
          <a:ext cx="838200" cy="21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68277</xdr:rowOff>
    </xdr:from>
    <xdr:ext cx="534377" cy="259045"/>
    <xdr:sp macro="" textlink="">
      <xdr:nvSpPr>
        <xdr:cNvPr id="699" name="公債費平均値テキスト"/>
        <xdr:cNvSpPr txBox="1"/>
      </xdr:nvSpPr>
      <xdr:spPr>
        <a:xfrm>
          <a:off x="16370300" y="16527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45400</xdr:rowOff>
    </xdr:from>
    <xdr:to>
      <xdr:col>23</xdr:col>
      <xdr:colOff>568325</xdr:colOff>
      <xdr:row>97</xdr:row>
      <xdr:rowOff>147000</xdr:rowOff>
    </xdr:to>
    <xdr:sp macro="" textlink="">
      <xdr:nvSpPr>
        <xdr:cNvPr id="700" name="フローチャート : 判断 699"/>
        <xdr:cNvSpPr/>
      </xdr:nvSpPr>
      <xdr:spPr>
        <a:xfrm>
          <a:off x="16268700" y="1667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48989</xdr:rowOff>
    </xdr:from>
    <xdr:to>
      <xdr:col>22</xdr:col>
      <xdr:colOff>365125</xdr:colOff>
      <xdr:row>98</xdr:row>
      <xdr:rowOff>49980</xdr:rowOff>
    </xdr:to>
    <xdr:cxnSp macro="">
      <xdr:nvCxnSpPr>
        <xdr:cNvPr id="701" name="直線コネクタ 700"/>
        <xdr:cNvCxnSpPr/>
      </xdr:nvCxnSpPr>
      <xdr:spPr>
        <a:xfrm flipV="1">
          <a:off x="14592300" y="16851089"/>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67335</xdr:rowOff>
    </xdr:from>
    <xdr:to>
      <xdr:col>22</xdr:col>
      <xdr:colOff>415925</xdr:colOff>
      <xdr:row>97</xdr:row>
      <xdr:rowOff>168935</xdr:rowOff>
    </xdr:to>
    <xdr:sp macro="" textlink="">
      <xdr:nvSpPr>
        <xdr:cNvPr id="702" name="フローチャート : 判断 701"/>
        <xdr:cNvSpPr/>
      </xdr:nvSpPr>
      <xdr:spPr>
        <a:xfrm>
          <a:off x="15430500" y="1669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14012</xdr:rowOff>
    </xdr:from>
    <xdr:ext cx="534377" cy="259045"/>
    <xdr:sp macro="" textlink="">
      <xdr:nvSpPr>
        <xdr:cNvPr id="703" name="テキスト ボックス 702"/>
        <xdr:cNvSpPr txBox="1"/>
      </xdr:nvSpPr>
      <xdr:spPr>
        <a:xfrm>
          <a:off x="15214111" y="1647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49980</xdr:rowOff>
    </xdr:from>
    <xdr:to>
      <xdr:col>21</xdr:col>
      <xdr:colOff>161925</xdr:colOff>
      <xdr:row>98</xdr:row>
      <xdr:rowOff>64055</xdr:rowOff>
    </xdr:to>
    <xdr:cxnSp macro="">
      <xdr:nvCxnSpPr>
        <xdr:cNvPr id="704" name="直線コネクタ 703"/>
        <xdr:cNvCxnSpPr/>
      </xdr:nvCxnSpPr>
      <xdr:spPr>
        <a:xfrm flipV="1">
          <a:off x="13703300" y="16852080"/>
          <a:ext cx="8890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18197</xdr:rowOff>
    </xdr:from>
    <xdr:to>
      <xdr:col>21</xdr:col>
      <xdr:colOff>212725</xdr:colOff>
      <xdr:row>97</xdr:row>
      <xdr:rowOff>119797</xdr:rowOff>
    </xdr:to>
    <xdr:sp macro="" textlink="">
      <xdr:nvSpPr>
        <xdr:cNvPr id="705" name="フローチャート : 判断 704"/>
        <xdr:cNvSpPr/>
      </xdr:nvSpPr>
      <xdr:spPr>
        <a:xfrm>
          <a:off x="14541500" y="1664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136324</xdr:rowOff>
    </xdr:from>
    <xdr:ext cx="534377" cy="259045"/>
    <xdr:sp macro="" textlink="">
      <xdr:nvSpPr>
        <xdr:cNvPr id="706" name="テキスト ボックス 705"/>
        <xdr:cNvSpPr txBox="1"/>
      </xdr:nvSpPr>
      <xdr:spPr>
        <a:xfrm>
          <a:off x="14325111" y="1642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64055</xdr:rowOff>
    </xdr:from>
    <xdr:to>
      <xdr:col>19</xdr:col>
      <xdr:colOff>644525</xdr:colOff>
      <xdr:row>98</xdr:row>
      <xdr:rowOff>75050</xdr:rowOff>
    </xdr:to>
    <xdr:cxnSp macro="">
      <xdr:nvCxnSpPr>
        <xdr:cNvPr id="707" name="直線コネクタ 706"/>
        <xdr:cNvCxnSpPr/>
      </xdr:nvCxnSpPr>
      <xdr:spPr>
        <a:xfrm flipV="1">
          <a:off x="12814300" y="16866155"/>
          <a:ext cx="889000" cy="10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15367</xdr:rowOff>
    </xdr:from>
    <xdr:to>
      <xdr:col>20</xdr:col>
      <xdr:colOff>9525</xdr:colOff>
      <xdr:row>97</xdr:row>
      <xdr:rowOff>116967</xdr:rowOff>
    </xdr:to>
    <xdr:sp macro="" textlink="">
      <xdr:nvSpPr>
        <xdr:cNvPr id="708" name="フローチャート : 判断 707"/>
        <xdr:cNvSpPr/>
      </xdr:nvSpPr>
      <xdr:spPr>
        <a:xfrm>
          <a:off x="13652500" y="166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133494</xdr:rowOff>
    </xdr:from>
    <xdr:ext cx="534377" cy="259045"/>
    <xdr:sp macro="" textlink="">
      <xdr:nvSpPr>
        <xdr:cNvPr id="709" name="テキスト ボックス 708"/>
        <xdr:cNvSpPr txBox="1"/>
      </xdr:nvSpPr>
      <xdr:spPr>
        <a:xfrm>
          <a:off x="13436111" y="1642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169290</xdr:rowOff>
    </xdr:from>
    <xdr:to>
      <xdr:col>18</xdr:col>
      <xdr:colOff>492125</xdr:colOff>
      <xdr:row>97</xdr:row>
      <xdr:rowOff>99440</xdr:rowOff>
    </xdr:to>
    <xdr:sp macro="" textlink="">
      <xdr:nvSpPr>
        <xdr:cNvPr id="710" name="フローチャート : 判断 709"/>
        <xdr:cNvSpPr/>
      </xdr:nvSpPr>
      <xdr:spPr>
        <a:xfrm>
          <a:off x="12763500" y="1662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115967</xdr:rowOff>
    </xdr:from>
    <xdr:ext cx="534377" cy="259045"/>
    <xdr:sp macro="" textlink="">
      <xdr:nvSpPr>
        <xdr:cNvPr id="711" name="テキスト ボックス 710"/>
        <xdr:cNvSpPr txBox="1"/>
      </xdr:nvSpPr>
      <xdr:spPr>
        <a:xfrm>
          <a:off x="12547111" y="1640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148183</xdr:rowOff>
    </xdr:from>
    <xdr:to>
      <xdr:col>23</xdr:col>
      <xdr:colOff>568325</xdr:colOff>
      <xdr:row>98</xdr:row>
      <xdr:rowOff>78333</xdr:rowOff>
    </xdr:to>
    <xdr:sp macro="" textlink="">
      <xdr:nvSpPr>
        <xdr:cNvPr id="717" name="円/楕円 716"/>
        <xdr:cNvSpPr/>
      </xdr:nvSpPr>
      <xdr:spPr>
        <a:xfrm>
          <a:off x="16268700" y="1677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63110</xdr:rowOff>
    </xdr:from>
    <xdr:ext cx="534377" cy="259045"/>
    <xdr:sp macro="" textlink="">
      <xdr:nvSpPr>
        <xdr:cNvPr id="718" name="公債費該当値テキスト"/>
        <xdr:cNvSpPr txBox="1"/>
      </xdr:nvSpPr>
      <xdr:spPr>
        <a:xfrm>
          <a:off x="16370300" y="1669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22,304</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169639</xdr:rowOff>
    </xdr:from>
    <xdr:to>
      <xdr:col>22</xdr:col>
      <xdr:colOff>415925</xdr:colOff>
      <xdr:row>98</xdr:row>
      <xdr:rowOff>99789</xdr:rowOff>
    </xdr:to>
    <xdr:sp macro="" textlink="">
      <xdr:nvSpPr>
        <xdr:cNvPr id="719" name="円/楕円 718"/>
        <xdr:cNvSpPr/>
      </xdr:nvSpPr>
      <xdr:spPr>
        <a:xfrm>
          <a:off x="15430500" y="1680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90916</xdr:rowOff>
    </xdr:from>
    <xdr:ext cx="534377" cy="259045"/>
    <xdr:sp macro="" textlink="">
      <xdr:nvSpPr>
        <xdr:cNvPr id="720" name="テキスト ボックス 719"/>
        <xdr:cNvSpPr txBox="1"/>
      </xdr:nvSpPr>
      <xdr:spPr>
        <a:xfrm>
          <a:off x="15214111" y="1689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20,333</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170630</xdr:rowOff>
    </xdr:from>
    <xdr:to>
      <xdr:col>21</xdr:col>
      <xdr:colOff>212725</xdr:colOff>
      <xdr:row>98</xdr:row>
      <xdr:rowOff>100780</xdr:rowOff>
    </xdr:to>
    <xdr:sp macro="" textlink="">
      <xdr:nvSpPr>
        <xdr:cNvPr id="721" name="円/楕円 720"/>
        <xdr:cNvSpPr/>
      </xdr:nvSpPr>
      <xdr:spPr>
        <a:xfrm>
          <a:off x="14541500" y="1680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91907</xdr:rowOff>
    </xdr:from>
    <xdr:ext cx="534377" cy="259045"/>
    <xdr:sp macro="" textlink="">
      <xdr:nvSpPr>
        <xdr:cNvPr id="722" name="テキスト ボックス 721"/>
        <xdr:cNvSpPr txBox="1"/>
      </xdr:nvSpPr>
      <xdr:spPr>
        <a:xfrm>
          <a:off x="14325111" y="16894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20,242</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13255</xdr:rowOff>
    </xdr:from>
    <xdr:to>
      <xdr:col>20</xdr:col>
      <xdr:colOff>9525</xdr:colOff>
      <xdr:row>98</xdr:row>
      <xdr:rowOff>114855</xdr:rowOff>
    </xdr:to>
    <xdr:sp macro="" textlink="">
      <xdr:nvSpPr>
        <xdr:cNvPr id="723" name="円/楕円 722"/>
        <xdr:cNvSpPr/>
      </xdr:nvSpPr>
      <xdr:spPr>
        <a:xfrm>
          <a:off x="13652500" y="1681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105982</xdr:rowOff>
    </xdr:from>
    <xdr:ext cx="534377" cy="259045"/>
    <xdr:sp macro="" textlink="">
      <xdr:nvSpPr>
        <xdr:cNvPr id="724" name="テキスト ボックス 723"/>
        <xdr:cNvSpPr txBox="1"/>
      </xdr:nvSpPr>
      <xdr:spPr>
        <a:xfrm>
          <a:off x="13436111" y="1690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18,949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24250</xdr:rowOff>
    </xdr:from>
    <xdr:to>
      <xdr:col>18</xdr:col>
      <xdr:colOff>492125</xdr:colOff>
      <xdr:row>98</xdr:row>
      <xdr:rowOff>125850</xdr:rowOff>
    </xdr:to>
    <xdr:sp macro="" textlink="">
      <xdr:nvSpPr>
        <xdr:cNvPr id="725" name="円/楕円 724"/>
        <xdr:cNvSpPr/>
      </xdr:nvSpPr>
      <xdr:spPr>
        <a:xfrm>
          <a:off x="12763500" y="1682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116977</xdr:rowOff>
    </xdr:from>
    <xdr:ext cx="534377" cy="259045"/>
    <xdr:sp macro="" textlink="">
      <xdr:nvSpPr>
        <xdr:cNvPr id="726" name="テキスト ボックス 725"/>
        <xdr:cNvSpPr txBox="1"/>
      </xdr:nvSpPr>
      <xdr:spPr>
        <a:xfrm>
          <a:off x="12547111" y="16919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17,939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40" name="テキスト ボックス 73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2" name="テキスト ボックス 74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4" name="テキスト ボックス 74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116078</xdr:rowOff>
    </xdr:from>
    <xdr:to>
      <xdr:col>32</xdr:col>
      <xdr:colOff>186689</xdr:colOff>
      <xdr:row>39</xdr:row>
      <xdr:rowOff>44450</xdr:rowOff>
    </xdr:to>
    <xdr:cxnSp macro="">
      <xdr:nvCxnSpPr>
        <xdr:cNvPr id="750" name="直線コネクタ 749"/>
        <xdr:cNvCxnSpPr/>
      </xdr:nvCxnSpPr>
      <xdr:spPr>
        <a:xfrm flipV="1">
          <a:off x="22159595" y="5259578"/>
          <a:ext cx="1269"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76979</xdr:rowOff>
    </xdr:from>
    <xdr:ext cx="249299" cy="259045"/>
    <xdr:sp macro="" textlink="">
      <xdr:nvSpPr>
        <xdr:cNvPr id="751" name="諸支出金最小値テキスト"/>
        <xdr:cNvSpPr txBox="1"/>
      </xdr:nvSpPr>
      <xdr:spPr>
        <a:xfrm>
          <a:off x="22212300" y="6763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62755</xdr:rowOff>
    </xdr:from>
    <xdr:ext cx="469744" cy="259045"/>
    <xdr:sp macro="" textlink="">
      <xdr:nvSpPr>
        <xdr:cNvPr id="753" name="諸支出金最大値テキスト"/>
        <xdr:cNvSpPr txBox="1"/>
      </xdr:nvSpPr>
      <xdr:spPr>
        <a:xfrm>
          <a:off x="22212300" y="503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3,862</a:t>
          </a:r>
          <a:endParaRPr kumimoji="1" lang="ja-JP" altLang="en-US" sz="1000" b="1">
            <a:latin typeface="ＭＳ Ｐゴシック"/>
          </a:endParaRPr>
        </a:p>
      </xdr:txBody>
    </xdr:sp>
    <xdr:clientData/>
  </xdr:oneCellAnchor>
  <xdr:twoCellAnchor>
    <xdr:from>
      <xdr:col>32</xdr:col>
      <xdr:colOff>98425</xdr:colOff>
      <xdr:row>30</xdr:row>
      <xdr:rowOff>116078</xdr:rowOff>
    </xdr:from>
    <xdr:to>
      <xdr:col>32</xdr:col>
      <xdr:colOff>276225</xdr:colOff>
      <xdr:row>30</xdr:row>
      <xdr:rowOff>116078</xdr:rowOff>
    </xdr:to>
    <xdr:cxnSp macro="">
      <xdr:nvCxnSpPr>
        <xdr:cNvPr id="754" name="直線コネクタ 753"/>
        <xdr:cNvCxnSpPr/>
      </xdr:nvCxnSpPr>
      <xdr:spPr>
        <a:xfrm>
          <a:off x="22072600" y="525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165879</xdr:rowOff>
    </xdr:from>
    <xdr:ext cx="313932" cy="259045"/>
    <xdr:sp macro="" textlink="">
      <xdr:nvSpPr>
        <xdr:cNvPr id="756" name="諸支出金平均値テキスト"/>
        <xdr:cNvSpPr txBox="1"/>
      </xdr:nvSpPr>
      <xdr:spPr>
        <a:xfrm>
          <a:off x="22212300" y="650952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143002</xdr:rowOff>
    </xdr:from>
    <xdr:to>
      <xdr:col>32</xdr:col>
      <xdr:colOff>238125</xdr:colOff>
      <xdr:row>39</xdr:row>
      <xdr:rowOff>73152</xdr:rowOff>
    </xdr:to>
    <xdr:sp macro="" textlink="">
      <xdr:nvSpPr>
        <xdr:cNvPr id="757" name="フローチャート : 判断 756"/>
        <xdr:cNvSpPr/>
      </xdr:nvSpPr>
      <xdr:spPr>
        <a:xfrm>
          <a:off x="22110700" y="665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138049</xdr:rowOff>
    </xdr:from>
    <xdr:to>
      <xdr:col>31</xdr:col>
      <xdr:colOff>85725</xdr:colOff>
      <xdr:row>39</xdr:row>
      <xdr:rowOff>68199</xdr:rowOff>
    </xdr:to>
    <xdr:sp macro="" textlink="">
      <xdr:nvSpPr>
        <xdr:cNvPr id="759" name="フローチャート : 判断 758"/>
        <xdr:cNvSpPr/>
      </xdr:nvSpPr>
      <xdr:spPr>
        <a:xfrm>
          <a:off x="21272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84726</xdr:rowOff>
    </xdr:from>
    <xdr:ext cx="313932" cy="259045"/>
    <xdr:sp macro="" textlink="">
      <xdr:nvSpPr>
        <xdr:cNvPr id="760" name="テキスト ボックス 759"/>
        <xdr:cNvSpPr txBox="1"/>
      </xdr:nvSpPr>
      <xdr:spPr>
        <a:xfrm>
          <a:off x="21166333" y="64283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104140</xdr:rowOff>
    </xdr:from>
    <xdr:to>
      <xdr:col>29</xdr:col>
      <xdr:colOff>568325</xdr:colOff>
      <xdr:row>39</xdr:row>
      <xdr:rowOff>34290</xdr:rowOff>
    </xdr:to>
    <xdr:sp macro="" textlink="">
      <xdr:nvSpPr>
        <xdr:cNvPr id="762" name="フローチャート : 判断 761"/>
        <xdr:cNvSpPr/>
      </xdr:nvSpPr>
      <xdr:spPr>
        <a:xfrm>
          <a:off x="20383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50817</xdr:rowOff>
    </xdr:from>
    <xdr:ext cx="378565" cy="259045"/>
    <xdr:sp macro="" textlink="">
      <xdr:nvSpPr>
        <xdr:cNvPr id="763" name="テキスト ボックス 762"/>
        <xdr:cNvSpPr txBox="1"/>
      </xdr:nvSpPr>
      <xdr:spPr>
        <a:xfrm>
          <a:off x="20245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76327</xdr:rowOff>
    </xdr:from>
    <xdr:to>
      <xdr:col>28</xdr:col>
      <xdr:colOff>365125</xdr:colOff>
      <xdr:row>39</xdr:row>
      <xdr:rowOff>6477</xdr:rowOff>
    </xdr:to>
    <xdr:sp macro="" textlink="">
      <xdr:nvSpPr>
        <xdr:cNvPr id="765" name="フローチャート : 判断 764"/>
        <xdr:cNvSpPr/>
      </xdr:nvSpPr>
      <xdr:spPr>
        <a:xfrm>
          <a:off x="19494500" y="659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23004</xdr:rowOff>
    </xdr:from>
    <xdr:ext cx="378565" cy="259045"/>
    <xdr:sp macro="" textlink="">
      <xdr:nvSpPr>
        <xdr:cNvPr id="766" name="テキスト ボックス 765"/>
        <xdr:cNvSpPr txBox="1"/>
      </xdr:nvSpPr>
      <xdr:spPr>
        <a:xfrm>
          <a:off x="19356017" y="6366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89662</xdr:rowOff>
    </xdr:from>
    <xdr:to>
      <xdr:col>27</xdr:col>
      <xdr:colOff>161925</xdr:colOff>
      <xdr:row>39</xdr:row>
      <xdr:rowOff>19812</xdr:rowOff>
    </xdr:to>
    <xdr:sp macro="" textlink="">
      <xdr:nvSpPr>
        <xdr:cNvPr id="767" name="フローチャート : 判断 766"/>
        <xdr:cNvSpPr/>
      </xdr:nvSpPr>
      <xdr:spPr>
        <a:xfrm>
          <a:off x="18605500" y="6604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36339</xdr:rowOff>
    </xdr:from>
    <xdr:ext cx="378565" cy="259045"/>
    <xdr:sp macro="" textlink="">
      <xdr:nvSpPr>
        <xdr:cNvPr id="768" name="テキスト ボックス 767"/>
        <xdr:cNvSpPr txBox="1"/>
      </xdr:nvSpPr>
      <xdr:spPr>
        <a:xfrm>
          <a:off x="18467017" y="6379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4" name="円/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121429</xdr:rowOff>
    </xdr:from>
    <xdr:ext cx="249299" cy="259045"/>
    <xdr:sp macro="" textlink="">
      <xdr:nvSpPr>
        <xdr:cNvPr id="775" name="諸支出金該当値テキスト"/>
        <xdr:cNvSpPr txBox="1"/>
      </xdr:nvSpPr>
      <xdr:spPr>
        <a:xfrm>
          <a:off x="22212300" y="6636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6" name="円/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7" name="テキスト ボックス 77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8" name="円/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9" name="テキスト ボックス 77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0" name="円/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1" name="テキスト ボックス 78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2" name="円/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3" name="テキスト ボックス 78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フローチャート :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8" name="フローチャート :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9" name="テキスト ボックス 80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1" name="フローチャート :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2" name="テキスト ボックス 81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4" name="フローチャート :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5" name="テキスト ボックス 81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6" name="フローチャート :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7" name="テキスト ボックス 81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3" name="円/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5" name="円/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6" name="テキスト ボックス 82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7" name="円/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8" name="テキスト ボックス 82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9" name="円/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0" name="テキスト ボックス 82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1" name="円/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2" name="テキスト ボックス 83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衛生費については、昨年度の数値を大幅に上回ってしまっており、類似団体平均を見ても上回る結果となった。これは、ごみ処理場の建替等で発生した費用が原因である。</a:t>
          </a:r>
          <a:endParaRPr kumimoji="1" lang="en-US" altLang="ja-JP" sz="1300">
            <a:latin typeface="ＭＳ Ｐゴシック"/>
          </a:endParaRPr>
        </a:p>
        <a:p>
          <a:r>
            <a:rPr kumimoji="1" lang="ja-JP" altLang="en-US" sz="1300">
              <a:latin typeface="ＭＳ Ｐゴシック"/>
            </a:rPr>
            <a:t>　今後は、町単独事業が財政圧迫とならないよう事業の見直しを図る必要がある。</a:t>
          </a:r>
          <a:endParaRPr kumimoji="1" lang="en-US" altLang="ja-JP" sz="1300">
            <a:latin typeface="ＭＳ Ｐゴシック"/>
          </a:endParaRPr>
        </a:p>
        <a:p>
          <a:r>
            <a:rPr kumimoji="1" lang="ja-JP" altLang="en-US" sz="1300">
              <a:latin typeface="ＭＳ Ｐゴシック"/>
            </a:rPr>
            <a:t>　他の目的については、類似団体と比較しても遜色がないものの、今後も財政の健全化を取り組んでいく。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岐阜県笠松町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昨年度に比べると増額したが、実質単年度収支がマイナスになっているため、その他特定目的基金が減少したと考えられる。その結果、昨年度に比べるとより財政的に厳しい状況だと思われるため、今後も給食センター建設事業等の投資事業が発生するため、事務事業の見直しによる合理化・効率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岐阜県笠松町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ともに黒字となっているが、下水道事業特別会計においては、一般会計からの基準外繰出金によって黒字となっている状況にあるので、独立採算の原則に立ち返り、下水道使用料を見直すことにより歳入の確保に努め、一般会計からの基準外繰出金を減少させ、町全体として財政基盤の強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S4" zoomScale="75" zoomScaleNormal="75"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7883952</v>
      </c>
      <c r="BO4" s="381"/>
      <c r="BP4" s="381"/>
      <c r="BQ4" s="381"/>
      <c r="BR4" s="381"/>
      <c r="BS4" s="381"/>
      <c r="BT4" s="381"/>
      <c r="BU4" s="382"/>
      <c r="BV4" s="380">
        <v>7722183</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7.9</v>
      </c>
      <c r="CU4" s="387"/>
      <c r="CV4" s="387"/>
      <c r="CW4" s="387"/>
      <c r="CX4" s="387"/>
      <c r="CY4" s="387"/>
      <c r="CZ4" s="387"/>
      <c r="DA4" s="388"/>
      <c r="DB4" s="386">
        <v>12.6</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7450866</v>
      </c>
      <c r="BO5" s="418"/>
      <c r="BP5" s="418"/>
      <c r="BQ5" s="418"/>
      <c r="BR5" s="418"/>
      <c r="BS5" s="418"/>
      <c r="BT5" s="418"/>
      <c r="BU5" s="419"/>
      <c r="BV5" s="417">
        <v>7104596</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91.3</v>
      </c>
      <c r="CU5" s="415"/>
      <c r="CV5" s="415"/>
      <c r="CW5" s="415"/>
      <c r="CX5" s="415"/>
      <c r="CY5" s="415"/>
      <c r="CZ5" s="415"/>
      <c r="DA5" s="416"/>
      <c r="DB5" s="414">
        <v>83</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433086</v>
      </c>
      <c r="BO6" s="418"/>
      <c r="BP6" s="418"/>
      <c r="BQ6" s="418"/>
      <c r="BR6" s="418"/>
      <c r="BS6" s="418"/>
      <c r="BT6" s="418"/>
      <c r="BU6" s="419"/>
      <c r="BV6" s="417">
        <v>617587</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97.9</v>
      </c>
      <c r="CU6" s="455"/>
      <c r="CV6" s="455"/>
      <c r="CW6" s="455"/>
      <c r="CX6" s="455"/>
      <c r="CY6" s="455"/>
      <c r="CZ6" s="455"/>
      <c r="DA6" s="456"/>
      <c r="DB6" s="454">
        <v>90.2</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72922</v>
      </c>
      <c r="BO7" s="418"/>
      <c r="BP7" s="418"/>
      <c r="BQ7" s="418"/>
      <c r="BR7" s="418"/>
      <c r="BS7" s="418"/>
      <c r="BT7" s="418"/>
      <c r="BU7" s="419"/>
      <c r="BV7" s="417">
        <v>29900</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4577303</v>
      </c>
      <c r="CU7" s="418"/>
      <c r="CV7" s="418"/>
      <c r="CW7" s="418"/>
      <c r="CX7" s="418"/>
      <c r="CY7" s="418"/>
      <c r="CZ7" s="418"/>
      <c r="DA7" s="419"/>
      <c r="DB7" s="417">
        <v>4681083</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360164</v>
      </c>
      <c r="BO8" s="418"/>
      <c r="BP8" s="418"/>
      <c r="BQ8" s="418"/>
      <c r="BR8" s="418"/>
      <c r="BS8" s="418"/>
      <c r="BT8" s="418"/>
      <c r="BU8" s="419"/>
      <c r="BV8" s="417">
        <v>587687</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0.7</v>
      </c>
      <c r="CU8" s="458"/>
      <c r="CV8" s="458"/>
      <c r="CW8" s="458"/>
      <c r="CX8" s="458"/>
      <c r="CY8" s="458"/>
      <c r="CZ8" s="458"/>
      <c r="DA8" s="459"/>
      <c r="DB8" s="457">
        <v>0.69</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22750</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100</v>
      </c>
      <c r="AV9" s="450"/>
      <c r="AW9" s="450"/>
      <c r="AX9" s="450"/>
      <c r="AY9" s="451" t="s">
        <v>101</v>
      </c>
      <c r="AZ9" s="452"/>
      <c r="BA9" s="452"/>
      <c r="BB9" s="452"/>
      <c r="BC9" s="452"/>
      <c r="BD9" s="452"/>
      <c r="BE9" s="452"/>
      <c r="BF9" s="452"/>
      <c r="BG9" s="452"/>
      <c r="BH9" s="452"/>
      <c r="BI9" s="452"/>
      <c r="BJ9" s="452"/>
      <c r="BK9" s="452"/>
      <c r="BL9" s="452"/>
      <c r="BM9" s="453"/>
      <c r="BN9" s="417">
        <v>-227523</v>
      </c>
      <c r="BO9" s="418"/>
      <c r="BP9" s="418"/>
      <c r="BQ9" s="418"/>
      <c r="BR9" s="418"/>
      <c r="BS9" s="418"/>
      <c r="BT9" s="418"/>
      <c r="BU9" s="419"/>
      <c r="BV9" s="417">
        <v>186616</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8.9</v>
      </c>
      <c r="CU9" s="415"/>
      <c r="CV9" s="415"/>
      <c r="CW9" s="415"/>
      <c r="CX9" s="415"/>
      <c r="CY9" s="415"/>
      <c r="CZ9" s="415"/>
      <c r="DA9" s="416"/>
      <c r="DB9" s="414">
        <v>8.1</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103</v>
      </c>
      <c r="M10" s="447"/>
      <c r="N10" s="447"/>
      <c r="O10" s="447"/>
      <c r="P10" s="447"/>
      <c r="Q10" s="448"/>
      <c r="R10" s="468">
        <v>22809</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207137</v>
      </c>
      <c r="BO10" s="418"/>
      <c r="BP10" s="418"/>
      <c r="BQ10" s="418"/>
      <c r="BR10" s="418"/>
      <c r="BS10" s="418"/>
      <c r="BT10" s="418"/>
      <c r="BU10" s="419"/>
      <c r="BV10" s="417">
        <v>182347</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78</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x14ac:dyDescent="0.15">
      <c r="A12" s="140"/>
      <c r="B12" s="477" t="s">
        <v>114</v>
      </c>
      <c r="C12" s="478"/>
      <c r="D12" s="478"/>
      <c r="E12" s="478"/>
      <c r="F12" s="478"/>
      <c r="G12" s="478"/>
      <c r="H12" s="478"/>
      <c r="I12" s="478"/>
      <c r="J12" s="478"/>
      <c r="K12" s="479"/>
      <c r="L12" s="486" t="s">
        <v>115</v>
      </c>
      <c r="M12" s="487"/>
      <c r="N12" s="487"/>
      <c r="O12" s="487"/>
      <c r="P12" s="487"/>
      <c r="Q12" s="488"/>
      <c r="R12" s="489">
        <v>22451</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v>206685</v>
      </c>
      <c r="BO12" s="418"/>
      <c r="BP12" s="418"/>
      <c r="BQ12" s="418"/>
      <c r="BR12" s="418"/>
      <c r="BS12" s="418"/>
      <c r="BT12" s="418"/>
      <c r="BU12" s="419"/>
      <c r="BV12" s="417">
        <v>185944</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123</v>
      </c>
      <c r="N13" s="506"/>
      <c r="O13" s="506"/>
      <c r="P13" s="506"/>
      <c r="Q13" s="507"/>
      <c r="R13" s="498">
        <v>22171</v>
      </c>
      <c r="S13" s="499"/>
      <c r="T13" s="499"/>
      <c r="U13" s="499"/>
      <c r="V13" s="500"/>
      <c r="W13" s="433" t="s">
        <v>124</v>
      </c>
      <c r="X13" s="434"/>
      <c r="Y13" s="434"/>
      <c r="Z13" s="434"/>
      <c r="AA13" s="434"/>
      <c r="AB13" s="424"/>
      <c r="AC13" s="468">
        <v>112</v>
      </c>
      <c r="AD13" s="469"/>
      <c r="AE13" s="469"/>
      <c r="AF13" s="469"/>
      <c r="AG13" s="508"/>
      <c r="AH13" s="468">
        <v>84</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-227071</v>
      </c>
      <c r="BO13" s="418"/>
      <c r="BP13" s="418"/>
      <c r="BQ13" s="418"/>
      <c r="BR13" s="418"/>
      <c r="BS13" s="418"/>
      <c r="BT13" s="418"/>
      <c r="BU13" s="419"/>
      <c r="BV13" s="417">
        <v>183019</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5.9</v>
      </c>
      <c r="CU13" s="415"/>
      <c r="CV13" s="415"/>
      <c r="CW13" s="415"/>
      <c r="CX13" s="415"/>
      <c r="CY13" s="415"/>
      <c r="CZ13" s="415"/>
      <c r="DA13" s="416"/>
      <c r="DB13" s="414">
        <v>5.7</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129</v>
      </c>
      <c r="M14" s="496"/>
      <c r="N14" s="496"/>
      <c r="O14" s="496"/>
      <c r="P14" s="496"/>
      <c r="Q14" s="497"/>
      <c r="R14" s="498">
        <v>22550</v>
      </c>
      <c r="S14" s="499"/>
      <c r="T14" s="499"/>
      <c r="U14" s="499"/>
      <c r="V14" s="500"/>
      <c r="W14" s="407"/>
      <c r="X14" s="408"/>
      <c r="Y14" s="408"/>
      <c r="Z14" s="408"/>
      <c r="AA14" s="408"/>
      <c r="AB14" s="397"/>
      <c r="AC14" s="501">
        <v>1</v>
      </c>
      <c r="AD14" s="502"/>
      <c r="AE14" s="502"/>
      <c r="AF14" s="502"/>
      <c r="AG14" s="503"/>
      <c r="AH14" s="501">
        <v>0.8</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v>95.2</v>
      </c>
      <c r="CU14" s="513"/>
      <c r="CV14" s="513"/>
      <c r="CW14" s="513"/>
      <c r="CX14" s="513"/>
      <c r="CY14" s="513"/>
      <c r="CZ14" s="513"/>
      <c r="DA14" s="514"/>
      <c r="DB14" s="512">
        <v>89.7</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123</v>
      </c>
      <c r="N15" s="506"/>
      <c r="O15" s="506"/>
      <c r="P15" s="506"/>
      <c r="Q15" s="507"/>
      <c r="R15" s="498">
        <v>22283</v>
      </c>
      <c r="S15" s="499"/>
      <c r="T15" s="499"/>
      <c r="U15" s="499"/>
      <c r="V15" s="500"/>
      <c r="W15" s="433" t="s">
        <v>131</v>
      </c>
      <c r="X15" s="434"/>
      <c r="Y15" s="434"/>
      <c r="Z15" s="434"/>
      <c r="AA15" s="434"/>
      <c r="AB15" s="424"/>
      <c r="AC15" s="468">
        <v>3163</v>
      </c>
      <c r="AD15" s="469"/>
      <c r="AE15" s="469"/>
      <c r="AF15" s="469"/>
      <c r="AG15" s="508"/>
      <c r="AH15" s="468">
        <v>3169</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2524552</v>
      </c>
      <c r="BO15" s="381"/>
      <c r="BP15" s="381"/>
      <c r="BQ15" s="381"/>
      <c r="BR15" s="381"/>
      <c r="BS15" s="381"/>
      <c r="BT15" s="381"/>
      <c r="BU15" s="382"/>
      <c r="BV15" s="380">
        <v>2486037</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29.5</v>
      </c>
      <c r="AD16" s="502"/>
      <c r="AE16" s="502"/>
      <c r="AF16" s="502"/>
      <c r="AG16" s="503"/>
      <c r="AH16" s="501">
        <v>30.3</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3572289</v>
      </c>
      <c r="BO16" s="418"/>
      <c r="BP16" s="418"/>
      <c r="BQ16" s="418"/>
      <c r="BR16" s="418"/>
      <c r="BS16" s="418"/>
      <c r="BT16" s="418"/>
      <c r="BU16" s="419"/>
      <c r="BV16" s="417">
        <v>3614571</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137</v>
      </c>
      <c r="N17" s="522"/>
      <c r="O17" s="522"/>
      <c r="P17" s="522"/>
      <c r="Q17" s="523"/>
      <c r="R17" s="518" t="s">
        <v>138</v>
      </c>
      <c r="S17" s="519"/>
      <c r="T17" s="519"/>
      <c r="U17" s="519"/>
      <c r="V17" s="520"/>
      <c r="W17" s="433" t="s">
        <v>139</v>
      </c>
      <c r="X17" s="434"/>
      <c r="Y17" s="434"/>
      <c r="Z17" s="434"/>
      <c r="AA17" s="434"/>
      <c r="AB17" s="424"/>
      <c r="AC17" s="468">
        <v>7464</v>
      </c>
      <c r="AD17" s="469"/>
      <c r="AE17" s="469"/>
      <c r="AF17" s="469"/>
      <c r="AG17" s="508"/>
      <c r="AH17" s="468">
        <v>7223</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3221669</v>
      </c>
      <c r="BO17" s="418"/>
      <c r="BP17" s="418"/>
      <c r="BQ17" s="418"/>
      <c r="BR17" s="418"/>
      <c r="BS17" s="418"/>
      <c r="BT17" s="418"/>
      <c r="BU17" s="419"/>
      <c r="BV17" s="417">
        <v>3169511</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141</v>
      </c>
      <c r="C18" s="460"/>
      <c r="D18" s="460"/>
      <c r="E18" s="529"/>
      <c r="F18" s="529"/>
      <c r="G18" s="529"/>
      <c r="H18" s="529"/>
      <c r="I18" s="529"/>
      <c r="J18" s="529"/>
      <c r="K18" s="529"/>
      <c r="L18" s="530">
        <v>10.3</v>
      </c>
      <c r="M18" s="530"/>
      <c r="N18" s="530"/>
      <c r="O18" s="530"/>
      <c r="P18" s="530"/>
      <c r="Q18" s="530"/>
      <c r="R18" s="531"/>
      <c r="S18" s="531"/>
      <c r="T18" s="531"/>
      <c r="U18" s="531"/>
      <c r="V18" s="532"/>
      <c r="W18" s="435"/>
      <c r="X18" s="436"/>
      <c r="Y18" s="436"/>
      <c r="Z18" s="436"/>
      <c r="AA18" s="436"/>
      <c r="AB18" s="427"/>
      <c r="AC18" s="533">
        <v>69.5</v>
      </c>
      <c r="AD18" s="534"/>
      <c r="AE18" s="534"/>
      <c r="AF18" s="534"/>
      <c r="AG18" s="535"/>
      <c r="AH18" s="533">
        <v>68.900000000000006</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4219210</v>
      </c>
      <c r="BO18" s="418"/>
      <c r="BP18" s="418"/>
      <c r="BQ18" s="418"/>
      <c r="BR18" s="418"/>
      <c r="BS18" s="418"/>
      <c r="BT18" s="418"/>
      <c r="BU18" s="419"/>
      <c r="BV18" s="417">
        <v>3975605</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143</v>
      </c>
      <c r="C19" s="460"/>
      <c r="D19" s="460"/>
      <c r="E19" s="529"/>
      <c r="F19" s="529"/>
      <c r="G19" s="529"/>
      <c r="H19" s="529"/>
      <c r="I19" s="529"/>
      <c r="J19" s="529"/>
      <c r="K19" s="529"/>
      <c r="L19" s="537">
        <v>2209</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5618148</v>
      </c>
      <c r="BO19" s="418"/>
      <c r="BP19" s="418"/>
      <c r="BQ19" s="418"/>
      <c r="BR19" s="418"/>
      <c r="BS19" s="418"/>
      <c r="BT19" s="418"/>
      <c r="BU19" s="419"/>
      <c r="BV19" s="417">
        <v>5666162</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145</v>
      </c>
      <c r="C20" s="460"/>
      <c r="D20" s="460"/>
      <c r="E20" s="529"/>
      <c r="F20" s="529"/>
      <c r="G20" s="529"/>
      <c r="H20" s="529"/>
      <c r="I20" s="529"/>
      <c r="J20" s="529"/>
      <c r="K20" s="529"/>
      <c r="L20" s="537">
        <v>8191</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6656976</v>
      </c>
      <c r="BO23" s="418"/>
      <c r="BP23" s="418"/>
      <c r="BQ23" s="418"/>
      <c r="BR23" s="418"/>
      <c r="BS23" s="418"/>
      <c r="BT23" s="418"/>
      <c r="BU23" s="419"/>
      <c r="BV23" s="417">
        <v>6359798</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154</v>
      </c>
      <c r="F24" s="447"/>
      <c r="G24" s="447"/>
      <c r="H24" s="447"/>
      <c r="I24" s="447"/>
      <c r="J24" s="447"/>
      <c r="K24" s="448"/>
      <c r="L24" s="468">
        <v>1</v>
      </c>
      <c r="M24" s="469"/>
      <c r="N24" s="469"/>
      <c r="O24" s="469"/>
      <c r="P24" s="508"/>
      <c r="Q24" s="468">
        <v>7290</v>
      </c>
      <c r="R24" s="469"/>
      <c r="S24" s="469"/>
      <c r="T24" s="469"/>
      <c r="U24" s="469"/>
      <c r="V24" s="508"/>
      <c r="W24" s="563"/>
      <c r="X24" s="551"/>
      <c r="Y24" s="552"/>
      <c r="Z24" s="467" t="s">
        <v>155</v>
      </c>
      <c r="AA24" s="447"/>
      <c r="AB24" s="447"/>
      <c r="AC24" s="447"/>
      <c r="AD24" s="447"/>
      <c r="AE24" s="447"/>
      <c r="AF24" s="447"/>
      <c r="AG24" s="448"/>
      <c r="AH24" s="468">
        <v>112</v>
      </c>
      <c r="AI24" s="469"/>
      <c r="AJ24" s="469"/>
      <c r="AK24" s="469"/>
      <c r="AL24" s="508"/>
      <c r="AM24" s="468">
        <v>314160</v>
      </c>
      <c r="AN24" s="469"/>
      <c r="AO24" s="469"/>
      <c r="AP24" s="469"/>
      <c r="AQ24" s="469"/>
      <c r="AR24" s="508"/>
      <c r="AS24" s="468">
        <v>2805</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3068534</v>
      </c>
      <c r="BO24" s="418"/>
      <c r="BP24" s="418"/>
      <c r="BQ24" s="418"/>
      <c r="BR24" s="418"/>
      <c r="BS24" s="418"/>
      <c r="BT24" s="418"/>
      <c r="BU24" s="419"/>
      <c r="BV24" s="417">
        <v>2591079</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157</v>
      </c>
      <c r="F25" s="447"/>
      <c r="G25" s="447"/>
      <c r="H25" s="447"/>
      <c r="I25" s="447"/>
      <c r="J25" s="447"/>
      <c r="K25" s="448"/>
      <c r="L25" s="468">
        <v>1</v>
      </c>
      <c r="M25" s="469"/>
      <c r="N25" s="469"/>
      <c r="O25" s="469"/>
      <c r="P25" s="508"/>
      <c r="Q25" s="468">
        <v>6255</v>
      </c>
      <c r="R25" s="469"/>
      <c r="S25" s="469"/>
      <c r="T25" s="469"/>
      <c r="U25" s="469"/>
      <c r="V25" s="508"/>
      <c r="W25" s="563"/>
      <c r="X25" s="551"/>
      <c r="Y25" s="552"/>
      <c r="Z25" s="467" t="s">
        <v>158</v>
      </c>
      <c r="AA25" s="447"/>
      <c r="AB25" s="447"/>
      <c r="AC25" s="447"/>
      <c r="AD25" s="447"/>
      <c r="AE25" s="447"/>
      <c r="AF25" s="447"/>
      <c r="AG25" s="448"/>
      <c r="AH25" s="468" t="s">
        <v>122</v>
      </c>
      <c r="AI25" s="469"/>
      <c r="AJ25" s="469"/>
      <c r="AK25" s="469"/>
      <c r="AL25" s="508"/>
      <c r="AM25" s="468" t="s">
        <v>122</v>
      </c>
      <c r="AN25" s="469"/>
      <c r="AO25" s="469"/>
      <c r="AP25" s="469"/>
      <c r="AQ25" s="469"/>
      <c r="AR25" s="508"/>
      <c r="AS25" s="468" t="s">
        <v>122</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v>397346</v>
      </c>
      <c r="BO25" s="381"/>
      <c r="BP25" s="381"/>
      <c r="BQ25" s="381"/>
      <c r="BR25" s="381"/>
      <c r="BS25" s="381"/>
      <c r="BT25" s="381"/>
      <c r="BU25" s="382"/>
      <c r="BV25" s="380">
        <v>153171</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160</v>
      </c>
      <c r="F26" s="447"/>
      <c r="G26" s="447"/>
      <c r="H26" s="447"/>
      <c r="I26" s="447"/>
      <c r="J26" s="447"/>
      <c r="K26" s="448"/>
      <c r="L26" s="468" t="s">
        <v>122</v>
      </c>
      <c r="M26" s="469"/>
      <c r="N26" s="469"/>
      <c r="O26" s="469"/>
      <c r="P26" s="508"/>
      <c r="Q26" s="468" t="s">
        <v>122</v>
      </c>
      <c r="R26" s="469"/>
      <c r="S26" s="469"/>
      <c r="T26" s="469"/>
      <c r="U26" s="469"/>
      <c r="V26" s="508"/>
      <c r="W26" s="563"/>
      <c r="X26" s="551"/>
      <c r="Y26" s="552"/>
      <c r="Z26" s="467" t="s">
        <v>161</v>
      </c>
      <c r="AA26" s="573"/>
      <c r="AB26" s="573"/>
      <c r="AC26" s="573"/>
      <c r="AD26" s="573"/>
      <c r="AE26" s="573"/>
      <c r="AF26" s="573"/>
      <c r="AG26" s="574"/>
      <c r="AH26" s="468">
        <v>1</v>
      </c>
      <c r="AI26" s="469"/>
      <c r="AJ26" s="469"/>
      <c r="AK26" s="469"/>
      <c r="AL26" s="508"/>
      <c r="AM26" s="468" t="s">
        <v>162</v>
      </c>
      <c r="AN26" s="469"/>
      <c r="AO26" s="469"/>
      <c r="AP26" s="469"/>
      <c r="AQ26" s="469"/>
      <c r="AR26" s="508"/>
      <c r="AS26" s="468" t="s">
        <v>162</v>
      </c>
      <c r="AT26" s="469"/>
      <c r="AU26" s="469"/>
      <c r="AV26" s="469"/>
      <c r="AW26" s="469"/>
      <c r="AX26" s="470"/>
      <c r="AY26" s="420" t="s">
        <v>163</v>
      </c>
      <c r="AZ26" s="421"/>
      <c r="BA26" s="421"/>
      <c r="BB26" s="421"/>
      <c r="BC26" s="421"/>
      <c r="BD26" s="421"/>
      <c r="BE26" s="421"/>
      <c r="BF26" s="421"/>
      <c r="BG26" s="421"/>
      <c r="BH26" s="421"/>
      <c r="BI26" s="421"/>
      <c r="BJ26" s="421"/>
      <c r="BK26" s="421"/>
      <c r="BL26" s="421"/>
      <c r="BM26" s="422"/>
      <c r="BN26" s="417" t="s">
        <v>122</v>
      </c>
      <c r="BO26" s="418"/>
      <c r="BP26" s="418"/>
      <c r="BQ26" s="418"/>
      <c r="BR26" s="418"/>
      <c r="BS26" s="418"/>
      <c r="BT26" s="418"/>
      <c r="BU26" s="419"/>
      <c r="BV26" s="417" t="s">
        <v>122</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164</v>
      </c>
      <c r="F27" s="447"/>
      <c r="G27" s="447"/>
      <c r="H27" s="447"/>
      <c r="I27" s="447"/>
      <c r="J27" s="447"/>
      <c r="K27" s="448"/>
      <c r="L27" s="468">
        <v>1</v>
      </c>
      <c r="M27" s="469"/>
      <c r="N27" s="469"/>
      <c r="O27" s="469"/>
      <c r="P27" s="508"/>
      <c r="Q27" s="468">
        <v>3000</v>
      </c>
      <c r="R27" s="469"/>
      <c r="S27" s="469"/>
      <c r="T27" s="469"/>
      <c r="U27" s="469"/>
      <c r="V27" s="508"/>
      <c r="W27" s="563"/>
      <c r="X27" s="551"/>
      <c r="Y27" s="552"/>
      <c r="Z27" s="467" t="s">
        <v>165</v>
      </c>
      <c r="AA27" s="447"/>
      <c r="AB27" s="447"/>
      <c r="AC27" s="447"/>
      <c r="AD27" s="447"/>
      <c r="AE27" s="447"/>
      <c r="AF27" s="447"/>
      <c r="AG27" s="448"/>
      <c r="AH27" s="468" t="s">
        <v>122</v>
      </c>
      <c r="AI27" s="469"/>
      <c r="AJ27" s="469"/>
      <c r="AK27" s="469"/>
      <c r="AL27" s="508"/>
      <c r="AM27" s="468" t="s">
        <v>122</v>
      </c>
      <c r="AN27" s="469"/>
      <c r="AO27" s="469"/>
      <c r="AP27" s="469"/>
      <c r="AQ27" s="469"/>
      <c r="AR27" s="508"/>
      <c r="AS27" s="468" t="s">
        <v>122</v>
      </c>
      <c r="AT27" s="469"/>
      <c r="AU27" s="469"/>
      <c r="AV27" s="469"/>
      <c r="AW27" s="469"/>
      <c r="AX27" s="470"/>
      <c r="AY27" s="509" t="s">
        <v>166</v>
      </c>
      <c r="AZ27" s="510"/>
      <c r="BA27" s="510"/>
      <c r="BB27" s="510"/>
      <c r="BC27" s="510"/>
      <c r="BD27" s="510"/>
      <c r="BE27" s="510"/>
      <c r="BF27" s="510"/>
      <c r="BG27" s="510"/>
      <c r="BH27" s="510"/>
      <c r="BI27" s="510"/>
      <c r="BJ27" s="510"/>
      <c r="BK27" s="510"/>
      <c r="BL27" s="510"/>
      <c r="BM27" s="511"/>
      <c r="BN27" s="586">
        <v>100000</v>
      </c>
      <c r="BO27" s="587"/>
      <c r="BP27" s="587"/>
      <c r="BQ27" s="587"/>
      <c r="BR27" s="587"/>
      <c r="BS27" s="587"/>
      <c r="BT27" s="587"/>
      <c r="BU27" s="588"/>
      <c r="BV27" s="586">
        <v>100000</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167</v>
      </c>
      <c r="F28" s="447"/>
      <c r="G28" s="447"/>
      <c r="H28" s="447"/>
      <c r="I28" s="447"/>
      <c r="J28" s="447"/>
      <c r="K28" s="448"/>
      <c r="L28" s="468">
        <v>1</v>
      </c>
      <c r="M28" s="469"/>
      <c r="N28" s="469"/>
      <c r="O28" s="469"/>
      <c r="P28" s="508"/>
      <c r="Q28" s="468">
        <v>2600</v>
      </c>
      <c r="R28" s="469"/>
      <c r="S28" s="469"/>
      <c r="T28" s="469"/>
      <c r="U28" s="469"/>
      <c r="V28" s="508"/>
      <c r="W28" s="563"/>
      <c r="X28" s="551"/>
      <c r="Y28" s="552"/>
      <c r="Z28" s="467" t="s">
        <v>168</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169</v>
      </c>
      <c r="AZ28" s="590"/>
      <c r="BA28" s="590"/>
      <c r="BB28" s="591"/>
      <c r="BC28" s="377" t="s">
        <v>170</v>
      </c>
      <c r="BD28" s="378"/>
      <c r="BE28" s="378"/>
      <c r="BF28" s="378"/>
      <c r="BG28" s="378"/>
      <c r="BH28" s="378"/>
      <c r="BI28" s="378"/>
      <c r="BJ28" s="378"/>
      <c r="BK28" s="378"/>
      <c r="BL28" s="378"/>
      <c r="BM28" s="379"/>
      <c r="BN28" s="380">
        <v>651009</v>
      </c>
      <c r="BO28" s="381"/>
      <c r="BP28" s="381"/>
      <c r="BQ28" s="381"/>
      <c r="BR28" s="381"/>
      <c r="BS28" s="381"/>
      <c r="BT28" s="381"/>
      <c r="BU28" s="382"/>
      <c r="BV28" s="380">
        <v>650557</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171</v>
      </c>
      <c r="F29" s="447"/>
      <c r="G29" s="447"/>
      <c r="H29" s="447"/>
      <c r="I29" s="447"/>
      <c r="J29" s="447"/>
      <c r="K29" s="448"/>
      <c r="L29" s="468">
        <v>8</v>
      </c>
      <c r="M29" s="469"/>
      <c r="N29" s="469"/>
      <c r="O29" s="469"/>
      <c r="P29" s="508"/>
      <c r="Q29" s="468">
        <v>2400</v>
      </c>
      <c r="R29" s="469"/>
      <c r="S29" s="469"/>
      <c r="T29" s="469"/>
      <c r="U29" s="469"/>
      <c r="V29" s="508"/>
      <c r="W29" s="564"/>
      <c r="X29" s="565"/>
      <c r="Y29" s="566"/>
      <c r="Z29" s="467" t="s">
        <v>172</v>
      </c>
      <c r="AA29" s="447"/>
      <c r="AB29" s="447"/>
      <c r="AC29" s="447"/>
      <c r="AD29" s="447"/>
      <c r="AE29" s="447"/>
      <c r="AF29" s="447"/>
      <c r="AG29" s="448"/>
      <c r="AH29" s="468">
        <v>112</v>
      </c>
      <c r="AI29" s="469"/>
      <c r="AJ29" s="469"/>
      <c r="AK29" s="469"/>
      <c r="AL29" s="508"/>
      <c r="AM29" s="468">
        <v>314160</v>
      </c>
      <c r="AN29" s="469"/>
      <c r="AO29" s="469"/>
      <c r="AP29" s="469"/>
      <c r="AQ29" s="469"/>
      <c r="AR29" s="508"/>
      <c r="AS29" s="468">
        <v>2805</v>
      </c>
      <c r="AT29" s="469"/>
      <c r="AU29" s="469"/>
      <c r="AV29" s="469"/>
      <c r="AW29" s="469"/>
      <c r="AX29" s="470"/>
      <c r="AY29" s="592"/>
      <c r="AZ29" s="593"/>
      <c r="BA29" s="593"/>
      <c r="BB29" s="594"/>
      <c r="BC29" s="451" t="s">
        <v>173</v>
      </c>
      <c r="BD29" s="452"/>
      <c r="BE29" s="452"/>
      <c r="BF29" s="452"/>
      <c r="BG29" s="452"/>
      <c r="BH29" s="452"/>
      <c r="BI29" s="452"/>
      <c r="BJ29" s="452"/>
      <c r="BK29" s="452"/>
      <c r="BL29" s="452"/>
      <c r="BM29" s="453"/>
      <c r="BN29" s="417">
        <v>11124</v>
      </c>
      <c r="BO29" s="418"/>
      <c r="BP29" s="418"/>
      <c r="BQ29" s="418"/>
      <c r="BR29" s="418"/>
      <c r="BS29" s="418"/>
      <c r="BT29" s="418"/>
      <c r="BU29" s="419"/>
      <c r="BV29" s="417">
        <v>11123</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174</v>
      </c>
      <c r="X30" s="571"/>
      <c r="Y30" s="571"/>
      <c r="Z30" s="571"/>
      <c r="AA30" s="571"/>
      <c r="AB30" s="571"/>
      <c r="AC30" s="571"/>
      <c r="AD30" s="571"/>
      <c r="AE30" s="571"/>
      <c r="AF30" s="571"/>
      <c r="AG30" s="572"/>
      <c r="AH30" s="533">
        <v>97.2</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175</v>
      </c>
      <c r="BD30" s="584"/>
      <c r="BE30" s="584"/>
      <c r="BF30" s="584"/>
      <c r="BG30" s="584"/>
      <c r="BH30" s="584"/>
      <c r="BI30" s="584"/>
      <c r="BJ30" s="584"/>
      <c r="BK30" s="584"/>
      <c r="BL30" s="584"/>
      <c r="BM30" s="585"/>
      <c r="BN30" s="586">
        <v>750098</v>
      </c>
      <c r="BO30" s="587"/>
      <c r="BP30" s="587"/>
      <c r="BQ30" s="587"/>
      <c r="BR30" s="587"/>
      <c r="BS30" s="587"/>
      <c r="BT30" s="587"/>
      <c r="BU30" s="588"/>
      <c r="BV30" s="586">
        <v>744392</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182</v>
      </c>
      <c r="D33" s="441"/>
      <c r="E33" s="406" t="s">
        <v>183</v>
      </c>
      <c r="F33" s="406"/>
      <c r="G33" s="406"/>
      <c r="H33" s="406"/>
      <c r="I33" s="406"/>
      <c r="J33" s="406"/>
      <c r="K33" s="406"/>
      <c r="L33" s="406"/>
      <c r="M33" s="406"/>
      <c r="N33" s="406"/>
      <c r="O33" s="406"/>
      <c r="P33" s="406"/>
      <c r="Q33" s="406"/>
      <c r="R33" s="406"/>
      <c r="S33" s="406"/>
      <c r="T33" s="169"/>
      <c r="U33" s="441" t="s">
        <v>182</v>
      </c>
      <c r="V33" s="441"/>
      <c r="W33" s="406" t="s">
        <v>183</v>
      </c>
      <c r="X33" s="406"/>
      <c r="Y33" s="406"/>
      <c r="Z33" s="406"/>
      <c r="AA33" s="406"/>
      <c r="AB33" s="406"/>
      <c r="AC33" s="406"/>
      <c r="AD33" s="406"/>
      <c r="AE33" s="406"/>
      <c r="AF33" s="406"/>
      <c r="AG33" s="406"/>
      <c r="AH33" s="406"/>
      <c r="AI33" s="406"/>
      <c r="AJ33" s="406"/>
      <c r="AK33" s="406"/>
      <c r="AL33" s="169"/>
      <c r="AM33" s="441" t="s">
        <v>182</v>
      </c>
      <c r="AN33" s="441"/>
      <c r="AO33" s="406" t="s">
        <v>183</v>
      </c>
      <c r="AP33" s="406"/>
      <c r="AQ33" s="406"/>
      <c r="AR33" s="406"/>
      <c r="AS33" s="406"/>
      <c r="AT33" s="406"/>
      <c r="AU33" s="406"/>
      <c r="AV33" s="406"/>
      <c r="AW33" s="406"/>
      <c r="AX33" s="406"/>
      <c r="AY33" s="406"/>
      <c r="AZ33" s="406"/>
      <c r="BA33" s="406"/>
      <c r="BB33" s="406"/>
      <c r="BC33" s="406"/>
      <c r="BD33" s="170"/>
      <c r="BE33" s="406" t="s">
        <v>184</v>
      </c>
      <c r="BF33" s="406"/>
      <c r="BG33" s="406" t="s">
        <v>185</v>
      </c>
      <c r="BH33" s="406"/>
      <c r="BI33" s="406"/>
      <c r="BJ33" s="406"/>
      <c r="BK33" s="406"/>
      <c r="BL33" s="406"/>
      <c r="BM33" s="406"/>
      <c r="BN33" s="406"/>
      <c r="BO33" s="406"/>
      <c r="BP33" s="406"/>
      <c r="BQ33" s="406"/>
      <c r="BR33" s="406"/>
      <c r="BS33" s="406"/>
      <c r="BT33" s="406"/>
      <c r="BU33" s="406"/>
      <c r="BV33" s="170"/>
      <c r="BW33" s="441" t="s">
        <v>184</v>
      </c>
      <c r="BX33" s="441"/>
      <c r="BY33" s="406" t="s">
        <v>186</v>
      </c>
      <c r="BZ33" s="406"/>
      <c r="CA33" s="406"/>
      <c r="CB33" s="406"/>
      <c r="CC33" s="406"/>
      <c r="CD33" s="406"/>
      <c r="CE33" s="406"/>
      <c r="CF33" s="406"/>
      <c r="CG33" s="406"/>
      <c r="CH33" s="406"/>
      <c r="CI33" s="406"/>
      <c r="CJ33" s="406"/>
      <c r="CK33" s="406"/>
      <c r="CL33" s="406"/>
      <c r="CM33" s="406"/>
      <c r="CN33" s="169"/>
      <c r="CO33" s="441" t="s">
        <v>182</v>
      </c>
      <c r="CP33" s="441"/>
      <c r="CQ33" s="406" t="s">
        <v>187</v>
      </c>
      <c r="CR33" s="406"/>
      <c r="CS33" s="406"/>
      <c r="CT33" s="406"/>
      <c r="CU33" s="406"/>
      <c r="CV33" s="406"/>
      <c r="CW33" s="406"/>
      <c r="CX33" s="406"/>
      <c r="CY33" s="406"/>
      <c r="CZ33" s="406"/>
      <c r="DA33" s="406"/>
      <c r="DB33" s="406"/>
      <c r="DC33" s="406"/>
      <c r="DD33" s="406"/>
      <c r="DE33" s="406"/>
      <c r="DF33" s="169"/>
      <c r="DG33" s="406" t="s">
        <v>188</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5</v>
      </c>
      <c r="AN34" s="598"/>
      <c r="AO34" s="599" t="str">
        <f>IF('各会計、関係団体の財政状況及び健全化判断比率'!B31="","",'各会計、関係団体の財政状況及び健全化判断比率'!B31)</f>
        <v>水道事業会計</v>
      </c>
      <c r="AP34" s="599"/>
      <c r="AQ34" s="599"/>
      <c r="AR34" s="599"/>
      <c r="AS34" s="599"/>
      <c r="AT34" s="599"/>
      <c r="AU34" s="599"/>
      <c r="AV34" s="599"/>
      <c r="AW34" s="599"/>
      <c r="AX34" s="599"/>
      <c r="AY34" s="599"/>
      <c r="AZ34" s="599"/>
      <c r="BA34" s="599"/>
      <c r="BB34" s="599"/>
      <c r="BC34" s="599"/>
      <c r="BD34" s="167"/>
      <c r="BE34" s="598">
        <f>IF(BG34="","",MAX(C34:D43,U34:V43,AM34:AN43)+1)</f>
        <v>6</v>
      </c>
      <c r="BF34" s="598"/>
      <c r="BG34" s="599" t="str">
        <f>IF('各会計、関係団体の財政状況及び健全化判断比率'!B32="","",'各会計、関係団体の財政状況及び健全化判断比率'!B32)</f>
        <v>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7</v>
      </c>
      <c r="BX34" s="598"/>
      <c r="BY34" s="599" t="str">
        <f>IF('各会計、関係団体の財政状況及び健全化判断比率'!B68="","",'各会計、関係団体の財政状況及び健全化判断比率'!B68)</f>
        <v>岐阜羽島衛生施設組合</v>
      </c>
      <c r="BZ34" s="599"/>
      <c r="CA34" s="599"/>
      <c r="CB34" s="599"/>
      <c r="CC34" s="599"/>
      <c r="CD34" s="599"/>
      <c r="CE34" s="599"/>
      <c r="CF34" s="599"/>
      <c r="CG34" s="599"/>
      <c r="CH34" s="599"/>
      <c r="CI34" s="599"/>
      <c r="CJ34" s="599"/>
      <c r="CK34" s="599"/>
      <c r="CL34" s="599"/>
      <c r="CM34" s="599"/>
      <c r="CN34" s="167"/>
      <c r="CO34" s="598">
        <f>IF(CQ34="","",MAX(C34:D43,U34:V43,AM34:AN43,BE34:BF43,BW34:BX43)+1)</f>
        <v>16</v>
      </c>
      <c r="CP34" s="598"/>
      <c r="CQ34" s="599" t="str">
        <f>IF('各会計、関係団体の財政状況及び健全化判断比率'!BS7="","",'各会計、関係団体の財政状況及び健全化判断比率'!BS7)</f>
        <v>笠松町土地開発公社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v>
      </c>
      <c r="DH34" s="600"/>
      <c r="DI34" s="171"/>
      <c r="DJ34" s="139"/>
      <c r="DK34" s="139"/>
      <c r="DL34" s="139"/>
      <c r="DM34" s="139"/>
      <c r="DN34" s="139"/>
      <c r="DO34" s="139"/>
    </row>
    <row r="35" spans="1:119" ht="32.25" customHeight="1" x14ac:dyDescent="0.15">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8</v>
      </c>
      <c r="BX35" s="598"/>
      <c r="BY35" s="599" t="str">
        <f>IF('各会計、関係団体の財政状況及び健全化判断比率'!B69="","",'各会計、関係団体の財政状況及び健全化判断比率'!B69)</f>
        <v>木曽川右岸地帯水防事務組合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9</v>
      </c>
      <c r="BX36" s="598"/>
      <c r="BY36" s="599" t="str">
        <f>IF('各会計、関係団体の財政状況及び健全化判断比率'!B70="","",'各会計、関係団体の財政状況及び健全化判断比率'!B70)</f>
        <v>岐阜県市町村会館組合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10</v>
      </c>
      <c r="BX37" s="598"/>
      <c r="BY37" s="599" t="str">
        <f>IF('各会計、関係団体の財政状況及び健全化判断比率'!B71="","",'各会計、関係団体の財政状況及び健全化判断比率'!B71)</f>
        <v>岐阜県市町村職員退職手当組合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11</v>
      </c>
      <c r="BX38" s="598"/>
      <c r="BY38" s="599" t="str">
        <f>IF('各会計、関係団体の財政状況及び健全化判断比率'!B72="","",'各会計、関係団体の財政状況及び健全化判断比率'!B72)</f>
        <v>岐阜地域児童発達支援センター組合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12</v>
      </c>
      <c r="BX39" s="598"/>
      <c r="BY39" s="599" t="str">
        <f>IF('各会計、関係団体の財政状況及び健全化判断比率'!B73="","",'各会計、関係団体の財政状況及び健全化判断比率'!B73)</f>
        <v>羽島郡広域連合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13</v>
      </c>
      <c r="BX40" s="598"/>
      <c r="BY40" s="599" t="str">
        <f>IF('各会計、関係団体の財政状況及び健全化判断比率'!B74="","",'各会計、関係団体の財政状況及び健全化判断比率'!B74)</f>
        <v>岐阜県後期高齢者医療広域連合（一般会計分）</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14</v>
      </c>
      <c r="BX41" s="598"/>
      <c r="BY41" s="599" t="str">
        <f>IF('各会計、関係団体の財政状況及び健全化判断比率'!B75="","",'各会計、関係団体の財政状況及び健全化判断比率'!B75)</f>
        <v>岐阜県後期高齢者医療広域連合（特別会計分）</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15</v>
      </c>
      <c r="BX42" s="598"/>
      <c r="BY42" s="599" t="str">
        <f>IF('各会計、関係団体の財政状況及び健全化判断比率'!B76="","",'各会計、関係団体の財政状況及び健全化判断比率'!B76)</f>
        <v>岐阜県地方競馬組合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193</v>
      </c>
    </row>
    <row r="50" spans="5:5" x14ac:dyDescent="0.15">
      <c r="E50" s="141" t="s">
        <v>194</v>
      </c>
    </row>
    <row r="51" spans="5:5" x14ac:dyDescent="0.15">
      <c r="E51" s="141" t="s">
        <v>195</v>
      </c>
    </row>
    <row r="52" spans="5:5" x14ac:dyDescent="0.15">
      <c r="E52" s="141" t="s">
        <v>196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31"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x14ac:dyDescent="0.15">
      <c r="A34" s="22"/>
      <c r="B34" s="31"/>
      <c r="C34" s="1184" t="s">
        <v>527</v>
      </c>
      <c r="D34" s="1184"/>
      <c r="E34" s="1185"/>
      <c r="F34" s="32">
        <v>7.31</v>
      </c>
      <c r="G34" s="33">
        <v>6.72</v>
      </c>
      <c r="H34" s="33">
        <v>7.53</v>
      </c>
      <c r="I34" s="33">
        <v>8.23</v>
      </c>
      <c r="J34" s="34">
        <v>9.6199999999999992</v>
      </c>
      <c r="K34" s="22"/>
      <c r="L34" s="22"/>
      <c r="M34" s="22"/>
      <c r="N34" s="22"/>
      <c r="O34" s="22"/>
      <c r="P34" s="22"/>
    </row>
    <row r="35" spans="1:16" ht="39" customHeight="1" x14ac:dyDescent="0.15">
      <c r="A35" s="22"/>
      <c r="B35" s="35"/>
      <c r="C35" s="1178" t="s">
        <v>528</v>
      </c>
      <c r="D35" s="1179"/>
      <c r="E35" s="1180"/>
      <c r="F35" s="36">
        <v>4.87</v>
      </c>
      <c r="G35" s="37">
        <v>7.14</v>
      </c>
      <c r="H35" s="37">
        <v>8.83</v>
      </c>
      <c r="I35" s="37">
        <v>12.55</v>
      </c>
      <c r="J35" s="38">
        <v>7.86</v>
      </c>
      <c r="K35" s="22"/>
      <c r="L35" s="22"/>
      <c r="M35" s="22"/>
      <c r="N35" s="22"/>
      <c r="O35" s="22"/>
      <c r="P35" s="22"/>
    </row>
    <row r="36" spans="1:16" ht="39" customHeight="1" x14ac:dyDescent="0.15">
      <c r="A36" s="22"/>
      <c r="B36" s="35"/>
      <c r="C36" s="1178" t="s">
        <v>529</v>
      </c>
      <c r="D36" s="1179"/>
      <c r="E36" s="1180"/>
      <c r="F36" s="36">
        <v>4.21</v>
      </c>
      <c r="G36" s="37">
        <v>4.79</v>
      </c>
      <c r="H36" s="37">
        <v>4.57</v>
      </c>
      <c r="I36" s="37">
        <v>2.89</v>
      </c>
      <c r="J36" s="38">
        <v>2.4300000000000002</v>
      </c>
      <c r="K36" s="22"/>
      <c r="L36" s="22"/>
      <c r="M36" s="22"/>
      <c r="N36" s="22"/>
      <c r="O36" s="22"/>
      <c r="P36" s="22"/>
    </row>
    <row r="37" spans="1:16" ht="39" customHeight="1" x14ac:dyDescent="0.15">
      <c r="A37" s="22"/>
      <c r="B37" s="35"/>
      <c r="C37" s="1178" t="s">
        <v>530</v>
      </c>
      <c r="D37" s="1179"/>
      <c r="E37" s="1180"/>
      <c r="F37" s="36">
        <v>0.63</v>
      </c>
      <c r="G37" s="37">
        <v>0.83</v>
      </c>
      <c r="H37" s="37">
        <v>0.74</v>
      </c>
      <c r="I37" s="37">
        <v>1.32</v>
      </c>
      <c r="J37" s="38">
        <v>1.61</v>
      </c>
      <c r="K37" s="22"/>
      <c r="L37" s="22"/>
      <c r="M37" s="22"/>
      <c r="N37" s="22"/>
      <c r="O37" s="22"/>
      <c r="P37" s="22"/>
    </row>
    <row r="38" spans="1:16" ht="39" customHeight="1" x14ac:dyDescent="0.15">
      <c r="A38" s="22"/>
      <c r="B38" s="35"/>
      <c r="C38" s="1178" t="s">
        <v>531</v>
      </c>
      <c r="D38" s="1179"/>
      <c r="E38" s="1180"/>
      <c r="F38" s="36">
        <v>0.34</v>
      </c>
      <c r="G38" s="37">
        <v>0.39</v>
      </c>
      <c r="H38" s="37">
        <v>0.44</v>
      </c>
      <c r="I38" s="37">
        <v>0.5</v>
      </c>
      <c r="J38" s="38">
        <v>0.57999999999999996</v>
      </c>
      <c r="K38" s="22"/>
      <c r="L38" s="22"/>
      <c r="M38" s="22"/>
      <c r="N38" s="22"/>
      <c r="O38" s="22"/>
      <c r="P38" s="22"/>
    </row>
    <row r="39" spans="1:16" ht="39" customHeight="1" x14ac:dyDescent="0.15">
      <c r="A39" s="22"/>
      <c r="B39" s="35"/>
      <c r="C39" s="1178" t="s">
        <v>532</v>
      </c>
      <c r="D39" s="1179"/>
      <c r="E39" s="1180"/>
      <c r="F39" s="36">
        <v>0.06</v>
      </c>
      <c r="G39" s="37">
        <v>7.0000000000000007E-2</v>
      </c>
      <c r="H39" s="37">
        <v>0.11</v>
      </c>
      <c r="I39" s="37">
        <v>0.03</v>
      </c>
      <c r="J39" s="38">
        <v>0.01</v>
      </c>
      <c r="K39" s="22"/>
      <c r="L39" s="22"/>
      <c r="M39" s="22"/>
      <c r="N39" s="22"/>
      <c r="O39" s="22"/>
      <c r="P39" s="22"/>
    </row>
    <row r="40" spans="1:16" ht="39" customHeight="1" x14ac:dyDescent="0.15">
      <c r="A40" s="22"/>
      <c r="B40" s="35"/>
      <c r="C40" s="1178"/>
      <c r="D40" s="1179"/>
      <c r="E40" s="1180"/>
      <c r="F40" s="36"/>
      <c r="G40" s="37"/>
      <c r="H40" s="37"/>
      <c r="I40" s="37"/>
      <c r="J40" s="38"/>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533</v>
      </c>
      <c r="D42" s="1179"/>
      <c r="E42" s="1180"/>
      <c r="F42" s="36" t="s">
        <v>478</v>
      </c>
      <c r="G42" s="37" t="s">
        <v>478</v>
      </c>
      <c r="H42" s="37" t="s">
        <v>478</v>
      </c>
      <c r="I42" s="37" t="s">
        <v>478</v>
      </c>
      <c r="J42" s="38" t="s">
        <v>478</v>
      </c>
      <c r="K42" s="22"/>
      <c r="L42" s="22"/>
      <c r="M42" s="22"/>
      <c r="N42" s="22"/>
      <c r="O42" s="22"/>
      <c r="P42" s="22"/>
    </row>
    <row r="43" spans="1:16" ht="39" customHeight="1" thickBot="1" x14ac:dyDescent="0.2">
      <c r="A43" s="22"/>
      <c r="B43" s="40"/>
      <c r="C43" s="1181" t="s">
        <v>534</v>
      </c>
      <c r="D43" s="1182"/>
      <c r="E43" s="1183"/>
      <c r="F43" s="41" t="s">
        <v>478</v>
      </c>
      <c r="G43" s="42" t="s">
        <v>478</v>
      </c>
      <c r="H43" s="42" t="s">
        <v>478</v>
      </c>
      <c r="I43" s="42" t="s">
        <v>478</v>
      </c>
      <c r="J43" s="43" t="s">
        <v>478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H37" zoomScaleSheetLayoutView="55" workbookViewId="0">
      <selection activeCell="R49" sqref="R4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402</v>
      </c>
      <c r="L45" s="60">
        <v>425</v>
      </c>
      <c r="M45" s="60">
        <v>456</v>
      </c>
      <c r="N45" s="60">
        <v>458</v>
      </c>
      <c r="O45" s="61">
        <v>501</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478</v>
      </c>
      <c r="L46" s="64" t="s">
        <v>478</v>
      </c>
      <c r="M46" s="64" t="s">
        <v>478</v>
      </c>
      <c r="N46" s="64" t="s">
        <v>478</v>
      </c>
      <c r="O46" s="65" t="s">
        <v>478</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478</v>
      </c>
      <c r="L47" s="64" t="s">
        <v>478</v>
      </c>
      <c r="M47" s="64" t="s">
        <v>478</v>
      </c>
      <c r="N47" s="64" t="s">
        <v>478</v>
      </c>
      <c r="O47" s="65" t="s">
        <v>478</v>
      </c>
      <c r="P47" s="48"/>
      <c r="Q47" s="48"/>
      <c r="R47" s="48"/>
      <c r="S47" s="48"/>
      <c r="T47" s="48"/>
      <c r="U47" s="48"/>
    </row>
    <row r="48" spans="1:21" ht="30.75" customHeight="1" x14ac:dyDescent="0.15">
      <c r="A48" s="48"/>
      <c r="B48" s="1196"/>
      <c r="C48" s="1197"/>
      <c r="D48" s="62"/>
      <c r="E48" s="1188" t="s">
        <v>15</v>
      </c>
      <c r="F48" s="1188"/>
      <c r="G48" s="1188"/>
      <c r="H48" s="1188"/>
      <c r="I48" s="1188"/>
      <c r="J48" s="1189"/>
      <c r="K48" s="63">
        <v>372</v>
      </c>
      <c r="L48" s="64">
        <v>359</v>
      </c>
      <c r="M48" s="64">
        <v>367</v>
      </c>
      <c r="N48" s="64">
        <v>364</v>
      </c>
      <c r="O48" s="65">
        <v>298</v>
      </c>
      <c r="P48" s="48"/>
      <c r="Q48" s="48"/>
      <c r="R48" s="48"/>
      <c r="S48" s="48"/>
      <c r="T48" s="48"/>
      <c r="U48" s="48"/>
    </row>
    <row r="49" spans="1:21" ht="30.75" customHeight="1" x14ac:dyDescent="0.15">
      <c r="A49" s="48"/>
      <c r="B49" s="1196"/>
      <c r="C49" s="1197"/>
      <c r="D49" s="62"/>
      <c r="E49" s="1188" t="s">
        <v>16</v>
      </c>
      <c r="F49" s="1188"/>
      <c r="G49" s="1188"/>
      <c r="H49" s="1188"/>
      <c r="I49" s="1188"/>
      <c r="J49" s="1189"/>
      <c r="K49" s="63">
        <v>10</v>
      </c>
      <c r="L49" s="64">
        <v>7</v>
      </c>
      <c r="M49" s="64">
        <v>11</v>
      </c>
      <c r="N49" s="64">
        <v>15</v>
      </c>
      <c r="O49" s="65">
        <v>25</v>
      </c>
      <c r="P49" s="48"/>
      <c r="Q49" s="48"/>
      <c r="R49" s="48"/>
      <c r="S49" s="48"/>
      <c r="T49" s="48"/>
      <c r="U49" s="48"/>
    </row>
    <row r="50" spans="1:21" ht="30.75" customHeight="1" x14ac:dyDescent="0.15">
      <c r="A50" s="48"/>
      <c r="B50" s="1196"/>
      <c r="C50" s="1197"/>
      <c r="D50" s="62"/>
      <c r="E50" s="1188" t="s">
        <v>17</v>
      </c>
      <c r="F50" s="1188"/>
      <c r="G50" s="1188"/>
      <c r="H50" s="1188"/>
      <c r="I50" s="1188"/>
      <c r="J50" s="1189"/>
      <c r="K50" s="63" t="s">
        <v>478</v>
      </c>
      <c r="L50" s="64" t="s">
        <v>478</v>
      </c>
      <c r="M50" s="64" t="s">
        <v>478</v>
      </c>
      <c r="N50" s="64" t="s">
        <v>478</v>
      </c>
      <c r="O50" s="65" t="s">
        <v>478</v>
      </c>
      <c r="P50" s="48"/>
      <c r="Q50" s="48"/>
      <c r="R50" s="48"/>
      <c r="S50" s="48"/>
      <c r="T50" s="48"/>
      <c r="U50" s="48"/>
    </row>
    <row r="51" spans="1:21" ht="30.75" customHeight="1" x14ac:dyDescent="0.15">
      <c r="A51" s="48"/>
      <c r="B51" s="1198"/>
      <c r="C51" s="1199"/>
      <c r="D51" s="66"/>
      <c r="E51" s="1188" t="s">
        <v>18</v>
      </c>
      <c r="F51" s="1188"/>
      <c r="G51" s="1188"/>
      <c r="H51" s="1188"/>
      <c r="I51" s="1188"/>
      <c r="J51" s="1189"/>
      <c r="K51" s="63">
        <v>0</v>
      </c>
      <c r="L51" s="64">
        <v>0</v>
      </c>
      <c r="M51" s="64">
        <v>0</v>
      </c>
      <c r="N51" s="64">
        <v>0</v>
      </c>
      <c r="O51" s="65" t="s">
        <v>478</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540</v>
      </c>
      <c r="L52" s="64">
        <v>558</v>
      </c>
      <c r="M52" s="64">
        <v>589</v>
      </c>
      <c r="N52" s="64">
        <v>625</v>
      </c>
      <c r="O52" s="65">
        <v>568</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244</v>
      </c>
      <c r="L53" s="69">
        <v>233</v>
      </c>
      <c r="M53" s="69">
        <v>245</v>
      </c>
      <c r="N53" s="69">
        <v>212</v>
      </c>
      <c r="O53" s="70">
        <v>256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I49"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518</v>
      </c>
      <c r="J40" s="79" t="s">
        <v>519</v>
      </c>
      <c r="K40" s="79" t="s">
        <v>520</v>
      </c>
      <c r="L40" s="79" t="s">
        <v>521</v>
      </c>
      <c r="M40" s="80" t="s">
        <v>522</v>
      </c>
    </row>
    <row r="41" spans="2:13" ht="27.75" customHeight="1" x14ac:dyDescent="0.15">
      <c r="B41" s="1202" t="s">
        <v>24</v>
      </c>
      <c r="C41" s="1203"/>
      <c r="D41" s="81"/>
      <c r="E41" s="1208" t="s">
        <v>25</v>
      </c>
      <c r="F41" s="1208"/>
      <c r="G41" s="1208"/>
      <c r="H41" s="1209"/>
      <c r="I41" s="82">
        <v>4901</v>
      </c>
      <c r="J41" s="83">
        <v>5759</v>
      </c>
      <c r="K41" s="83">
        <v>6260</v>
      </c>
      <c r="L41" s="83">
        <v>6360</v>
      </c>
      <c r="M41" s="84">
        <v>6657</v>
      </c>
    </row>
    <row r="42" spans="2:13" ht="27.75" customHeight="1" x14ac:dyDescent="0.15">
      <c r="B42" s="1204"/>
      <c r="C42" s="1205"/>
      <c r="D42" s="85"/>
      <c r="E42" s="1210" t="s">
        <v>26</v>
      </c>
      <c r="F42" s="1210"/>
      <c r="G42" s="1210"/>
      <c r="H42" s="1211"/>
      <c r="I42" s="86">
        <v>108</v>
      </c>
      <c r="J42" s="87">
        <v>108</v>
      </c>
      <c r="K42" s="87">
        <v>108</v>
      </c>
      <c r="L42" s="87">
        <v>108</v>
      </c>
      <c r="M42" s="88">
        <v>108</v>
      </c>
    </row>
    <row r="43" spans="2:13" ht="27.75" customHeight="1" x14ac:dyDescent="0.15">
      <c r="B43" s="1204"/>
      <c r="C43" s="1205"/>
      <c r="D43" s="85"/>
      <c r="E43" s="1210" t="s">
        <v>27</v>
      </c>
      <c r="F43" s="1210"/>
      <c r="G43" s="1210"/>
      <c r="H43" s="1211"/>
      <c r="I43" s="86">
        <v>5670</v>
      </c>
      <c r="J43" s="87">
        <v>5405</v>
      </c>
      <c r="K43" s="87">
        <v>5148</v>
      </c>
      <c r="L43" s="87">
        <v>4871</v>
      </c>
      <c r="M43" s="88">
        <v>4814</v>
      </c>
    </row>
    <row r="44" spans="2:13" ht="27.75" customHeight="1" x14ac:dyDescent="0.15">
      <c r="B44" s="1204"/>
      <c r="C44" s="1205"/>
      <c r="D44" s="85"/>
      <c r="E44" s="1210" t="s">
        <v>28</v>
      </c>
      <c r="F44" s="1210"/>
      <c r="G44" s="1210"/>
      <c r="H44" s="1211"/>
      <c r="I44" s="86">
        <v>106</v>
      </c>
      <c r="J44" s="87">
        <v>100</v>
      </c>
      <c r="K44" s="87">
        <v>101</v>
      </c>
      <c r="L44" s="87">
        <v>166</v>
      </c>
      <c r="M44" s="88">
        <v>150</v>
      </c>
    </row>
    <row r="45" spans="2:13" ht="27.75" customHeight="1" x14ac:dyDescent="0.15">
      <c r="B45" s="1204"/>
      <c r="C45" s="1205"/>
      <c r="D45" s="85"/>
      <c r="E45" s="1210" t="s">
        <v>29</v>
      </c>
      <c r="F45" s="1210"/>
      <c r="G45" s="1210"/>
      <c r="H45" s="1211"/>
      <c r="I45" s="86">
        <v>1314</v>
      </c>
      <c r="J45" s="87">
        <v>1295</v>
      </c>
      <c r="K45" s="87">
        <v>1243</v>
      </c>
      <c r="L45" s="87">
        <v>1213</v>
      </c>
      <c r="M45" s="88">
        <v>1213</v>
      </c>
    </row>
    <row r="46" spans="2:13" ht="27.75" customHeight="1" x14ac:dyDescent="0.15">
      <c r="B46" s="1204"/>
      <c r="C46" s="1205"/>
      <c r="D46" s="89"/>
      <c r="E46" s="1210" t="s">
        <v>30</v>
      </c>
      <c r="F46" s="1210"/>
      <c r="G46" s="1210"/>
      <c r="H46" s="1211"/>
      <c r="I46" s="86" t="s">
        <v>478</v>
      </c>
      <c r="J46" s="87" t="s">
        <v>478</v>
      </c>
      <c r="K46" s="87" t="s">
        <v>478</v>
      </c>
      <c r="L46" s="87" t="s">
        <v>478</v>
      </c>
      <c r="M46" s="88" t="s">
        <v>478</v>
      </c>
    </row>
    <row r="47" spans="2:13" ht="27.75" customHeight="1" x14ac:dyDescent="0.15">
      <c r="B47" s="1204"/>
      <c r="C47" s="1205"/>
      <c r="D47" s="90"/>
      <c r="E47" s="1212" t="s">
        <v>31</v>
      </c>
      <c r="F47" s="1213"/>
      <c r="G47" s="1213"/>
      <c r="H47" s="1214"/>
      <c r="I47" s="86" t="s">
        <v>478</v>
      </c>
      <c r="J47" s="87" t="s">
        <v>478</v>
      </c>
      <c r="K47" s="87" t="s">
        <v>478</v>
      </c>
      <c r="L47" s="87" t="s">
        <v>478</v>
      </c>
      <c r="M47" s="88" t="s">
        <v>478</v>
      </c>
    </row>
    <row r="48" spans="2:13" ht="27.75" customHeight="1" x14ac:dyDescent="0.15">
      <c r="B48" s="1204"/>
      <c r="C48" s="1205"/>
      <c r="D48" s="85"/>
      <c r="E48" s="1210" t="s">
        <v>32</v>
      </c>
      <c r="F48" s="1210"/>
      <c r="G48" s="1210"/>
      <c r="H48" s="1211"/>
      <c r="I48" s="86" t="s">
        <v>478</v>
      </c>
      <c r="J48" s="87" t="s">
        <v>478</v>
      </c>
      <c r="K48" s="87" t="s">
        <v>478</v>
      </c>
      <c r="L48" s="87" t="s">
        <v>478</v>
      </c>
      <c r="M48" s="88" t="s">
        <v>478</v>
      </c>
    </row>
    <row r="49" spans="2:13" ht="27.75" customHeight="1" x14ac:dyDescent="0.15">
      <c r="B49" s="1206"/>
      <c r="C49" s="1207"/>
      <c r="D49" s="85"/>
      <c r="E49" s="1210" t="s">
        <v>33</v>
      </c>
      <c r="F49" s="1210"/>
      <c r="G49" s="1210"/>
      <c r="H49" s="1211"/>
      <c r="I49" s="86" t="s">
        <v>478</v>
      </c>
      <c r="J49" s="87" t="s">
        <v>478</v>
      </c>
      <c r="K49" s="87" t="s">
        <v>478</v>
      </c>
      <c r="L49" s="87" t="s">
        <v>478</v>
      </c>
      <c r="M49" s="88" t="s">
        <v>478</v>
      </c>
    </row>
    <row r="50" spans="2:13" ht="27.75" customHeight="1" x14ac:dyDescent="0.15">
      <c r="B50" s="1215" t="s">
        <v>34</v>
      </c>
      <c r="C50" s="1216"/>
      <c r="D50" s="91"/>
      <c r="E50" s="1210" t="s">
        <v>35</v>
      </c>
      <c r="F50" s="1210"/>
      <c r="G50" s="1210"/>
      <c r="H50" s="1211"/>
      <c r="I50" s="86">
        <v>2150</v>
      </c>
      <c r="J50" s="87">
        <v>1862</v>
      </c>
      <c r="K50" s="87">
        <v>1539</v>
      </c>
      <c r="L50" s="87">
        <v>1411</v>
      </c>
      <c r="M50" s="88">
        <v>1417</v>
      </c>
    </row>
    <row r="51" spans="2:13" ht="27.75" customHeight="1" x14ac:dyDescent="0.15">
      <c r="B51" s="1204"/>
      <c r="C51" s="1205"/>
      <c r="D51" s="85"/>
      <c r="E51" s="1210" t="s">
        <v>36</v>
      </c>
      <c r="F51" s="1210"/>
      <c r="G51" s="1210"/>
      <c r="H51" s="1211"/>
      <c r="I51" s="86">
        <v>100</v>
      </c>
      <c r="J51" s="87">
        <v>100</v>
      </c>
      <c r="K51" s="87">
        <v>100</v>
      </c>
      <c r="L51" s="87">
        <v>100</v>
      </c>
      <c r="M51" s="88">
        <v>100</v>
      </c>
    </row>
    <row r="52" spans="2:13" ht="27.75" customHeight="1" x14ac:dyDescent="0.15">
      <c r="B52" s="1206"/>
      <c r="C52" s="1207"/>
      <c r="D52" s="85"/>
      <c r="E52" s="1210" t="s">
        <v>37</v>
      </c>
      <c r="F52" s="1210"/>
      <c r="G52" s="1210"/>
      <c r="H52" s="1211"/>
      <c r="I52" s="86">
        <v>7202</v>
      </c>
      <c r="J52" s="87">
        <v>7538</v>
      </c>
      <c r="K52" s="87">
        <v>7623</v>
      </c>
      <c r="L52" s="87">
        <v>7568</v>
      </c>
      <c r="M52" s="88">
        <v>7608</v>
      </c>
    </row>
    <row r="53" spans="2:13" ht="27.75" customHeight="1" thickBot="1" x14ac:dyDescent="0.2">
      <c r="B53" s="1217" t="s">
        <v>21</v>
      </c>
      <c r="C53" s="1218"/>
      <c r="D53" s="92"/>
      <c r="E53" s="1219" t="s">
        <v>38</v>
      </c>
      <c r="F53" s="1219"/>
      <c r="G53" s="1219"/>
      <c r="H53" s="1220"/>
      <c r="I53" s="93">
        <v>2647</v>
      </c>
      <c r="J53" s="94">
        <v>3166</v>
      </c>
      <c r="K53" s="94">
        <v>3597</v>
      </c>
      <c r="L53" s="94">
        <v>3638</v>
      </c>
      <c r="M53" s="95">
        <v>3817</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zoomScale="70" zoomScaleNormal="70" zoomScaleSheetLayoutView="55" workbookViewId="0">
      <selection activeCell="G70" sqref="G70"/>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550</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550</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551</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552</v>
      </c>
      <c r="I42" s="354"/>
      <c r="J42" s="354"/>
      <c r="K42" s="354"/>
      <c r="L42" s="246"/>
      <c r="M42" s="246"/>
      <c r="N42" s="246"/>
      <c r="O42" s="246"/>
    </row>
    <row r="43" spans="2:17" x14ac:dyDescent="0.15">
      <c r="B43" s="250"/>
      <c r="C43" s="246"/>
      <c r="D43" s="246"/>
      <c r="E43" s="246"/>
      <c r="F43" s="246"/>
      <c r="G43" s="1235" t="s">
        <v>562</v>
      </c>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55"/>
      <c r="I48" s="355"/>
      <c r="J48" s="355"/>
    </row>
    <row r="49" spans="1:17" x14ac:dyDescent="0.15">
      <c r="B49" s="250"/>
      <c r="C49" s="246"/>
      <c r="D49" s="246"/>
      <c r="E49" s="246"/>
      <c r="F49" s="246"/>
      <c r="G49" s="245" t="s">
        <v>553</v>
      </c>
    </row>
    <row r="50" spans="1:17" x14ac:dyDescent="0.15">
      <c r="B50" s="250"/>
      <c r="C50" s="246"/>
      <c r="D50" s="246"/>
      <c r="E50" s="246"/>
      <c r="F50" s="246"/>
      <c r="G50" s="1244"/>
      <c r="H50" s="1245"/>
      <c r="I50" s="1245"/>
      <c r="J50" s="1246"/>
      <c r="K50" s="356" t="s">
        <v>518</v>
      </c>
      <c r="L50" s="356" t="s">
        <v>519</v>
      </c>
      <c r="M50" s="356" t="s">
        <v>520</v>
      </c>
      <c r="N50" s="356" t="s">
        <v>521</v>
      </c>
      <c r="O50" s="356" t="s">
        <v>522</v>
      </c>
    </row>
    <row r="51" spans="1:17" x14ac:dyDescent="0.15">
      <c r="B51" s="250"/>
      <c r="C51" s="246"/>
      <c r="D51" s="246"/>
      <c r="E51" s="246"/>
      <c r="F51" s="246"/>
      <c r="G51" s="1247" t="s">
        <v>554</v>
      </c>
      <c r="H51" s="1248"/>
      <c r="I51" s="1253" t="s">
        <v>555</v>
      </c>
      <c r="J51" s="1253"/>
      <c r="K51" s="1255"/>
      <c r="L51" s="1255"/>
      <c r="M51" s="1255"/>
      <c r="N51" s="1221">
        <v>89.7</v>
      </c>
      <c r="O51" s="1255"/>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556</v>
      </c>
      <c r="J53" s="1233"/>
      <c r="K53" s="1256"/>
      <c r="L53" s="1256"/>
      <c r="M53" s="1256"/>
      <c r="N53" s="1225">
        <v>59.7</v>
      </c>
      <c r="O53" s="1256"/>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557</v>
      </c>
      <c r="H55" s="1228"/>
      <c r="I55" s="1233" t="s">
        <v>555</v>
      </c>
      <c r="J55" s="1233"/>
      <c r="K55" s="1255"/>
      <c r="L55" s="1255"/>
      <c r="M55" s="1255"/>
      <c r="N55" s="1221">
        <v>13</v>
      </c>
      <c r="O55" s="1255"/>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556</v>
      </c>
      <c r="J57" s="1223"/>
      <c r="K57" s="1256"/>
      <c r="L57" s="1256"/>
      <c r="M57" s="1256"/>
      <c r="N57" s="1225">
        <v>53.4</v>
      </c>
      <c r="O57" s="1256"/>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558</v>
      </c>
      <c r="C63" s="246"/>
      <c r="D63" s="246"/>
      <c r="E63" s="246"/>
      <c r="F63" s="246"/>
      <c r="G63" s="246"/>
      <c r="H63" s="246"/>
      <c r="I63" s="246"/>
      <c r="J63" s="246"/>
      <c r="K63" s="246"/>
      <c r="L63" s="246"/>
      <c r="M63" s="246"/>
      <c r="N63" s="246"/>
      <c r="O63" s="246"/>
    </row>
    <row r="64" spans="1:17" x14ac:dyDescent="0.15">
      <c r="B64" s="250"/>
      <c r="C64" s="246"/>
      <c r="D64" s="246"/>
      <c r="E64" s="246"/>
      <c r="F64" s="246"/>
      <c r="G64" s="353" t="s">
        <v>552</v>
      </c>
      <c r="I64" s="354"/>
      <c r="J64" s="354"/>
      <c r="K64" s="354"/>
      <c r="L64" s="246"/>
      <c r="M64" s="246"/>
      <c r="N64" s="246"/>
      <c r="O64" s="246"/>
    </row>
    <row r="65" spans="2:30" x14ac:dyDescent="0.15">
      <c r="B65" s="250"/>
      <c r="C65" s="246"/>
      <c r="D65" s="246"/>
      <c r="E65" s="246"/>
      <c r="F65" s="246"/>
      <c r="G65" s="1235" t="s">
        <v>561</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559</v>
      </c>
      <c r="I71" s="370"/>
      <c r="J71" s="366"/>
      <c r="K71" s="366"/>
      <c r="L71" s="367"/>
      <c r="M71" s="366"/>
      <c r="N71" s="367"/>
      <c r="O71" s="368"/>
    </row>
    <row r="72" spans="2:30" x14ac:dyDescent="0.15">
      <c r="B72" s="250"/>
      <c r="C72" s="246"/>
      <c r="D72" s="246"/>
      <c r="E72" s="246"/>
      <c r="F72" s="246"/>
      <c r="G72" s="1244"/>
      <c r="H72" s="1245"/>
      <c r="I72" s="1245"/>
      <c r="J72" s="1246"/>
      <c r="K72" s="356" t="s">
        <v>518</v>
      </c>
      <c r="L72" s="356" t="s">
        <v>519</v>
      </c>
      <c r="M72" s="356" t="s">
        <v>520</v>
      </c>
      <c r="N72" s="356" t="s">
        <v>521</v>
      </c>
      <c r="O72" s="356" t="s">
        <v>522</v>
      </c>
    </row>
    <row r="73" spans="2:30" x14ac:dyDescent="0.15">
      <c r="B73" s="250"/>
      <c r="C73" s="246"/>
      <c r="D73" s="246"/>
      <c r="E73" s="246"/>
      <c r="F73" s="246"/>
      <c r="G73" s="1247" t="s">
        <v>554</v>
      </c>
      <c r="H73" s="1248"/>
      <c r="I73" s="1253" t="s">
        <v>555</v>
      </c>
      <c r="J73" s="1253"/>
      <c r="K73" s="1234">
        <v>67.099999999999994</v>
      </c>
      <c r="L73" s="1234">
        <v>79.5</v>
      </c>
      <c r="M73" s="1221">
        <v>91</v>
      </c>
      <c r="N73" s="1221">
        <v>89.7</v>
      </c>
      <c r="O73" s="1221">
        <v>95.2</v>
      </c>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560</v>
      </c>
      <c r="J75" s="1233"/>
      <c r="K75" s="1225">
        <v>6.7</v>
      </c>
      <c r="L75" s="1225">
        <v>6.2</v>
      </c>
      <c r="M75" s="1225">
        <v>6</v>
      </c>
      <c r="N75" s="1225">
        <v>5.7</v>
      </c>
      <c r="O75" s="1225">
        <v>5.9</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557</v>
      </c>
      <c r="H77" s="1228"/>
      <c r="I77" s="1233" t="s">
        <v>555</v>
      </c>
      <c r="J77" s="1233"/>
      <c r="K77" s="1234">
        <v>30.7</v>
      </c>
      <c r="L77" s="1234">
        <v>22.3</v>
      </c>
      <c r="M77" s="1221">
        <v>20.3</v>
      </c>
      <c r="N77" s="1221">
        <v>13</v>
      </c>
      <c r="O77" s="1221">
        <v>21</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560</v>
      </c>
      <c r="J79" s="1223"/>
      <c r="K79" s="1224">
        <v>9.1999999999999993</v>
      </c>
      <c r="L79" s="1224">
        <v>8.5</v>
      </c>
      <c r="M79" s="1224">
        <v>7.7</v>
      </c>
      <c r="N79" s="1224">
        <v>6.8</v>
      </c>
      <c r="O79" s="1224">
        <v>6.8</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0" zoomScaleNormal="5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55" workbookViewId="0">
      <selection activeCell="I100" sqref="I100"/>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517</v>
      </c>
      <c r="G2" s="113"/>
      <c r="H2" s="114"/>
    </row>
    <row r="3" spans="1:8" x14ac:dyDescent="0.15">
      <c r="A3" s="110" t="s">
        <v>510</v>
      </c>
      <c r="B3" s="115"/>
      <c r="C3" s="116"/>
      <c r="D3" s="117">
        <v>35177</v>
      </c>
      <c r="E3" s="118"/>
      <c r="F3" s="119">
        <v>46819</v>
      </c>
      <c r="G3" s="120"/>
      <c r="H3" s="121"/>
    </row>
    <row r="4" spans="1:8" x14ac:dyDescent="0.15">
      <c r="A4" s="122"/>
      <c r="B4" s="123"/>
      <c r="C4" s="124"/>
      <c r="D4" s="125">
        <v>24042</v>
      </c>
      <c r="E4" s="126"/>
      <c r="F4" s="127">
        <v>24121</v>
      </c>
      <c r="G4" s="128"/>
      <c r="H4" s="129"/>
    </row>
    <row r="5" spans="1:8" x14ac:dyDescent="0.15">
      <c r="A5" s="110" t="s">
        <v>512</v>
      </c>
      <c r="B5" s="115"/>
      <c r="C5" s="116"/>
      <c r="D5" s="117">
        <v>72198</v>
      </c>
      <c r="E5" s="118"/>
      <c r="F5" s="119">
        <v>53270</v>
      </c>
      <c r="G5" s="120"/>
      <c r="H5" s="121"/>
    </row>
    <row r="6" spans="1:8" x14ac:dyDescent="0.15">
      <c r="A6" s="122"/>
      <c r="B6" s="123"/>
      <c r="C6" s="124"/>
      <c r="D6" s="125">
        <v>38094</v>
      </c>
      <c r="E6" s="126"/>
      <c r="F6" s="127">
        <v>24316</v>
      </c>
      <c r="G6" s="128"/>
      <c r="H6" s="129"/>
    </row>
    <row r="7" spans="1:8" x14ac:dyDescent="0.15">
      <c r="A7" s="110" t="s">
        <v>513</v>
      </c>
      <c r="B7" s="115"/>
      <c r="C7" s="116"/>
      <c r="D7" s="117">
        <v>48378</v>
      </c>
      <c r="E7" s="118"/>
      <c r="F7" s="119">
        <v>53292</v>
      </c>
      <c r="G7" s="120"/>
      <c r="H7" s="121"/>
    </row>
    <row r="8" spans="1:8" x14ac:dyDescent="0.15">
      <c r="A8" s="122"/>
      <c r="B8" s="123"/>
      <c r="C8" s="124"/>
      <c r="D8" s="125">
        <v>40552</v>
      </c>
      <c r="E8" s="126"/>
      <c r="F8" s="127">
        <v>28900</v>
      </c>
      <c r="G8" s="128"/>
      <c r="H8" s="129"/>
    </row>
    <row r="9" spans="1:8" x14ac:dyDescent="0.15">
      <c r="A9" s="110" t="s">
        <v>514</v>
      </c>
      <c r="B9" s="115"/>
      <c r="C9" s="116"/>
      <c r="D9" s="117">
        <v>31892</v>
      </c>
      <c r="E9" s="118"/>
      <c r="F9" s="119">
        <v>49919</v>
      </c>
      <c r="G9" s="120"/>
      <c r="H9" s="121"/>
    </row>
    <row r="10" spans="1:8" x14ac:dyDescent="0.15">
      <c r="A10" s="122"/>
      <c r="B10" s="123"/>
      <c r="C10" s="124"/>
      <c r="D10" s="125">
        <v>24990</v>
      </c>
      <c r="E10" s="126"/>
      <c r="F10" s="127">
        <v>26398</v>
      </c>
      <c r="G10" s="128"/>
      <c r="H10" s="129"/>
    </row>
    <row r="11" spans="1:8" x14ac:dyDescent="0.15">
      <c r="A11" s="110" t="s">
        <v>515</v>
      </c>
      <c r="B11" s="115"/>
      <c r="C11" s="116"/>
      <c r="D11" s="117">
        <v>35078</v>
      </c>
      <c r="E11" s="118"/>
      <c r="F11" s="119">
        <v>47738</v>
      </c>
      <c r="G11" s="120"/>
      <c r="H11" s="121"/>
    </row>
    <row r="12" spans="1:8" x14ac:dyDescent="0.15">
      <c r="A12" s="122"/>
      <c r="B12" s="123"/>
      <c r="C12" s="130"/>
      <c r="D12" s="125">
        <v>20898</v>
      </c>
      <c r="E12" s="126"/>
      <c r="F12" s="127">
        <v>24937</v>
      </c>
      <c r="G12" s="128"/>
      <c r="H12" s="129"/>
    </row>
    <row r="13" spans="1:8" x14ac:dyDescent="0.15">
      <c r="A13" s="110"/>
      <c r="B13" s="115"/>
      <c r="C13" s="131"/>
      <c r="D13" s="132">
        <v>44545</v>
      </c>
      <c r="E13" s="133"/>
      <c r="F13" s="134">
        <v>50208</v>
      </c>
      <c r="G13" s="135"/>
      <c r="H13" s="121"/>
    </row>
    <row r="14" spans="1:8" x14ac:dyDescent="0.15">
      <c r="A14" s="122"/>
      <c r="B14" s="123"/>
      <c r="C14" s="124"/>
      <c r="D14" s="125">
        <v>29715</v>
      </c>
      <c r="E14" s="126"/>
      <c r="F14" s="127">
        <v>25734</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4.88</v>
      </c>
      <c r="C19" s="136">
        <f>ROUND(VALUE(SUBSTITUTE(実質収支比率等に係る経年分析!G$48,"▲","-")),2)</f>
        <v>7.15</v>
      </c>
      <c r="D19" s="136">
        <f>ROUND(VALUE(SUBSTITUTE(実質収支比率等に係る経年分析!H$48,"▲","-")),2)</f>
        <v>8.84</v>
      </c>
      <c r="E19" s="136">
        <f>ROUND(VALUE(SUBSTITUTE(実質収支比率等に係る経年分析!I$48,"▲","-")),2)</f>
        <v>12.55</v>
      </c>
      <c r="F19" s="136">
        <f>ROUND(VALUE(SUBSTITUTE(実質収支比率等に係る経年分析!J$48,"▲","-")),2)</f>
        <v>7.87</v>
      </c>
    </row>
    <row r="20" spans="1:11" x14ac:dyDescent="0.15">
      <c r="A20" s="136" t="s">
        <v>43</v>
      </c>
      <c r="B20" s="136">
        <f>ROUND(VALUE(SUBSTITUTE(実質収支比率等に係る経年分析!F$47,"▲","-")),2)</f>
        <v>22.39</v>
      </c>
      <c r="C20" s="136">
        <f>ROUND(VALUE(SUBSTITUTE(実質収支比率等に係る経年分析!G$47,"▲","-")),2)</f>
        <v>19.21</v>
      </c>
      <c r="D20" s="136">
        <f>ROUND(VALUE(SUBSTITUTE(実質収支比率等に係る経年分析!H$47,"▲","-")),2)</f>
        <v>14.41</v>
      </c>
      <c r="E20" s="136">
        <f>ROUND(VALUE(SUBSTITUTE(実質収支比率等に係る経年分析!I$47,"▲","-")),2)</f>
        <v>13.9</v>
      </c>
      <c r="F20" s="136">
        <f>ROUND(VALUE(SUBSTITUTE(実質収支比率等に係る経年分析!J$47,"▲","-")),2)</f>
        <v>14.22</v>
      </c>
    </row>
    <row r="21" spans="1:11" x14ac:dyDescent="0.15">
      <c r="A21" s="136" t="s">
        <v>44</v>
      </c>
      <c r="B21" s="136">
        <f>IF(ISNUMBER(VALUE(SUBSTITUTE(実質収支比率等に係る経年分析!F$49,"▲","-"))),ROUND(VALUE(SUBSTITUTE(実質収支比率等に係る経年分析!F$49,"▲","-")),2),NA())</f>
        <v>-2.2599999999999998</v>
      </c>
      <c r="C21" s="136">
        <f>IF(ISNUMBER(VALUE(SUBSTITUTE(実質収支比率等に係る経年分析!G$49,"▲","-"))),ROUND(VALUE(SUBSTITUTE(実質収支比率等に係る経年分析!G$49,"▲","-")),2),NA())</f>
        <v>-0.55000000000000004</v>
      </c>
      <c r="D21" s="136">
        <f>IF(ISNUMBER(VALUE(SUBSTITUTE(実質収支比率等に係る経年分析!H$49,"▲","-"))),ROUND(VALUE(SUBSTITUTE(実質収支比率等に係る経年分析!H$49,"▲","-")),2),NA())</f>
        <v>-3.11</v>
      </c>
      <c r="E21" s="136">
        <f>IF(ISNUMBER(VALUE(SUBSTITUTE(実質収支比率等に係る経年分析!I$49,"▲","-"))),ROUND(VALUE(SUBSTITUTE(実質収支比率等に係る経年分析!I$49,"▲","-")),2),NA())</f>
        <v>3.91</v>
      </c>
      <c r="F21" s="136">
        <f>IF(ISNUMBER(VALUE(SUBSTITUTE(実質収支比率等に係る経年分析!J$49,"▲","-"))),ROUND(VALUE(SUBSTITUTE(実質収支比率等に係る経年分析!J$49,"▲","-")),2),NA())</f>
        <v>-4.96</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x14ac:dyDescent="0.15">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0.06</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7.0000000000000007E-2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0.03</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0.01</v>
      </c>
    </row>
    <row r="32" spans="1:11" x14ac:dyDescent="0.15">
      <c r="A32" s="137" t="str">
        <f>IF(連結実質赤字比率に係る赤字・黒字の構成分析!C$38="",NA(),連結実質赤字比率に係る赤字・黒字の構成分析!C$38)</f>
        <v>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0.34</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0.39</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0.44</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0.5</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0.57999999999999996</v>
      </c>
    </row>
    <row r="33" spans="1:16" x14ac:dyDescent="0.15">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0.63</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0.83</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0.74</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1.32</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1.61</v>
      </c>
    </row>
    <row r="34" spans="1:16" x14ac:dyDescent="0.15">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4.21</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4.79</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4.57</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2.89</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2.4300000000000002</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4.87</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7.14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8.83</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12.55</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7.86</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7.31</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6.72</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7.53</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8.23</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9.6199999999999992</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540</v>
      </c>
      <c r="E42" s="138"/>
      <c r="F42" s="138"/>
      <c r="G42" s="138">
        <f>'実質公債費比率（分子）の構造'!L$52</f>
        <v>558</v>
      </c>
      <c r="H42" s="138"/>
      <c r="I42" s="138"/>
      <c r="J42" s="138">
        <f>'実質公債費比率（分子）の構造'!M$52</f>
        <v>589</v>
      </c>
      <c r="K42" s="138"/>
      <c r="L42" s="138"/>
      <c r="M42" s="138">
        <f>'実質公債費比率（分子）の構造'!N$52</f>
        <v>625</v>
      </c>
      <c r="N42" s="138"/>
      <c r="O42" s="138"/>
      <c r="P42" s="138">
        <f>'実質公債費比率（分子）の構造'!O$52</f>
        <v>568</v>
      </c>
    </row>
    <row r="43" spans="1:16" x14ac:dyDescent="0.15">
      <c r="A43" s="138" t="s">
        <v>52</v>
      </c>
      <c r="B43" s="138">
        <f>'実質公債費比率（分子）の構造'!K$51</f>
        <v>0</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t="str">
        <f>'実質公債費比率（分子）の構造'!O$51</f>
        <v>-</v>
      </c>
      <c r="O43" s="138"/>
      <c r="P43" s="138"/>
    </row>
    <row r="44" spans="1:16" x14ac:dyDescent="0.15">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54</v>
      </c>
      <c r="B45" s="138">
        <f>'実質公債費比率（分子）の構造'!K$49</f>
        <v>10</v>
      </c>
      <c r="C45" s="138"/>
      <c r="D45" s="138"/>
      <c r="E45" s="138">
        <f>'実質公債費比率（分子）の構造'!L$49</f>
        <v>7</v>
      </c>
      <c r="F45" s="138"/>
      <c r="G45" s="138"/>
      <c r="H45" s="138">
        <f>'実質公債費比率（分子）の構造'!M$49</f>
        <v>11</v>
      </c>
      <c r="I45" s="138"/>
      <c r="J45" s="138"/>
      <c r="K45" s="138">
        <f>'実質公債費比率（分子）の構造'!N$49</f>
        <v>15</v>
      </c>
      <c r="L45" s="138"/>
      <c r="M45" s="138"/>
      <c r="N45" s="138">
        <f>'実質公債費比率（分子）の構造'!O$49</f>
        <v>25</v>
      </c>
      <c r="O45" s="138"/>
      <c r="P45" s="138"/>
    </row>
    <row r="46" spans="1:16" x14ac:dyDescent="0.15">
      <c r="A46" s="138" t="s">
        <v>55</v>
      </c>
      <c r="B46" s="138">
        <f>'実質公債費比率（分子）の構造'!K$48</f>
        <v>372</v>
      </c>
      <c r="C46" s="138"/>
      <c r="D46" s="138"/>
      <c r="E46" s="138">
        <f>'実質公債費比率（分子）の構造'!L$48</f>
        <v>359</v>
      </c>
      <c r="F46" s="138"/>
      <c r="G46" s="138"/>
      <c r="H46" s="138">
        <f>'実質公債費比率（分子）の構造'!M$48</f>
        <v>367</v>
      </c>
      <c r="I46" s="138"/>
      <c r="J46" s="138"/>
      <c r="K46" s="138">
        <f>'実質公債費比率（分子）の構造'!N$48</f>
        <v>364</v>
      </c>
      <c r="L46" s="138"/>
      <c r="M46" s="138"/>
      <c r="N46" s="138">
        <f>'実質公債費比率（分子）の構造'!O$48</f>
        <v>298</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402</v>
      </c>
      <c r="C49" s="138"/>
      <c r="D49" s="138"/>
      <c r="E49" s="138">
        <f>'実質公債費比率（分子）の構造'!L$45</f>
        <v>425</v>
      </c>
      <c r="F49" s="138"/>
      <c r="G49" s="138"/>
      <c r="H49" s="138">
        <f>'実質公債費比率（分子）の構造'!M$45</f>
        <v>456</v>
      </c>
      <c r="I49" s="138"/>
      <c r="J49" s="138"/>
      <c r="K49" s="138">
        <f>'実質公債費比率（分子）の構造'!N$45</f>
        <v>458</v>
      </c>
      <c r="L49" s="138"/>
      <c r="M49" s="138"/>
      <c r="N49" s="138">
        <f>'実質公債費比率（分子）の構造'!O$45</f>
        <v>501</v>
      </c>
      <c r="O49" s="138"/>
      <c r="P49" s="138"/>
    </row>
    <row r="50" spans="1:16" x14ac:dyDescent="0.15">
      <c r="A50" s="138" t="s">
        <v>59</v>
      </c>
      <c r="B50" s="138" t="e">
        <f>NA()</f>
        <v>#N/A</v>
      </c>
      <c r="C50" s="138">
        <f>IF(ISNUMBER('実質公債費比率（分子）の構造'!K$53),'実質公債費比率（分子）の構造'!K$53,NA())</f>
        <v>244</v>
      </c>
      <c r="D50" s="138" t="e">
        <f>NA()</f>
        <v>#N/A</v>
      </c>
      <c r="E50" s="138" t="e">
        <f>NA()</f>
        <v>#N/A</v>
      </c>
      <c r="F50" s="138">
        <f>IF(ISNUMBER('実質公債費比率（分子）の構造'!L$53),'実質公債費比率（分子）の構造'!L$53,NA())</f>
        <v>233</v>
      </c>
      <c r="G50" s="138" t="e">
        <f>NA()</f>
        <v>#N/A</v>
      </c>
      <c r="H50" s="138" t="e">
        <f>NA()</f>
        <v>#N/A</v>
      </c>
      <c r="I50" s="138">
        <f>IF(ISNUMBER('実質公債費比率（分子）の構造'!M$53),'実質公債費比率（分子）の構造'!M$53,NA())</f>
        <v>245</v>
      </c>
      <c r="J50" s="138" t="e">
        <f>NA()</f>
        <v>#N/A</v>
      </c>
      <c r="K50" s="138" t="e">
        <f>NA()</f>
        <v>#N/A</v>
      </c>
      <c r="L50" s="138">
        <f>IF(ISNUMBER('実質公債費比率（分子）の構造'!N$53),'実質公債費比率（分子）の構造'!N$53,NA())</f>
        <v>212</v>
      </c>
      <c r="M50" s="138" t="e">
        <f>NA()</f>
        <v>#N/A</v>
      </c>
      <c r="N50" s="138" t="e">
        <f>NA()</f>
        <v>#N/A</v>
      </c>
      <c r="O50" s="138">
        <f>IF(ISNUMBER('実質公債費比率（分子）の構造'!O$53),'実質公債費比率（分子）の構造'!O$53,NA())</f>
        <v>256</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7202</v>
      </c>
      <c r="E56" s="137"/>
      <c r="F56" s="137"/>
      <c r="G56" s="137">
        <f>'将来負担比率（分子）の構造'!J$52</f>
        <v>7538</v>
      </c>
      <c r="H56" s="137"/>
      <c r="I56" s="137"/>
      <c r="J56" s="137">
        <f>'将来負担比率（分子）の構造'!K$52</f>
        <v>7623</v>
      </c>
      <c r="K56" s="137"/>
      <c r="L56" s="137"/>
      <c r="M56" s="137">
        <f>'将来負担比率（分子）の構造'!L$52</f>
        <v>7568</v>
      </c>
      <c r="N56" s="137"/>
      <c r="O56" s="137"/>
      <c r="P56" s="137">
        <f>'将来負担比率（分子）の構造'!M$52</f>
        <v>7608</v>
      </c>
    </row>
    <row r="57" spans="1:16" x14ac:dyDescent="0.15">
      <c r="A57" s="137" t="s">
        <v>36</v>
      </c>
      <c r="B57" s="137"/>
      <c r="C57" s="137"/>
      <c r="D57" s="137">
        <f>'将来負担比率（分子）の構造'!I$51</f>
        <v>100</v>
      </c>
      <c r="E57" s="137"/>
      <c r="F57" s="137"/>
      <c r="G57" s="137">
        <f>'将来負担比率（分子）の構造'!J$51</f>
        <v>100</v>
      </c>
      <c r="H57" s="137"/>
      <c r="I57" s="137"/>
      <c r="J57" s="137">
        <f>'将来負担比率（分子）の構造'!K$51</f>
        <v>100</v>
      </c>
      <c r="K57" s="137"/>
      <c r="L57" s="137"/>
      <c r="M57" s="137">
        <f>'将来負担比率（分子）の構造'!L$51</f>
        <v>100</v>
      </c>
      <c r="N57" s="137"/>
      <c r="O57" s="137"/>
      <c r="P57" s="137">
        <f>'将来負担比率（分子）の構造'!M$51</f>
        <v>100</v>
      </c>
    </row>
    <row r="58" spans="1:16" x14ac:dyDescent="0.15">
      <c r="A58" s="137" t="s">
        <v>35</v>
      </c>
      <c r="B58" s="137"/>
      <c r="C58" s="137"/>
      <c r="D58" s="137">
        <f>'将来負担比率（分子）の構造'!I$50</f>
        <v>2150</v>
      </c>
      <c r="E58" s="137"/>
      <c r="F58" s="137"/>
      <c r="G58" s="137">
        <f>'将来負担比率（分子）の構造'!J$50</f>
        <v>1862</v>
      </c>
      <c r="H58" s="137"/>
      <c r="I58" s="137"/>
      <c r="J58" s="137">
        <f>'将来負担比率（分子）の構造'!K$50</f>
        <v>1539</v>
      </c>
      <c r="K58" s="137"/>
      <c r="L58" s="137"/>
      <c r="M58" s="137">
        <f>'将来負担比率（分子）の構造'!L$50</f>
        <v>1411</v>
      </c>
      <c r="N58" s="137"/>
      <c r="O58" s="137"/>
      <c r="P58" s="137">
        <f>'将来負担比率（分子）の構造'!M$50</f>
        <v>1417</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1314</v>
      </c>
      <c r="C62" s="137"/>
      <c r="D62" s="137"/>
      <c r="E62" s="137">
        <f>'将来負担比率（分子）の構造'!J$45</f>
        <v>1295</v>
      </c>
      <c r="F62" s="137"/>
      <c r="G62" s="137"/>
      <c r="H62" s="137">
        <f>'将来負担比率（分子）の構造'!K$45</f>
        <v>1243</v>
      </c>
      <c r="I62" s="137"/>
      <c r="J62" s="137"/>
      <c r="K62" s="137">
        <f>'将来負担比率（分子）の構造'!L$45</f>
        <v>1213</v>
      </c>
      <c r="L62" s="137"/>
      <c r="M62" s="137"/>
      <c r="N62" s="137">
        <f>'将来負担比率（分子）の構造'!M$45</f>
        <v>1213</v>
      </c>
      <c r="O62" s="137"/>
      <c r="P62" s="137"/>
    </row>
    <row r="63" spans="1:16" x14ac:dyDescent="0.15">
      <c r="A63" s="137" t="s">
        <v>28</v>
      </c>
      <c r="B63" s="137">
        <f>'将来負担比率（分子）の構造'!I$44</f>
        <v>106</v>
      </c>
      <c r="C63" s="137"/>
      <c r="D63" s="137"/>
      <c r="E63" s="137">
        <f>'将来負担比率（分子）の構造'!J$44</f>
        <v>100</v>
      </c>
      <c r="F63" s="137"/>
      <c r="G63" s="137"/>
      <c r="H63" s="137">
        <f>'将来負担比率（分子）の構造'!K$44</f>
        <v>101</v>
      </c>
      <c r="I63" s="137"/>
      <c r="J63" s="137"/>
      <c r="K63" s="137">
        <f>'将来負担比率（分子）の構造'!L$44</f>
        <v>166</v>
      </c>
      <c r="L63" s="137"/>
      <c r="M63" s="137"/>
      <c r="N63" s="137">
        <f>'将来負担比率（分子）の構造'!M$44</f>
        <v>150</v>
      </c>
      <c r="O63" s="137"/>
      <c r="P63" s="137"/>
    </row>
    <row r="64" spans="1:16" x14ac:dyDescent="0.15">
      <c r="A64" s="137" t="s">
        <v>27</v>
      </c>
      <c r="B64" s="137">
        <f>'将来負担比率（分子）の構造'!I$43</f>
        <v>5670</v>
      </c>
      <c r="C64" s="137"/>
      <c r="D64" s="137"/>
      <c r="E64" s="137">
        <f>'将来負担比率（分子）の構造'!J$43</f>
        <v>5405</v>
      </c>
      <c r="F64" s="137"/>
      <c r="G64" s="137"/>
      <c r="H64" s="137">
        <f>'将来負担比率（分子）の構造'!K$43</f>
        <v>5148</v>
      </c>
      <c r="I64" s="137"/>
      <c r="J64" s="137"/>
      <c r="K64" s="137">
        <f>'将来負担比率（分子）の構造'!L$43</f>
        <v>4871</v>
      </c>
      <c r="L64" s="137"/>
      <c r="M64" s="137"/>
      <c r="N64" s="137">
        <f>'将来負担比率（分子）の構造'!M$43</f>
        <v>4814</v>
      </c>
      <c r="O64" s="137"/>
      <c r="P64" s="137"/>
    </row>
    <row r="65" spans="1:16" x14ac:dyDescent="0.15">
      <c r="A65" s="137" t="s">
        <v>26</v>
      </c>
      <c r="B65" s="137">
        <f>'将来負担比率（分子）の構造'!I$42</f>
        <v>108</v>
      </c>
      <c r="C65" s="137"/>
      <c r="D65" s="137"/>
      <c r="E65" s="137">
        <f>'将来負担比率（分子）の構造'!J$42</f>
        <v>108</v>
      </c>
      <c r="F65" s="137"/>
      <c r="G65" s="137"/>
      <c r="H65" s="137">
        <f>'将来負担比率（分子）の構造'!K$42</f>
        <v>108</v>
      </c>
      <c r="I65" s="137"/>
      <c r="J65" s="137"/>
      <c r="K65" s="137">
        <f>'将来負担比率（分子）の構造'!L$42</f>
        <v>108</v>
      </c>
      <c r="L65" s="137"/>
      <c r="M65" s="137"/>
      <c r="N65" s="137">
        <f>'将来負担比率（分子）の構造'!M$42</f>
        <v>108</v>
      </c>
      <c r="O65" s="137"/>
      <c r="P65" s="137"/>
    </row>
    <row r="66" spans="1:16" x14ac:dyDescent="0.15">
      <c r="A66" s="137" t="s">
        <v>25</v>
      </c>
      <c r="B66" s="137">
        <f>'将来負担比率（分子）の構造'!I$41</f>
        <v>4901</v>
      </c>
      <c r="C66" s="137"/>
      <c r="D66" s="137"/>
      <c r="E66" s="137">
        <f>'将来負担比率（分子）の構造'!J$41</f>
        <v>5759</v>
      </c>
      <c r="F66" s="137"/>
      <c r="G66" s="137"/>
      <c r="H66" s="137">
        <f>'将来負担比率（分子）の構造'!K$41</f>
        <v>6260</v>
      </c>
      <c r="I66" s="137"/>
      <c r="J66" s="137"/>
      <c r="K66" s="137">
        <f>'将来負担比率（分子）の構造'!L$41</f>
        <v>6360</v>
      </c>
      <c r="L66" s="137"/>
      <c r="M66" s="137"/>
      <c r="N66" s="137">
        <f>'将来負担比率（分子）の構造'!M$41</f>
        <v>6657</v>
      </c>
      <c r="O66" s="137"/>
      <c r="P66" s="137"/>
    </row>
    <row r="67" spans="1:16" x14ac:dyDescent="0.15">
      <c r="A67" s="137" t="s">
        <v>63</v>
      </c>
      <c r="B67" s="137" t="e">
        <f>NA()</f>
        <v>#N/A</v>
      </c>
      <c r="C67" s="137">
        <f>IF(ISNUMBER('将来負担比率（分子）の構造'!I$53), IF('将来負担比率（分子）の構造'!I$53 &lt; 0, 0, '将来負担比率（分子）の構造'!I$53), NA())</f>
        <v>2647</v>
      </c>
      <c r="D67" s="137" t="e">
        <f>NA()</f>
        <v>#N/A</v>
      </c>
      <c r="E67" s="137" t="e">
        <f>NA()</f>
        <v>#N/A</v>
      </c>
      <c r="F67" s="137">
        <f>IF(ISNUMBER('将来負担比率（分子）の構造'!J$53), IF('将来負担比率（分子）の構造'!J$53 &lt; 0, 0, '将来負担比率（分子）の構造'!J$53), NA())</f>
        <v>3166</v>
      </c>
      <c r="G67" s="137" t="e">
        <f>NA()</f>
        <v>#N/A</v>
      </c>
      <c r="H67" s="137" t="e">
        <f>NA()</f>
        <v>#N/A</v>
      </c>
      <c r="I67" s="137">
        <f>IF(ISNUMBER('将来負担比率（分子）の構造'!K$53), IF('将来負担比率（分子）の構造'!K$53 &lt; 0, 0, '将来負担比率（分子）の構造'!K$53), NA())</f>
        <v>3597</v>
      </c>
      <c r="J67" s="137" t="e">
        <f>NA()</f>
        <v>#N/A</v>
      </c>
      <c r="K67" s="137" t="e">
        <f>NA()</f>
        <v>#N/A</v>
      </c>
      <c r="L67" s="137">
        <f>IF(ISNUMBER('将来負担比率（分子）の構造'!L$53), IF('将来負担比率（分子）の構造'!L$53 &lt; 0, 0, '将来負担比率（分子）の構造'!L$53), NA())</f>
        <v>3638</v>
      </c>
      <c r="M67" s="137" t="e">
        <f>NA()</f>
        <v>#N/A</v>
      </c>
      <c r="N67" s="137" t="e">
        <f>NA()</f>
        <v>#N/A</v>
      </c>
      <c r="O67" s="137">
        <f>IF(ISNUMBER('将来負担比率（分子）の構造'!M$53), IF('将来負担比率（分子）の構造'!M$53 &lt; 0, 0, '将来負担比率（分子）の構造'!M$53), NA())</f>
        <v>3817</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Q1"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197</v>
      </c>
      <c r="DI1" s="602"/>
      <c r="DJ1" s="602"/>
      <c r="DK1" s="602"/>
      <c r="DL1" s="602"/>
      <c r="DM1" s="602"/>
      <c r="DN1" s="603"/>
      <c r="DP1" s="601" t="s">
        <v>198</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200</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201</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202</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203</v>
      </c>
      <c r="S4" s="605"/>
      <c r="T4" s="605"/>
      <c r="U4" s="605"/>
      <c r="V4" s="605"/>
      <c r="W4" s="605"/>
      <c r="X4" s="605"/>
      <c r="Y4" s="606"/>
      <c r="Z4" s="604" t="s">
        <v>204</v>
      </c>
      <c r="AA4" s="605"/>
      <c r="AB4" s="605"/>
      <c r="AC4" s="606"/>
      <c r="AD4" s="604" t="s">
        <v>205</v>
      </c>
      <c r="AE4" s="605"/>
      <c r="AF4" s="605"/>
      <c r="AG4" s="605"/>
      <c r="AH4" s="605"/>
      <c r="AI4" s="605"/>
      <c r="AJ4" s="605"/>
      <c r="AK4" s="606"/>
      <c r="AL4" s="604" t="s">
        <v>204</v>
      </c>
      <c r="AM4" s="605"/>
      <c r="AN4" s="605"/>
      <c r="AO4" s="606"/>
      <c r="AP4" s="610" t="s">
        <v>206</v>
      </c>
      <c r="AQ4" s="610"/>
      <c r="AR4" s="610"/>
      <c r="AS4" s="610"/>
      <c r="AT4" s="610"/>
      <c r="AU4" s="610"/>
      <c r="AV4" s="610"/>
      <c r="AW4" s="610"/>
      <c r="AX4" s="610"/>
      <c r="AY4" s="610"/>
      <c r="AZ4" s="610"/>
      <c r="BA4" s="610"/>
      <c r="BB4" s="610"/>
      <c r="BC4" s="610"/>
      <c r="BD4" s="610"/>
      <c r="BE4" s="610"/>
      <c r="BF4" s="610"/>
      <c r="BG4" s="610" t="s">
        <v>207</v>
      </c>
      <c r="BH4" s="610"/>
      <c r="BI4" s="610"/>
      <c r="BJ4" s="610"/>
      <c r="BK4" s="610"/>
      <c r="BL4" s="610"/>
      <c r="BM4" s="610"/>
      <c r="BN4" s="610"/>
      <c r="BO4" s="610" t="s">
        <v>204</v>
      </c>
      <c r="BP4" s="610"/>
      <c r="BQ4" s="610"/>
      <c r="BR4" s="610"/>
      <c r="BS4" s="610" t="s">
        <v>208</v>
      </c>
      <c r="BT4" s="610"/>
      <c r="BU4" s="610"/>
      <c r="BV4" s="610"/>
      <c r="BW4" s="610"/>
      <c r="BX4" s="610"/>
      <c r="BY4" s="610"/>
      <c r="BZ4" s="610"/>
      <c r="CA4" s="610"/>
      <c r="CB4" s="610"/>
      <c r="CD4" s="607" t="s">
        <v>209</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210</v>
      </c>
      <c r="C5" s="612"/>
      <c r="D5" s="612"/>
      <c r="E5" s="612"/>
      <c r="F5" s="612"/>
      <c r="G5" s="612"/>
      <c r="H5" s="612"/>
      <c r="I5" s="612"/>
      <c r="J5" s="612"/>
      <c r="K5" s="612"/>
      <c r="L5" s="612"/>
      <c r="M5" s="612"/>
      <c r="N5" s="612"/>
      <c r="O5" s="612"/>
      <c r="P5" s="612"/>
      <c r="Q5" s="613"/>
      <c r="R5" s="614">
        <v>2758477</v>
      </c>
      <c r="S5" s="615"/>
      <c r="T5" s="615"/>
      <c r="U5" s="615"/>
      <c r="V5" s="615"/>
      <c r="W5" s="615"/>
      <c r="X5" s="615"/>
      <c r="Y5" s="616"/>
      <c r="Z5" s="617">
        <v>35</v>
      </c>
      <c r="AA5" s="617"/>
      <c r="AB5" s="617"/>
      <c r="AC5" s="617"/>
      <c r="AD5" s="618">
        <v>2758477</v>
      </c>
      <c r="AE5" s="618"/>
      <c r="AF5" s="618"/>
      <c r="AG5" s="618"/>
      <c r="AH5" s="618"/>
      <c r="AI5" s="618"/>
      <c r="AJ5" s="618"/>
      <c r="AK5" s="618"/>
      <c r="AL5" s="619">
        <v>64</v>
      </c>
      <c r="AM5" s="620"/>
      <c r="AN5" s="620"/>
      <c r="AO5" s="621"/>
      <c r="AP5" s="611" t="s">
        <v>211</v>
      </c>
      <c r="AQ5" s="612"/>
      <c r="AR5" s="612"/>
      <c r="AS5" s="612"/>
      <c r="AT5" s="612"/>
      <c r="AU5" s="612"/>
      <c r="AV5" s="612"/>
      <c r="AW5" s="612"/>
      <c r="AX5" s="612"/>
      <c r="AY5" s="612"/>
      <c r="AZ5" s="612"/>
      <c r="BA5" s="612"/>
      <c r="BB5" s="612"/>
      <c r="BC5" s="612"/>
      <c r="BD5" s="612"/>
      <c r="BE5" s="612"/>
      <c r="BF5" s="613"/>
      <c r="BG5" s="625">
        <v>2758477</v>
      </c>
      <c r="BH5" s="626"/>
      <c r="BI5" s="626"/>
      <c r="BJ5" s="626"/>
      <c r="BK5" s="626"/>
      <c r="BL5" s="626"/>
      <c r="BM5" s="626"/>
      <c r="BN5" s="627"/>
      <c r="BO5" s="628">
        <v>100</v>
      </c>
      <c r="BP5" s="628"/>
      <c r="BQ5" s="628"/>
      <c r="BR5" s="628"/>
      <c r="BS5" s="629" t="s">
        <v>212</v>
      </c>
      <c r="BT5" s="629"/>
      <c r="BU5" s="629"/>
      <c r="BV5" s="629"/>
      <c r="BW5" s="629"/>
      <c r="BX5" s="629"/>
      <c r="BY5" s="629"/>
      <c r="BZ5" s="629"/>
      <c r="CA5" s="629"/>
      <c r="CB5" s="633"/>
      <c r="CD5" s="607" t="s">
        <v>206</v>
      </c>
      <c r="CE5" s="608"/>
      <c r="CF5" s="608"/>
      <c r="CG5" s="608"/>
      <c r="CH5" s="608"/>
      <c r="CI5" s="608"/>
      <c r="CJ5" s="608"/>
      <c r="CK5" s="608"/>
      <c r="CL5" s="608"/>
      <c r="CM5" s="608"/>
      <c r="CN5" s="608"/>
      <c r="CO5" s="608"/>
      <c r="CP5" s="608"/>
      <c r="CQ5" s="609"/>
      <c r="CR5" s="607" t="s">
        <v>213</v>
      </c>
      <c r="CS5" s="608"/>
      <c r="CT5" s="608"/>
      <c r="CU5" s="608"/>
      <c r="CV5" s="608"/>
      <c r="CW5" s="608"/>
      <c r="CX5" s="608"/>
      <c r="CY5" s="609"/>
      <c r="CZ5" s="607" t="s">
        <v>204</v>
      </c>
      <c r="DA5" s="608"/>
      <c r="DB5" s="608"/>
      <c r="DC5" s="609"/>
      <c r="DD5" s="607" t="s">
        <v>214</v>
      </c>
      <c r="DE5" s="608"/>
      <c r="DF5" s="608"/>
      <c r="DG5" s="608"/>
      <c r="DH5" s="608"/>
      <c r="DI5" s="608"/>
      <c r="DJ5" s="608"/>
      <c r="DK5" s="608"/>
      <c r="DL5" s="608"/>
      <c r="DM5" s="608"/>
      <c r="DN5" s="608"/>
      <c r="DO5" s="608"/>
      <c r="DP5" s="609"/>
      <c r="DQ5" s="607" t="s">
        <v>215</v>
      </c>
      <c r="DR5" s="608"/>
      <c r="DS5" s="608"/>
      <c r="DT5" s="608"/>
      <c r="DU5" s="608"/>
      <c r="DV5" s="608"/>
      <c r="DW5" s="608"/>
      <c r="DX5" s="608"/>
      <c r="DY5" s="608"/>
      <c r="DZ5" s="608"/>
      <c r="EA5" s="608"/>
      <c r="EB5" s="608"/>
      <c r="EC5" s="609"/>
    </row>
    <row r="6" spans="2:143" ht="11.25" customHeight="1" x14ac:dyDescent="0.15">
      <c r="B6" s="622" t="s">
        <v>216</v>
      </c>
      <c r="C6" s="623"/>
      <c r="D6" s="623"/>
      <c r="E6" s="623"/>
      <c r="F6" s="623"/>
      <c r="G6" s="623"/>
      <c r="H6" s="623"/>
      <c r="I6" s="623"/>
      <c r="J6" s="623"/>
      <c r="K6" s="623"/>
      <c r="L6" s="623"/>
      <c r="M6" s="623"/>
      <c r="N6" s="623"/>
      <c r="O6" s="623"/>
      <c r="P6" s="623"/>
      <c r="Q6" s="624"/>
      <c r="R6" s="625">
        <v>59947</v>
      </c>
      <c r="S6" s="626"/>
      <c r="T6" s="626"/>
      <c r="U6" s="626"/>
      <c r="V6" s="626"/>
      <c r="W6" s="626"/>
      <c r="X6" s="626"/>
      <c r="Y6" s="627"/>
      <c r="Z6" s="628">
        <v>0.8</v>
      </c>
      <c r="AA6" s="628"/>
      <c r="AB6" s="628"/>
      <c r="AC6" s="628"/>
      <c r="AD6" s="629">
        <v>59947</v>
      </c>
      <c r="AE6" s="629"/>
      <c r="AF6" s="629"/>
      <c r="AG6" s="629"/>
      <c r="AH6" s="629"/>
      <c r="AI6" s="629"/>
      <c r="AJ6" s="629"/>
      <c r="AK6" s="629"/>
      <c r="AL6" s="630">
        <v>1.4</v>
      </c>
      <c r="AM6" s="631"/>
      <c r="AN6" s="631"/>
      <c r="AO6" s="632"/>
      <c r="AP6" s="622" t="s">
        <v>217</v>
      </c>
      <c r="AQ6" s="623"/>
      <c r="AR6" s="623"/>
      <c r="AS6" s="623"/>
      <c r="AT6" s="623"/>
      <c r="AU6" s="623"/>
      <c r="AV6" s="623"/>
      <c r="AW6" s="623"/>
      <c r="AX6" s="623"/>
      <c r="AY6" s="623"/>
      <c r="AZ6" s="623"/>
      <c r="BA6" s="623"/>
      <c r="BB6" s="623"/>
      <c r="BC6" s="623"/>
      <c r="BD6" s="623"/>
      <c r="BE6" s="623"/>
      <c r="BF6" s="624"/>
      <c r="BG6" s="625">
        <v>2758477</v>
      </c>
      <c r="BH6" s="626"/>
      <c r="BI6" s="626"/>
      <c r="BJ6" s="626"/>
      <c r="BK6" s="626"/>
      <c r="BL6" s="626"/>
      <c r="BM6" s="626"/>
      <c r="BN6" s="627"/>
      <c r="BO6" s="628">
        <v>100</v>
      </c>
      <c r="BP6" s="628"/>
      <c r="BQ6" s="628"/>
      <c r="BR6" s="628"/>
      <c r="BS6" s="629" t="s">
        <v>212</v>
      </c>
      <c r="BT6" s="629"/>
      <c r="BU6" s="629"/>
      <c r="BV6" s="629"/>
      <c r="BW6" s="629"/>
      <c r="BX6" s="629"/>
      <c r="BY6" s="629"/>
      <c r="BZ6" s="629"/>
      <c r="CA6" s="629"/>
      <c r="CB6" s="633"/>
      <c r="CD6" s="636" t="s">
        <v>218</v>
      </c>
      <c r="CE6" s="637"/>
      <c r="CF6" s="637"/>
      <c r="CG6" s="637"/>
      <c r="CH6" s="637"/>
      <c r="CI6" s="637"/>
      <c r="CJ6" s="637"/>
      <c r="CK6" s="637"/>
      <c r="CL6" s="637"/>
      <c r="CM6" s="637"/>
      <c r="CN6" s="637"/>
      <c r="CO6" s="637"/>
      <c r="CP6" s="637"/>
      <c r="CQ6" s="638"/>
      <c r="CR6" s="625">
        <v>75937</v>
      </c>
      <c r="CS6" s="626"/>
      <c r="CT6" s="626"/>
      <c r="CU6" s="626"/>
      <c r="CV6" s="626"/>
      <c r="CW6" s="626"/>
      <c r="CX6" s="626"/>
      <c r="CY6" s="627"/>
      <c r="CZ6" s="628">
        <v>1</v>
      </c>
      <c r="DA6" s="628"/>
      <c r="DB6" s="628"/>
      <c r="DC6" s="628"/>
      <c r="DD6" s="634" t="s">
        <v>212</v>
      </c>
      <c r="DE6" s="626"/>
      <c r="DF6" s="626"/>
      <c r="DG6" s="626"/>
      <c r="DH6" s="626"/>
      <c r="DI6" s="626"/>
      <c r="DJ6" s="626"/>
      <c r="DK6" s="626"/>
      <c r="DL6" s="626"/>
      <c r="DM6" s="626"/>
      <c r="DN6" s="626"/>
      <c r="DO6" s="626"/>
      <c r="DP6" s="627"/>
      <c r="DQ6" s="634">
        <v>75937</v>
      </c>
      <c r="DR6" s="626"/>
      <c r="DS6" s="626"/>
      <c r="DT6" s="626"/>
      <c r="DU6" s="626"/>
      <c r="DV6" s="626"/>
      <c r="DW6" s="626"/>
      <c r="DX6" s="626"/>
      <c r="DY6" s="626"/>
      <c r="DZ6" s="626"/>
      <c r="EA6" s="626"/>
      <c r="EB6" s="626"/>
      <c r="EC6" s="635"/>
    </row>
    <row r="7" spans="2:143" ht="11.25" customHeight="1" x14ac:dyDescent="0.15">
      <c r="B7" s="622" t="s">
        <v>219</v>
      </c>
      <c r="C7" s="623"/>
      <c r="D7" s="623"/>
      <c r="E7" s="623"/>
      <c r="F7" s="623"/>
      <c r="G7" s="623"/>
      <c r="H7" s="623"/>
      <c r="I7" s="623"/>
      <c r="J7" s="623"/>
      <c r="K7" s="623"/>
      <c r="L7" s="623"/>
      <c r="M7" s="623"/>
      <c r="N7" s="623"/>
      <c r="O7" s="623"/>
      <c r="P7" s="623"/>
      <c r="Q7" s="624"/>
      <c r="R7" s="625">
        <v>4097</v>
      </c>
      <c r="S7" s="626"/>
      <c r="T7" s="626"/>
      <c r="U7" s="626"/>
      <c r="V7" s="626"/>
      <c r="W7" s="626"/>
      <c r="X7" s="626"/>
      <c r="Y7" s="627"/>
      <c r="Z7" s="628">
        <v>0.1</v>
      </c>
      <c r="AA7" s="628"/>
      <c r="AB7" s="628"/>
      <c r="AC7" s="628"/>
      <c r="AD7" s="629">
        <v>4097</v>
      </c>
      <c r="AE7" s="629"/>
      <c r="AF7" s="629"/>
      <c r="AG7" s="629"/>
      <c r="AH7" s="629"/>
      <c r="AI7" s="629"/>
      <c r="AJ7" s="629"/>
      <c r="AK7" s="629"/>
      <c r="AL7" s="630">
        <v>0.1</v>
      </c>
      <c r="AM7" s="631"/>
      <c r="AN7" s="631"/>
      <c r="AO7" s="632"/>
      <c r="AP7" s="622" t="s">
        <v>220</v>
      </c>
      <c r="AQ7" s="623"/>
      <c r="AR7" s="623"/>
      <c r="AS7" s="623"/>
      <c r="AT7" s="623"/>
      <c r="AU7" s="623"/>
      <c r="AV7" s="623"/>
      <c r="AW7" s="623"/>
      <c r="AX7" s="623"/>
      <c r="AY7" s="623"/>
      <c r="AZ7" s="623"/>
      <c r="BA7" s="623"/>
      <c r="BB7" s="623"/>
      <c r="BC7" s="623"/>
      <c r="BD7" s="623"/>
      <c r="BE7" s="623"/>
      <c r="BF7" s="624"/>
      <c r="BG7" s="625">
        <v>1299629</v>
      </c>
      <c r="BH7" s="626"/>
      <c r="BI7" s="626"/>
      <c r="BJ7" s="626"/>
      <c r="BK7" s="626"/>
      <c r="BL7" s="626"/>
      <c r="BM7" s="626"/>
      <c r="BN7" s="627"/>
      <c r="BO7" s="628">
        <v>47.1</v>
      </c>
      <c r="BP7" s="628"/>
      <c r="BQ7" s="628"/>
      <c r="BR7" s="628"/>
      <c r="BS7" s="629" t="s">
        <v>212</v>
      </c>
      <c r="BT7" s="629"/>
      <c r="BU7" s="629"/>
      <c r="BV7" s="629"/>
      <c r="BW7" s="629"/>
      <c r="BX7" s="629"/>
      <c r="BY7" s="629"/>
      <c r="BZ7" s="629"/>
      <c r="CA7" s="629"/>
      <c r="CB7" s="633"/>
      <c r="CD7" s="639" t="s">
        <v>221</v>
      </c>
      <c r="CE7" s="640"/>
      <c r="CF7" s="640"/>
      <c r="CG7" s="640"/>
      <c r="CH7" s="640"/>
      <c r="CI7" s="640"/>
      <c r="CJ7" s="640"/>
      <c r="CK7" s="640"/>
      <c r="CL7" s="640"/>
      <c r="CM7" s="640"/>
      <c r="CN7" s="640"/>
      <c r="CO7" s="640"/>
      <c r="CP7" s="640"/>
      <c r="CQ7" s="641"/>
      <c r="CR7" s="625">
        <v>1198289</v>
      </c>
      <c r="CS7" s="626"/>
      <c r="CT7" s="626"/>
      <c r="CU7" s="626"/>
      <c r="CV7" s="626"/>
      <c r="CW7" s="626"/>
      <c r="CX7" s="626"/>
      <c r="CY7" s="627"/>
      <c r="CZ7" s="628">
        <v>16.100000000000001</v>
      </c>
      <c r="DA7" s="628"/>
      <c r="DB7" s="628"/>
      <c r="DC7" s="628"/>
      <c r="DD7" s="634">
        <v>156956</v>
      </c>
      <c r="DE7" s="626"/>
      <c r="DF7" s="626"/>
      <c r="DG7" s="626"/>
      <c r="DH7" s="626"/>
      <c r="DI7" s="626"/>
      <c r="DJ7" s="626"/>
      <c r="DK7" s="626"/>
      <c r="DL7" s="626"/>
      <c r="DM7" s="626"/>
      <c r="DN7" s="626"/>
      <c r="DO7" s="626"/>
      <c r="DP7" s="627"/>
      <c r="DQ7" s="634">
        <v>904060</v>
      </c>
      <c r="DR7" s="626"/>
      <c r="DS7" s="626"/>
      <c r="DT7" s="626"/>
      <c r="DU7" s="626"/>
      <c r="DV7" s="626"/>
      <c r="DW7" s="626"/>
      <c r="DX7" s="626"/>
      <c r="DY7" s="626"/>
      <c r="DZ7" s="626"/>
      <c r="EA7" s="626"/>
      <c r="EB7" s="626"/>
      <c r="EC7" s="635"/>
    </row>
    <row r="8" spans="2:143" ht="11.25" customHeight="1" x14ac:dyDescent="0.15">
      <c r="B8" s="622" t="s">
        <v>222</v>
      </c>
      <c r="C8" s="623"/>
      <c r="D8" s="623"/>
      <c r="E8" s="623"/>
      <c r="F8" s="623"/>
      <c r="G8" s="623"/>
      <c r="H8" s="623"/>
      <c r="I8" s="623"/>
      <c r="J8" s="623"/>
      <c r="K8" s="623"/>
      <c r="L8" s="623"/>
      <c r="M8" s="623"/>
      <c r="N8" s="623"/>
      <c r="O8" s="623"/>
      <c r="P8" s="623"/>
      <c r="Q8" s="624"/>
      <c r="R8" s="625">
        <v>10455</v>
      </c>
      <c r="S8" s="626"/>
      <c r="T8" s="626"/>
      <c r="U8" s="626"/>
      <c r="V8" s="626"/>
      <c r="W8" s="626"/>
      <c r="X8" s="626"/>
      <c r="Y8" s="627"/>
      <c r="Z8" s="628">
        <v>0.1</v>
      </c>
      <c r="AA8" s="628"/>
      <c r="AB8" s="628"/>
      <c r="AC8" s="628"/>
      <c r="AD8" s="629">
        <v>10455</v>
      </c>
      <c r="AE8" s="629"/>
      <c r="AF8" s="629"/>
      <c r="AG8" s="629"/>
      <c r="AH8" s="629"/>
      <c r="AI8" s="629"/>
      <c r="AJ8" s="629"/>
      <c r="AK8" s="629"/>
      <c r="AL8" s="630">
        <v>0.2</v>
      </c>
      <c r="AM8" s="631"/>
      <c r="AN8" s="631"/>
      <c r="AO8" s="632"/>
      <c r="AP8" s="622" t="s">
        <v>223</v>
      </c>
      <c r="AQ8" s="623"/>
      <c r="AR8" s="623"/>
      <c r="AS8" s="623"/>
      <c r="AT8" s="623"/>
      <c r="AU8" s="623"/>
      <c r="AV8" s="623"/>
      <c r="AW8" s="623"/>
      <c r="AX8" s="623"/>
      <c r="AY8" s="623"/>
      <c r="AZ8" s="623"/>
      <c r="BA8" s="623"/>
      <c r="BB8" s="623"/>
      <c r="BC8" s="623"/>
      <c r="BD8" s="623"/>
      <c r="BE8" s="623"/>
      <c r="BF8" s="624"/>
      <c r="BG8" s="625">
        <v>38570</v>
      </c>
      <c r="BH8" s="626"/>
      <c r="BI8" s="626"/>
      <c r="BJ8" s="626"/>
      <c r="BK8" s="626"/>
      <c r="BL8" s="626"/>
      <c r="BM8" s="626"/>
      <c r="BN8" s="627"/>
      <c r="BO8" s="628">
        <v>1.4</v>
      </c>
      <c r="BP8" s="628"/>
      <c r="BQ8" s="628"/>
      <c r="BR8" s="628"/>
      <c r="BS8" s="634" t="s">
        <v>112</v>
      </c>
      <c r="BT8" s="626"/>
      <c r="BU8" s="626"/>
      <c r="BV8" s="626"/>
      <c r="BW8" s="626"/>
      <c r="BX8" s="626"/>
      <c r="BY8" s="626"/>
      <c r="BZ8" s="626"/>
      <c r="CA8" s="626"/>
      <c r="CB8" s="635"/>
      <c r="CD8" s="639" t="s">
        <v>224</v>
      </c>
      <c r="CE8" s="640"/>
      <c r="CF8" s="640"/>
      <c r="CG8" s="640"/>
      <c r="CH8" s="640"/>
      <c r="CI8" s="640"/>
      <c r="CJ8" s="640"/>
      <c r="CK8" s="640"/>
      <c r="CL8" s="640"/>
      <c r="CM8" s="640"/>
      <c r="CN8" s="640"/>
      <c r="CO8" s="640"/>
      <c r="CP8" s="640"/>
      <c r="CQ8" s="641"/>
      <c r="CR8" s="625">
        <v>2494184</v>
      </c>
      <c r="CS8" s="626"/>
      <c r="CT8" s="626"/>
      <c r="CU8" s="626"/>
      <c r="CV8" s="626"/>
      <c r="CW8" s="626"/>
      <c r="CX8" s="626"/>
      <c r="CY8" s="627"/>
      <c r="CZ8" s="628">
        <v>33.5</v>
      </c>
      <c r="DA8" s="628"/>
      <c r="DB8" s="628"/>
      <c r="DC8" s="628"/>
      <c r="DD8" s="634">
        <v>662</v>
      </c>
      <c r="DE8" s="626"/>
      <c r="DF8" s="626"/>
      <c r="DG8" s="626"/>
      <c r="DH8" s="626"/>
      <c r="DI8" s="626"/>
      <c r="DJ8" s="626"/>
      <c r="DK8" s="626"/>
      <c r="DL8" s="626"/>
      <c r="DM8" s="626"/>
      <c r="DN8" s="626"/>
      <c r="DO8" s="626"/>
      <c r="DP8" s="627"/>
      <c r="DQ8" s="634">
        <v>1222491</v>
      </c>
      <c r="DR8" s="626"/>
      <c r="DS8" s="626"/>
      <c r="DT8" s="626"/>
      <c r="DU8" s="626"/>
      <c r="DV8" s="626"/>
      <c r="DW8" s="626"/>
      <c r="DX8" s="626"/>
      <c r="DY8" s="626"/>
      <c r="DZ8" s="626"/>
      <c r="EA8" s="626"/>
      <c r="EB8" s="626"/>
      <c r="EC8" s="635"/>
    </row>
    <row r="9" spans="2:143" ht="11.25" customHeight="1" x14ac:dyDescent="0.15">
      <c r="B9" s="622" t="s">
        <v>225</v>
      </c>
      <c r="C9" s="623"/>
      <c r="D9" s="623"/>
      <c r="E9" s="623"/>
      <c r="F9" s="623"/>
      <c r="G9" s="623"/>
      <c r="H9" s="623"/>
      <c r="I9" s="623"/>
      <c r="J9" s="623"/>
      <c r="K9" s="623"/>
      <c r="L9" s="623"/>
      <c r="M9" s="623"/>
      <c r="N9" s="623"/>
      <c r="O9" s="623"/>
      <c r="P9" s="623"/>
      <c r="Q9" s="624"/>
      <c r="R9" s="625">
        <v>5317</v>
      </c>
      <c r="S9" s="626"/>
      <c r="T9" s="626"/>
      <c r="U9" s="626"/>
      <c r="V9" s="626"/>
      <c r="W9" s="626"/>
      <c r="X9" s="626"/>
      <c r="Y9" s="627"/>
      <c r="Z9" s="628">
        <v>0.1</v>
      </c>
      <c r="AA9" s="628"/>
      <c r="AB9" s="628"/>
      <c r="AC9" s="628"/>
      <c r="AD9" s="629">
        <v>5317</v>
      </c>
      <c r="AE9" s="629"/>
      <c r="AF9" s="629"/>
      <c r="AG9" s="629"/>
      <c r="AH9" s="629"/>
      <c r="AI9" s="629"/>
      <c r="AJ9" s="629"/>
      <c r="AK9" s="629"/>
      <c r="AL9" s="630">
        <v>0.1</v>
      </c>
      <c r="AM9" s="631"/>
      <c r="AN9" s="631"/>
      <c r="AO9" s="632"/>
      <c r="AP9" s="622" t="s">
        <v>226</v>
      </c>
      <c r="AQ9" s="623"/>
      <c r="AR9" s="623"/>
      <c r="AS9" s="623"/>
      <c r="AT9" s="623"/>
      <c r="AU9" s="623"/>
      <c r="AV9" s="623"/>
      <c r="AW9" s="623"/>
      <c r="AX9" s="623"/>
      <c r="AY9" s="623"/>
      <c r="AZ9" s="623"/>
      <c r="BA9" s="623"/>
      <c r="BB9" s="623"/>
      <c r="BC9" s="623"/>
      <c r="BD9" s="623"/>
      <c r="BE9" s="623"/>
      <c r="BF9" s="624"/>
      <c r="BG9" s="625">
        <v>1101809</v>
      </c>
      <c r="BH9" s="626"/>
      <c r="BI9" s="626"/>
      <c r="BJ9" s="626"/>
      <c r="BK9" s="626"/>
      <c r="BL9" s="626"/>
      <c r="BM9" s="626"/>
      <c r="BN9" s="627"/>
      <c r="BO9" s="628">
        <v>39.9</v>
      </c>
      <c r="BP9" s="628"/>
      <c r="BQ9" s="628"/>
      <c r="BR9" s="628"/>
      <c r="BS9" s="634" t="s">
        <v>112</v>
      </c>
      <c r="BT9" s="626"/>
      <c r="BU9" s="626"/>
      <c r="BV9" s="626"/>
      <c r="BW9" s="626"/>
      <c r="BX9" s="626"/>
      <c r="BY9" s="626"/>
      <c r="BZ9" s="626"/>
      <c r="CA9" s="626"/>
      <c r="CB9" s="635"/>
      <c r="CD9" s="639" t="s">
        <v>227</v>
      </c>
      <c r="CE9" s="640"/>
      <c r="CF9" s="640"/>
      <c r="CG9" s="640"/>
      <c r="CH9" s="640"/>
      <c r="CI9" s="640"/>
      <c r="CJ9" s="640"/>
      <c r="CK9" s="640"/>
      <c r="CL9" s="640"/>
      <c r="CM9" s="640"/>
      <c r="CN9" s="640"/>
      <c r="CO9" s="640"/>
      <c r="CP9" s="640"/>
      <c r="CQ9" s="641"/>
      <c r="CR9" s="625">
        <v>856381</v>
      </c>
      <c r="CS9" s="626"/>
      <c r="CT9" s="626"/>
      <c r="CU9" s="626"/>
      <c r="CV9" s="626"/>
      <c r="CW9" s="626"/>
      <c r="CX9" s="626"/>
      <c r="CY9" s="627"/>
      <c r="CZ9" s="628">
        <v>11.5</v>
      </c>
      <c r="DA9" s="628"/>
      <c r="DB9" s="628"/>
      <c r="DC9" s="628"/>
      <c r="DD9" s="634">
        <v>192</v>
      </c>
      <c r="DE9" s="626"/>
      <c r="DF9" s="626"/>
      <c r="DG9" s="626"/>
      <c r="DH9" s="626"/>
      <c r="DI9" s="626"/>
      <c r="DJ9" s="626"/>
      <c r="DK9" s="626"/>
      <c r="DL9" s="626"/>
      <c r="DM9" s="626"/>
      <c r="DN9" s="626"/>
      <c r="DO9" s="626"/>
      <c r="DP9" s="627"/>
      <c r="DQ9" s="634">
        <v>821544</v>
      </c>
      <c r="DR9" s="626"/>
      <c r="DS9" s="626"/>
      <c r="DT9" s="626"/>
      <c r="DU9" s="626"/>
      <c r="DV9" s="626"/>
      <c r="DW9" s="626"/>
      <c r="DX9" s="626"/>
      <c r="DY9" s="626"/>
      <c r="DZ9" s="626"/>
      <c r="EA9" s="626"/>
      <c r="EB9" s="626"/>
      <c r="EC9" s="635"/>
    </row>
    <row r="10" spans="2:143" ht="11.25" customHeight="1" x14ac:dyDescent="0.15">
      <c r="B10" s="622" t="s">
        <v>228</v>
      </c>
      <c r="C10" s="623"/>
      <c r="D10" s="623"/>
      <c r="E10" s="623"/>
      <c r="F10" s="623"/>
      <c r="G10" s="623"/>
      <c r="H10" s="623"/>
      <c r="I10" s="623"/>
      <c r="J10" s="623"/>
      <c r="K10" s="623"/>
      <c r="L10" s="623"/>
      <c r="M10" s="623"/>
      <c r="N10" s="623"/>
      <c r="O10" s="623"/>
      <c r="P10" s="623"/>
      <c r="Q10" s="624"/>
      <c r="R10" s="625">
        <v>376022</v>
      </c>
      <c r="S10" s="626"/>
      <c r="T10" s="626"/>
      <c r="U10" s="626"/>
      <c r="V10" s="626"/>
      <c r="W10" s="626"/>
      <c r="X10" s="626"/>
      <c r="Y10" s="627"/>
      <c r="Z10" s="628">
        <v>4.8</v>
      </c>
      <c r="AA10" s="628"/>
      <c r="AB10" s="628"/>
      <c r="AC10" s="628"/>
      <c r="AD10" s="629">
        <v>376022</v>
      </c>
      <c r="AE10" s="629"/>
      <c r="AF10" s="629"/>
      <c r="AG10" s="629"/>
      <c r="AH10" s="629"/>
      <c r="AI10" s="629"/>
      <c r="AJ10" s="629"/>
      <c r="AK10" s="629"/>
      <c r="AL10" s="630">
        <v>8.6999999999999993</v>
      </c>
      <c r="AM10" s="631"/>
      <c r="AN10" s="631"/>
      <c r="AO10" s="632"/>
      <c r="AP10" s="622" t="s">
        <v>229</v>
      </c>
      <c r="AQ10" s="623"/>
      <c r="AR10" s="623"/>
      <c r="AS10" s="623"/>
      <c r="AT10" s="623"/>
      <c r="AU10" s="623"/>
      <c r="AV10" s="623"/>
      <c r="AW10" s="623"/>
      <c r="AX10" s="623"/>
      <c r="AY10" s="623"/>
      <c r="AZ10" s="623"/>
      <c r="BA10" s="623"/>
      <c r="BB10" s="623"/>
      <c r="BC10" s="623"/>
      <c r="BD10" s="623"/>
      <c r="BE10" s="623"/>
      <c r="BF10" s="624"/>
      <c r="BG10" s="625">
        <v>53678</v>
      </c>
      <c r="BH10" s="626"/>
      <c r="BI10" s="626"/>
      <c r="BJ10" s="626"/>
      <c r="BK10" s="626"/>
      <c r="BL10" s="626"/>
      <c r="BM10" s="626"/>
      <c r="BN10" s="627"/>
      <c r="BO10" s="628">
        <v>1.9</v>
      </c>
      <c r="BP10" s="628"/>
      <c r="BQ10" s="628"/>
      <c r="BR10" s="628"/>
      <c r="BS10" s="634" t="s">
        <v>112</v>
      </c>
      <c r="BT10" s="626"/>
      <c r="BU10" s="626"/>
      <c r="BV10" s="626"/>
      <c r="BW10" s="626"/>
      <c r="BX10" s="626"/>
      <c r="BY10" s="626"/>
      <c r="BZ10" s="626"/>
      <c r="CA10" s="626"/>
      <c r="CB10" s="635"/>
      <c r="CD10" s="639" t="s">
        <v>230</v>
      </c>
      <c r="CE10" s="640"/>
      <c r="CF10" s="640"/>
      <c r="CG10" s="640"/>
      <c r="CH10" s="640"/>
      <c r="CI10" s="640"/>
      <c r="CJ10" s="640"/>
      <c r="CK10" s="640"/>
      <c r="CL10" s="640"/>
      <c r="CM10" s="640"/>
      <c r="CN10" s="640"/>
      <c r="CO10" s="640"/>
      <c r="CP10" s="640"/>
      <c r="CQ10" s="641"/>
      <c r="CR10" s="625" t="s">
        <v>112</v>
      </c>
      <c r="CS10" s="626"/>
      <c r="CT10" s="626"/>
      <c r="CU10" s="626"/>
      <c r="CV10" s="626"/>
      <c r="CW10" s="626"/>
      <c r="CX10" s="626"/>
      <c r="CY10" s="627"/>
      <c r="CZ10" s="628" t="s">
        <v>112</v>
      </c>
      <c r="DA10" s="628"/>
      <c r="DB10" s="628"/>
      <c r="DC10" s="628"/>
      <c r="DD10" s="634" t="s">
        <v>112</v>
      </c>
      <c r="DE10" s="626"/>
      <c r="DF10" s="626"/>
      <c r="DG10" s="626"/>
      <c r="DH10" s="626"/>
      <c r="DI10" s="626"/>
      <c r="DJ10" s="626"/>
      <c r="DK10" s="626"/>
      <c r="DL10" s="626"/>
      <c r="DM10" s="626"/>
      <c r="DN10" s="626"/>
      <c r="DO10" s="626"/>
      <c r="DP10" s="627"/>
      <c r="DQ10" s="634" t="s">
        <v>112</v>
      </c>
      <c r="DR10" s="626"/>
      <c r="DS10" s="626"/>
      <c r="DT10" s="626"/>
      <c r="DU10" s="626"/>
      <c r="DV10" s="626"/>
      <c r="DW10" s="626"/>
      <c r="DX10" s="626"/>
      <c r="DY10" s="626"/>
      <c r="DZ10" s="626"/>
      <c r="EA10" s="626"/>
      <c r="EB10" s="626"/>
      <c r="EC10" s="635"/>
    </row>
    <row r="11" spans="2:143" ht="11.25" customHeight="1" x14ac:dyDescent="0.15">
      <c r="B11" s="622" t="s">
        <v>231</v>
      </c>
      <c r="C11" s="623"/>
      <c r="D11" s="623"/>
      <c r="E11" s="623"/>
      <c r="F11" s="623"/>
      <c r="G11" s="623"/>
      <c r="H11" s="623"/>
      <c r="I11" s="623"/>
      <c r="J11" s="623"/>
      <c r="K11" s="623"/>
      <c r="L11" s="623"/>
      <c r="M11" s="623"/>
      <c r="N11" s="623"/>
      <c r="O11" s="623"/>
      <c r="P11" s="623"/>
      <c r="Q11" s="624"/>
      <c r="R11" s="625" t="s">
        <v>112</v>
      </c>
      <c r="S11" s="626"/>
      <c r="T11" s="626"/>
      <c r="U11" s="626"/>
      <c r="V11" s="626"/>
      <c r="W11" s="626"/>
      <c r="X11" s="626"/>
      <c r="Y11" s="627"/>
      <c r="Z11" s="628" t="s">
        <v>112</v>
      </c>
      <c r="AA11" s="628"/>
      <c r="AB11" s="628"/>
      <c r="AC11" s="628"/>
      <c r="AD11" s="629" t="s">
        <v>112</v>
      </c>
      <c r="AE11" s="629"/>
      <c r="AF11" s="629"/>
      <c r="AG11" s="629"/>
      <c r="AH11" s="629"/>
      <c r="AI11" s="629"/>
      <c r="AJ11" s="629"/>
      <c r="AK11" s="629"/>
      <c r="AL11" s="630" t="s">
        <v>112</v>
      </c>
      <c r="AM11" s="631"/>
      <c r="AN11" s="631"/>
      <c r="AO11" s="632"/>
      <c r="AP11" s="622" t="s">
        <v>232</v>
      </c>
      <c r="AQ11" s="623"/>
      <c r="AR11" s="623"/>
      <c r="AS11" s="623"/>
      <c r="AT11" s="623"/>
      <c r="AU11" s="623"/>
      <c r="AV11" s="623"/>
      <c r="AW11" s="623"/>
      <c r="AX11" s="623"/>
      <c r="AY11" s="623"/>
      <c r="AZ11" s="623"/>
      <c r="BA11" s="623"/>
      <c r="BB11" s="623"/>
      <c r="BC11" s="623"/>
      <c r="BD11" s="623"/>
      <c r="BE11" s="623"/>
      <c r="BF11" s="624"/>
      <c r="BG11" s="625">
        <v>105572</v>
      </c>
      <c r="BH11" s="626"/>
      <c r="BI11" s="626"/>
      <c r="BJ11" s="626"/>
      <c r="BK11" s="626"/>
      <c r="BL11" s="626"/>
      <c r="BM11" s="626"/>
      <c r="BN11" s="627"/>
      <c r="BO11" s="628">
        <v>3.8</v>
      </c>
      <c r="BP11" s="628"/>
      <c r="BQ11" s="628"/>
      <c r="BR11" s="628"/>
      <c r="BS11" s="634" t="s">
        <v>112</v>
      </c>
      <c r="BT11" s="626"/>
      <c r="BU11" s="626"/>
      <c r="BV11" s="626"/>
      <c r="BW11" s="626"/>
      <c r="BX11" s="626"/>
      <c r="BY11" s="626"/>
      <c r="BZ11" s="626"/>
      <c r="CA11" s="626"/>
      <c r="CB11" s="635"/>
      <c r="CD11" s="639" t="s">
        <v>233</v>
      </c>
      <c r="CE11" s="640"/>
      <c r="CF11" s="640"/>
      <c r="CG11" s="640"/>
      <c r="CH11" s="640"/>
      <c r="CI11" s="640"/>
      <c r="CJ11" s="640"/>
      <c r="CK11" s="640"/>
      <c r="CL11" s="640"/>
      <c r="CM11" s="640"/>
      <c r="CN11" s="640"/>
      <c r="CO11" s="640"/>
      <c r="CP11" s="640"/>
      <c r="CQ11" s="641"/>
      <c r="CR11" s="625">
        <v>51576</v>
      </c>
      <c r="CS11" s="626"/>
      <c r="CT11" s="626"/>
      <c r="CU11" s="626"/>
      <c r="CV11" s="626"/>
      <c r="CW11" s="626"/>
      <c r="CX11" s="626"/>
      <c r="CY11" s="627"/>
      <c r="CZ11" s="628">
        <v>0.7</v>
      </c>
      <c r="DA11" s="628"/>
      <c r="DB11" s="628"/>
      <c r="DC11" s="628"/>
      <c r="DD11" s="634">
        <v>12439</v>
      </c>
      <c r="DE11" s="626"/>
      <c r="DF11" s="626"/>
      <c r="DG11" s="626"/>
      <c r="DH11" s="626"/>
      <c r="DI11" s="626"/>
      <c r="DJ11" s="626"/>
      <c r="DK11" s="626"/>
      <c r="DL11" s="626"/>
      <c r="DM11" s="626"/>
      <c r="DN11" s="626"/>
      <c r="DO11" s="626"/>
      <c r="DP11" s="627"/>
      <c r="DQ11" s="634">
        <v>46961</v>
      </c>
      <c r="DR11" s="626"/>
      <c r="DS11" s="626"/>
      <c r="DT11" s="626"/>
      <c r="DU11" s="626"/>
      <c r="DV11" s="626"/>
      <c r="DW11" s="626"/>
      <c r="DX11" s="626"/>
      <c r="DY11" s="626"/>
      <c r="DZ11" s="626"/>
      <c r="EA11" s="626"/>
      <c r="EB11" s="626"/>
      <c r="EC11" s="635"/>
    </row>
    <row r="12" spans="2:143" ht="11.25" customHeight="1" x14ac:dyDescent="0.15">
      <c r="B12" s="622" t="s">
        <v>234</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235</v>
      </c>
      <c r="AQ12" s="623"/>
      <c r="AR12" s="623"/>
      <c r="AS12" s="623"/>
      <c r="AT12" s="623"/>
      <c r="AU12" s="623"/>
      <c r="AV12" s="623"/>
      <c r="AW12" s="623"/>
      <c r="AX12" s="623"/>
      <c r="AY12" s="623"/>
      <c r="AZ12" s="623"/>
      <c r="BA12" s="623"/>
      <c r="BB12" s="623"/>
      <c r="BC12" s="623"/>
      <c r="BD12" s="623"/>
      <c r="BE12" s="623"/>
      <c r="BF12" s="624"/>
      <c r="BG12" s="625">
        <v>1282888</v>
      </c>
      <c r="BH12" s="626"/>
      <c r="BI12" s="626"/>
      <c r="BJ12" s="626"/>
      <c r="BK12" s="626"/>
      <c r="BL12" s="626"/>
      <c r="BM12" s="626"/>
      <c r="BN12" s="627"/>
      <c r="BO12" s="628">
        <v>46.5</v>
      </c>
      <c r="BP12" s="628"/>
      <c r="BQ12" s="628"/>
      <c r="BR12" s="628"/>
      <c r="BS12" s="634" t="s">
        <v>112</v>
      </c>
      <c r="BT12" s="626"/>
      <c r="BU12" s="626"/>
      <c r="BV12" s="626"/>
      <c r="BW12" s="626"/>
      <c r="BX12" s="626"/>
      <c r="BY12" s="626"/>
      <c r="BZ12" s="626"/>
      <c r="CA12" s="626"/>
      <c r="CB12" s="635"/>
      <c r="CD12" s="639" t="s">
        <v>236</v>
      </c>
      <c r="CE12" s="640"/>
      <c r="CF12" s="640"/>
      <c r="CG12" s="640"/>
      <c r="CH12" s="640"/>
      <c r="CI12" s="640"/>
      <c r="CJ12" s="640"/>
      <c r="CK12" s="640"/>
      <c r="CL12" s="640"/>
      <c r="CM12" s="640"/>
      <c r="CN12" s="640"/>
      <c r="CO12" s="640"/>
      <c r="CP12" s="640"/>
      <c r="CQ12" s="641"/>
      <c r="CR12" s="625">
        <v>66669</v>
      </c>
      <c r="CS12" s="626"/>
      <c r="CT12" s="626"/>
      <c r="CU12" s="626"/>
      <c r="CV12" s="626"/>
      <c r="CW12" s="626"/>
      <c r="CX12" s="626"/>
      <c r="CY12" s="627"/>
      <c r="CZ12" s="628">
        <v>0.9</v>
      </c>
      <c r="DA12" s="628"/>
      <c r="DB12" s="628"/>
      <c r="DC12" s="628"/>
      <c r="DD12" s="634" t="s">
        <v>112</v>
      </c>
      <c r="DE12" s="626"/>
      <c r="DF12" s="626"/>
      <c r="DG12" s="626"/>
      <c r="DH12" s="626"/>
      <c r="DI12" s="626"/>
      <c r="DJ12" s="626"/>
      <c r="DK12" s="626"/>
      <c r="DL12" s="626"/>
      <c r="DM12" s="626"/>
      <c r="DN12" s="626"/>
      <c r="DO12" s="626"/>
      <c r="DP12" s="627"/>
      <c r="DQ12" s="634">
        <v>61605</v>
      </c>
      <c r="DR12" s="626"/>
      <c r="DS12" s="626"/>
      <c r="DT12" s="626"/>
      <c r="DU12" s="626"/>
      <c r="DV12" s="626"/>
      <c r="DW12" s="626"/>
      <c r="DX12" s="626"/>
      <c r="DY12" s="626"/>
      <c r="DZ12" s="626"/>
      <c r="EA12" s="626"/>
      <c r="EB12" s="626"/>
      <c r="EC12" s="635"/>
    </row>
    <row r="13" spans="2:143" ht="11.25" customHeight="1" x14ac:dyDescent="0.15">
      <c r="B13" s="622" t="s">
        <v>237</v>
      </c>
      <c r="C13" s="623"/>
      <c r="D13" s="623"/>
      <c r="E13" s="623"/>
      <c r="F13" s="623"/>
      <c r="G13" s="623"/>
      <c r="H13" s="623"/>
      <c r="I13" s="623"/>
      <c r="J13" s="623"/>
      <c r="K13" s="623"/>
      <c r="L13" s="623"/>
      <c r="M13" s="623"/>
      <c r="N13" s="623"/>
      <c r="O13" s="623"/>
      <c r="P13" s="623"/>
      <c r="Q13" s="624"/>
      <c r="R13" s="625">
        <v>13719</v>
      </c>
      <c r="S13" s="626"/>
      <c r="T13" s="626"/>
      <c r="U13" s="626"/>
      <c r="V13" s="626"/>
      <c r="W13" s="626"/>
      <c r="X13" s="626"/>
      <c r="Y13" s="627"/>
      <c r="Z13" s="628">
        <v>0.2</v>
      </c>
      <c r="AA13" s="628"/>
      <c r="AB13" s="628"/>
      <c r="AC13" s="628"/>
      <c r="AD13" s="629">
        <v>13719</v>
      </c>
      <c r="AE13" s="629"/>
      <c r="AF13" s="629"/>
      <c r="AG13" s="629"/>
      <c r="AH13" s="629"/>
      <c r="AI13" s="629"/>
      <c r="AJ13" s="629"/>
      <c r="AK13" s="629"/>
      <c r="AL13" s="630">
        <v>0.3</v>
      </c>
      <c r="AM13" s="631"/>
      <c r="AN13" s="631"/>
      <c r="AO13" s="632"/>
      <c r="AP13" s="622" t="s">
        <v>238</v>
      </c>
      <c r="AQ13" s="623"/>
      <c r="AR13" s="623"/>
      <c r="AS13" s="623"/>
      <c r="AT13" s="623"/>
      <c r="AU13" s="623"/>
      <c r="AV13" s="623"/>
      <c r="AW13" s="623"/>
      <c r="AX13" s="623"/>
      <c r="AY13" s="623"/>
      <c r="AZ13" s="623"/>
      <c r="BA13" s="623"/>
      <c r="BB13" s="623"/>
      <c r="BC13" s="623"/>
      <c r="BD13" s="623"/>
      <c r="BE13" s="623"/>
      <c r="BF13" s="624"/>
      <c r="BG13" s="625">
        <v>1281871</v>
      </c>
      <c r="BH13" s="626"/>
      <c r="BI13" s="626"/>
      <c r="BJ13" s="626"/>
      <c r="BK13" s="626"/>
      <c r="BL13" s="626"/>
      <c r="BM13" s="626"/>
      <c r="BN13" s="627"/>
      <c r="BO13" s="628">
        <v>46.5</v>
      </c>
      <c r="BP13" s="628"/>
      <c r="BQ13" s="628"/>
      <c r="BR13" s="628"/>
      <c r="BS13" s="634" t="s">
        <v>112</v>
      </c>
      <c r="BT13" s="626"/>
      <c r="BU13" s="626"/>
      <c r="BV13" s="626"/>
      <c r="BW13" s="626"/>
      <c r="BX13" s="626"/>
      <c r="BY13" s="626"/>
      <c r="BZ13" s="626"/>
      <c r="CA13" s="626"/>
      <c r="CB13" s="635"/>
      <c r="CD13" s="639" t="s">
        <v>239</v>
      </c>
      <c r="CE13" s="640"/>
      <c r="CF13" s="640"/>
      <c r="CG13" s="640"/>
      <c r="CH13" s="640"/>
      <c r="CI13" s="640"/>
      <c r="CJ13" s="640"/>
      <c r="CK13" s="640"/>
      <c r="CL13" s="640"/>
      <c r="CM13" s="640"/>
      <c r="CN13" s="640"/>
      <c r="CO13" s="640"/>
      <c r="CP13" s="640"/>
      <c r="CQ13" s="641"/>
      <c r="CR13" s="625">
        <v>904340</v>
      </c>
      <c r="CS13" s="626"/>
      <c r="CT13" s="626"/>
      <c r="CU13" s="626"/>
      <c r="CV13" s="626"/>
      <c r="CW13" s="626"/>
      <c r="CX13" s="626"/>
      <c r="CY13" s="627"/>
      <c r="CZ13" s="628">
        <v>12.1</v>
      </c>
      <c r="DA13" s="628"/>
      <c r="DB13" s="628"/>
      <c r="DC13" s="628"/>
      <c r="DD13" s="634">
        <v>245169</v>
      </c>
      <c r="DE13" s="626"/>
      <c r="DF13" s="626"/>
      <c r="DG13" s="626"/>
      <c r="DH13" s="626"/>
      <c r="DI13" s="626"/>
      <c r="DJ13" s="626"/>
      <c r="DK13" s="626"/>
      <c r="DL13" s="626"/>
      <c r="DM13" s="626"/>
      <c r="DN13" s="626"/>
      <c r="DO13" s="626"/>
      <c r="DP13" s="627"/>
      <c r="DQ13" s="634">
        <v>655652</v>
      </c>
      <c r="DR13" s="626"/>
      <c r="DS13" s="626"/>
      <c r="DT13" s="626"/>
      <c r="DU13" s="626"/>
      <c r="DV13" s="626"/>
      <c r="DW13" s="626"/>
      <c r="DX13" s="626"/>
      <c r="DY13" s="626"/>
      <c r="DZ13" s="626"/>
      <c r="EA13" s="626"/>
      <c r="EB13" s="626"/>
      <c r="EC13" s="635"/>
    </row>
    <row r="14" spans="2:143" ht="11.25" customHeight="1" x14ac:dyDescent="0.15">
      <c r="B14" s="622" t="s">
        <v>240</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241</v>
      </c>
      <c r="AQ14" s="623"/>
      <c r="AR14" s="623"/>
      <c r="AS14" s="623"/>
      <c r="AT14" s="623"/>
      <c r="AU14" s="623"/>
      <c r="AV14" s="623"/>
      <c r="AW14" s="623"/>
      <c r="AX14" s="623"/>
      <c r="AY14" s="623"/>
      <c r="AZ14" s="623"/>
      <c r="BA14" s="623"/>
      <c r="BB14" s="623"/>
      <c r="BC14" s="623"/>
      <c r="BD14" s="623"/>
      <c r="BE14" s="623"/>
      <c r="BF14" s="624"/>
      <c r="BG14" s="625">
        <v>43351</v>
      </c>
      <c r="BH14" s="626"/>
      <c r="BI14" s="626"/>
      <c r="BJ14" s="626"/>
      <c r="BK14" s="626"/>
      <c r="BL14" s="626"/>
      <c r="BM14" s="626"/>
      <c r="BN14" s="627"/>
      <c r="BO14" s="628">
        <v>1.6</v>
      </c>
      <c r="BP14" s="628"/>
      <c r="BQ14" s="628"/>
      <c r="BR14" s="628"/>
      <c r="BS14" s="634" t="s">
        <v>112</v>
      </c>
      <c r="BT14" s="626"/>
      <c r="BU14" s="626"/>
      <c r="BV14" s="626"/>
      <c r="BW14" s="626"/>
      <c r="BX14" s="626"/>
      <c r="BY14" s="626"/>
      <c r="BZ14" s="626"/>
      <c r="CA14" s="626"/>
      <c r="CB14" s="635"/>
      <c r="CD14" s="639" t="s">
        <v>242</v>
      </c>
      <c r="CE14" s="640"/>
      <c r="CF14" s="640"/>
      <c r="CG14" s="640"/>
      <c r="CH14" s="640"/>
      <c r="CI14" s="640"/>
      <c r="CJ14" s="640"/>
      <c r="CK14" s="640"/>
      <c r="CL14" s="640"/>
      <c r="CM14" s="640"/>
      <c r="CN14" s="640"/>
      <c r="CO14" s="640"/>
      <c r="CP14" s="640"/>
      <c r="CQ14" s="641"/>
      <c r="CR14" s="625">
        <v>353928</v>
      </c>
      <c r="CS14" s="626"/>
      <c r="CT14" s="626"/>
      <c r="CU14" s="626"/>
      <c r="CV14" s="626"/>
      <c r="CW14" s="626"/>
      <c r="CX14" s="626"/>
      <c r="CY14" s="627"/>
      <c r="CZ14" s="628">
        <v>4.8</v>
      </c>
      <c r="DA14" s="628"/>
      <c r="DB14" s="628"/>
      <c r="DC14" s="628"/>
      <c r="DD14" s="634">
        <v>357</v>
      </c>
      <c r="DE14" s="626"/>
      <c r="DF14" s="626"/>
      <c r="DG14" s="626"/>
      <c r="DH14" s="626"/>
      <c r="DI14" s="626"/>
      <c r="DJ14" s="626"/>
      <c r="DK14" s="626"/>
      <c r="DL14" s="626"/>
      <c r="DM14" s="626"/>
      <c r="DN14" s="626"/>
      <c r="DO14" s="626"/>
      <c r="DP14" s="627"/>
      <c r="DQ14" s="634">
        <v>351359</v>
      </c>
      <c r="DR14" s="626"/>
      <c r="DS14" s="626"/>
      <c r="DT14" s="626"/>
      <c r="DU14" s="626"/>
      <c r="DV14" s="626"/>
      <c r="DW14" s="626"/>
      <c r="DX14" s="626"/>
      <c r="DY14" s="626"/>
      <c r="DZ14" s="626"/>
      <c r="EA14" s="626"/>
      <c r="EB14" s="626"/>
      <c r="EC14" s="635"/>
    </row>
    <row r="15" spans="2:143" ht="11.25" customHeight="1" x14ac:dyDescent="0.15">
      <c r="B15" s="622" t="s">
        <v>243</v>
      </c>
      <c r="C15" s="623"/>
      <c r="D15" s="623"/>
      <c r="E15" s="623"/>
      <c r="F15" s="623"/>
      <c r="G15" s="623"/>
      <c r="H15" s="623"/>
      <c r="I15" s="623"/>
      <c r="J15" s="623"/>
      <c r="K15" s="623"/>
      <c r="L15" s="623"/>
      <c r="M15" s="623"/>
      <c r="N15" s="623"/>
      <c r="O15" s="623"/>
      <c r="P15" s="623"/>
      <c r="Q15" s="624"/>
      <c r="R15" s="625">
        <v>14215</v>
      </c>
      <c r="S15" s="626"/>
      <c r="T15" s="626"/>
      <c r="U15" s="626"/>
      <c r="V15" s="626"/>
      <c r="W15" s="626"/>
      <c r="X15" s="626"/>
      <c r="Y15" s="627"/>
      <c r="Z15" s="628">
        <v>0.2</v>
      </c>
      <c r="AA15" s="628"/>
      <c r="AB15" s="628"/>
      <c r="AC15" s="628"/>
      <c r="AD15" s="629">
        <v>14215</v>
      </c>
      <c r="AE15" s="629"/>
      <c r="AF15" s="629"/>
      <c r="AG15" s="629"/>
      <c r="AH15" s="629"/>
      <c r="AI15" s="629"/>
      <c r="AJ15" s="629"/>
      <c r="AK15" s="629"/>
      <c r="AL15" s="630">
        <v>0.3</v>
      </c>
      <c r="AM15" s="631"/>
      <c r="AN15" s="631"/>
      <c r="AO15" s="632"/>
      <c r="AP15" s="622" t="s">
        <v>244</v>
      </c>
      <c r="AQ15" s="623"/>
      <c r="AR15" s="623"/>
      <c r="AS15" s="623"/>
      <c r="AT15" s="623"/>
      <c r="AU15" s="623"/>
      <c r="AV15" s="623"/>
      <c r="AW15" s="623"/>
      <c r="AX15" s="623"/>
      <c r="AY15" s="623"/>
      <c r="AZ15" s="623"/>
      <c r="BA15" s="623"/>
      <c r="BB15" s="623"/>
      <c r="BC15" s="623"/>
      <c r="BD15" s="623"/>
      <c r="BE15" s="623"/>
      <c r="BF15" s="624"/>
      <c r="BG15" s="625">
        <v>132609</v>
      </c>
      <c r="BH15" s="626"/>
      <c r="BI15" s="626"/>
      <c r="BJ15" s="626"/>
      <c r="BK15" s="626"/>
      <c r="BL15" s="626"/>
      <c r="BM15" s="626"/>
      <c r="BN15" s="627"/>
      <c r="BO15" s="628">
        <v>4.8</v>
      </c>
      <c r="BP15" s="628"/>
      <c r="BQ15" s="628"/>
      <c r="BR15" s="628"/>
      <c r="BS15" s="634" t="s">
        <v>112</v>
      </c>
      <c r="BT15" s="626"/>
      <c r="BU15" s="626"/>
      <c r="BV15" s="626"/>
      <c r="BW15" s="626"/>
      <c r="BX15" s="626"/>
      <c r="BY15" s="626"/>
      <c r="BZ15" s="626"/>
      <c r="CA15" s="626"/>
      <c r="CB15" s="635"/>
      <c r="CD15" s="639" t="s">
        <v>245</v>
      </c>
      <c r="CE15" s="640"/>
      <c r="CF15" s="640"/>
      <c r="CG15" s="640"/>
      <c r="CH15" s="640"/>
      <c r="CI15" s="640"/>
      <c r="CJ15" s="640"/>
      <c r="CK15" s="640"/>
      <c r="CL15" s="640"/>
      <c r="CM15" s="640"/>
      <c r="CN15" s="640"/>
      <c r="CO15" s="640"/>
      <c r="CP15" s="640"/>
      <c r="CQ15" s="641"/>
      <c r="CR15" s="625">
        <v>948807</v>
      </c>
      <c r="CS15" s="626"/>
      <c r="CT15" s="626"/>
      <c r="CU15" s="626"/>
      <c r="CV15" s="626"/>
      <c r="CW15" s="626"/>
      <c r="CX15" s="626"/>
      <c r="CY15" s="627"/>
      <c r="CZ15" s="628">
        <v>12.7</v>
      </c>
      <c r="DA15" s="628"/>
      <c r="DB15" s="628"/>
      <c r="DC15" s="628"/>
      <c r="DD15" s="634">
        <v>371761</v>
      </c>
      <c r="DE15" s="626"/>
      <c r="DF15" s="626"/>
      <c r="DG15" s="626"/>
      <c r="DH15" s="626"/>
      <c r="DI15" s="626"/>
      <c r="DJ15" s="626"/>
      <c r="DK15" s="626"/>
      <c r="DL15" s="626"/>
      <c r="DM15" s="626"/>
      <c r="DN15" s="626"/>
      <c r="DO15" s="626"/>
      <c r="DP15" s="627"/>
      <c r="DQ15" s="634">
        <v>544698</v>
      </c>
      <c r="DR15" s="626"/>
      <c r="DS15" s="626"/>
      <c r="DT15" s="626"/>
      <c r="DU15" s="626"/>
      <c r="DV15" s="626"/>
      <c r="DW15" s="626"/>
      <c r="DX15" s="626"/>
      <c r="DY15" s="626"/>
      <c r="DZ15" s="626"/>
      <c r="EA15" s="626"/>
      <c r="EB15" s="626"/>
      <c r="EC15" s="635"/>
    </row>
    <row r="16" spans="2:143" ht="11.25" customHeight="1" x14ac:dyDescent="0.15">
      <c r="B16" s="622" t="s">
        <v>246</v>
      </c>
      <c r="C16" s="623"/>
      <c r="D16" s="623"/>
      <c r="E16" s="623"/>
      <c r="F16" s="623"/>
      <c r="G16" s="623"/>
      <c r="H16" s="623"/>
      <c r="I16" s="623"/>
      <c r="J16" s="623"/>
      <c r="K16" s="623"/>
      <c r="L16" s="623"/>
      <c r="M16" s="623"/>
      <c r="N16" s="623"/>
      <c r="O16" s="623"/>
      <c r="P16" s="623"/>
      <c r="Q16" s="624"/>
      <c r="R16" s="625">
        <v>1160307</v>
      </c>
      <c r="S16" s="626"/>
      <c r="T16" s="626"/>
      <c r="U16" s="626"/>
      <c r="V16" s="626"/>
      <c r="W16" s="626"/>
      <c r="X16" s="626"/>
      <c r="Y16" s="627"/>
      <c r="Z16" s="628">
        <v>14.7</v>
      </c>
      <c r="AA16" s="628"/>
      <c r="AB16" s="628"/>
      <c r="AC16" s="628"/>
      <c r="AD16" s="629">
        <v>1044798</v>
      </c>
      <c r="AE16" s="629"/>
      <c r="AF16" s="629"/>
      <c r="AG16" s="629"/>
      <c r="AH16" s="629"/>
      <c r="AI16" s="629"/>
      <c r="AJ16" s="629"/>
      <c r="AK16" s="629"/>
      <c r="AL16" s="630">
        <v>24.2</v>
      </c>
      <c r="AM16" s="631"/>
      <c r="AN16" s="631"/>
      <c r="AO16" s="632"/>
      <c r="AP16" s="622" t="s">
        <v>247</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248</v>
      </c>
      <c r="CE16" s="640"/>
      <c r="CF16" s="640"/>
      <c r="CG16" s="640"/>
      <c r="CH16" s="640"/>
      <c r="CI16" s="640"/>
      <c r="CJ16" s="640"/>
      <c r="CK16" s="640"/>
      <c r="CL16" s="640"/>
      <c r="CM16" s="640"/>
      <c r="CN16" s="640"/>
      <c r="CO16" s="640"/>
      <c r="CP16" s="640"/>
      <c r="CQ16" s="641"/>
      <c r="CR16" s="625" t="s">
        <v>112</v>
      </c>
      <c r="CS16" s="626"/>
      <c r="CT16" s="626"/>
      <c r="CU16" s="626"/>
      <c r="CV16" s="626"/>
      <c r="CW16" s="626"/>
      <c r="CX16" s="626"/>
      <c r="CY16" s="627"/>
      <c r="CZ16" s="628" t="s">
        <v>112</v>
      </c>
      <c r="DA16" s="628"/>
      <c r="DB16" s="628"/>
      <c r="DC16" s="628"/>
      <c r="DD16" s="634" t="s">
        <v>112</v>
      </c>
      <c r="DE16" s="626"/>
      <c r="DF16" s="626"/>
      <c r="DG16" s="626"/>
      <c r="DH16" s="626"/>
      <c r="DI16" s="626"/>
      <c r="DJ16" s="626"/>
      <c r="DK16" s="626"/>
      <c r="DL16" s="626"/>
      <c r="DM16" s="626"/>
      <c r="DN16" s="626"/>
      <c r="DO16" s="626"/>
      <c r="DP16" s="627"/>
      <c r="DQ16" s="634" t="s">
        <v>112</v>
      </c>
      <c r="DR16" s="626"/>
      <c r="DS16" s="626"/>
      <c r="DT16" s="626"/>
      <c r="DU16" s="626"/>
      <c r="DV16" s="626"/>
      <c r="DW16" s="626"/>
      <c r="DX16" s="626"/>
      <c r="DY16" s="626"/>
      <c r="DZ16" s="626"/>
      <c r="EA16" s="626"/>
      <c r="EB16" s="626"/>
      <c r="EC16" s="635"/>
    </row>
    <row r="17" spans="2:133" ht="11.25" customHeight="1" x14ac:dyDescent="0.15">
      <c r="B17" s="622" t="s">
        <v>249</v>
      </c>
      <c r="C17" s="623"/>
      <c r="D17" s="623"/>
      <c r="E17" s="623"/>
      <c r="F17" s="623"/>
      <c r="G17" s="623"/>
      <c r="H17" s="623"/>
      <c r="I17" s="623"/>
      <c r="J17" s="623"/>
      <c r="K17" s="623"/>
      <c r="L17" s="623"/>
      <c r="M17" s="623"/>
      <c r="N17" s="623"/>
      <c r="O17" s="623"/>
      <c r="P17" s="623"/>
      <c r="Q17" s="624"/>
      <c r="R17" s="625">
        <v>1044798</v>
      </c>
      <c r="S17" s="626"/>
      <c r="T17" s="626"/>
      <c r="U17" s="626"/>
      <c r="V17" s="626"/>
      <c r="W17" s="626"/>
      <c r="X17" s="626"/>
      <c r="Y17" s="627"/>
      <c r="Z17" s="628">
        <v>13.3</v>
      </c>
      <c r="AA17" s="628"/>
      <c r="AB17" s="628"/>
      <c r="AC17" s="628"/>
      <c r="AD17" s="629">
        <v>1044798</v>
      </c>
      <c r="AE17" s="629"/>
      <c r="AF17" s="629"/>
      <c r="AG17" s="629"/>
      <c r="AH17" s="629"/>
      <c r="AI17" s="629"/>
      <c r="AJ17" s="629"/>
      <c r="AK17" s="629"/>
      <c r="AL17" s="630">
        <v>24.2</v>
      </c>
      <c r="AM17" s="631"/>
      <c r="AN17" s="631"/>
      <c r="AO17" s="632"/>
      <c r="AP17" s="622" t="s">
        <v>250</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251</v>
      </c>
      <c r="CE17" s="640"/>
      <c r="CF17" s="640"/>
      <c r="CG17" s="640"/>
      <c r="CH17" s="640"/>
      <c r="CI17" s="640"/>
      <c r="CJ17" s="640"/>
      <c r="CK17" s="640"/>
      <c r="CL17" s="640"/>
      <c r="CM17" s="640"/>
      <c r="CN17" s="640"/>
      <c r="CO17" s="640"/>
      <c r="CP17" s="640"/>
      <c r="CQ17" s="641"/>
      <c r="CR17" s="625">
        <v>500755</v>
      </c>
      <c r="CS17" s="626"/>
      <c r="CT17" s="626"/>
      <c r="CU17" s="626"/>
      <c r="CV17" s="626"/>
      <c r="CW17" s="626"/>
      <c r="CX17" s="626"/>
      <c r="CY17" s="627"/>
      <c r="CZ17" s="628">
        <v>6.7</v>
      </c>
      <c r="DA17" s="628"/>
      <c r="DB17" s="628"/>
      <c r="DC17" s="628"/>
      <c r="DD17" s="634" t="s">
        <v>112</v>
      </c>
      <c r="DE17" s="626"/>
      <c r="DF17" s="626"/>
      <c r="DG17" s="626"/>
      <c r="DH17" s="626"/>
      <c r="DI17" s="626"/>
      <c r="DJ17" s="626"/>
      <c r="DK17" s="626"/>
      <c r="DL17" s="626"/>
      <c r="DM17" s="626"/>
      <c r="DN17" s="626"/>
      <c r="DO17" s="626"/>
      <c r="DP17" s="627"/>
      <c r="DQ17" s="634">
        <v>500755</v>
      </c>
      <c r="DR17" s="626"/>
      <c r="DS17" s="626"/>
      <c r="DT17" s="626"/>
      <c r="DU17" s="626"/>
      <c r="DV17" s="626"/>
      <c r="DW17" s="626"/>
      <c r="DX17" s="626"/>
      <c r="DY17" s="626"/>
      <c r="DZ17" s="626"/>
      <c r="EA17" s="626"/>
      <c r="EB17" s="626"/>
      <c r="EC17" s="635"/>
    </row>
    <row r="18" spans="2:133" ht="11.25" customHeight="1" x14ac:dyDescent="0.15">
      <c r="B18" s="622" t="s">
        <v>252</v>
      </c>
      <c r="C18" s="623"/>
      <c r="D18" s="623"/>
      <c r="E18" s="623"/>
      <c r="F18" s="623"/>
      <c r="G18" s="623"/>
      <c r="H18" s="623"/>
      <c r="I18" s="623"/>
      <c r="J18" s="623"/>
      <c r="K18" s="623"/>
      <c r="L18" s="623"/>
      <c r="M18" s="623"/>
      <c r="N18" s="623"/>
      <c r="O18" s="623"/>
      <c r="P18" s="623"/>
      <c r="Q18" s="624"/>
      <c r="R18" s="625">
        <v>115509</v>
      </c>
      <c r="S18" s="626"/>
      <c r="T18" s="626"/>
      <c r="U18" s="626"/>
      <c r="V18" s="626"/>
      <c r="W18" s="626"/>
      <c r="X18" s="626"/>
      <c r="Y18" s="627"/>
      <c r="Z18" s="628">
        <v>1.5</v>
      </c>
      <c r="AA18" s="628"/>
      <c r="AB18" s="628"/>
      <c r="AC18" s="628"/>
      <c r="AD18" s="629" t="s">
        <v>112</v>
      </c>
      <c r="AE18" s="629"/>
      <c r="AF18" s="629"/>
      <c r="AG18" s="629"/>
      <c r="AH18" s="629"/>
      <c r="AI18" s="629"/>
      <c r="AJ18" s="629"/>
      <c r="AK18" s="629"/>
      <c r="AL18" s="630" t="s">
        <v>112</v>
      </c>
      <c r="AM18" s="631"/>
      <c r="AN18" s="631"/>
      <c r="AO18" s="632"/>
      <c r="AP18" s="622" t="s">
        <v>253</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254</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x14ac:dyDescent="0.15">
      <c r="B19" s="622" t="s">
        <v>255</v>
      </c>
      <c r="C19" s="623"/>
      <c r="D19" s="623"/>
      <c r="E19" s="623"/>
      <c r="F19" s="623"/>
      <c r="G19" s="623"/>
      <c r="H19" s="623"/>
      <c r="I19" s="623"/>
      <c r="J19" s="623"/>
      <c r="K19" s="623"/>
      <c r="L19" s="623"/>
      <c r="M19" s="623"/>
      <c r="N19" s="623"/>
      <c r="O19" s="623"/>
      <c r="P19" s="623"/>
      <c r="Q19" s="624"/>
      <c r="R19" s="625" t="s">
        <v>112</v>
      </c>
      <c r="S19" s="626"/>
      <c r="T19" s="626"/>
      <c r="U19" s="626"/>
      <c r="V19" s="626"/>
      <c r="W19" s="626"/>
      <c r="X19" s="626"/>
      <c r="Y19" s="627"/>
      <c r="Z19" s="628" t="s">
        <v>112</v>
      </c>
      <c r="AA19" s="628"/>
      <c r="AB19" s="628"/>
      <c r="AC19" s="628"/>
      <c r="AD19" s="629" t="s">
        <v>112</v>
      </c>
      <c r="AE19" s="629"/>
      <c r="AF19" s="629"/>
      <c r="AG19" s="629"/>
      <c r="AH19" s="629"/>
      <c r="AI19" s="629"/>
      <c r="AJ19" s="629"/>
      <c r="AK19" s="629"/>
      <c r="AL19" s="630" t="s">
        <v>112</v>
      </c>
      <c r="AM19" s="631"/>
      <c r="AN19" s="631"/>
      <c r="AO19" s="632"/>
      <c r="AP19" s="622" t="s">
        <v>256</v>
      </c>
      <c r="AQ19" s="623"/>
      <c r="AR19" s="623"/>
      <c r="AS19" s="623"/>
      <c r="AT19" s="623"/>
      <c r="AU19" s="623"/>
      <c r="AV19" s="623"/>
      <c r="AW19" s="623"/>
      <c r="AX19" s="623"/>
      <c r="AY19" s="623"/>
      <c r="AZ19" s="623"/>
      <c r="BA19" s="623"/>
      <c r="BB19" s="623"/>
      <c r="BC19" s="623"/>
      <c r="BD19" s="623"/>
      <c r="BE19" s="623"/>
      <c r="BF19" s="624"/>
      <c r="BG19" s="625" t="s">
        <v>112</v>
      </c>
      <c r="BH19" s="626"/>
      <c r="BI19" s="626"/>
      <c r="BJ19" s="626"/>
      <c r="BK19" s="626"/>
      <c r="BL19" s="626"/>
      <c r="BM19" s="626"/>
      <c r="BN19" s="627"/>
      <c r="BO19" s="628" t="s">
        <v>112</v>
      </c>
      <c r="BP19" s="628"/>
      <c r="BQ19" s="628"/>
      <c r="BR19" s="628"/>
      <c r="BS19" s="634" t="s">
        <v>112</v>
      </c>
      <c r="BT19" s="626"/>
      <c r="BU19" s="626"/>
      <c r="BV19" s="626"/>
      <c r="BW19" s="626"/>
      <c r="BX19" s="626"/>
      <c r="BY19" s="626"/>
      <c r="BZ19" s="626"/>
      <c r="CA19" s="626"/>
      <c r="CB19" s="635"/>
      <c r="CD19" s="639" t="s">
        <v>257</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x14ac:dyDescent="0.15">
      <c r="B20" s="622" t="s">
        <v>258</v>
      </c>
      <c r="C20" s="623"/>
      <c r="D20" s="623"/>
      <c r="E20" s="623"/>
      <c r="F20" s="623"/>
      <c r="G20" s="623"/>
      <c r="H20" s="623"/>
      <c r="I20" s="623"/>
      <c r="J20" s="623"/>
      <c r="K20" s="623"/>
      <c r="L20" s="623"/>
      <c r="M20" s="623"/>
      <c r="N20" s="623"/>
      <c r="O20" s="623"/>
      <c r="P20" s="623"/>
      <c r="Q20" s="624"/>
      <c r="R20" s="625">
        <v>4402556</v>
      </c>
      <c r="S20" s="626"/>
      <c r="T20" s="626"/>
      <c r="U20" s="626"/>
      <c r="V20" s="626"/>
      <c r="W20" s="626"/>
      <c r="X20" s="626"/>
      <c r="Y20" s="627"/>
      <c r="Z20" s="628">
        <v>55.8</v>
      </c>
      <c r="AA20" s="628"/>
      <c r="AB20" s="628"/>
      <c r="AC20" s="628"/>
      <c r="AD20" s="629">
        <v>4287047</v>
      </c>
      <c r="AE20" s="629"/>
      <c r="AF20" s="629"/>
      <c r="AG20" s="629"/>
      <c r="AH20" s="629"/>
      <c r="AI20" s="629"/>
      <c r="AJ20" s="629"/>
      <c r="AK20" s="629"/>
      <c r="AL20" s="630">
        <v>99.5</v>
      </c>
      <c r="AM20" s="631"/>
      <c r="AN20" s="631"/>
      <c r="AO20" s="632"/>
      <c r="AP20" s="622" t="s">
        <v>259</v>
      </c>
      <c r="AQ20" s="623"/>
      <c r="AR20" s="623"/>
      <c r="AS20" s="623"/>
      <c r="AT20" s="623"/>
      <c r="AU20" s="623"/>
      <c r="AV20" s="623"/>
      <c r="AW20" s="623"/>
      <c r="AX20" s="623"/>
      <c r="AY20" s="623"/>
      <c r="AZ20" s="623"/>
      <c r="BA20" s="623"/>
      <c r="BB20" s="623"/>
      <c r="BC20" s="623"/>
      <c r="BD20" s="623"/>
      <c r="BE20" s="623"/>
      <c r="BF20" s="624"/>
      <c r="BG20" s="625" t="s">
        <v>112</v>
      </c>
      <c r="BH20" s="626"/>
      <c r="BI20" s="626"/>
      <c r="BJ20" s="626"/>
      <c r="BK20" s="626"/>
      <c r="BL20" s="626"/>
      <c r="BM20" s="626"/>
      <c r="BN20" s="627"/>
      <c r="BO20" s="628" t="s">
        <v>112</v>
      </c>
      <c r="BP20" s="628"/>
      <c r="BQ20" s="628"/>
      <c r="BR20" s="628"/>
      <c r="BS20" s="634" t="s">
        <v>112</v>
      </c>
      <c r="BT20" s="626"/>
      <c r="BU20" s="626"/>
      <c r="BV20" s="626"/>
      <c r="BW20" s="626"/>
      <c r="BX20" s="626"/>
      <c r="BY20" s="626"/>
      <c r="BZ20" s="626"/>
      <c r="CA20" s="626"/>
      <c r="CB20" s="635"/>
      <c r="CD20" s="639" t="s">
        <v>260</v>
      </c>
      <c r="CE20" s="640"/>
      <c r="CF20" s="640"/>
      <c r="CG20" s="640"/>
      <c r="CH20" s="640"/>
      <c r="CI20" s="640"/>
      <c r="CJ20" s="640"/>
      <c r="CK20" s="640"/>
      <c r="CL20" s="640"/>
      <c r="CM20" s="640"/>
      <c r="CN20" s="640"/>
      <c r="CO20" s="640"/>
      <c r="CP20" s="640"/>
      <c r="CQ20" s="641"/>
      <c r="CR20" s="625">
        <v>7450866</v>
      </c>
      <c r="CS20" s="626"/>
      <c r="CT20" s="626"/>
      <c r="CU20" s="626"/>
      <c r="CV20" s="626"/>
      <c r="CW20" s="626"/>
      <c r="CX20" s="626"/>
      <c r="CY20" s="627"/>
      <c r="CZ20" s="628">
        <v>100</v>
      </c>
      <c r="DA20" s="628"/>
      <c r="DB20" s="628"/>
      <c r="DC20" s="628"/>
      <c r="DD20" s="634">
        <v>787536</v>
      </c>
      <c r="DE20" s="626"/>
      <c r="DF20" s="626"/>
      <c r="DG20" s="626"/>
      <c r="DH20" s="626"/>
      <c r="DI20" s="626"/>
      <c r="DJ20" s="626"/>
      <c r="DK20" s="626"/>
      <c r="DL20" s="626"/>
      <c r="DM20" s="626"/>
      <c r="DN20" s="626"/>
      <c r="DO20" s="626"/>
      <c r="DP20" s="627"/>
      <c r="DQ20" s="634">
        <v>5185062</v>
      </c>
      <c r="DR20" s="626"/>
      <c r="DS20" s="626"/>
      <c r="DT20" s="626"/>
      <c r="DU20" s="626"/>
      <c r="DV20" s="626"/>
      <c r="DW20" s="626"/>
      <c r="DX20" s="626"/>
      <c r="DY20" s="626"/>
      <c r="DZ20" s="626"/>
      <c r="EA20" s="626"/>
      <c r="EB20" s="626"/>
      <c r="EC20" s="635"/>
    </row>
    <row r="21" spans="2:133" ht="11.25" customHeight="1" x14ac:dyDescent="0.15">
      <c r="B21" s="622" t="s">
        <v>261</v>
      </c>
      <c r="C21" s="623"/>
      <c r="D21" s="623"/>
      <c r="E21" s="623"/>
      <c r="F21" s="623"/>
      <c r="G21" s="623"/>
      <c r="H21" s="623"/>
      <c r="I21" s="623"/>
      <c r="J21" s="623"/>
      <c r="K21" s="623"/>
      <c r="L21" s="623"/>
      <c r="M21" s="623"/>
      <c r="N21" s="623"/>
      <c r="O21" s="623"/>
      <c r="P21" s="623"/>
      <c r="Q21" s="624"/>
      <c r="R21" s="625">
        <v>3657</v>
      </c>
      <c r="S21" s="626"/>
      <c r="T21" s="626"/>
      <c r="U21" s="626"/>
      <c r="V21" s="626"/>
      <c r="W21" s="626"/>
      <c r="X21" s="626"/>
      <c r="Y21" s="627"/>
      <c r="Z21" s="628">
        <v>0</v>
      </c>
      <c r="AA21" s="628"/>
      <c r="AB21" s="628"/>
      <c r="AC21" s="628"/>
      <c r="AD21" s="629">
        <v>3657</v>
      </c>
      <c r="AE21" s="629"/>
      <c r="AF21" s="629"/>
      <c r="AG21" s="629"/>
      <c r="AH21" s="629"/>
      <c r="AI21" s="629"/>
      <c r="AJ21" s="629"/>
      <c r="AK21" s="629"/>
      <c r="AL21" s="630">
        <v>0.1</v>
      </c>
      <c r="AM21" s="631"/>
      <c r="AN21" s="631"/>
      <c r="AO21" s="632"/>
      <c r="AP21" s="642" t="s">
        <v>262</v>
      </c>
      <c r="AQ21" s="643"/>
      <c r="AR21" s="643"/>
      <c r="AS21" s="643"/>
      <c r="AT21" s="643"/>
      <c r="AU21" s="643"/>
      <c r="AV21" s="643"/>
      <c r="AW21" s="643"/>
      <c r="AX21" s="643"/>
      <c r="AY21" s="643"/>
      <c r="AZ21" s="643"/>
      <c r="BA21" s="643"/>
      <c r="BB21" s="643"/>
      <c r="BC21" s="643"/>
      <c r="BD21" s="643"/>
      <c r="BE21" s="643"/>
      <c r="BF21" s="644"/>
      <c r="BG21" s="625" t="s">
        <v>112</v>
      </c>
      <c r="BH21" s="626"/>
      <c r="BI21" s="626"/>
      <c r="BJ21" s="626"/>
      <c r="BK21" s="626"/>
      <c r="BL21" s="626"/>
      <c r="BM21" s="626"/>
      <c r="BN21" s="627"/>
      <c r="BO21" s="628" t="s">
        <v>112</v>
      </c>
      <c r="BP21" s="628"/>
      <c r="BQ21" s="628"/>
      <c r="BR21" s="628"/>
      <c r="BS21" s="634" t="s">
        <v>112</v>
      </c>
      <c r="BT21" s="626"/>
      <c r="BU21" s="626"/>
      <c r="BV21" s="626"/>
      <c r="BW21" s="626"/>
      <c r="BX21" s="626"/>
      <c r="BY21" s="626"/>
      <c r="BZ21" s="626"/>
      <c r="CA21" s="626"/>
      <c r="CB21" s="635"/>
      <c r="CD21" s="647"/>
      <c r="CE21" s="648"/>
      <c r="CF21" s="648"/>
      <c r="CG21" s="648"/>
      <c r="CH21" s="648"/>
      <c r="CI21" s="648"/>
      <c r="CJ21" s="648"/>
      <c r="CK21" s="648"/>
      <c r="CL21" s="648"/>
      <c r="CM21" s="648"/>
      <c r="CN21" s="648"/>
      <c r="CO21" s="648"/>
      <c r="CP21" s="648"/>
      <c r="CQ21" s="649"/>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263</v>
      </c>
      <c r="C22" s="623"/>
      <c r="D22" s="623"/>
      <c r="E22" s="623"/>
      <c r="F22" s="623"/>
      <c r="G22" s="623"/>
      <c r="H22" s="623"/>
      <c r="I22" s="623"/>
      <c r="J22" s="623"/>
      <c r="K22" s="623"/>
      <c r="L22" s="623"/>
      <c r="M22" s="623"/>
      <c r="N22" s="623"/>
      <c r="O22" s="623"/>
      <c r="P22" s="623"/>
      <c r="Q22" s="624"/>
      <c r="R22" s="625">
        <v>123440</v>
      </c>
      <c r="S22" s="626"/>
      <c r="T22" s="626"/>
      <c r="U22" s="626"/>
      <c r="V22" s="626"/>
      <c r="W22" s="626"/>
      <c r="X22" s="626"/>
      <c r="Y22" s="627"/>
      <c r="Z22" s="628">
        <v>1.6</v>
      </c>
      <c r="AA22" s="628"/>
      <c r="AB22" s="628"/>
      <c r="AC22" s="628"/>
      <c r="AD22" s="629" t="s">
        <v>112</v>
      </c>
      <c r="AE22" s="629"/>
      <c r="AF22" s="629"/>
      <c r="AG22" s="629"/>
      <c r="AH22" s="629"/>
      <c r="AI22" s="629"/>
      <c r="AJ22" s="629"/>
      <c r="AK22" s="629"/>
      <c r="AL22" s="630" t="s">
        <v>112</v>
      </c>
      <c r="AM22" s="631"/>
      <c r="AN22" s="631"/>
      <c r="AO22" s="632"/>
      <c r="AP22" s="642" t="s">
        <v>264</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265</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266</v>
      </c>
      <c r="C23" s="623"/>
      <c r="D23" s="623"/>
      <c r="E23" s="623"/>
      <c r="F23" s="623"/>
      <c r="G23" s="623"/>
      <c r="H23" s="623"/>
      <c r="I23" s="623"/>
      <c r="J23" s="623"/>
      <c r="K23" s="623"/>
      <c r="L23" s="623"/>
      <c r="M23" s="623"/>
      <c r="N23" s="623"/>
      <c r="O23" s="623"/>
      <c r="P23" s="623"/>
      <c r="Q23" s="624"/>
      <c r="R23" s="625">
        <v>60241</v>
      </c>
      <c r="S23" s="626"/>
      <c r="T23" s="626"/>
      <c r="U23" s="626"/>
      <c r="V23" s="626"/>
      <c r="W23" s="626"/>
      <c r="X23" s="626"/>
      <c r="Y23" s="627"/>
      <c r="Z23" s="628">
        <v>0.8</v>
      </c>
      <c r="AA23" s="628"/>
      <c r="AB23" s="628"/>
      <c r="AC23" s="628"/>
      <c r="AD23" s="629">
        <v>16889</v>
      </c>
      <c r="AE23" s="629"/>
      <c r="AF23" s="629"/>
      <c r="AG23" s="629"/>
      <c r="AH23" s="629"/>
      <c r="AI23" s="629"/>
      <c r="AJ23" s="629"/>
      <c r="AK23" s="629"/>
      <c r="AL23" s="630">
        <v>0.4</v>
      </c>
      <c r="AM23" s="631"/>
      <c r="AN23" s="631"/>
      <c r="AO23" s="632"/>
      <c r="AP23" s="642" t="s">
        <v>267</v>
      </c>
      <c r="AQ23" s="643"/>
      <c r="AR23" s="643"/>
      <c r="AS23" s="643"/>
      <c r="AT23" s="643"/>
      <c r="AU23" s="643"/>
      <c r="AV23" s="643"/>
      <c r="AW23" s="643"/>
      <c r="AX23" s="643"/>
      <c r="AY23" s="643"/>
      <c r="AZ23" s="643"/>
      <c r="BA23" s="643"/>
      <c r="BB23" s="643"/>
      <c r="BC23" s="643"/>
      <c r="BD23" s="643"/>
      <c r="BE23" s="643"/>
      <c r="BF23" s="644"/>
      <c r="BG23" s="625" t="s">
        <v>112</v>
      </c>
      <c r="BH23" s="626"/>
      <c r="BI23" s="626"/>
      <c r="BJ23" s="626"/>
      <c r="BK23" s="626"/>
      <c r="BL23" s="626"/>
      <c r="BM23" s="626"/>
      <c r="BN23" s="627"/>
      <c r="BO23" s="628" t="s">
        <v>112</v>
      </c>
      <c r="BP23" s="628"/>
      <c r="BQ23" s="628"/>
      <c r="BR23" s="628"/>
      <c r="BS23" s="634" t="s">
        <v>112</v>
      </c>
      <c r="BT23" s="626"/>
      <c r="BU23" s="626"/>
      <c r="BV23" s="626"/>
      <c r="BW23" s="626"/>
      <c r="BX23" s="626"/>
      <c r="BY23" s="626"/>
      <c r="BZ23" s="626"/>
      <c r="CA23" s="626"/>
      <c r="CB23" s="635"/>
      <c r="CD23" s="607" t="s">
        <v>206</v>
      </c>
      <c r="CE23" s="608"/>
      <c r="CF23" s="608"/>
      <c r="CG23" s="608"/>
      <c r="CH23" s="608"/>
      <c r="CI23" s="608"/>
      <c r="CJ23" s="608"/>
      <c r="CK23" s="608"/>
      <c r="CL23" s="608"/>
      <c r="CM23" s="608"/>
      <c r="CN23" s="608"/>
      <c r="CO23" s="608"/>
      <c r="CP23" s="608"/>
      <c r="CQ23" s="609"/>
      <c r="CR23" s="607" t="s">
        <v>268</v>
      </c>
      <c r="CS23" s="608"/>
      <c r="CT23" s="608"/>
      <c r="CU23" s="608"/>
      <c r="CV23" s="608"/>
      <c r="CW23" s="608"/>
      <c r="CX23" s="608"/>
      <c r="CY23" s="609"/>
      <c r="CZ23" s="607" t="s">
        <v>269</v>
      </c>
      <c r="DA23" s="608"/>
      <c r="DB23" s="608"/>
      <c r="DC23" s="609"/>
      <c r="DD23" s="607" t="s">
        <v>270</v>
      </c>
      <c r="DE23" s="608"/>
      <c r="DF23" s="608"/>
      <c r="DG23" s="608"/>
      <c r="DH23" s="608"/>
      <c r="DI23" s="608"/>
      <c r="DJ23" s="608"/>
      <c r="DK23" s="609"/>
      <c r="DL23" s="650" t="s">
        <v>271</v>
      </c>
      <c r="DM23" s="651"/>
      <c r="DN23" s="651"/>
      <c r="DO23" s="651"/>
      <c r="DP23" s="651"/>
      <c r="DQ23" s="651"/>
      <c r="DR23" s="651"/>
      <c r="DS23" s="651"/>
      <c r="DT23" s="651"/>
      <c r="DU23" s="651"/>
      <c r="DV23" s="652"/>
      <c r="DW23" s="607" t="s">
        <v>272</v>
      </c>
      <c r="DX23" s="608"/>
      <c r="DY23" s="608"/>
      <c r="DZ23" s="608"/>
      <c r="EA23" s="608"/>
      <c r="EB23" s="608"/>
      <c r="EC23" s="609"/>
    </row>
    <row r="24" spans="2:133" ht="11.25" customHeight="1" x14ac:dyDescent="0.15">
      <c r="B24" s="622" t="s">
        <v>273</v>
      </c>
      <c r="C24" s="623"/>
      <c r="D24" s="623"/>
      <c r="E24" s="623"/>
      <c r="F24" s="623"/>
      <c r="G24" s="623"/>
      <c r="H24" s="623"/>
      <c r="I24" s="623"/>
      <c r="J24" s="623"/>
      <c r="K24" s="623"/>
      <c r="L24" s="623"/>
      <c r="M24" s="623"/>
      <c r="N24" s="623"/>
      <c r="O24" s="623"/>
      <c r="P24" s="623"/>
      <c r="Q24" s="624"/>
      <c r="R24" s="625">
        <v>15012</v>
      </c>
      <c r="S24" s="626"/>
      <c r="T24" s="626"/>
      <c r="U24" s="626"/>
      <c r="V24" s="626"/>
      <c r="W24" s="626"/>
      <c r="X24" s="626"/>
      <c r="Y24" s="627"/>
      <c r="Z24" s="628">
        <v>0.2</v>
      </c>
      <c r="AA24" s="628"/>
      <c r="AB24" s="628"/>
      <c r="AC24" s="628"/>
      <c r="AD24" s="629" t="s">
        <v>112</v>
      </c>
      <c r="AE24" s="629"/>
      <c r="AF24" s="629"/>
      <c r="AG24" s="629"/>
      <c r="AH24" s="629"/>
      <c r="AI24" s="629"/>
      <c r="AJ24" s="629"/>
      <c r="AK24" s="629"/>
      <c r="AL24" s="630" t="s">
        <v>112</v>
      </c>
      <c r="AM24" s="631"/>
      <c r="AN24" s="631"/>
      <c r="AO24" s="632"/>
      <c r="AP24" s="642" t="s">
        <v>274</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275</v>
      </c>
      <c r="CE24" s="637"/>
      <c r="CF24" s="637"/>
      <c r="CG24" s="637"/>
      <c r="CH24" s="637"/>
      <c r="CI24" s="637"/>
      <c r="CJ24" s="637"/>
      <c r="CK24" s="637"/>
      <c r="CL24" s="637"/>
      <c r="CM24" s="637"/>
      <c r="CN24" s="637"/>
      <c r="CO24" s="637"/>
      <c r="CP24" s="637"/>
      <c r="CQ24" s="638"/>
      <c r="CR24" s="614">
        <v>2807199</v>
      </c>
      <c r="CS24" s="615"/>
      <c r="CT24" s="615"/>
      <c r="CU24" s="615"/>
      <c r="CV24" s="615"/>
      <c r="CW24" s="615"/>
      <c r="CX24" s="615"/>
      <c r="CY24" s="616"/>
      <c r="CZ24" s="654">
        <v>37.700000000000003</v>
      </c>
      <c r="DA24" s="655"/>
      <c r="DB24" s="655"/>
      <c r="DC24" s="656"/>
      <c r="DD24" s="653">
        <v>1638070</v>
      </c>
      <c r="DE24" s="615"/>
      <c r="DF24" s="615"/>
      <c r="DG24" s="615"/>
      <c r="DH24" s="615"/>
      <c r="DI24" s="615"/>
      <c r="DJ24" s="615"/>
      <c r="DK24" s="616"/>
      <c r="DL24" s="653">
        <v>1636291</v>
      </c>
      <c r="DM24" s="615"/>
      <c r="DN24" s="615"/>
      <c r="DO24" s="615"/>
      <c r="DP24" s="615"/>
      <c r="DQ24" s="615"/>
      <c r="DR24" s="615"/>
      <c r="DS24" s="615"/>
      <c r="DT24" s="615"/>
      <c r="DU24" s="615"/>
      <c r="DV24" s="616"/>
      <c r="DW24" s="619">
        <v>35.4</v>
      </c>
      <c r="DX24" s="620"/>
      <c r="DY24" s="620"/>
      <c r="DZ24" s="620"/>
      <c r="EA24" s="620"/>
      <c r="EB24" s="620"/>
      <c r="EC24" s="621"/>
    </row>
    <row r="25" spans="2:133" ht="11.25" customHeight="1" x14ac:dyDescent="0.15">
      <c r="B25" s="622" t="s">
        <v>276</v>
      </c>
      <c r="C25" s="623"/>
      <c r="D25" s="623"/>
      <c r="E25" s="623"/>
      <c r="F25" s="623"/>
      <c r="G25" s="623"/>
      <c r="H25" s="623"/>
      <c r="I25" s="623"/>
      <c r="J25" s="623"/>
      <c r="K25" s="623"/>
      <c r="L25" s="623"/>
      <c r="M25" s="623"/>
      <c r="N25" s="623"/>
      <c r="O25" s="623"/>
      <c r="P25" s="623"/>
      <c r="Q25" s="624"/>
      <c r="R25" s="625">
        <v>953258</v>
      </c>
      <c r="S25" s="626"/>
      <c r="T25" s="626"/>
      <c r="U25" s="626"/>
      <c r="V25" s="626"/>
      <c r="W25" s="626"/>
      <c r="X25" s="626"/>
      <c r="Y25" s="627"/>
      <c r="Z25" s="628">
        <v>12.1</v>
      </c>
      <c r="AA25" s="628"/>
      <c r="AB25" s="628"/>
      <c r="AC25" s="628"/>
      <c r="AD25" s="629" t="s">
        <v>112</v>
      </c>
      <c r="AE25" s="629"/>
      <c r="AF25" s="629"/>
      <c r="AG25" s="629"/>
      <c r="AH25" s="629"/>
      <c r="AI25" s="629"/>
      <c r="AJ25" s="629"/>
      <c r="AK25" s="629"/>
      <c r="AL25" s="630" t="s">
        <v>112</v>
      </c>
      <c r="AM25" s="631"/>
      <c r="AN25" s="631"/>
      <c r="AO25" s="632"/>
      <c r="AP25" s="642" t="s">
        <v>277</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278</v>
      </c>
      <c r="CE25" s="640"/>
      <c r="CF25" s="640"/>
      <c r="CG25" s="640"/>
      <c r="CH25" s="640"/>
      <c r="CI25" s="640"/>
      <c r="CJ25" s="640"/>
      <c r="CK25" s="640"/>
      <c r="CL25" s="640"/>
      <c r="CM25" s="640"/>
      <c r="CN25" s="640"/>
      <c r="CO25" s="640"/>
      <c r="CP25" s="640"/>
      <c r="CQ25" s="641"/>
      <c r="CR25" s="625">
        <v>868539</v>
      </c>
      <c r="CS25" s="645"/>
      <c r="CT25" s="645"/>
      <c r="CU25" s="645"/>
      <c r="CV25" s="645"/>
      <c r="CW25" s="645"/>
      <c r="CX25" s="645"/>
      <c r="CY25" s="646"/>
      <c r="CZ25" s="659">
        <v>11.7</v>
      </c>
      <c r="DA25" s="660"/>
      <c r="DB25" s="660"/>
      <c r="DC25" s="661"/>
      <c r="DD25" s="634">
        <v>789670</v>
      </c>
      <c r="DE25" s="645"/>
      <c r="DF25" s="645"/>
      <c r="DG25" s="645"/>
      <c r="DH25" s="645"/>
      <c r="DI25" s="645"/>
      <c r="DJ25" s="645"/>
      <c r="DK25" s="646"/>
      <c r="DL25" s="634">
        <v>789285</v>
      </c>
      <c r="DM25" s="645"/>
      <c r="DN25" s="645"/>
      <c r="DO25" s="645"/>
      <c r="DP25" s="645"/>
      <c r="DQ25" s="645"/>
      <c r="DR25" s="645"/>
      <c r="DS25" s="645"/>
      <c r="DT25" s="645"/>
      <c r="DU25" s="645"/>
      <c r="DV25" s="646"/>
      <c r="DW25" s="630">
        <v>17.100000000000001</v>
      </c>
      <c r="DX25" s="657"/>
      <c r="DY25" s="657"/>
      <c r="DZ25" s="657"/>
      <c r="EA25" s="657"/>
      <c r="EB25" s="657"/>
      <c r="EC25" s="658"/>
    </row>
    <row r="26" spans="2:133" ht="11.25" customHeight="1" x14ac:dyDescent="0.15">
      <c r="B26" s="662" t="s">
        <v>279</v>
      </c>
      <c r="C26" s="663"/>
      <c r="D26" s="663"/>
      <c r="E26" s="663"/>
      <c r="F26" s="663"/>
      <c r="G26" s="663"/>
      <c r="H26" s="663"/>
      <c r="I26" s="663"/>
      <c r="J26" s="663"/>
      <c r="K26" s="663"/>
      <c r="L26" s="663"/>
      <c r="M26" s="663"/>
      <c r="N26" s="663"/>
      <c r="O26" s="663"/>
      <c r="P26" s="663"/>
      <c r="Q26" s="664"/>
      <c r="R26" s="625" t="s">
        <v>112</v>
      </c>
      <c r="S26" s="626"/>
      <c r="T26" s="626"/>
      <c r="U26" s="626"/>
      <c r="V26" s="626"/>
      <c r="W26" s="626"/>
      <c r="X26" s="626"/>
      <c r="Y26" s="627"/>
      <c r="Z26" s="628" t="s">
        <v>112</v>
      </c>
      <c r="AA26" s="628"/>
      <c r="AB26" s="628"/>
      <c r="AC26" s="628"/>
      <c r="AD26" s="629" t="s">
        <v>112</v>
      </c>
      <c r="AE26" s="629"/>
      <c r="AF26" s="629"/>
      <c r="AG26" s="629"/>
      <c r="AH26" s="629"/>
      <c r="AI26" s="629"/>
      <c r="AJ26" s="629"/>
      <c r="AK26" s="629"/>
      <c r="AL26" s="630" t="s">
        <v>112</v>
      </c>
      <c r="AM26" s="631"/>
      <c r="AN26" s="631"/>
      <c r="AO26" s="632"/>
      <c r="AP26" s="642" t="s">
        <v>280</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281</v>
      </c>
      <c r="CE26" s="640"/>
      <c r="CF26" s="640"/>
      <c r="CG26" s="640"/>
      <c r="CH26" s="640"/>
      <c r="CI26" s="640"/>
      <c r="CJ26" s="640"/>
      <c r="CK26" s="640"/>
      <c r="CL26" s="640"/>
      <c r="CM26" s="640"/>
      <c r="CN26" s="640"/>
      <c r="CO26" s="640"/>
      <c r="CP26" s="640"/>
      <c r="CQ26" s="641"/>
      <c r="CR26" s="625">
        <v>578564</v>
      </c>
      <c r="CS26" s="626"/>
      <c r="CT26" s="626"/>
      <c r="CU26" s="626"/>
      <c r="CV26" s="626"/>
      <c r="CW26" s="626"/>
      <c r="CX26" s="626"/>
      <c r="CY26" s="627"/>
      <c r="CZ26" s="659">
        <v>7.8</v>
      </c>
      <c r="DA26" s="660"/>
      <c r="DB26" s="660"/>
      <c r="DC26" s="661"/>
      <c r="DD26" s="634">
        <v>501463</v>
      </c>
      <c r="DE26" s="626"/>
      <c r="DF26" s="626"/>
      <c r="DG26" s="626"/>
      <c r="DH26" s="626"/>
      <c r="DI26" s="626"/>
      <c r="DJ26" s="626"/>
      <c r="DK26" s="627"/>
      <c r="DL26" s="634" t="s">
        <v>212</v>
      </c>
      <c r="DM26" s="626"/>
      <c r="DN26" s="626"/>
      <c r="DO26" s="626"/>
      <c r="DP26" s="626"/>
      <c r="DQ26" s="626"/>
      <c r="DR26" s="626"/>
      <c r="DS26" s="626"/>
      <c r="DT26" s="626"/>
      <c r="DU26" s="626"/>
      <c r="DV26" s="627"/>
      <c r="DW26" s="630" t="s">
        <v>212</v>
      </c>
      <c r="DX26" s="657"/>
      <c r="DY26" s="657"/>
      <c r="DZ26" s="657"/>
      <c r="EA26" s="657"/>
      <c r="EB26" s="657"/>
      <c r="EC26" s="658"/>
    </row>
    <row r="27" spans="2:133" ht="11.25" customHeight="1" x14ac:dyDescent="0.15">
      <c r="B27" s="622" t="s">
        <v>282</v>
      </c>
      <c r="C27" s="623"/>
      <c r="D27" s="623"/>
      <c r="E27" s="623"/>
      <c r="F27" s="623"/>
      <c r="G27" s="623"/>
      <c r="H27" s="623"/>
      <c r="I27" s="623"/>
      <c r="J27" s="623"/>
      <c r="K27" s="623"/>
      <c r="L27" s="623"/>
      <c r="M27" s="623"/>
      <c r="N27" s="623"/>
      <c r="O27" s="623"/>
      <c r="P27" s="623"/>
      <c r="Q27" s="624"/>
      <c r="R27" s="625">
        <v>488970</v>
      </c>
      <c r="S27" s="626"/>
      <c r="T27" s="626"/>
      <c r="U27" s="626"/>
      <c r="V27" s="626"/>
      <c r="W27" s="626"/>
      <c r="X27" s="626"/>
      <c r="Y27" s="627"/>
      <c r="Z27" s="628">
        <v>6.2</v>
      </c>
      <c r="AA27" s="628"/>
      <c r="AB27" s="628"/>
      <c r="AC27" s="628"/>
      <c r="AD27" s="629" t="s">
        <v>112</v>
      </c>
      <c r="AE27" s="629"/>
      <c r="AF27" s="629"/>
      <c r="AG27" s="629"/>
      <c r="AH27" s="629"/>
      <c r="AI27" s="629"/>
      <c r="AJ27" s="629"/>
      <c r="AK27" s="629"/>
      <c r="AL27" s="630" t="s">
        <v>112</v>
      </c>
      <c r="AM27" s="631"/>
      <c r="AN27" s="631"/>
      <c r="AO27" s="632"/>
      <c r="AP27" s="622" t="s">
        <v>283</v>
      </c>
      <c r="AQ27" s="623"/>
      <c r="AR27" s="623"/>
      <c r="AS27" s="623"/>
      <c r="AT27" s="623"/>
      <c r="AU27" s="623"/>
      <c r="AV27" s="623"/>
      <c r="AW27" s="623"/>
      <c r="AX27" s="623"/>
      <c r="AY27" s="623"/>
      <c r="AZ27" s="623"/>
      <c r="BA27" s="623"/>
      <c r="BB27" s="623"/>
      <c r="BC27" s="623"/>
      <c r="BD27" s="623"/>
      <c r="BE27" s="623"/>
      <c r="BF27" s="624"/>
      <c r="BG27" s="625">
        <v>2758477</v>
      </c>
      <c r="BH27" s="626"/>
      <c r="BI27" s="626"/>
      <c r="BJ27" s="626"/>
      <c r="BK27" s="626"/>
      <c r="BL27" s="626"/>
      <c r="BM27" s="626"/>
      <c r="BN27" s="627"/>
      <c r="BO27" s="628">
        <v>100</v>
      </c>
      <c r="BP27" s="628"/>
      <c r="BQ27" s="628"/>
      <c r="BR27" s="628"/>
      <c r="BS27" s="634" t="s">
        <v>112</v>
      </c>
      <c r="BT27" s="626"/>
      <c r="BU27" s="626"/>
      <c r="BV27" s="626"/>
      <c r="BW27" s="626"/>
      <c r="BX27" s="626"/>
      <c r="BY27" s="626"/>
      <c r="BZ27" s="626"/>
      <c r="CA27" s="626"/>
      <c r="CB27" s="635"/>
      <c r="CD27" s="639" t="s">
        <v>284</v>
      </c>
      <c r="CE27" s="640"/>
      <c r="CF27" s="640"/>
      <c r="CG27" s="640"/>
      <c r="CH27" s="640"/>
      <c r="CI27" s="640"/>
      <c r="CJ27" s="640"/>
      <c r="CK27" s="640"/>
      <c r="CL27" s="640"/>
      <c r="CM27" s="640"/>
      <c r="CN27" s="640"/>
      <c r="CO27" s="640"/>
      <c r="CP27" s="640"/>
      <c r="CQ27" s="641"/>
      <c r="CR27" s="625">
        <v>1437905</v>
      </c>
      <c r="CS27" s="645"/>
      <c r="CT27" s="645"/>
      <c r="CU27" s="645"/>
      <c r="CV27" s="645"/>
      <c r="CW27" s="645"/>
      <c r="CX27" s="645"/>
      <c r="CY27" s="646"/>
      <c r="CZ27" s="659">
        <v>19.3</v>
      </c>
      <c r="DA27" s="660"/>
      <c r="DB27" s="660"/>
      <c r="DC27" s="661"/>
      <c r="DD27" s="634">
        <v>347645</v>
      </c>
      <c r="DE27" s="645"/>
      <c r="DF27" s="645"/>
      <c r="DG27" s="645"/>
      <c r="DH27" s="645"/>
      <c r="DI27" s="645"/>
      <c r="DJ27" s="645"/>
      <c r="DK27" s="646"/>
      <c r="DL27" s="634">
        <v>346251</v>
      </c>
      <c r="DM27" s="645"/>
      <c r="DN27" s="645"/>
      <c r="DO27" s="645"/>
      <c r="DP27" s="645"/>
      <c r="DQ27" s="645"/>
      <c r="DR27" s="645"/>
      <c r="DS27" s="645"/>
      <c r="DT27" s="645"/>
      <c r="DU27" s="645"/>
      <c r="DV27" s="646"/>
      <c r="DW27" s="630">
        <v>7.5</v>
      </c>
      <c r="DX27" s="657"/>
      <c r="DY27" s="657"/>
      <c r="DZ27" s="657"/>
      <c r="EA27" s="657"/>
      <c r="EB27" s="657"/>
      <c r="EC27" s="658"/>
    </row>
    <row r="28" spans="2:133" ht="11.25" customHeight="1" x14ac:dyDescent="0.15">
      <c r="B28" s="622" t="s">
        <v>285</v>
      </c>
      <c r="C28" s="623"/>
      <c r="D28" s="623"/>
      <c r="E28" s="623"/>
      <c r="F28" s="623"/>
      <c r="G28" s="623"/>
      <c r="H28" s="623"/>
      <c r="I28" s="623"/>
      <c r="J28" s="623"/>
      <c r="K28" s="623"/>
      <c r="L28" s="623"/>
      <c r="M28" s="623"/>
      <c r="N28" s="623"/>
      <c r="O28" s="623"/>
      <c r="P28" s="623"/>
      <c r="Q28" s="624"/>
      <c r="R28" s="625">
        <v>4006</v>
      </c>
      <c r="S28" s="626"/>
      <c r="T28" s="626"/>
      <c r="U28" s="626"/>
      <c r="V28" s="626"/>
      <c r="W28" s="626"/>
      <c r="X28" s="626"/>
      <c r="Y28" s="627"/>
      <c r="Z28" s="628">
        <v>0.1</v>
      </c>
      <c r="AA28" s="628"/>
      <c r="AB28" s="628"/>
      <c r="AC28" s="628"/>
      <c r="AD28" s="629">
        <v>2471</v>
      </c>
      <c r="AE28" s="629"/>
      <c r="AF28" s="629"/>
      <c r="AG28" s="629"/>
      <c r="AH28" s="629"/>
      <c r="AI28" s="629"/>
      <c r="AJ28" s="629"/>
      <c r="AK28" s="629"/>
      <c r="AL28" s="630">
        <v>0.1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286</v>
      </c>
      <c r="CE28" s="640"/>
      <c r="CF28" s="640"/>
      <c r="CG28" s="640"/>
      <c r="CH28" s="640"/>
      <c r="CI28" s="640"/>
      <c r="CJ28" s="640"/>
      <c r="CK28" s="640"/>
      <c r="CL28" s="640"/>
      <c r="CM28" s="640"/>
      <c r="CN28" s="640"/>
      <c r="CO28" s="640"/>
      <c r="CP28" s="640"/>
      <c r="CQ28" s="641"/>
      <c r="CR28" s="625">
        <v>500755</v>
      </c>
      <c r="CS28" s="626"/>
      <c r="CT28" s="626"/>
      <c r="CU28" s="626"/>
      <c r="CV28" s="626"/>
      <c r="CW28" s="626"/>
      <c r="CX28" s="626"/>
      <c r="CY28" s="627"/>
      <c r="CZ28" s="659">
        <v>6.7</v>
      </c>
      <c r="DA28" s="660"/>
      <c r="DB28" s="660"/>
      <c r="DC28" s="661"/>
      <c r="DD28" s="634">
        <v>500755</v>
      </c>
      <c r="DE28" s="626"/>
      <c r="DF28" s="626"/>
      <c r="DG28" s="626"/>
      <c r="DH28" s="626"/>
      <c r="DI28" s="626"/>
      <c r="DJ28" s="626"/>
      <c r="DK28" s="627"/>
      <c r="DL28" s="634">
        <v>500755</v>
      </c>
      <c r="DM28" s="626"/>
      <c r="DN28" s="626"/>
      <c r="DO28" s="626"/>
      <c r="DP28" s="626"/>
      <c r="DQ28" s="626"/>
      <c r="DR28" s="626"/>
      <c r="DS28" s="626"/>
      <c r="DT28" s="626"/>
      <c r="DU28" s="626"/>
      <c r="DV28" s="627"/>
      <c r="DW28" s="630">
        <v>10.8</v>
      </c>
      <c r="DX28" s="657"/>
      <c r="DY28" s="657"/>
      <c r="DZ28" s="657"/>
      <c r="EA28" s="657"/>
      <c r="EB28" s="657"/>
      <c r="EC28" s="658"/>
    </row>
    <row r="29" spans="2:133" ht="11.25" customHeight="1" x14ac:dyDescent="0.15">
      <c r="B29" s="622" t="s">
        <v>287</v>
      </c>
      <c r="C29" s="623"/>
      <c r="D29" s="623"/>
      <c r="E29" s="623"/>
      <c r="F29" s="623"/>
      <c r="G29" s="623"/>
      <c r="H29" s="623"/>
      <c r="I29" s="623"/>
      <c r="J29" s="623"/>
      <c r="K29" s="623"/>
      <c r="L29" s="623"/>
      <c r="M29" s="623"/>
      <c r="N29" s="623"/>
      <c r="O29" s="623"/>
      <c r="P29" s="623"/>
      <c r="Q29" s="624"/>
      <c r="R29" s="625">
        <v>53865</v>
      </c>
      <c r="S29" s="626"/>
      <c r="T29" s="626"/>
      <c r="U29" s="626"/>
      <c r="V29" s="626"/>
      <c r="W29" s="626"/>
      <c r="X29" s="626"/>
      <c r="Y29" s="627"/>
      <c r="Z29" s="628">
        <v>0.7</v>
      </c>
      <c r="AA29" s="628"/>
      <c r="AB29" s="628"/>
      <c r="AC29" s="628"/>
      <c r="AD29" s="629" t="s">
        <v>112</v>
      </c>
      <c r="AE29" s="629"/>
      <c r="AF29" s="629"/>
      <c r="AG29" s="629"/>
      <c r="AH29" s="629"/>
      <c r="AI29" s="629"/>
      <c r="AJ29" s="629"/>
      <c r="AK29" s="629"/>
      <c r="AL29" s="630" t="s">
        <v>112</v>
      </c>
      <c r="AM29" s="631"/>
      <c r="AN29" s="631"/>
      <c r="AO29" s="632"/>
      <c r="AP29" s="604" t="s">
        <v>206</v>
      </c>
      <c r="AQ29" s="605"/>
      <c r="AR29" s="605"/>
      <c r="AS29" s="605"/>
      <c r="AT29" s="605"/>
      <c r="AU29" s="605"/>
      <c r="AV29" s="605"/>
      <c r="AW29" s="605"/>
      <c r="AX29" s="605"/>
      <c r="AY29" s="605"/>
      <c r="AZ29" s="605"/>
      <c r="BA29" s="605"/>
      <c r="BB29" s="605"/>
      <c r="BC29" s="605"/>
      <c r="BD29" s="605"/>
      <c r="BE29" s="605"/>
      <c r="BF29" s="606"/>
      <c r="BG29" s="604" t="s">
        <v>288</v>
      </c>
      <c r="BH29" s="666"/>
      <c r="BI29" s="666"/>
      <c r="BJ29" s="666"/>
      <c r="BK29" s="666"/>
      <c r="BL29" s="666"/>
      <c r="BM29" s="666"/>
      <c r="BN29" s="666"/>
      <c r="BO29" s="666"/>
      <c r="BP29" s="666"/>
      <c r="BQ29" s="667"/>
      <c r="BR29" s="604" t="s">
        <v>289</v>
      </c>
      <c r="BS29" s="666"/>
      <c r="BT29" s="666"/>
      <c r="BU29" s="666"/>
      <c r="BV29" s="666"/>
      <c r="BW29" s="666"/>
      <c r="BX29" s="666"/>
      <c r="BY29" s="666"/>
      <c r="BZ29" s="666"/>
      <c r="CA29" s="666"/>
      <c r="CB29" s="667"/>
      <c r="CD29" s="686" t="s">
        <v>290</v>
      </c>
      <c r="CE29" s="687"/>
      <c r="CF29" s="639" t="s">
        <v>58</v>
      </c>
      <c r="CG29" s="640"/>
      <c r="CH29" s="640"/>
      <c r="CI29" s="640"/>
      <c r="CJ29" s="640"/>
      <c r="CK29" s="640"/>
      <c r="CL29" s="640"/>
      <c r="CM29" s="640"/>
      <c r="CN29" s="640"/>
      <c r="CO29" s="640"/>
      <c r="CP29" s="640"/>
      <c r="CQ29" s="641"/>
      <c r="CR29" s="625">
        <v>500755</v>
      </c>
      <c r="CS29" s="645"/>
      <c r="CT29" s="645"/>
      <c r="CU29" s="645"/>
      <c r="CV29" s="645"/>
      <c r="CW29" s="645"/>
      <c r="CX29" s="645"/>
      <c r="CY29" s="646"/>
      <c r="CZ29" s="659">
        <v>6.7</v>
      </c>
      <c r="DA29" s="660"/>
      <c r="DB29" s="660"/>
      <c r="DC29" s="661"/>
      <c r="DD29" s="634">
        <v>500755</v>
      </c>
      <c r="DE29" s="645"/>
      <c r="DF29" s="645"/>
      <c r="DG29" s="645"/>
      <c r="DH29" s="645"/>
      <c r="DI29" s="645"/>
      <c r="DJ29" s="645"/>
      <c r="DK29" s="646"/>
      <c r="DL29" s="634">
        <v>500755</v>
      </c>
      <c r="DM29" s="645"/>
      <c r="DN29" s="645"/>
      <c r="DO29" s="645"/>
      <c r="DP29" s="645"/>
      <c r="DQ29" s="645"/>
      <c r="DR29" s="645"/>
      <c r="DS29" s="645"/>
      <c r="DT29" s="645"/>
      <c r="DU29" s="645"/>
      <c r="DV29" s="646"/>
      <c r="DW29" s="630">
        <v>10.8</v>
      </c>
      <c r="DX29" s="657"/>
      <c r="DY29" s="657"/>
      <c r="DZ29" s="657"/>
      <c r="EA29" s="657"/>
      <c r="EB29" s="657"/>
      <c r="EC29" s="658"/>
    </row>
    <row r="30" spans="2:133" ht="11.25" customHeight="1" x14ac:dyDescent="0.15">
      <c r="B30" s="622" t="s">
        <v>291</v>
      </c>
      <c r="C30" s="623"/>
      <c r="D30" s="623"/>
      <c r="E30" s="623"/>
      <c r="F30" s="623"/>
      <c r="G30" s="623"/>
      <c r="H30" s="623"/>
      <c r="I30" s="623"/>
      <c r="J30" s="623"/>
      <c r="K30" s="623"/>
      <c r="L30" s="623"/>
      <c r="M30" s="623"/>
      <c r="N30" s="623"/>
      <c r="O30" s="623"/>
      <c r="P30" s="623"/>
      <c r="Q30" s="624"/>
      <c r="R30" s="625">
        <v>360912</v>
      </c>
      <c r="S30" s="626"/>
      <c r="T30" s="626"/>
      <c r="U30" s="626"/>
      <c r="V30" s="626"/>
      <c r="W30" s="626"/>
      <c r="X30" s="626"/>
      <c r="Y30" s="627"/>
      <c r="Z30" s="628">
        <v>4.5999999999999996</v>
      </c>
      <c r="AA30" s="628"/>
      <c r="AB30" s="628"/>
      <c r="AC30" s="628"/>
      <c r="AD30" s="629">
        <v>591</v>
      </c>
      <c r="AE30" s="629"/>
      <c r="AF30" s="629"/>
      <c r="AG30" s="629"/>
      <c r="AH30" s="629"/>
      <c r="AI30" s="629"/>
      <c r="AJ30" s="629"/>
      <c r="AK30" s="629"/>
      <c r="AL30" s="630">
        <v>0</v>
      </c>
      <c r="AM30" s="631"/>
      <c r="AN30" s="631"/>
      <c r="AO30" s="632"/>
      <c r="AP30" s="671" t="s">
        <v>292</v>
      </c>
      <c r="AQ30" s="672"/>
      <c r="AR30" s="672"/>
      <c r="AS30" s="672"/>
      <c r="AT30" s="677" t="s">
        <v>293</v>
      </c>
      <c r="AU30" s="184"/>
      <c r="AV30" s="184"/>
      <c r="AW30" s="184"/>
      <c r="AX30" s="611" t="s">
        <v>172</v>
      </c>
      <c r="AY30" s="612"/>
      <c r="AZ30" s="612"/>
      <c r="BA30" s="612"/>
      <c r="BB30" s="612"/>
      <c r="BC30" s="612"/>
      <c r="BD30" s="612"/>
      <c r="BE30" s="612"/>
      <c r="BF30" s="613"/>
      <c r="BG30" s="683">
        <v>98.6</v>
      </c>
      <c r="BH30" s="684"/>
      <c r="BI30" s="684"/>
      <c r="BJ30" s="684"/>
      <c r="BK30" s="684"/>
      <c r="BL30" s="684"/>
      <c r="BM30" s="620">
        <v>95.4</v>
      </c>
      <c r="BN30" s="684"/>
      <c r="BO30" s="684"/>
      <c r="BP30" s="684"/>
      <c r="BQ30" s="685"/>
      <c r="BR30" s="683">
        <v>98.6</v>
      </c>
      <c r="BS30" s="684"/>
      <c r="BT30" s="684"/>
      <c r="BU30" s="684"/>
      <c r="BV30" s="684"/>
      <c r="BW30" s="684"/>
      <c r="BX30" s="620">
        <v>95.4</v>
      </c>
      <c r="BY30" s="684"/>
      <c r="BZ30" s="684"/>
      <c r="CA30" s="684"/>
      <c r="CB30" s="685"/>
      <c r="CD30" s="688"/>
      <c r="CE30" s="689"/>
      <c r="CF30" s="639" t="s">
        <v>294</v>
      </c>
      <c r="CG30" s="640"/>
      <c r="CH30" s="640"/>
      <c r="CI30" s="640"/>
      <c r="CJ30" s="640"/>
      <c r="CK30" s="640"/>
      <c r="CL30" s="640"/>
      <c r="CM30" s="640"/>
      <c r="CN30" s="640"/>
      <c r="CO30" s="640"/>
      <c r="CP30" s="640"/>
      <c r="CQ30" s="641"/>
      <c r="CR30" s="625">
        <v>454022</v>
      </c>
      <c r="CS30" s="626"/>
      <c r="CT30" s="626"/>
      <c r="CU30" s="626"/>
      <c r="CV30" s="626"/>
      <c r="CW30" s="626"/>
      <c r="CX30" s="626"/>
      <c r="CY30" s="627"/>
      <c r="CZ30" s="659">
        <v>6.1</v>
      </c>
      <c r="DA30" s="660"/>
      <c r="DB30" s="660"/>
      <c r="DC30" s="661"/>
      <c r="DD30" s="634">
        <v>454022</v>
      </c>
      <c r="DE30" s="626"/>
      <c r="DF30" s="626"/>
      <c r="DG30" s="626"/>
      <c r="DH30" s="626"/>
      <c r="DI30" s="626"/>
      <c r="DJ30" s="626"/>
      <c r="DK30" s="627"/>
      <c r="DL30" s="634">
        <v>454022</v>
      </c>
      <c r="DM30" s="626"/>
      <c r="DN30" s="626"/>
      <c r="DO30" s="626"/>
      <c r="DP30" s="626"/>
      <c r="DQ30" s="626"/>
      <c r="DR30" s="626"/>
      <c r="DS30" s="626"/>
      <c r="DT30" s="626"/>
      <c r="DU30" s="626"/>
      <c r="DV30" s="627"/>
      <c r="DW30" s="630">
        <v>9.8000000000000007</v>
      </c>
      <c r="DX30" s="657"/>
      <c r="DY30" s="657"/>
      <c r="DZ30" s="657"/>
      <c r="EA30" s="657"/>
      <c r="EB30" s="657"/>
      <c r="EC30" s="658"/>
    </row>
    <row r="31" spans="2:133" ht="11.25" customHeight="1" x14ac:dyDescent="0.15">
      <c r="B31" s="622" t="s">
        <v>295</v>
      </c>
      <c r="C31" s="623"/>
      <c r="D31" s="623"/>
      <c r="E31" s="623"/>
      <c r="F31" s="623"/>
      <c r="G31" s="623"/>
      <c r="H31" s="623"/>
      <c r="I31" s="623"/>
      <c r="J31" s="623"/>
      <c r="K31" s="623"/>
      <c r="L31" s="623"/>
      <c r="M31" s="623"/>
      <c r="N31" s="623"/>
      <c r="O31" s="623"/>
      <c r="P31" s="623"/>
      <c r="Q31" s="624"/>
      <c r="R31" s="625">
        <v>617587</v>
      </c>
      <c r="S31" s="626"/>
      <c r="T31" s="626"/>
      <c r="U31" s="626"/>
      <c r="V31" s="626"/>
      <c r="W31" s="626"/>
      <c r="X31" s="626"/>
      <c r="Y31" s="627"/>
      <c r="Z31" s="628">
        <v>7.8</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296</v>
      </c>
      <c r="AV31" s="183"/>
      <c r="AW31" s="183"/>
      <c r="AX31" s="622" t="s">
        <v>297</v>
      </c>
      <c r="AY31" s="623"/>
      <c r="AZ31" s="623"/>
      <c r="BA31" s="623"/>
      <c r="BB31" s="623"/>
      <c r="BC31" s="623"/>
      <c r="BD31" s="623"/>
      <c r="BE31" s="623"/>
      <c r="BF31" s="624"/>
      <c r="BG31" s="680">
        <v>98.4</v>
      </c>
      <c r="BH31" s="645"/>
      <c r="BI31" s="645"/>
      <c r="BJ31" s="645"/>
      <c r="BK31" s="645"/>
      <c r="BL31" s="645"/>
      <c r="BM31" s="631">
        <v>95.3</v>
      </c>
      <c r="BN31" s="681"/>
      <c r="BO31" s="681"/>
      <c r="BP31" s="681"/>
      <c r="BQ31" s="682"/>
      <c r="BR31" s="680">
        <v>98.5</v>
      </c>
      <c r="BS31" s="645"/>
      <c r="BT31" s="645"/>
      <c r="BU31" s="645"/>
      <c r="BV31" s="645"/>
      <c r="BW31" s="645"/>
      <c r="BX31" s="631">
        <v>95.3</v>
      </c>
      <c r="BY31" s="681"/>
      <c r="BZ31" s="681"/>
      <c r="CA31" s="681"/>
      <c r="CB31" s="682"/>
      <c r="CD31" s="688"/>
      <c r="CE31" s="689"/>
      <c r="CF31" s="639" t="s">
        <v>298</v>
      </c>
      <c r="CG31" s="640"/>
      <c r="CH31" s="640"/>
      <c r="CI31" s="640"/>
      <c r="CJ31" s="640"/>
      <c r="CK31" s="640"/>
      <c r="CL31" s="640"/>
      <c r="CM31" s="640"/>
      <c r="CN31" s="640"/>
      <c r="CO31" s="640"/>
      <c r="CP31" s="640"/>
      <c r="CQ31" s="641"/>
      <c r="CR31" s="625">
        <v>46733</v>
      </c>
      <c r="CS31" s="645"/>
      <c r="CT31" s="645"/>
      <c r="CU31" s="645"/>
      <c r="CV31" s="645"/>
      <c r="CW31" s="645"/>
      <c r="CX31" s="645"/>
      <c r="CY31" s="646"/>
      <c r="CZ31" s="659">
        <v>0.6</v>
      </c>
      <c r="DA31" s="660"/>
      <c r="DB31" s="660"/>
      <c r="DC31" s="661"/>
      <c r="DD31" s="634">
        <v>46733</v>
      </c>
      <c r="DE31" s="645"/>
      <c r="DF31" s="645"/>
      <c r="DG31" s="645"/>
      <c r="DH31" s="645"/>
      <c r="DI31" s="645"/>
      <c r="DJ31" s="645"/>
      <c r="DK31" s="646"/>
      <c r="DL31" s="634">
        <v>46733</v>
      </c>
      <c r="DM31" s="645"/>
      <c r="DN31" s="645"/>
      <c r="DO31" s="645"/>
      <c r="DP31" s="645"/>
      <c r="DQ31" s="645"/>
      <c r="DR31" s="645"/>
      <c r="DS31" s="645"/>
      <c r="DT31" s="645"/>
      <c r="DU31" s="645"/>
      <c r="DV31" s="646"/>
      <c r="DW31" s="630">
        <v>1</v>
      </c>
      <c r="DX31" s="657"/>
      <c r="DY31" s="657"/>
      <c r="DZ31" s="657"/>
      <c r="EA31" s="657"/>
      <c r="EB31" s="657"/>
      <c r="EC31" s="658"/>
    </row>
    <row r="32" spans="2:133" ht="11.25" customHeight="1" x14ac:dyDescent="0.15">
      <c r="B32" s="622" t="s">
        <v>299</v>
      </c>
      <c r="C32" s="623"/>
      <c r="D32" s="623"/>
      <c r="E32" s="623"/>
      <c r="F32" s="623"/>
      <c r="G32" s="623"/>
      <c r="H32" s="623"/>
      <c r="I32" s="623"/>
      <c r="J32" s="623"/>
      <c r="K32" s="623"/>
      <c r="L32" s="623"/>
      <c r="M32" s="623"/>
      <c r="N32" s="623"/>
      <c r="O32" s="623"/>
      <c r="P32" s="623"/>
      <c r="Q32" s="624"/>
      <c r="R32" s="625">
        <v>49248</v>
      </c>
      <c r="S32" s="626"/>
      <c r="T32" s="626"/>
      <c r="U32" s="626"/>
      <c r="V32" s="626"/>
      <c r="W32" s="626"/>
      <c r="X32" s="626"/>
      <c r="Y32" s="627"/>
      <c r="Z32" s="628">
        <v>0.6</v>
      </c>
      <c r="AA32" s="628"/>
      <c r="AB32" s="628"/>
      <c r="AC32" s="628"/>
      <c r="AD32" s="629" t="s">
        <v>112</v>
      </c>
      <c r="AE32" s="629"/>
      <c r="AF32" s="629"/>
      <c r="AG32" s="629"/>
      <c r="AH32" s="629"/>
      <c r="AI32" s="629"/>
      <c r="AJ32" s="629"/>
      <c r="AK32" s="629"/>
      <c r="AL32" s="630" t="s">
        <v>112</v>
      </c>
      <c r="AM32" s="631"/>
      <c r="AN32" s="631"/>
      <c r="AO32" s="632"/>
      <c r="AP32" s="675"/>
      <c r="AQ32" s="676"/>
      <c r="AR32" s="676"/>
      <c r="AS32" s="676"/>
      <c r="AT32" s="679"/>
      <c r="AU32" s="185"/>
      <c r="AV32" s="185"/>
      <c r="AW32" s="185"/>
      <c r="AX32" s="668" t="s">
        <v>300</v>
      </c>
      <c r="AY32" s="669"/>
      <c r="AZ32" s="669"/>
      <c r="BA32" s="669"/>
      <c r="BB32" s="669"/>
      <c r="BC32" s="669"/>
      <c r="BD32" s="669"/>
      <c r="BE32" s="669"/>
      <c r="BF32" s="670"/>
      <c r="BG32" s="692">
        <v>98.7</v>
      </c>
      <c r="BH32" s="693"/>
      <c r="BI32" s="693"/>
      <c r="BJ32" s="693"/>
      <c r="BK32" s="693"/>
      <c r="BL32" s="693"/>
      <c r="BM32" s="694">
        <v>95.1</v>
      </c>
      <c r="BN32" s="693"/>
      <c r="BO32" s="693"/>
      <c r="BP32" s="693"/>
      <c r="BQ32" s="695"/>
      <c r="BR32" s="692">
        <v>98.6</v>
      </c>
      <c r="BS32" s="693"/>
      <c r="BT32" s="693"/>
      <c r="BU32" s="693"/>
      <c r="BV32" s="693"/>
      <c r="BW32" s="693"/>
      <c r="BX32" s="694">
        <v>95.1</v>
      </c>
      <c r="BY32" s="693"/>
      <c r="BZ32" s="693"/>
      <c r="CA32" s="693"/>
      <c r="CB32" s="695"/>
      <c r="CD32" s="690"/>
      <c r="CE32" s="691"/>
      <c r="CF32" s="639" t="s">
        <v>301</v>
      </c>
      <c r="CG32" s="640"/>
      <c r="CH32" s="640"/>
      <c r="CI32" s="640"/>
      <c r="CJ32" s="640"/>
      <c r="CK32" s="640"/>
      <c r="CL32" s="640"/>
      <c r="CM32" s="640"/>
      <c r="CN32" s="640"/>
      <c r="CO32" s="640"/>
      <c r="CP32" s="640"/>
      <c r="CQ32" s="641"/>
      <c r="CR32" s="625" t="s">
        <v>112</v>
      </c>
      <c r="CS32" s="626"/>
      <c r="CT32" s="626"/>
      <c r="CU32" s="626"/>
      <c r="CV32" s="626"/>
      <c r="CW32" s="626"/>
      <c r="CX32" s="626"/>
      <c r="CY32" s="627"/>
      <c r="CZ32" s="659" t="s">
        <v>112</v>
      </c>
      <c r="DA32" s="660"/>
      <c r="DB32" s="660"/>
      <c r="DC32" s="661"/>
      <c r="DD32" s="634" t="s">
        <v>112</v>
      </c>
      <c r="DE32" s="626"/>
      <c r="DF32" s="626"/>
      <c r="DG32" s="626"/>
      <c r="DH32" s="626"/>
      <c r="DI32" s="626"/>
      <c r="DJ32" s="626"/>
      <c r="DK32" s="627"/>
      <c r="DL32" s="634" t="s">
        <v>112</v>
      </c>
      <c r="DM32" s="626"/>
      <c r="DN32" s="626"/>
      <c r="DO32" s="626"/>
      <c r="DP32" s="626"/>
      <c r="DQ32" s="626"/>
      <c r="DR32" s="626"/>
      <c r="DS32" s="626"/>
      <c r="DT32" s="626"/>
      <c r="DU32" s="626"/>
      <c r="DV32" s="627"/>
      <c r="DW32" s="630" t="s">
        <v>112</v>
      </c>
      <c r="DX32" s="657"/>
      <c r="DY32" s="657"/>
      <c r="DZ32" s="657"/>
      <c r="EA32" s="657"/>
      <c r="EB32" s="657"/>
      <c r="EC32" s="658"/>
    </row>
    <row r="33" spans="2:133" ht="11.25" customHeight="1" x14ac:dyDescent="0.15">
      <c r="B33" s="622" t="s">
        <v>302</v>
      </c>
      <c r="C33" s="623"/>
      <c r="D33" s="623"/>
      <c r="E33" s="623"/>
      <c r="F33" s="623"/>
      <c r="G33" s="623"/>
      <c r="H33" s="623"/>
      <c r="I33" s="623"/>
      <c r="J33" s="623"/>
      <c r="K33" s="623"/>
      <c r="L33" s="623"/>
      <c r="M33" s="623"/>
      <c r="N33" s="623"/>
      <c r="O33" s="623"/>
      <c r="P33" s="623"/>
      <c r="Q33" s="624"/>
      <c r="R33" s="625">
        <v>751200</v>
      </c>
      <c r="S33" s="626"/>
      <c r="T33" s="626"/>
      <c r="U33" s="626"/>
      <c r="V33" s="626"/>
      <c r="W33" s="626"/>
      <c r="X33" s="626"/>
      <c r="Y33" s="627"/>
      <c r="Z33" s="628">
        <v>9.5</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303</v>
      </c>
      <c r="CE33" s="640"/>
      <c r="CF33" s="640"/>
      <c r="CG33" s="640"/>
      <c r="CH33" s="640"/>
      <c r="CI33" s="640"/>
      <c r="CJ33" s="640"/>
      <c r="CK33" s="640"/>
      <c r="CL33" s="640"/>
      <c r="CM33" s="640"/>
      <c r="CN33" s="640"/>
      <c r="CO33" s="640"/>
      <c r="CP33" s="640"/>
      <c r="CQ33" s="641"/>
      <c r="CR33" s="625">
        <v>3856131</v>
      </c>
      <c r="CS33" s="645"/>
      <c r="CT33" s="645"/>
      <c r="CU33" s="645"/>
      <c r="CV33" s="645"/>
      <c r="CW33" s="645"/>
      <c r="CX33" s="645"/>
      <c r="CY33" s="646"/>
      <c r="CZ33" s="659">
        <v>51.8</v>
      </c>
      <c r="DA33" s="660"/>
      <c r="DB33" s="660"/>
      <c r="DC33" s="661"/>
      <c r="DD33" s="634">
        <v>3364836</v>
      </c>
      <c r="DE33" s="645"/>
      <c r="DF33" s="645"/>
      <c r="DG33" s="645"/>
      <c r="DH33" s="645"/>
      <c r="DI33" s="645"/>
      <c r="DJ33" s="645"/>
      <c r="DK33" s="646"/>
      <c r="DL33" s="634">
        <v>2582919</v>
      </c>
      <c r="DM33" s="645"/>
      <c r="DN33" s="645"/>
      <c r="DO33" s="645"/>
      <c r="DP33" s="645"/>
      <c r="DQ33" s="645"/>
      <c r="DR33" s="645"/>
      <c r="DS33" s="645"/>
      <c r="DT33" s="645"/>
      <c r="DU33" s="645"/>
      <c r="DV33" s="646"/>
      <c r="DW33" s="630">
        <v>55.9</v>
      </c>
      <c r="DX33" s="657"/>
      <c r="DY33" s="657"/>
      <c r="DZ33" s="657"/>
      <c r="EA33" s="657"/>
      <c r="EB33" s="657"/>
      <c r="EC33" s="658"/>
    </row>
    <row r="34" spans="2:133" ht="11.25" customHeight="1" x14ac:dyDescent="0.15">
      <c r="B34" s="622" t="s">
        <v>304</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305</v>
      </c>
      <c r="AR34" s="605"/>
      <c r="AS34" s="605"/>
      <c r="AT34" s="605"/>
      <c r="AU34" s="605"/>
      <c r="AV34" s="605"/>
      <c r="AW34" s="605"/>
      <c r="AX34" s="605"/>
      <c r="AY34" s="605"/>
      <c r="AZ34" s="605"/>
      <c r="BA34" s="605"/>
      <c r="BB34" s="605"/>
      <c r="BC34" s="605"/>
      <c r="BD34" s="605"/>
      <c r="BE34" s="605"/>
      <c r="BF34" s="606"/>
      <c r="BG34" s="604" t="s">
        <v>306</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307</v>
      </c>
      <c r="CE34" s="640"/>
      <c r="CF34" s="640"/>
      <c r="CG34" s="640"/>
      <c r="CH34" s="640"/>
      <c r="CI34" s="640"/>
      <c r="CJ34" s="640"/>
      <c r="CK34" s="640"/>
      <c r="CL34" s="640"/>
      <c r="CM34" s="640"/>
      <c r="CN34" s="640"/>
      <c r="CO34" s="640"/>
      <c r="CP34" s="640"/>
      <c r="CQ34" s="641"/>
      <c r="CR34" s="625">
        <v>1449216</v>
      </c>
      <c r="CS34" s="626"/>
      <c r="CT34" s="626"/>
      <c r="CU34" s="626"/>
      <c r="CV34" s="626"/>
      <c r="CW34" s="626"/>
      <c r="CX34" s="626"/>
      <c r="CY34" s="627"/>
      <c r="CZ34" s="659">
        <v>19.5</v>
      </c>
      <c r="DA34" s="660"/>
      <c r="DB34" s="660"/>
      <c r="DC34" s="661"/>
      <c r="DD34" s="634">
        <v>1263211</v>
      </c>
      <c r="DE34" s="626"/>
      <c r="DF34" s="626"/>
      <c r="DG34" s="626"/>
      <c r="DH34" s="626"/>
      <c r="DI34" s="626"/>
      <c r="DJ34" s="626"/>
      <c r="DK34" s="627"/>
      <c r="DL34" s="634">
        <v>987698</v>
      </c>
      <c r="DM34" s="626"/>
      <c r="DN34" s="626"/>
      <c r="DO34" s="626"/>
      <c r="DP34" s="626"/>
      <c r="DQ34" s="626"/>
      <c r="DR34" s="626"/>
      <c r="DS34" s="626"/>
      <c r="DT34" s="626"/>
      <c r="DU34" s="626"/>
      <c r="DV34" s="627"/>
      <c r="DW34" s="630">
        <v>21.4</v>
      </c>
      <c r="DX34" s="657"/>
      <c r="DY34" s="657"/>
      <c r="DZ34" s="657"/>
      <c r="EA34" s="657"/>
      <c r="EB34" s="657"/>
      <c r="EC34" s="658"/>
    </row>
    <row r="35" spans="2:133" ht="11.25" customHeight="1" x14ac:dyDescent="0.15">
      <c r="B35" s="622" t="s">
        <v>308</v>
      </c>
      <c r="C35" s="623"/>
      <c r="D35" s="623"/>
      <c r="E35" s="623"/>
      <c r="F35" s="623"/>
      <c r="G35" s="623"/>
      <c r="H35" s="623"/>
      <c r="I35" s="623"/>
      <c r="J35" s="623"/>
      <c r="K35" s="623"/>
      <c r="L35" s="623"/>
      <c r="M35" s="623"/>
      <c r="N35" s="623"/>
      <c r="O35" s="623"/>
      <c r="P35" s="623"/>
      <c r="Q35" s="624"/>
      <c r="R35" s="625">
        <v>310700</v>
      </c>
      <c r="S35" s="626"/>
      <c r="T35" s="626"/>
      <c r="U35" s="626"/>
      <c r="V35" s="626"/>
      <c r="W35" s="626"/>
      <c r="X35" s="626"/>
      <c r="Y35" s="627"/>
      <c r="Z35" s="628">
        <v>3.9</v>
      </c>
      <c r="AA35" s="628"/>
      <c r="AB35" s="628"/>
      <c r="AC35" s="628"/>
      <c r="AD35" s="629" t="s">
        <v>112</v>
      </c>
      <c r="AE35" s="629"/>
      <c r="AF35" s="629"/>
      <c r="AG35" s="629"/>
      <c r="AH35" s="629"/>
      <c r="AI35" s="629"/>
      <c r="AJ35" s="629"/>
      <c r="AK35" s="629"/>
      <c r="AL35" s="630" t="s">
        <v>112</v>
      </c>
      <c r="AM35" s="631"/>
      <c r="AN35" s="631"/>
      <c r="AO35" s="632"/>
      <c r="AP35" s="188"/>
      <c r="AQ35" s="636" t="s">
        <v>309</v>
      </c>
      <c r="AR35" s="637"/>
      <c r="AS35" s="637"/>
      <c r="AT35" s="637"/>
      <c r="AU35" s="637"/>
      <c r="AV35" s="637"/>
      <c r="AW35" s="637"/>
      <c r="AX35" s="637"/>
      <c r="AY35" s="638"/>
      <c r="AZ35" s="614">
        <v>1071112</v>
      </c>
      <c r="BA35" s="615"/>
      <c r="BB35" s="615"/>
      <c r="BC35" s="615"/>
      <c r="BD35" s="615"/>
      <c r="BE35" s="615"/>
      <c r="BF35" s="696"/>
      <c r="BG35" s="636" t="s">
        <v>310</v>
      </c>
      <c r="BH35" s="637"/>
      <c r="BI35" s="637"/>
      <c r="BJ35" s="637"/>
      <c r="BK35" s="637"/>
      <c r="BL35" s="637"/>
      <c r="BM35" s="637"/>
      <c r="BN35" s="637"/>
      <c r="BO35" s="637"/>
      <c r="BP35" s="637"/>
      <c r="BQ35" s="637"/>
      <c r="BR35" s="637"/>
      <c r="BS35" s="637"/>
      <c r="BT35" s="637"/>
      <c r="BU35" s="638"/>
      <c r="BV35" s="614">
        <v>111626</v>
      </c>
      <c r="BW35" s="615"/>
      <c r="BX35" s="615"/>
      <c r="BY35" s="615"/>
      <c r="BZ35" s="615"/>
      <c r="CA35" s="615"/>
      <c r="CB35" s="696"/>
      <c r="CD35" s="639" t="s">
        <v>311</v>
      </c>
      <c r="CE35" s="640"/>
      <c r="CF35" s="640"/>
      <c r="CG35" s="640"/>
      <c r="CH35" s="640"/>
      <c r="CI35" s="640"/>
      <c r="CJ35" s="640"/>
      <c r="CK35" s="640"/>
      <c r="CL35" s="640"/>
      <c r="CM35" s="640"/>
      <c r="CN35" s="640"/>
      <c r="CO35" s="640"/>
      <c r="CP35" s="640"/>
      <c r="CQ35" s="641"/>
      <c r="CR35" s="625">
        <v>72927</v>
      </c>
      <c r="CS35" s="645"/>
      <c r="CT35" s="645"/>
      <c r="CU35" s="645"/>
      <c r="CV35" s="645"/>
      <c r="CW35" s="645"/>
      <c r="CX35" s="645"/>
      <c r="CY35" s="646"/>
      <c r="CZ35" s="659">
        <v>1</v>
      </c>
      <c r="DA35" s="660"/>
      <c r="DB35" s="660"/>
      <c r="DC35" s="661"/>
      <c r="DD35" s="634">
        <v>66427</v>
      </c>
      <c r="DE35" s="645"/>
      <c r="DF35" s="645"/>
      <c r="DG35" s="645"/>
      <c r="DH35" s="645"/>
      <c r="DI35" s="645"/>
      <c r="DJ35" s="645"/>
      <c r="DK35" s="646"/>
      <c r="DL35" s="634">
        <v>66247</v>
      </c>
      <c r="DM35" s="645"/>
      <c r="DN35" s="645"/>
      <c r="DO35" s="645"/>
      <c r="DP35" s="645"/>
      <c r="DQ35" s="645"/>
      <c r="DR35" s="645"/>
      <c r="DS35" s="645"/>
      <c r="DT35" s="645"/>
      <c r="DU35" s="645"/>
      <c r="DV35" s="646"/>
      <c r="DW35" s="630">
        <v>1.4</v>
      </c>
      <c r="DX35" s="657"/>
      <c r="DY35" s="657"/>
      <c r="DZ35" s="657"/>
      <c r="EA35" s="657"/>
      <c r="EB35" s="657"/>
      <c r="EC35" s="658"/>
    </row>
    <row r="36" spans="2:133" ht="11.25" customHeight="1" x14ac:dyDescent="0.15">
      <c r="B36" s="668" t="s">
        <v>312</v>
      </c>
      <c r="C36" s="669"/>
      <c r="D36" s="669"/>
      <c r="E36" s="669"/>
      <c r="F36" s="669"/>
      <c r="G36" s="669"/>
      <c r="H36" s="669"/>
      <c r="I36" s="669"/>
      <c r="J36" s="669"/>
      <c r="K36" s="669"/>
      <c r="L36" s="669"/>
      <c r="M36" s="669"/>
      <c r="N36" s="669"/>
      <c r="O36" s="669"/>
      <c r="P36" s="669"/>
      <c r="Q36" s="670"/>
      <c r="R36" s="697">
        <v>7883952</v>
      </c>
      <c r="S36" s="698"/>
      <c r="T36" s="698"/>
      <c r="U36" s="698"/>
      <c r="V36" s="698"/>
      <c r="W36" s="698"/>
      <c r="X36" s="698"/>
      <c r="Y36" s="699"/>
      <c r="Z36" s="700">
        <v>100</v>
      </c>
      <c r="AA36" s="700"/>
      <c r="AB36" s="700"/>
      <c r="AC36" s="700"/>
      <c r="AD36" s="701">
        <v>4310655</v>
      </c>
      <c r="AE36" s="701"/>
      <c r="AF36" s="701"/>
      <c r="AG36" s="701"/>
      <c r="AH36" s="701"/>
      <c r="AI36" s="701"/>
      <c r="AJ36" s="701"/>
      <c r="AK36" s="701"/>
      <c r="AL36" s="702">
        <v>100</v>
      </c>
      <c r="AM36" s="694"/>
      <c r="AN36" s="694"/>
      <c r="AO36" s="703"/>
      <c r="AQ36" s="704" t="s">
        <v>313</v>
      </c>
      <c r="AR36" s="705"/>
      <c r="AS36" s="705"/>
      <c r="AT36" s="705"/>
      <c r="AU36" s="705"/>
      <c r="AV36" s="705"/>
      <c r="AW36" s="705"/>
      <c r="AX36" s="705"/>
      <c r="AY36" s="706"/>
      <c r="AZ36" s="625">
        <v>356745</v>
      </c>
      <c r="BA36" s="626"/>
      <c r="BB36" s="626"/>
      <c r="BC36" s="626"/>
      <c r="BD36" s="645"/>
      <c r="BE36" s="645"/>
      <c r="BF36" s="682"/>
      <c r="BG36" s="639" t="s">
        <v>314</v>
      </c>
      <c r="BH36" s="640"/>
      <c r="BI36" s="640"/>
      <c r="BJ36" s="640"/>
      <c r="BK36" s="640"/>
      <c r="BL36" s="640"/>
      <c r="BM36" s="640"/>
      <c r="BN36" s="640"/>
      <c r="BO36" s="640"/>
      <c r="BP36" s="640"/>
      <c r="BQ36" s="640"/>
      <c r="BR36" s="640"/>
      <c r="BS36" s="640"/>
      <c r="BT36" s="640"/>
      <c r="BU36" s="641"/>
      <c r="BV36" s="625">
        <v>72029</v>
      </c>
      <c r="BW36" s="626"/>
      <c r="BX36" s="626"/>
      <c r="BY36" s="626"/>
      <c r="BZ36" s="626"/>
      <c r="CA36" s="626"/>
      <c r="CB36" s="635"/>
      <c r="CD36" s="639" t="s">
        <v>315</v>
      </c>
      <c r="CE36" s="640"/>
      <c r="CF36" s="640"/>
      <c r="CG36" s="640"/>
      <c r="CH36" s="640"/>
      <c r="CI36" s="640"/>
      <c r="CJ36" s="640"/>
      <c r="CK36" s="640"/>
      <c r="CL36" s="640"/>
      <c r="CM36" s="640"/>
      <c r="CN36" s="640"/>
      <c r="CO36" s="640"/>
      <c r="CP36" s="640"/>
      <c r="CQ36" s="641"/>
      <c r="CR36" s="625">
        <v>904780</v>
      </c>
      <c r="CS36" s="626"/>
      <c r="CT36" s="626"/>
      <c r="CU36" s="626"/>
      <c r="CV36" s="626"/>
      <c r="CW36" s="626"/>
      <c r="CX36" s="626"/>
      <c r="CY36" s="627"/>
      <c r="CZ36" s="659">
        <v>12.1</v>
      </c>
      <c r="DA36" s="660"/>
      <c r="DB36" s="660"/>
      <c r="DC36" s="661"/>
      <c r="DD36" s="634">
        <v>855099</v>
      </c>
      <c r="DE36" s="626"/>
      <c r="DF36" s="626"/>
      <c r="DG36" s="626"/>
      <c r="DH36" s="626"/>
      <c r="DI36" s="626"/>
      <c r="DJ36" s="626"/>
      <c r="DK36" s="627"/>
      <c r="DL36" s="634">
        <v>718219</v>
      </c>
      <c r="DM36" s="626"/>
      <c r="DN36" s="626"/>
      <c r="DO36" s="626"/>
      <c r="DP36" s="626"/>
      <c r="DQ36" s="626"/>
      <c r="DR36" s="626"/>
      <c r="DS36" s="626"/>
      <c r="DT36" s="626"/>
      <c r="DU36" s="626"/>
      <c r="DV36" s="627"/>
      <c r="DW36" s="630">
        <v>15.5</v>
      </c>
      <c r="DX36" s="657"/>
      <c r="DY36" s="657"/>
      <c r="DZ36" s="657"/>
      <c r="EA36" s="657"/>
      <c r="EB36" s="657"/>
      <c r="EC36" s="658"/>
    </row>
    <row r="37" spans="2:133" ht="11.25" customHeight="1" x14ac:dyDescent="0.15">
      <c r="AQ37" s="704" t="s">
        <v>316</v>
      </c>
      <c r="AR37" s="705"/>
      <c r="AS37" s="705"/>
      <c r="AT37" s="705"/>
      <c r="AU37" s="705"/>
      <c r="AV37" s="705"/>
      <c r="AW37" s="705"/>
      <c r="AX37" s="705"/>
      <c r="AY37" s="706"/>
      <c r="AZ37" s="625">
        <v>2945</v>
      </c>
      <c r="BA37" s="626"/>
      <c r="BB37" s="626"/>
      <c r="BC37" s="626"/>
      <c r="BD37" s="645"/>
      <c r="BE37" s="645"/>
      <c r="BF37" s="682"/>
      <c r="BG37" s="639" t="s">
        <v>317</v>
      </c>
      <c r="BH37" s="640"/>
      <c r="BI37" s="640"/>
      <c r="BJ37" s="640"/>
      <c r="BK37" s="640"/>
      <c r="BL37" s="640"/>
      <c r="BM37" s="640"/>
      <c r="BN37" s="640"/>
      <c r="BO37" s="640"/>
      <c r="BP37" s="640"/>
      <c r="BQ37" s="640"/>
      <c r="BR37" s="640"/>
      <c r="BS37" s="640"/>
      <c r="BT37" s="640"/>
      <c r="BU37" s="641"/>
      <c r="BV37" s="625">
        <v>3091</v>
      </c>
      <c r="BW37" s="626"/>
      <c r="BX37" s="626"/>
      <c r="BY37" s="626"/>
      <c r="BZ37" s="626"/>
      <c r="CA37" s="626"/>
      <c r="CB37" s="635"/>
      <c r="CD37" s="639" t="s">
        <v>318</v>
      </c>
      <c r="CE37" s="640"/>
      <c r="CF37" s="640"/>
      <c r="CG37" s="640"/>
      <c r="CH37" s="640"/>
      <c r="CI37" s="640"/>
      <c r="CJ37" s="640"/>
      <c r="CK37" s="640"/>
      <c r="CL37" s="640"/>
      <c r="CM37" s="640"/>
      <c r="CN37" s="640"/>
      <c r="CO37" s="640"/>
      <c r="CP37" s="640"/>
      <c r="CQ37" s="641"/>
      <c r="CR37" s="625">
        <v>406599</v>
      </c>
      <c r="CS37" s="645"/>
      <c r="CT37" s="645"/>
      <c r="CU37" s="645"/>
      <c r="CV37" s="645"/>
      <c r="CW37" s="645"/>
      <c r="CX37" s="645"/>
      <c r="CY37" s="646"/>
      <c r="CZ37" s="659">
        <v>5.5</v>
      </c>
      <c r="DA37" s="660"/>
      <c r="DB37" s="660"/>
      <c r="DC37" s="661"/>
      <c r="DD37" s="634">
        <v>406599</v>
      </c>
      <c r="DE37" s="645"/>
      <c r="DF37" s="645"/>
      <c r="DG37" s="645"/>
      <c r="DH37" s="645"/>
      <c r="DI37" s="645"/>
      <c r="DJ37" s="645"/>
      <c r="DK37" s="646"/>
      <c r="DL37" s="634">
        <v>387778</v>
      </c>
      <c r="DM37" s="645"/>
      <c r="DN37" s="645"/>
      <c r="DO37" s="645"/>
      <c r="DP37" s="645"/>
      <c r="DQ37" s="645"/>
      <c r="DR37" s="645"/>
      <c r="DS37" s="645"/>
      <c r="DT37" s="645"/>
      <c r="DU37" s="645"/>
      <c r="DV37" s="646"/>
      <c r="DW37" s="630">
        <v>8.4</v>
      </c>
      <c r="DX37" s="657"/>
      <c r="DY37" s="657"/>
      <c r="DZ37" s="657"/>
      <c r="EA37" s="657"/>
      <c r="EB37" s="657"/>
      <c r="EC37" s="658"/>
    </row>
    <row r="38" spans="2:133" ht="11.25" customHeight="1" x14ac:dyDescent="0.15">
      <c r="AQ38" s="704" t="s">
        <v>319</v>
      </c>
      <c r="AR38" s="705"/>
      <c r="AS38" s="705"/>
      <c r="AT38" s="705"/>
      <c r="AU38" s="705"/>
      <c r="AV38" s="705"/>
      <c r="AW38" s="705"/>
      <c r="AX38" s="705"/>
      <c r="AY38" s="706"/>
      <c r="AZ38" s="625" t="s">
        <v>320</v>
      </c>
      <c r="BA38" s="626"/>
      <c r="BB38" s="626"/>
      <c r="BC38" s="626"/>
      <c r="BD38" s="645"/>
      <c r="BE38" s="645"/>
      <c r="BF38" s="682"/>
      <c r="BG38" s="639" t="s">
        <v>321</v>
      </c>
      <c r="BH38" s="640"/>
      <c r="BI38" s="640"/>
      <c r="BJ38" s="640"/>
      <c r="BK38" s="640"/>
      <c r="BL38" s="640"/>
      <c r="BM38" s="640"/>
      <c r="BN38" s="640"/>
      <c r="BO38" s="640"/>
      <c r="BP38" s="640"/>
      <c r="BQ38" s="640"/>
      <c r="BR38" s="640"/>
      <c r="BS38" s="640"/>
      <c r="BT38" s="640"/>
      <c r="BU38" s="641"/>
      <c r="BV38" s="625">
        <v>5399</v>
      </c>
      <c r="BW38" s="626"/>
      <c r="BX38" s="626"/>
      <c r="BY38" s="626"/>
      <c r="BZ38" s="626"/>
      <c r="CA38" s="626"/>
      <c r="CB38" s="635"/>
      <c r="CD38" s="639" t="s">
        <v>322</v>
      </c>
      <c r="CE38" s="640"/>
      <c r="CF38" s="640"/>
      <c r="CG38" s="640"/>
      <c r="CH38" s="640"/>
      <c r="CI38" s="640"/>
      <c r="CJ38" s="640"/>
      <c r="CK38" s="640"/>
      <c r="CL38" s="640"/>
      <c r="CM38" s="640"/>
      <c r="CN38" s="640"/>
      <c r="CO38" s="640"/>
      <c r="CP38" s="640"/>
      <c r="CQ38" s="641"/>
      <c r="CR38" s="625">
        <v>1068167</v>
      </c>
      <c r="CS38" s="626"/>
      <c r="CT38" s="626"/>
      <c r="CU38" s="626"/>
      <c r="CV38" s="626"/>
      <c r="CW38" s="626"/>
      <c r="CX38" s="626"/>
      <c r="CY38" s="627"/>
      <c r="CZ38" s="659">
        <v>14.3</v>
      </c>
      <c r="DA38" s="660"/>
      <c r="DB38" s="660"/>
      <c r="DC38" s="661"/>
      <c r="DD38" s="634">
        <v>873849</v>
      </c>
      <c r="DE38" s="626"/>
      <c r="DF38" s="626"/>
      <c r="DG38" s="626"/>
      <c r="DH38" s="626"/>
      <c r="DI38" s="626"/>
      <c r="DJ38" s="626"/>
      <c r="DK38" s="627"/>
      <c r="DL38" s="634">
        <v>810755</v>
      </c>
      <c r="DM38" s="626"/>
      <c r="DN38" s="626"/>
      <c r="DO38" s="626"/>
      <c r="DP38" s="626"/>
      <c r="DQ38" s="626"/>
      <c r="DR38" s="626"/>
      <c r="DS38" s="626"/>
      <c r="DT38" s="626"/>
      <c r="DU38" s="626"/>
      <c r="DV38" s="627"/>
      <c r="DW38" s="630">
        <v>17.5</v>
      </c>
      <c r="DX38" s="657"/>
      <c r="DY38" s="657"/>
      <c r="DZ38" s="657"/>
      <c r="EA38" s="657"/>
      <c r="EB38" s="657"/>
      <c r="EC38" s="658"/>
    </row>
    <row r="39" spans="2:133" ht="11.25" customHeight="1" x14ac:dyDescent="0.15">
      <c r="AQ39" s="704" t="s">
        <v>323</v>
      </c>
      <c r="AR39" s="705"/>
      <c r="AS39" s="705"/>
      <c r="AT39" s="705"/>
      <c r="AU39" s="705"/>
      <c r="AV39" s="705"/>
      <c r="AW39" s="705"/>
      <c r="AX39" s="705"/>
      <c r="AY39" s="706"/>
      <c r="AZ39" s="625" t="s">
        <v>320</v>
      </c>
      <c r="BA39" s="626"/>
      <c r="BB39" s="626"/>
      <c r="BC39" s="626"/>
      <c r="BD39" s="645"/>
      <c r="BE39" s="645"/>
      <c r="BF39" s="682"/>
      <c r="BG39" s="710" t="s">
        <v>324</v>
      </c>
      <c r="BH39" s="711"/>
      <c r="BI39" s="711"/>
      <c r="BJ39" s="711"/>
      <c r="BK39" s="711"/>
      <c r="BL39" s="189"/>
      <c r="BM39" s="640" t="s">
        <v>325</v>
      </c>
      <c r="BN39" s="640"/>
      <c r="BO39" s="640"/>
      <c r="BP39" s="640"/>
      <c r="BQ39" s="640"/>
      <c r="BR39" s="640"/>
      <c r="BS39" s="640"/>
      <c r="BT39" s="640"/>
      <c r="BU39" s="641"/>
      <c r="BV39" s="625">
        <v>113</v>
      </c>
      <c r="BW39" s="626"/>
      <c r="BX39" s="626"/>
      <c r="BY39" s="626"/>
      <c r="BZ39" s="626"/>
      <c r="CA39" s="626"/>
      <c r="CB39" s="635"/>
      <c r="CD39" s="639" t="s">
        <v>326</v>
      </c>
      <c r="CE39" s="640"/>
      <c r="CF39" s="640"/>
      <c r="CG39" s="640"/>
      <c r="CH39" s="640"/>
      <c r="CI39" s="640"/>
      <c r="CJ39" s="640"/>
      <c r="CK39" s="640"/>
      <c r="CL39" s="640"/>
      <c r="CM39" s="640"/>
      <c r="CN39" s="640"/>
      <c r="CO39" s="640"/>
      <c r="CP39" s="640"/>
      <c r="CQ39" s="641"/>
      <c r="CR39" s="625">
        <v>356021</v>
      </c>
      <c r="CS39" s="645"/>
      <c r="CT39" s="645"/>
      <c r="CU39" s="645"/>
      <c r="CV39" s="645"/>
      <c r="CW39" s="645"/>
      <c r="CX39" s="645"/>
      <c r="CY39" s="646"/>
      <c r="CZ39" s="659">
        <v>4.8</v>
      </c>
      <c r="DA39" s="660"/>
      <c r="DB39" s="660"/>
      <c r="DC39" s="661"/>
      <c r="DD39" s="634">
        <v>306230</v>
      </c>
      <c r="DE39" s="645"/>
      <c r="DF39" s="645"/>
      <c r="DG39" s="645"/>
      <c r="DH39" s="645"/>
      <c r="DI39" s="645"/>
      <c r="DJ39" s="645"/>
      <c r="DK39" s="646"/>
      <c r="DL39" s="634" t="s">
        <v>320</v>
      </c>
      <c r="DM39" s="645"/>
      <c r="DN39" s="645"/>
      <c r="DO39" s="645"/>
      <c r="DP39" s="645"/>
      <c r="DQ39" s="645"/>
      <c r="DR39" s="645"/>
      <c r="DS39" s="645"/>
      <c r="DT39" s="645"/>
      <c r="DU39" s="645"/>
      <c r="DV39" s="646"/>
      <c r="DW39" s="630" t="s">
        <v>320</v>
      </c>
      <c r="DX39" s="657"/>
      <c r="DY39" s="657"/>
      <c r="DZ39" s="657"/>
      <c r="EA39" s="657"/>
      <c r="EB39" s="657"/>
      <c r="EC39" s="658"/>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327</v>
      </c>
      <c r="AR40" s="705"/>
      <c r="AS40" s="705"/>
      <c r="AT40" s="705"/>
      <c r="AU40" s="705"/>
      <c r="AV40" s="705"/>
      <c r="AW40" s="705"/>
      <c r="AX40" s="705"/>
      <c r="AY40" s="706"/>
      <c r="AZ40" s="625">
        <v>183189</v>
      </c>
      <c r="BA40" s="626"/>
      <c r="BB40" s="626"/>
      <c r="BC40" s="626"/>
      <c r="BD40" s="645"/>
      <c r="BE40" s="645"/>
      <c r="BF40" s="682"/>
      <c r="BG40" s="710"/>
      <c r="BH40" s="711"/>
      <c r="BI40" s="711"/>
      <c r="BJ40" s="711"/>
      <c r="BK40" s="711"/>
      <c r="BL40" s="189"/>
      <c r="BM40" s="640" t="s">
        <v>328</v>
      </c>
      <c r="BN40" s="640"/>
      <c r="BO40" s="640"/>
      <c r="BP40" s="640"/>
      <c r="BQ40" s="640"/>
      <c r="BR40" s="640"/>
      <c r="BS40" s="640"/>
      <c r="BT40" s="640"/>
      <c r="BU40" s="641"/>
      <c r="BV40" s="625">
        <v>110</v>
      </c>
      <c r="BW40" s="626"/>
      <c r="BX40" s="626"/>
      <c r="BY40" s="626"/>
      <c r="BZ40" s="626"/>
      <c r="CA40" s="626"/>
      <c r="CB40" s="635"/>
      <c r="CD40" s="639" t="s">
        <v>329</v>
      </c>
      <c r="CE40" s="640"/>
      <c r="CF40" s="640"/>
      <c r="CG40" s="640"/>
      <c r="CH40" s="640"/>
      <c r="CI40" s="640"/>
      <c r="CJ40" s="640"/>
      <c r="CK40" s="640"/>
      <c r="CL40" s="640"/>
      <c r="CM40" s="640"/>
      <c r="CN40" s="640"/>
      <c r="CO40" s="640"/>
      <c r="CP40" s="640"/>
      <c r="CQ40" s="641"/>
      <c r="CR40" s="625">
        <v>5020</v>
      </c>
      <c r="CS40" s="626"/>
      <c r="CT40" s="626"/>
      <c r="CU40" s="626"/>
      <c r="CV40" s="626"/>
      <c r="CW40" s="626"/>
      <c r="CX40" s="626"/>
      <c r="CY40" s="627"/>
      <c r="CZ40" s="659">
        <v>0.1</v>
      </c>
      <c r="DA40" s="660"/>
      <c r="DB40" s="660"/>
      <c r="DC40" s="661"/>
      <c r="DD40" s="634">
        <v>20</v>
      </c>
      <c r="DE40" s="626"/>
      <c r="DF40" s="626"/>
      <c r="DG40" s="626"/>
      <c r="DH40" s="626"/>
      <c r="DI40" s="626"/>
      <c r="DJ40" s="626"/>
      <c r="DK40" s="627"/>
      <c r="DL40" s="634" t="s">
        <v>320</v>
      </c>
      <c r="DM40" s="626"/>
      <c r="DN40" s="626"/>
      <c r="DO40" s="626"/>
      <c r="DP40" s="626"/>
      <c r="DQ40" s="626"/>
      <c r="DR40" s="626"/>
      <c r="DS40" s="626"/>
      <c r="DT40" s="626"/>
      <c r="DU40" s="626"/>
      <c r="DV40" s="627"/>
      <c r="DW40" s="630" t="s">
        <v>320</v>
      </c>
      <c r="DX40" s="657"/>
      <c r="DY40" s="657"/>
      <c r="DZ40" s="657"/>
      <c r="EA40" s="657"/>
      <c r="EB40" s="657"/>
      <c r="EC40" s="658"/>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7" t="s">
        <v>330</v>
      </c>
      <c r="AR41" s="648"/>
      <c r="AS41" s="648"/>
      <c r="AT41" s="648"/>
      <c r="AU41" s="648"/>
      <c r="AV41" s="648"/>
      <c r="AW41" s="648"/>
      <c r="AX41" s="648"/>
      <c r="AY41" s="649"/>
      <c r="AZ41" s="697">
        <v>528233</v>
      </c>
      <c r="BA41" s="698"/>
      <c r="BB41" s="698"/>
      <c r="BC41" s="698"/>
      <c r="BD41" s="693"/>
      <c r="BE41" s="693"/>
      <c r="BF41" s="695"/>
      <c r="BG41" s="712"/>
      <c r="BH41" s="713"/>
      <c r="BI41" s="713"/>
      <c r="BJ41" s="713"/>
      <c r="BK41" s="713"/>
      <c r="BL41" s="191"/>
      <c r="BM41" s="648" t="s">
        <v>331</v>
      </c>
      <c r="BN41" s="648"/>
      <c r="BO41" s="648"/>
      <c r="BP41" s="648"/>
      <c r="BQ41" s="648"/>
      <c r="BR41" s="648"/>
      <c r="BS41" s="648"/>
      <c r="BT41" s="648"/>
      <c r="BU41" s="649"/>
      <c r="BV41" s="697">
        <v>350</v>
      </c>
      <c r="BW41" s="698"/>
      <c r="BX41" s="698"/>
      <c r="BY41" s="698"/>
      <c r="BZ41" s="698"/>
      <c r="CA41" s="698"/>
      <c r="CB41" s="707"/>
      <c r="CD41" s="639" t="s">
        <v>332</v>
      </c>
      <c r="CE41" s="640"/>
      <c r="CF41" s="640"/>
      <c r="CG41" s="640"/>
      <c r="CH41" s="640"/>
      <c r="CI41" s="640"/>
      <c r="CJ41" s="640"/>
      <c r="CK41" s="640"/>
      <c r="CL41" s="640"/>
      <c r="CM41" s="640"/>
      <c r="CN41" s="640"/>
      <c r="CO41" s="640"/>
      <c r="CP41" s="640"/>
      <c r="CQ41" s="641"/>
      <c r="CR41" s="625" t="s">
        <v>333</v>
      </c>
      <c r="CS41" s="645"/>
      <c r="CT41" s="645"/>
      <c r="CU41" s="645"/>
      <c r="CV41" s="645"/>
      <c r="CW41" s="645"/>
      <c r="CX41" s="645"/>
      <c r="CY41" s="646"/>
      <c r="CZ41" s="659" t="s">
        <v>333</v>
      </c>
      <c r="DA41" s="660"/>
      <c r="DB41" s="660"/>
      <c r="DC41" s="661"/>
      <c r="DD41" s="634" t="s">
        <v>333</v>
      </c>
      <c r="DE41" s="645"/>
      <c r="DF41" s="645"/>
      <c r="DG41" s="645"/>
      <c r="DH41" s="645"/>
      <c r="DI41" s="645"/>
      <c r="DJ41" s="645"/>
      <c r="DK41" s="646"/>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335</v>
      </c>
      <c r="CE42" s="623"/>
      <c r="CF42" s="623"/>
      <c r="CG42" s="623"/>
      <c r="CH42" s="623"/>
      <c r="CI42" s="623"/>
      <c r="CJ42" s="623"/>
      <c r="CK42" s="623"/>
      <c r="CL42" s="623"/>
      <c r="CM42" s="623"/>
      <c r="CN42" s="623"/>
      <c r="CO42" s="623"/>
      <c r="CP42" s="623"/>
      <c r="CQ42" s="624"/>
      <c r="CR42" s="625">
        <v>787536</v>
      </c>
      <c r="CS42" s="626"/>
      <c r="CT42" s="626"/>
      <c r="CU42" s="626"/>
      <c r="CV42" s="626"/>
      <c r="CW42" s="626"/>
      <c r="CX42" s="626"/>
      <c r="CY42" s="627"/>
      <c r="CZ42" s="659">
        <v>10.6</v>
      </c>
      <c r="DA42" s="708"/>
      <c r="DB42" s="708"/>
      <c r="DC42" s="709"/>
      <c r="DD42" s="634">
        <v>182156</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337</v>
      </c>
      <c r="CE43" s="623"/>
      <c r="CF43" s="623"/>
      <c r="CG43" s="623"/>
      <c r="CH43" s="623"/>
      <c r="CI43" s="623"/>
      <c r="CJ43" s="623"/>
      <c r="CK43" s="623"/>
      <c r="CL43" s="623"/>
      <c r="CM43" s="623"/>
      <c r="CN43" s="623"/>
      <c r="CO43" s="623"/>
      <c r="CP43" s="623"/>
      <c r="CQ43" s="624"/>
      <c r="CR43" s="625">
        <v>19642</v>
      </c>
      <c r="CS43" s="645"/>
      <c r="CT43" s="645"/>
      <c r="CU43" s="645"/>
      <c r="CV43" s="645"/>
      <c r="CW43" s="645"/>
      <c r="CX43" s="645"/>
      <c r="CY43" s="646"/>
      <c r="CZ43" s="659">
        <v>0.3</v>
      </c>
      <c r="DA43" s="660"/>
      <c r="DB43" s="660"/>
      <c r="DC43" s="661"/>
      <c r="DD43" s="634">
        <v>19642</v>
      </c>
      <c r="DE43" s="645"/>
      <c r="DF43" s="645"/>
      <c r="DG43" s="645"/>
      <c r="DH43" s="645"/>
      <c r="DI43" s="645"/>
      <c r="DJ43" s="645"/>
      <c r="DK43" s="646"/>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338</v>
      </c>
      <c r="CD44" s="731" t="s">
        <v>290</v>
      </c>
      <c r="CE44" s="732"/>
      <c r="CF44" s="622" t="s">
        <v>339</v>
      </c>
      <c r="CG44" s="623"/>
      <c r="CH44" s="623"/>
      <c r="CI44" s="623"/>
      <c r="CJ44" s="623"/>
      <c r="CK44" s="623"/>
      <c r="CL44" s="623"/>
      <c r="CM44" s="623"/>
      <c r="CN44" s="623"/>
      <c r="CO44" s="623"/>
      <c r="CP44" s="623"/>
      <c r="CQ44" s="624"/>
      <c r="CR44" s="625">
        <v>787536</v>
      </c>
      <c r="CS44" s="626"/>
      <c r="CT44" s="626"/>
      <c r="CU44" s="626"/>
      <c r="CV44" s="626"/>
      <c r="CW44" s="626"/>
      <c r="CX44" s="626"/>
      <c r="CY44" s="627"/>
      <c r="CZ44" s="659">
        <v>10.6</v>
      </c>
      <c r="DA44" s="708"/>
      <c r="DB44" s="708"/>
      <c r="DC44" s="709"/>
      <c r="DD44" s="634">
        <v>182156</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340</v>
      </c>
      <c r="CG45" s="623"/>
      <c r="CH45" s="623"/>
      <c r="CI45" s="623"/>
      <c r="CJ45" s="623"/>
      <c r="CK45" s="623"/>
      <c r="CL45" s="623"/>
      <c r="CM45" s="623"/>
      <c r="CN45" s="623"/>
      <c r="CO45" s="623"/>
      <c r="CP45" s="623"/>
      <c r="CQ45" s="624"/>
      <c r="CR45" s="625">
        <v>305095</v>
      </c>
      <c r="CS45" s="645"/>
      <c r="CT45" s="645"/>
      <c r="CU45" s="645"/>
      <c r="CV45" s="645"/>
      <c r="CW45" s="645"/>
      <c r="CX45" s="645"/>
      <c r="CY45" s="646"/>
      <c r="CZ45" s="659">
        <v>4.0999999999999996</v>
      </c>
      <c r="DA45" s="660"/>
      <c r="DB45" s="660"/>
      <c r="DC45" s="661"/>
      <c r="DD45" s="634">
        <v>45753</v>
      </c>
      <c r="DE45" s="645"/>
      <c r="DF45" s="645"/>
      <c r="DG45" s="645"/>
      <c r="DH45" s="645"/>
      <c r="DI45" s="645"/>
      <c r="DJ45" s="645"/>
      <c r="DK45" s="646"/>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341</v>
      </c>
      <c r="CG46" s="623"/>
      <c r="CH46" s="623"/>
      <c r="CI46" s="623"/>
      <c r="CJ46" s="623"/>
      <c r="CK46" s="623"/>
      <c r="CL46" s="623"/>
      <c r="CM46" s="623"/>
      <c r="CN46" s="623"/>
      <c r="CO46" s="623"/>
      <c r="CP46" s="623"/>
      <c r="CQ46" s="624"/>
      <c r="CR46" s="625">
        <v>469189</v>
      </c>
      <c r="CS46" s="626"/>
      <c r="CT46" s="626"/>
      <c r="CU46" s="626"/>
      <c r="CV46" s="626"/>
      <c r="CW46" s="626"/>
      <c r="CX46" s="626"/>
      <c r="CY46" s="627"/>
      <c r="CZ46" s="659">
        <v>6.3</v>
      </c>
      <c r="DA46" s="708"/>
      <c r="DB46" s="708"/>
      <c r="DC46" s="709"/>
      <c r="DD46" s="634">
        <v>134751</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342</v>
      </c>
      <c r="CG47" s="623"/>
      <c r="CH47" s="623"/>
      <c r="CI47" s="623"/>
      <c r="CJ47" s="623"/>
      <c r="CK47" s="623"/>
      <c r="CL47" s="623"/>
      <c r="CM47" s="623"/>
      <c r="CN47" s="623"/>
      <c r="CO47" s="623"/>
      <c r="CP47" s="623"/>
      <c r="CQ47" s="624"/>
      <c r="CR47" s="625" t="s">
        <v>112</v>
      </c>
      <c r="CS47" s="645"/>
      <c r="CT47" s="645"/>
      <c r="CU47" s="645"/>
      <c r="CV47" s="645"/>
      <c r="CW47" s="645"/>
      <c r="CX47" s="645"/>
      <c r="CY47" s="646"/>
      <c r="CZ47" s="659" t="s">
        <v>112</v>
      </c>
      <c r="DA47" s="660"/>
      <c r="DB47" s="660"/>
      <c r="DC47" s="661"/>
      <c r="DD47" s="634" t="s">
        <v>112</v>
      </c>
      <c r="DE47" s="645"/>
      <c r="DF47" s="645"/>
      <c r="DG47" s="645"/>
      <c r="DH47" s="645"/>
      <c r="DI47" s="645"/>
      <c r="DJ47" s="645"/>
      <c r="DK47" s="646"/>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343</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344</v>
      </c>
      <c r="CE49" s="669"/>
      <c r="CF49" s="669"/>
      <c r="CG49" s="669"/>
      <c r="CH49" s="669"/>
      <c r="CI49" s="669"/>
      <c r="CJ49" s="669"/>
      <c r="CK49" s="669"/>
      <c r="CL49" s="669"/>
      <c r="CM49" s="669"/>
      <c r="CN49" s="669"/>
      <c r="CO49" s="669"/>
      <c r="CP49" s="669"/>
      <c r="CQ49" s="670"/>
      <c r="CR49" s="697">
        <v>7450866</v>
      </c>
      <c r="CS49" s="693"/>
      <c r="CT49" s="693"/>
      <c r="CU49" s="693"/>
      <c r="CV49" s="693"/>
      <c r="CW49" s="693"/>
      <c r="CX49" s="693"/>
      <c r="CY49" s="720"/>
      <c r="CZ49" s="721">
        <v>100</v>
      </c>
      <c r="DA49" s="722"/>
      <c r="DB49" s="722"/>
      <c r="DC49" s="723"/>
      <c r="DD49" s="724">
        <v>5185062</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Q1" zoomScale="70" zoomScaleNormal="25" zoomScaleSheetLayoutView="70" workbookViewId="0">
      <selection activeCell="BR8" sqref="BR8"/>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346</v>
      </c>
      <c r="DK2" s="767"/>
      <c r="DL2" s="767"/>
      <c r="DM2" s="767"/>
      <c r="DN2" s="767"/>
      <c r="DO2" s="768"/>
      <c r="DP2" s="202"/>
      <c r="DQ2" s="766" t="s">
        <v>347</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348</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350</v>
      </c>
      <c r="B5" s="761"/>
      <c r="C5" s="761"/>
      <c r="D5" s="761"/>
      <c r="E5" s="761"/>
      <c r="F5" s="761"/>
      <c r="G5" s="761"/>
      <c r="H5" s="761"/>
      <c r="I5" s="761"/>
      <c r="J5" s="761"/>
      <c r="K5" s="761"/>
      <c r="L5" s="761"/>
      <c r="M5" s="761"/>
      <c r="N5" s="761"/>
      <c r="O5" s="761"/>
      <c r="P5" s="762"/>
      <c r="Q5" s="737" t="s">
        <v>351</v>
      </c>
      <c r="R5" s="738"/>
      <c r="S5" s="738"/>
      <c r="T5" s="738"/>
      <c r="U5" s="739"/>
      <c r="V5" s="737" t="s">
        <v>352</v>
      </c>
      <c r="W5" s="738"/>
      <c r="X5" s="738"/>
      <c r="Y5" s="738"/>
      <c r="Z5" s="739"/>
      <c r="AA5" s="737" t="s">
        <v>353</v>
      </c>
      <c r="AB5" s="738"/>
      <c r="AC5" s="738"/>
      <c r="AD5" s="738"/>
      <c r="AE5" s="738"/>
      <c r="AF5" s="770" t="s">
        <v>354</v>
      </c>
      <c r="AG5" s="738"/>
      <c r="AH5" s="738"/>
      <c r="AI5" s="738"/>
      <c r="AJ5" s="749"/>
      <c r="AK5" s="738" t="s">
        <v>355</v>
      </c>
      <c r="AL5" s="738"/>
      <c r="AM5" s="738"/>
      <c r="AN5" s="738"/>
      <c r="AO5" s="739"/>
      <c r="AP5" s="737" t="s">
        <v>356</v>
      </c>
      <c r="AQ5" s="738"/>
      <c r="AR5" s="738"/>
      <c r="AS5" s="738"/>
      <c r="AT5" s="739"/>
      <c r="AU5" s="737" t="s">
        <v>357</v>
      </c>
      <c r="AV5" s="738"/>
      <c r="AW5" s="738"/>
      <c r="AX5" s="738"/>
      <c r="AY5" s="749"/>
      <c r="AZ5" s="209"/>
      <c r="BA5" s="209"/>
      <c r="BB5" s="209"/>
      <c r="BC5" s="209"/>
      <c r="BD5" s="209"/>
      <c r="BE5" s="210"/>
      <c r="BF5" s="210"/>
      <c r="BG5" s="210"/>
      <c r="BH5" s="210"/>
      <c r="BI5" s="210"/>
      <c r="BJ5" s="210"/>
      <c r="BK5" s="210"/>
      <c r="BL5" s="210"/>
      <c r="BM5" s="210"/>
      <c r="BN5" s="210"/>
      <c r="BO5" s="210"/>
      <c r="BP5" s="210"/>
      <c r="BQ5" s="760" t="s">
        <v>358</v>
      </c>
      <c r="BR5" s="761"/>
      <c r="BS5" s="761"/>
      <c r="BT5" s="761"/>
      <c r="BU5" s="761"/>
      <c r="BV5" s="761"/>
      <c r="BW5" s="761"/>
      <c r="BX5" s="761"/>
      <c r="BY5" s="761"/>
      <c r="BZ5" s="761"/>
      <c r="CA5" s="761"/>
      <c r="CB5" s="761"/>
      <c r="CC5" s="761"/>
      <c r="CD5" s="761"/>
      <c r="CE5" s="761"/>
      <c r="CF5" s="761"/>
      <c r="CG5" s="762"/>
      <c r="CH5" s="737" t="s">
        <v>359</v>
      </c>
      <c r="CI5" s="738"/>
      <c r="CJ5" s="738"/>
      <c r="CK5" s="738"/>
      <c r="CL5" s="739"/>
      <c r="CM5" s="737" t="s">
        <v>360</v>
      </c>
      <c r="CN5" s="738"/>
      <c r="CO5" s="738"/>
      <c r="CP5" s="738"/>
      <c r="CQ5" s="739"/>
      <c r="CR5" s="737" t="s">
        <v>361</v>
      </c>
      <c r="CS5" s="738"/>
      <c r="CT5" s="738"/>
      <c r="CU5" s="738"/>
      <c r="CV5" s="739"/>
      <c r="CW5" s="737" t="s">
        <v>362</v>
      </c>
      <c r="CX5" s="738"/>
      <c r="CY5" s="738"/>
      <c r="CZ5" s="738"/>
      <c r="DA5" s="739"/>
      <c r="DB5" s="737" t="s">
        <v>363</v>
      </c>
      <c r="DC5" s="738"/>
      <c r="DD5" s="738"/>
      <c r="DE5" s="738"/>
      <c r="DF5" s="739"/>
      <c r="DG5" s="743" t="s">
        <v>364</v>
      </c>
      <c r="DH5" s="744"/>
      <c r="DI5" s="744"/>
      <c r="DJ5" s="744"/>
      <c r="DK5" s="745"/>
      <c r="DL5" s="743" t="s">
        <v>365</v>
      </c>
      <c r="DM5" s="744"/>
      <c r="DN5" s="744"/>
      <c r="DO5" s="744"/>
      <c r="DP5" s="745"/>
      <c r="DQ5" s="737" t="s">
        <v>366</v>
      </c>
      <c r="DR5" s="738"/>
      <c r="DS5" s="738"/>
      <c r="DT5" s="738"/>
      <c r="DU5" s="739"/>
      <c r="DV5" s="737" t="s">
        <v>357</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367</v>
      </c>
      <c r="C7" s="752"/>
      <c r="D7" s="752"/>
      <c r="E7" s="752"/>
      <c r="F7" s="752"/>
      <c r="G7" s="752"/>
      <c r="H7" s="752"/>
      <c r="I7" s="752"/>
      <c r="J7" s="752"/>
      <c r="K7" s="752"/>
      <c r="L7" s="752"/>
      <c r="M7" s="752"/>
      <c r="N7" s="752"/>
      <c r="O7" s="752"/>
      <c r="P7" s="753"/>
      <c r="Q7" s="754">
        <v>7884</v>
      </c>
      <c r="R7" s="755"/>
      <c r="S7" s="755"/>
      <c r="T7" s="755"/>
      <c r="U7" s="755"/>
      <c r="V7" s="755">
        <v>7451</v>
      </c>
      <c r="W7" s="755"/>
      <c r="X7" s="755"/>
      <c r="Y7" s="755"/>
      <c r="Z7" s="755"/>
      <c r="AA7" s="755">
        <v>433</v>
      </c>
      <c r="AB7" s="755"/>
      <c r="AC7" s="755"/>
      <c r="AD7" s="755"/>
      <c r="AE7" s="756"/>
      <c r="AF7" s="757">
        <v>360</v>
      </c>
      <c r="AG7" s="758"/>
      <c r="AH7" s="758"/>
      <c r="AI7" s="758"/>
      <c r="AJ7" s="759"/>
      <c r="AK7" s="794">
        <v>361</v>
      </c>
      <c r="AL7" s="795"/>
      <c r="AM7" s="795"/>
      <c r="AN7" s="795"/>
      <c r="AO7" s="795"/>
      <c r="AP7" s="795">
        <v>6657</v>
      </c>
      <c r="AQ7" s="795"/>
      <c r="AR7" s="795"/>
      <c r="AS7" s="795"/>
      <c r="AT7" s="795"/>
      <c r="AU7" s="796" t="s">
        <v>545</v>
      </c>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t="s">
        <v>549</v>
      </c>
      <c r="BS7" s="798" t="s">
        <v>548</v>
      </c>
      <c r="BT7" s="799"/>
      <c r="BU7" s="799"/>
      <c r="BV7" s="799"/>
      <c r="BW7" s="799"/>
      <c r="BX7" s="799"/>
      <c r="BY7" s="799"/>
      <c r="BZ7" s="799"/>
      <c r="CA7" s="799"/>
      <c r="CB7" s="799"/>
      <c r="CC7" s="799"/>
      <c r="CD7" s="799"/>
      <c r="CE7" s="799"/>
      <c r="CF7" s="799"/>
      <c r="CG7" s="800"/>
      <c r="CH7" s="791">
        <v>0</v>
      </c>
      <c r="CI7" s="792"/>
      <c r="CJ7" s="792"/>
      <c r="CK7" s="792"/>
      <c r="CL7" s="793"/>
      <c r="CM7" s="791">
        <v>15</v>
      </c>
      <c r="CN7" s="792"/>
      <c r="CO7" s="792"/>
      <c r="CP7" s="792"/>
      <c r="CQ7" s="793"/>
      <c r="CR7" s="791">
        <v>5</v>
      </c>
      <c r="CS7" s="792"/>
      <c r="CT7" s="792"/>
      <c r="CU7" s="792"/>
      <c r="CV7" s="793"/>
      <c r="CW7" s="791" t="s">
        <v>535</v>
      </c>
      <c r="CX7" s="792"/>
      <c r="CY7" s="792"/>
      <c r="CZ7" s="792"/>
      <c r="DA7" s="793"/>
      <c r="DB7" s="791">
        <v>100</v>
      </c>
      <c r="DC7" s="792"/>
      <c r="DD7" s="792"/>
      <c r="DE7" s="792"/>
      <c r="DF7" s="793"/>
      <c r="DG7" s="791" t="s">
        <v>535</v>
      </c>
      <c r="DH7" s="792"/>
      <c r="DI7" s="792"/>
      <c r="DJ7" s="792"/>
      <c r="DK7" s="793"/>
      <c r="DL7" s="791" t="s">
        <v>535</v>
      </c>
      <c r="DM7" s="792"/>
      <c r="DN7" s="792"/>
      <c r="DO7" s="792"/>
      <c r="DP7" s="793"/>
      <c r="DQ7" s="791" t="s">
        <v>535</v>
      </c>
      <c r="DR7" s="792"/>
      <c r="DS7" s="792"/>
      <c r="DT7" s="792"/>
      <c r="DU7" s="793"/>
      <c r="DV7" s="772"/>
      <c r="DW7" s="773"/>
      <c r="DX7" s="773"/>
      <c r="DY7" s="773"/>
      <c r="DZ7" s="774"/>
      <c r="EA7" s="207"/>
    </row>
    <row r="8" spans="1:131" s="208" customFormat="1" ht="26.25" customHeight="1" x14ac:dyDescent="0.15">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368</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369</v>
      </c>
      <c r="B23" s="810" t="s">
        <v>370</v>
      </c>
      <c r="C23" s="811"/>
      <c r="D23" s="811"/>
      <c r="E23" s="811"/>
      <c r="F23" s="811"/>
      <c r="G23" s="811"/>
      <c r="H23" s="811"/>
      <c r="I23" s="811"/>
      <c r="J23" s="811"/>
      <c r="K23" s="811"/>
      <c r="L23" s="811"/>
      <c r="M23" s="811"/>
      <c r="N23" s="811"/>
      <c r="O23" s="811"/>
      <c r="P23" s="812"/>
      <c r="Q23" s="813">
        <v>7884</v>
      </c>
      <c r="R23" s="814"/>
      <c r="S23" s="814"/>
      <c r="T23" s="814"/>
      <c r="U23" s="814"/>
      <c r="V23" s="814">
        <v>7451</v>
      </c>
      <c r="W23" s="814"/>
      <c r="X23" s="814"/>
      <c r="Y23" s="814"/>
      <c r="Z23" s="814"/>
      <c r="AA23" s="814">
        <v>433</v>
      </c>
      <c r="AB23" s="814"/>
      <c r="AC23" s="814"/>
      <c r="AD23" s="814"/>
      <c r="AE23" s="815"/>
      <c r="AF23" s="816">
        <v>360</v>
      </c>
      <c r="AG23" s="814"/>
      <c r="AH23" s="814"/>
      <c r="AI23" s="814"/>
      <c r="AJ23" s="817"/>
      <c r="AK23" s="818"/>
      <c r="AL23" s="819"/>
      <c r="AM23" s="819"/>
      <c r="AN23" s="819"/>
      <c r="AO23" s="819"/>
      <c r="AP23" s="814">
        <v>6657</v>
      </c>
      <c r="AQ23" s="814"/>
      <c r="AR23" s="814"/>
      <c r="AS23" s="814"/>
      <c r="AT23" s="814"/>
      <c r="AU23" s="820"/>
      <c r="AV23" s="820"/>
      <c r="AW23" s="820"/>
      <c r="AX23" s="820"/>
      <c r="AY23" s="821"/>
      <c r="AZ23" s="829" t="s">
        <v>112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371</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372</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350</v>
      </c>
      <c r="B26" s="761"/>
      <c r="C26" s="761"/>
      <c r="D26" s="761"/>
      <c r="E26" s="761"/>
      <c r="F26" s="761"/>
      <c r="G26" s="761"/>
      <c r="H26" s="761"/>
      <c r="I26" s="761"/>
      <c r="J26" s="761"/>
      <c r="K26" s="761"/>
      <c r="L26" s="761"/>
      <c r="M26" s="761"/>
      <c r="N26" s="761"/>
      <c r="O26" s="761"/>
      <c r="P26" s="762"/>
      <c r="Q26" s="737" t="s">
        <v>373</v>
      </c>
      <c r="R26" s="738"/>
      <c r="S26" s="738"/>
      <c r="T26" s="738"/>
      <c r="U26" s="739"/>
      <c r="V26" s="737" t="s">
        <v>374</v>
      </c>
      <c r="W26" s="738"/>
      <c r="X26" s="738"/>
      <c r="Y26" s="738"/>
      <c r="Z26" s="739"/>
      <c r="AA26" s="737" t="s">
        <v>375</v>
      </c>
      <c r="AB26" s="738"/>
      <c r="AC26" s="738"/>
      <c r="AD26" s="738"/>
      <c r="AE26" s="738"/>
      <c r="AF26" s="832" t="s">
        <v>376</v>
      </c>
      <c r="AG26" s="833"/>
      <c r="AH26" s="833"/>
      <c r="AI26" s="833"/>
      <c r="AJ26" s="834"/>
      <c r="AK26" s="738" t="s">
        <v>377</v>
      </c>
      <c r="AL26" s="738"/>
      <c r="AM26" s="738"/>
      <c r="AN26" s="738"/>
      <c r="AO26" s="739"/>
      <c r="AP26" s="737" t="s">
        <v>378</v>
      </c>
      <c r="AQ26" s="738"/>
      <c r="AR26" s="738"/>
      <c r="AS26" s="738"/>
      <c r="AT26" s="739"/>
      <c r="AU26" s="737" t="s">
        <v>379</v>
      </c>
      <c r="AV26" s="738"/>
      <c r="AW26" s="738"/>
      <c r="AX26" s="738"/>
      <c r="AY26" s="739"/>
      <c r="AZ26" s="737" t="s">
        <v>380</v>
      </c>
      <c r="BA26" s="738"/>
      <c r="BB26" s="738"/>
      <c r="BC26" s="738"/>
      <c r="BD26" s="739"/>
      <c r="BE26" s="737" t="s">
        <v>357</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381</v>
      </c>
      <c r="C28" s="752"/>
      <c r="D28" s="752"/>
      <c r="E28" s="752"/>
      <c r="F28" s="752"/>
      <c r="G28" s="752"/>
      <c r="H28" s="752"/>
      <c r="I28" s="752"/>
      <c r="J28" s="752"/>
      <c r="K28" s="752"/>
      <c r="L28" s="752"/>
      <c r="M28" s="752"/>
      <c r="N28" s="752"/>
      <c r="O28" s="752"/>
      <c r="P28" s="753"/>
      <c r="Q28" s="842">
        <v>3131</v>
      </c>
      <c r="R28" s="843"/>
      <c r="S28" s="843"/>
      <c r="T28" s="843"/>
      <c r="U28" s="843"/>
      <c r="V28" s="843">
        <v>3019</v>
      </c>
      <c r="W28" s="843"/>
      <c r="X28" s="843"/>
      <c r="Y28" s="843"/>
      <c r="Z28" s="843"/>
      <c r="AA28" s="843">
        <v>112</v>
      </c>
      <c r="AB28" s="843"/>
      <c r="AC28" s="843"/>
      <c r="AD28" s="843"/>
      <c r="AE28" s="844"/>
      <c r="AF28" s="845">
        <v>112</v>
      </c>
      <c r="AG28" s="843"/>
      <c r="AH28" s="843"/>
      <c r="AI28" s="843"/>
      <c r="AJ28" s="846"/>
      <c r="AK28" s="847">
        <v>183</v>
      </c>
      <c r="AL28" s="838"/>
      <c r="AM28" s="838"/>
      <c r="AN28" s="838"/>
      <c r="AO28" s="838"/>
      <c r="AP28" s="838" t="s">
        <v>535</v>
      </c>
      <c r="AQ28" s="838"/>
      <c r="AR28" s="838"/>
      <c r="AS28" s="838"/>
      <c r="AT28" s="838"/>
      <c r="AU28" s="838" t="s">
        <v>535</v>
      </c>
      <c r="AV28" s="838"/>
      <c r="AW28" s="838"/>
      <c r="AX28" s="838"/>
      <c r="AY28" s="838"/>
      <c r="AZ28" s="839"/>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382</v>
      </c>
      <c r="C29" s="776"/>
      <c r="D29" s="776"/>
      <c r="E29" s="776"/>
      <c r="F29" s="776"/>
      <c r="G29" s="776"/>
      <c r="H29" s="776"/>
      <c r="I29" s="776"/>
      <c r="J29" s="776"/>
      <c r="K29" s="776"/>
      <c r="L29" s="776"/>
      <c r="M29" s="776"/>
      <c r="N29" s="776"/>
      <c r="O29" s="776"/>
      <c r="P29" s="777"/>
      <c r="Q29" s="778">
        <v>1791</v>
      </c>
      <c r="R29" s="779"/>
      <c r="S29" s="779"/>
      <c r="T29" s="779"/>
      <c r="U29" s="779"/>
      <c r="V29" s="779">
        <v>1717</v>
      </c>
      <c r="W29" s="779"/>
      <c r="X29" s="779"/>
      <c r="Y29" s="779"/>
      <c r="Z29" s="779"/>
      <c r="AA29" s="779">
        <v>74</v>
      </c>
      <c r="AB29" s="779"/>
      <c r="AC29" s="779"/>
      <c r="AD29" s="779"/>
      <c r="AE29" s="780"/>
      <c r="AF29" s="781">
        <v>74</v>
      </c>
      <c r="AG29" s="782"/>
      <c r="AH29" s="782"/>
      <c r="AI29" s="782"/>
      <c r="AJ29" s="783"/>
      <c r="AK29" s="850">
        <v>259</v>
      </c>
      <c r="AL29" s="851"/>
      <c r="AM29" s="851"/>
      <c r="AN29" s="851"/>
      <c r="AO29" s="851"/>
      <c r="AP29" s="851" t="s">
        <v>535</v>
      </c>
      <c r="AQ29" s="851"/>
      <c r="AR29" s="851"/>
      <c r="AS29" s="851"/>
      <c r="AT29" s="851"/>
      <c r="AU29" s="851" t="s">
        <v>535</v>
      </c>
      <c r="AV29" s="851"/>
      <c r="AW29" s="851"/>
      <c r="AX29" s="851"/>
      <c r="AY29" s="851"/>
      <c r="AZ29" s="852"/>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383</v>
      </c>
      <c r="C30" s="776"/>
      <c r="D30" s="776"/>
      <c r="E30" s="776"/>
      <c r="F30" s="776"/>
      <c r="G30" s="776"/>
      <c r="H30" s="776"/>
      <c r="I30" s="776"/>
      <c r="J30" s="776"/>
      <c r="K30" s="776"/>
      <c r="L30" s="776"/>
      <c r="M30" s="776"/>
      <c r="N30" s="776"/>
      <c r="O30" s="776"/>
      <c r="P30" s="777"/>
      <c r="Q30" s="778">
        <v>241</v>
      </c>
      <c r="R30" s="779"/>
      <c r="S30" s="779"/>
      <c r="T30" s="779"/>
      <c r="U30" s="779"/>
      <c r="V30" s="779">
        <v>240</v>
      </c>
      <c r="W30" s="779"/>
      <c r="X30" s="779"/>
      <c r="Y30" s="779"/>
      <c r="Z30" s="779"/>
      <c r="AA30" s="779">
        <v>1</v>
      </c>
      <c r="AB30" s="779"/>
      <c r="AC30" s="779"/>
      <c r="AD30" s="779"/>
      <c r="AE30" s="780"/>
      <c r="AF30" s="781">
        <v>1</v>
      </c>
      <c r="AG30" s="782"/>
      <c r="AH30" s="782"/>
      <c r="AI30" s="782"/>
      <c r="AJ30" s="783"/>
      <c r="AK30" s="850">
        <v>52</v>
      </c>
      <c r="AL30" s="851"/>
      <c r="AM30" s="851"/>
      <c r="AN30" s="851"/>
      <c r="AO30" s="851"/>
      <c r="AP30" s="851" t="s">
        <v>535</v>
      </c>
      <c r="AQ30" s="851"/>
      <c r="AR30" s="851"/>
      <c r="AS30" s="851"/>
      <c r="AT30" s="851"/>
      <c r="AU30" s="851" t="s">
        <v>535</v>
      </c>
      <c r="AV30" s="851"/>
      <c r="AW30" s="851"/>
      <c r="AX30" s="851"/>
      <c r="AY30" s="851"/>
      <c r="AZ30" s="852"/>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384</v>
      </c>
      <c r="C31" s="776"/>
      <c r="D31" s="776"/>
      <c r="E31" s="776"/>
      <c r="F31" s="776"/>
      <c r="G31" s="776"/>
      <c r="H31" s="776"/>
      <c r="I31" s="776"/>
      <c r="J31" s="776"/>
      <c r="K31" s="776"/>
      <c r="L31" s="776"/>
      <c r="M31" s="776"/>
      <c r="N31" s="776"/>
      <c r="O31" s="776"/>
      <c r="P31" s="777"/>
      <c r="Q31" s="778">
        <v>270</v>
      </c>
      <c r="R31" s="779"/>
      <c r="S31" s="779"/>
      <c r="T31" s="779"/>
      <c r="U31" s="779"/>
      <c r="V31" s="779">
        <v>199</v>
      </c>
      <c r="W31" s="779"/>
      <c r="X31" s="779"/>
      <c r="Y31" s="779"/>
      <c r="Z31" s="779"/>
      <c r="AA31" s="779">
        <v>71</v>
      </c>
      <c r="AB31" s="779"/>
      <c r="AC31" s="779"/>
      <c r="AD31" s="779"/>
      <c r="AE31" s="780"/>
      <c r="AF31" s="781">
        <v>441</v>
      </c>
      <c r="AG31" s="782"/>
      <c r="AH31" s="782"/>
      <c r="AI31" s="782"/>
      <c r="AJ31" s="783"/>
      <c r="AK31" s="850">
        <v>3</v>
      </c>
      <c r="AL31" s="851"/>
      <c r="AM31" s="851"/>
      <c r="AN31" s="851"/>
      <c r="AO31" s="851"/>
      <c r="AP31" s="851">
        <v>451</v>
      </c>
      <c r="AQ31" s="851"/>
      <c r="AR31" s="851"/>
      <c r="AS31" s="851"/>
      <c r="AT31" s="851"/>
      <c r="AU31" s="851">
        <v>2</v>
      </c>
      <c r="AV31" s="851"/>
      <c r="AW31" s="851"/>
      <c r="AX31" s="851"/>
      <c r="AY31" s="851"/>
      <c r="AZ31" s="852"/>
      <c r="BA31" s="852"/>
      <c r="BB31" s="852"/>
      <c r="BC31" s="852"/>
      <c r="BD31" s="852"/>
      <c r="BE31" s="848" t="s">
        <v>385</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386</v>
      </c>
      <c r="C32" s="776"/>
      <c r="D32" s="776"/>
      <c r="E32" s="776"/>
      <c r="F32" s="776"/>
      <c r="G32" s="776"/>
      <c r="H32" s="776"/>
      <c r="I32" s="776"/>
      <c r="J32" s="776"/>
      <c r="K32" s="776"/>
      <c r="L32" s="776"/>
      <c r="M32" s="776"/>
      <c r="N32" s="776"/>
      <c r="O32" s="776"/>
      <c r="P32" s="777"/>
      <c r="Q32" s="778">
        <v>1024</v>
      </c>
      <c r="R32" s="779"/>
      <c r="S32" s="779"/>
      <c r="T32" s="779"/>
      <c r="U32" s="779"/>
      <c r="V32" s="779">
        <v>997</v>
      </c>
      <c r="W32" s="779"/>
      <c r="X32" s="779"/>
      <c r="Y32" s="779"/>
      <c r="Z32" s="779"/>
      <c r="AA32" s="779">
        <v>27</v>
      </c>
      <c r="AB32" s="779"/>
      <c r="AC32" s="779"/>
      <c r="AD32" s="779"/>
      <c r="AE32" s="780"/>
      <c r="AF32" s="781">
        <v>27</v>
      </c>
      <c r="AG32" s="782"/>
      <c r="AH32" s="782"/>
      <c r="AI32" s="782"/>
      <c r="AJ32" s="783"/>
      <c r="AK32" s="850">
        <v>357</v>
      </c>
      <c r="AL32" s="851"/>
      <c r="AM32" s="851"/>
      <c r="AN32" s="851"/>
      <c r="AO32" s="851"/>
      <c r="AP32" s="851">
        <v>4812</v>
      </c>
      <c r="AQ32" s="851"/>
      <c r="AR32" s="851"/>
      <c r="AS32" s="851"/>
      <c r="AT32" s="851"/>
      <c r="AU32" s="851">
        <v>4812</v>
      </c>
      <c r="AV32" s="851"/>
      <c r="AW32" s="851"/>
      <c r="AX32" s="851"/>
      <c r="AY32" s="851"/>
      <c r="AZ32" s="852"/>
      <c r="BA32" s="852"/>
      <c r="BB32" s="852"/>
      <c r="BC32" s="852"/>
      <c r="BD32" s="852"/>
      <c r="BE32" s="848" t="s">
        <v>387</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c r="C33" s="776"/>
      <c r="D33" s="776"/>
      <c r="E33" s="776"/>
      <c r="F33" s="776"/>
      <c r="G33" s="776"/>
      <c r="H33" s="776"/>
      <c r="I33" s="776"/>
      <c r="J33" s="776"/>
      <c r="K33" s="776"/>
      <c r="L33" s="776"/>
      <c r="M33" s="776"/>
      <c r="N33" s="776"/>
      <c r="O33" s="776"/>
      <c r="P33" s="777"/>
      <c r="Q33" s="778"/>
      <c r="R33" s="779"/>
      <c r="S33" s="779"/>
      <c r="T33" s="779"/>
      <c r="U33" s="779"/>
      <c r="V33" s="779"/>
      <c r="W33" s="779"/>
      <c r="X33" s="779"/>
      <c r="Y33" s="779"/>
      <c r="Z33" s="779"/>
      <c r="AA33" s="779"/>
      <c r="AB33" s="779"/>
      <c r="AC33" s="779"/>
      <c r="AD33" s="779"/>
      <c r="AE33" s="780"/>
      <c r="AF33" s="781"/>
      <c r="AG33" s="782"/>
      <c r="AH33" s="782"/>
      <c r="AI33" s="782"/>
      <c r="AJ33" s="783"/>
      <c r="AK33" s="850"/>
      <c r="AL33" s="851"/>
      <c r="AM33" s="851"/>
      <c r="AN33" s="851"/>
      <c r="AO33" s="851"/>
      <c r="AP33" s="851"/>
      <c r="AQ33" s="851"/>
      <c r="AR33" s="851"/>
      <c r="AS33" s="851"/>
      <c r="AT33" s="851"/>
      <c r="AU33" s="851"/>
      <c r="AV33" s="851"/>
      <c r="AW33" s="851"/>
      <c r="AX33" s="851"/>
      <c r="AY33" s="851"/>
      <c r="AZ33" s="852"/>
      <c r="BA33" s="852"/>
      <c r="BB33" s="852"/>
      <c r="BC33" s="852"/>
      <c r="BD33" s="852"/>
      <c r="BE33" s="848"/>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388</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369</v>
      </c>
      <c r="B63" s="810" t="s">
        <v>389</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654</v>
      </c>
      <c r="AG63" s="862"/>
      <c r="AH63" s="862"/>
      <c r="AI63" s="862"/>
      <c r="AJ63" s="863"/>
      <c r="AK63" s="864"/>
      <c r="AL63" s="859"/>
      <c r="AM63" s="859"/>
      <c r="AN63" s="859"/>
      <c r="AO63" s="859"/>
      <c r="AP63" s="862">
        <v>5263</v>
      </c>
      <c r="AQ63" s="862"/>
      <c r="AR63" s="862"/>
      <c r="AS63" s="862"/>
      <c r="AT63" s="862"/>
      <c r="AU63" s="862">
        <v>4814</v>
      </c>
      <c r="AV63" s="862"/>
      <c r="AW63" s="862"/>
      <c r="AX63" s="862"/>
      <c r="AY63" s="862"/>
      <c r="AZ63" s="866"/>
      <c r="BA63" s="866"/>
      <c r="BB63" s="866"/>
      <c r="BC63" s="866"/>
      <c r="BD63" s="866"/>
      <c r="BE63" s="867"/>
      <c r="BF63" s="867"/>
      <c r="BG63" s="867"/>
      <c r="BH63" s="867"/>
      <c r="BI63" s="868"/>
      <c r="BJ63" s="869" t="s">
        <v>112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391</v>
      </c>
      <c r="B66" s="761"/>
      <c r="C66" s="761"/>
      <c r="D66" s="761"/>
      <c r="E66" s="761"/>
      <c r="F66" s="761"/>
      <c r="G66" s="761"/>
      <c r="H66" s="761"/>
      <c r="I66" s="761"/>
      <c r="J66" s="761"/>
      <c r="K66" s="761"/>
      <c r="L66" s="761"/>
      <c r="M66" s="761"/>
      <c r="N66" s="761"/>
      <c r="O66" s="761"/>
      <c r="P66" s="762"/>
      <c r="Q66" s="737" t="s">
        <v>373</v>
      </c>
      <c r="R66" s="738"/>
      <c r="S66" s="738"/>
      <c r="T66" s="738"/>
      <c r="U66" s="739"/>
      <c r="V66" s="737" t="s">
        <v>374</v>
      </c>
      <c r="W66" s="738"/>
      <c r="X66" s="738"/>
      <c r="Y66" s="738"/>
      <c r="Z66" s="739"/>
      <c r="AA66" s="737" t="s">
        <v>375</v>
      </c>
      <c r="AB66" s="738"/>
      <c r="AC66" s="738"/>
      <c r="AD66" s="738"/>
      <c r="AE66" s="739"/>
      <c r="AF66" s="872" t="s">
        <v>376</v>
      </c>
      <c r="AG66" s="833"/>
      <c r="AH66" s="833"/>
      <c r="AI66" s="833"/>
      <c r="AJ66" s="873"/>
      <c r="AK66" s="737" t="s">
        <v>377</v>
      </c>
      <c r="AL66" s="761"/>
      <c r="AM66" s="761"/>
      <c r="AN66" s="761"/>
      <c r="AO66" s="762"/>
      <c r="AP66" s="737" t="s">
        <v>378</v>
      </c>
      <c r="AQ66" s="738"/>
      <c r="AR66" s="738"/>
      <c r="AS66" s="738"/>
      <c r="AT66" s="739"/>
      <c r="AU66" s="737" t="s">
        <v>392</v>
      </c>
      <c r="AV66" s="738"/>
      <c r="AW66" s="738"/>
      <c r="AX66" s="738"/>
      <c r="AY66" s="739"/>
      <c r="AZ66" s="737" t="s">
        <v>357</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536</v>
      </c>
      <c r="C68" s="890"/>
      <c r="D68" s="890"/>
      <c r="E68" s="890"/>
      <c r="F68" s="890"/>
      <c r="G68" s="890"/>
      <c r="H68" s="890"/>
      <c r="I68" s="890"/>
      <c r="J68" s="890"/>
      <c r="K68" s="890"/>
      <c r="L68" s="890"/>
      <c r="M68" s="890"/>
      <c r="N68" s="890"/>
      <c r="O68" s="890"/>
      <c r="P68" s="891"/>
      <c r="Q68" s="892">
        <v>591</v>
      </c>
      <c r="R68" s="886"/>
      <c r="S68" s="886"/>
      <c r="T68" s="886"/>
      <c r="U68" s="886"/>
      <c r="V68" s="886">
        <v>407</v>
      </c>
      <c r="W68" s="886"/>
      <c r="X68" s="886"/>
      <c r="Y68" s="886"/>
      <c r="Z68" s="886"/>
      <c r="AA68" s="886">
        <v>183</v>
      </c>
      <c r="AB68" s="886"/>
      <c r="AC68" s="886"/>
      <c r="AD68" s="886"/>
      <c r="AE68" s="886"/>
      <c r="AF68" s="886">
        <v>183</v>
      </c>
      <c r="AG68" s="886"/>
      <c r="AH68" s="886"/>
      <c r="AI68" s="886"/>
      <c r="AJ68" s="886"/>
      <c r="AK68" s="886">
        <v>0</v>
      </c>
      <c r="AL68" s="886"/>
      <c r="AM68" s="886"/>
      <c r="AN68" s="886"/>
      <c r="AO68" s="886"/>
      <c r="AP68" s="886">
        <v>232</v>
      </c>
      <c r="AQ68" s="886"/>
      <c r="AR68" s="886"/>
      <c r="AS68" s="886"/>
      <c r="AT68" s="886"/>
      <c r="AU68" s="886">
        <v>73</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537</v>
      </c>
      <c r="C69" s="894"/>
      <c r="D69" s="894"/>
      <c r="E69" s="894"/>
      <c r="F69" s="894"/>
      <c r="G69" s="894"/>
      <c r="H69" s="894"/>
      <c r="I69" s="894"/>
      <c r="J69" s="894"/>
      <c r="K69" s="894"/>
      <c r="L69" s="894"/>
      <c r="M69" s="894"/>
      <c r="N69" s="894"/>
      <c r="O69" s="894"/>
      <c r="P69" s="895"/>
      <c r="Q69" s="896">
        <v>37</v>
      </c>
      <c r="R69" s="851"/>
      <c r="S69" s="851"/>
      <c r="T69" s="851"/>
      <c r="U69" s="851"/>
      <c r="V69" s="851">
        <v>32</v>
      </c>
      <c r="W69" s="851"/>
      <c r="X69" s="851"/>
      <c r="Y69" s="851"/>
      <c r="Z69" s="851"/>
      <c r="AA69" s="851">
        <v>5</v>
      </c>
      <c r="AB69" s="851"/>
      <c r="AC69" s="851"/>
      <c r="AD69" s="851"/>
      <c r="AE69" s="851"/>
      <c r="AF69" s="851">
        <v>5</v>
      </c>
      <c r="AG69" s="851"/>
      <c r="AH69" s="851"/>
      <c r="AI69" s="851"/>
      <c r="AJ69" s="851"/>
      <c r="AK69" s="851">
        <v>2</v>
      </c>
      <c r="AL69" s="851"/>
      <c r="AM69" s="851"/>
      <c r="AN69" s="851"/>
      <c r="AO69" s="851"/>
      <c r="AP69" s="851">
        <v>0</v>
      </c>
      <c r="AQ69" s="851"/>
      <c r="AR69" s="851"/>
      <c r="AS69" s="851"/>
      <c r="AT69" s="851"/>
      <c r="AU69" s="851">
        <v>0</v>
      </c>
      <c r="AV69" s="851"/>
      <c r="AW69" s="851"/>
      <c r="AX69" s="851"/>
      <c r="AY69" s="851"/>
      <c r="AZ69" s="897" t="s">
        <v>546</v>
      </c>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538</v>
      </c>
      <c r="C70" s="894"/>
      <c r="D70" s="894"/>
      <c r="E70" s="894"/>
      <c r="F70" s="894"/>
      <c r="G70" s="894"/>
      <c r="H70" s="894"/>
      <c r="I70" s="894"/>
      <c r="J70" s="894"/>
      <c r="K70" s="894"/>
      <c r="L70" s="894"/>
      <c r="M70" s="894"/>
      <c r="N70" s="894"/>
      <c r="O70" s="894"/>
      <c r="P70" s="895"/>
      <c r="Q70" s="896">
        <v>72</v>
      </c>
      <c r="R70" s="851"/>
      <c r="S70" s="851"/>
      <c r="T70" s="851"/>
      <c r="U70" s="851"/>
      <c r="V70" s="851">
        <v>70</v>
      </c>
      <c r="W70" s="851"/>
      <c r="X70" s="851"/>
      <c r="Y70" s="851"/>
      <c r="Z70" s="851"/>
      <c r="AA70" s="851">
        <v>3</v>
      </c>
      <c r="AB70" s="851"/>
      <c r="AC70" s="851"/>
      <c r="AD70" s="851"/>
      <c r="AE70" s="851"/>
      <c r="AF70" s="851">
        <v>3</v>
      </c>
      <c r="AG70" s="851"/>
      <c r="AH70" s="851"/>
      <c r="AI70" s="851"/>
      <c r="AJ70" s="851"/>
      <c r="AK70" s="851">
        <v>0</v>
      </c>
      <c r="AL70" s="851"/>
      <c r="AM70" s="851"/>
      <c r="AN70" s="851"/>
      <c r="AO70" s="851"/>
      <c r="AP70" s="851">
        <v>0</v>
      </c>
      <c r="AQ70" s="851"/>
      <c r="AR70" s="851"/>
      <c r="AS70" s="851"/>
      <c r="AT70" s="851"/>
      <c r="AU70" s="851">
        <v>0</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539</v>
      </c>
      <c r="C71" s="894"/>
      <c r="D71" s="894"/>
      <c r="E71" s="894"/>
      <c r="F71" s="894"/>
      <c r="G71" s="894"/>
      <c r="H71" s="894"/>
      <c r="I71" s="894"/>
      <c r="J71" s="894"/>
      <c r="K71" s="894"/>
      <c r="L71" s="894"/>
      <c r="M71" s="894"/>
      <c r="N71" s="894"/>
      <c r="O71" s="894"/>
      <c r="P71" s="895"/>
      <c r="Q71" s="896">
        <v>9578</v>
      </c>
      <c r="R71" s="851"/>
      <c r="S71" s="851"/>
      <c r="T71" s="851"/>
      <c r="U71" s="851"/>
      <c r="V71" s="851">
        <v>9432</v>
      </c>
      <c r="W71" s="851"/>
      <c r="X71" s="851"/>
      <c r="Y71" s="851"/>
      <c r="Z71" s="851"/>
      <c r="AA71" s="851">
        <v>146</v>
      </c>
      <c r="AB71" s="851"/>
      <c r="AC71" s="851"/>
      <c r="AD71" s="851"/>
      <c r="AE71" s="851"/>
      <c r="AF71" s="851">
        <v>146</v>
      </c>
      <c r="AG71" s="851"/>
      <c r="AH71" s="851"/>
      <c r="AI71" s="851"/>
      <c r="AJ71" s="851"/>
      <c r="AK71" s="851">
        <v>1850</v>
      </c>
      <c r="AL71" s="851"/>
      <c r="AM71" s="851"/>
      <c r="AN71" s="851"/>
      <c r="AO71" s="851"/>
      <c r="AP71" s="851">
        <v>0</v>
      </c>
      <c r="AQ71" s="851"/>
      <c r="AR71" s="851"/>
      <c r="AS71" s="851"/>
      <c r="AT71" s="851"/>
      <c r="AU71" s="851">
        <v>0</v>
      </c>
      <c r="AV71" s="851"/>
      <c r="AW71" s="851"/>
      <c r="AX71" s="851"/>
      <c r="AY71" s="851"/>
      <c r="AZ71" s="897" t="s">
        <v>547</v>
      </c>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540</v>
      </c>
      <c r="C72" s="894"/>
      <c r="D72" s="894"/>
      <c r="E72" s="894"/>
      <c r="F72" s="894"/>
      <c r="G72" s="894"/>
      <c r="H72" s="894"/>
      <c r="I72" s="894"/>
      <c r="J72" s="894"/>
      <c r="K72" s="894"/>
      <c r="L72" s="894"/>
      <c r="M72" s="894"/>
      <c r="N72" s="894"/>
      <c r="O72" s="894"/>
      <c r="P72" s="895"/>
      <c r="Q72" s="896">
        <v>107</v>
      </c>
      <c r="R72" s="851"/>
      <c r="S72" s="851"/>
      <c r="T72" s="851"/>
      <c r="U72" s="851"/>
      <c r="V72" s="851">
        <v>102</v>
      </c>
      <c r="W72" s="851"/>
      <c r="X72" s="851"/>
      <c r="Y72" s="851"/>
      <c r="Z72" s="851"/>
      <c r="AA72" s="851">
        <v>5</v>
      </c>
      <c r="AB72" s="851"/>
      <c r="AC72" s="851"/>
      <c r="AD72" s="851"/>
      <c r="AE72" s="851"/>
      <c r="AF72" s="851">
        <v>5</v>
      </c>
      <c r="AG72" s="851"/>
      <c r="AH72" s="851"/>
      <c r="AI72" s="851"/>
      <c r="AJ72" s="851"/>
      <c r="AK72" s="851">
        <v>0</v>
      </c>
      <c r="AL72" s="851"/>
      <c r="AM72" s="851"/>
      <c r="AN72" s="851"/>
      <c r="AO72" s="851"/>
      <c r="AP72" s="851">
        <v>0</v>
      </c>
      <c r="AQ72" s="851"/>
      <c r="AR72" s="851"/>
      <c r="AS72" s="851"/>
      <c r="AT72" s="851"/>
      <c r="AU72" s="851">
        <v>0</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541</v>
      </c>
      <c r="C73" s="894"/>
      <c r="D73" s="894"/>
      <c r="E73" s="894"/>
      <c r="F73" s="894"/>
      <c r="G73" s="894"/>
      <c r="H73" s="894"/>
      <c r="I73" s="894"/>
      <c r="J73" s="894"/>
      <c r="K73" s="894"/>
      <c r="L73" s="894"/>
      <c r="M73" s="894"/>
      <c r="N73" s="894"/>
      <c r="O73" s="894"/>
      <c r="P73" s="895"/>
      <c r="Q73" s="896">
        <v>734</v>
      </c>
      <c r="R73" s="851"/>
      <c r="S73" s="851"/>
      <c r="T73" s="851"/>
      <c r="U73" s="851"/>
      <c r="V73" s="851">
        <v>674</v>
      </c>
      <c r="W73" s="851"/>
      <c r="X73" s="851"/>
      <c r="Y73" s="851"/>
      <c r="Z73" s="851"/>
      <c r="AA73" s="851">
        <v>60</v>
      </c>
      <c r="AB73" s="851"/>
      <c r="AC73" s="851"/>
      <c r="AD73" s="851"/>
      <c r="AE73" s="851"/>
      <c r="AF73" s="851">
        <v>60</v>
      </c>
      <c r="AG73" s="851"/>
      <c r="AH73" s="851"/>
      <c r="AI73" s="851"/>
      <c r="AJ73" s="851"/>
      <c r="AK73" s="851">
        <v>0</v>
      </c>
      <c r="AL73" s="851"/>
      <c r="AM73" s="851"/>
      <c r="AN73" s="851"/>
      <c r="AO73" s="851"/>
      <c r="AP73" s="851">
        <v>157</v>
      </c>
      <c r="AQ73" s="851"/>
      <c r="AR73" s="851"/>
      <c r="AS73" s="851"/>
      <c r="AT73" s="851"/>
      <c r="AU73" s="851">
        <v>77</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542</v>
      </c>
      <c r="C74" s="894"/>
      <c r="D74" s="894"/>
      <c r="E74" s="894"/>
      <c r="F74" s="894"/>
      <c r="G74" s="894"/>
      <c r="H74" s="894"/>
      <c r="I74" s="894"/>
      <c r="J74" s="894"/>
      <c r="K74" s="894"/>
      <c r="L74" s="894"/>
      <c r="M74" s="894"/>
      <c r="N74" s="894"/>
      <c r="O74" s="894"/>
      <c r="P74" s="895"/>
      <c r="Q74" s="896">
        <v>256</v>
      </c>
      <c r="R74" s="851"/>
      <c r="S74" s="851"/>
      <c r="T74" s="851"/>
      <c r="U74" s="851"/>
      <c r="V74" s="851">
        <v>224</v>
      </c>
      <c r="W74" s="851"/>
      <c r="X74" s="851"/>
      <c r="Y74" s="851"/>
      <c r="Z74" s="851"/>
      <c r="AA74" s="851">
        <v>32</v>
      </c>
      <c r="AB74" s="851"/>
      <c r="AC74" s="851"/>
      <c r="AD74" s="851"/>
      <c r="AE74" s="851"/>
      <c r="AF74" s="851">
        <v>32</v>
      </c>
      <c r="AG74" s="851"/>
      <c r="AH74" s="851"/>
      <c r="AI74" s="851"/>
      <c r="AJ74" s="851"/>
      <c r="AK74" s="851">
        <v>0</v>
      </c>
      <c r="AL74" s="851"/>
      <c r="AM74" s="851"/>
      <c r="AN74" s="851"/>
      <c r="AO74" s="851"/>
      <c r="AP74" s="851">
        <v>0</v>
      </c>
      <c r="AQ74" s="851"/>
      <c r="AR74" s="851"/>
      <c r="AS74" s="851"/>
      <c r="AT74" s="851"/>
      <c r="AU74" s="851">
        <v>0</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t="s">
        <v>543</v>
      </c>
      <c r="C75" s="894"/>
      <c r="D75" s="894"/>
      <c r="E75" s="894"/>
      <c r="F75" s="894"/>
      <c r="G75" s="894"/>
      <c r="H75" s="894"/>
      <c r="I75" s="894"/>
      <c r="J75" s="894"/>
      <c r="K75" s="894"/>
      <c r="L75" s="894"/>
      <c r="M75" s="894"/>
      <c r="N75" s="894"/>
      <c r="O75" s="894"/>
      <c r="P75" s="895"/>
      <c r="Q75" s="899">
        <v>244114</v>
      </c>
      <c r="R75" s="900"/>
      <c r="S75" s="900"/>
      <c r="T75" s="900"/>
      <c r="U75" s="850"/>
      <c r="V75" s="901">
        <v>233963</v>
      </c>
      <c r="W75" s="900"/>
      <c r="X75" s="900"/>
      <c r="Y75" s="900"/>
      <c r="Z75" s="850"/>
      <c r="AA75" s="901">
        <v>10151</v>
      </c>
      <c r="AB75" s="900"/>
      <c r="AC75" s="900"/>
      <c r="AD75" s="900"/>
      <c r="AE75" s="850"/>
      <c r="AF75" s="901">
        <v>10151</v>
      </c>
      <c r="AG75" s="900"/>
      <c r="AH75" s="900"/>
      <c r="AI75" s="900"/>
      <c r="AJ75" s="850"/>
      <c r="AK75" s="901">
        <v>0</v>
      </c>
      <c r="AL75" s="900"/>
      <c r="AM75" s="900"/>
      <c r="AN75" s="900"/>
      <c r="AO75" s="850"/>
      <c r="AP75" s="901">
        <v>0</v>
      </c>
      <c r="AQ75" s="900"/>
      <c r="AR75" s="900"/>
      <c r="AS75" s="900"/>
      <c r="AT75" s="850"/>
      <c r="AU75" s="901">
        <v>0</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t="s">
        <v>544</v>
      </c>
      <c r="C76" s="894"/>
      <c r="D76" s="894"/>
      <c r="E76" s="894"/>
      <c r="F76" s="894"/>
      <c r="G76" s="894"/>
      <c r="H76" s="894"/>
      <c r="I76" s="894"/>
      <c r="J76" s="894"/>
      <c r="K76" s="894"/>
      <c r="L76" s="894"/>
      <c r="M76" s="894"/>
      <c r="N76" s="894"/>
      <c r="O76" s="894"/>
      <c r="P76" s="895"/>
      <c r="Q76" s="899">
        <v>20051</v>
      </c>
      <c r="R76" s="900"/>
      <c r="S76" s="900"/>
      <c r="T76" s="900"/>
      <c r="U76" s="850"/>
      <c r="V76" s="901">
        <v>20006</v>
      </c>
      <c r="W76" s="900"/>
      <c r="X76" s="900"/>
      <c r="Y76" s="900"/>
      <c r="Z76" s="850"/>
      <c r="AA76" s="901">
        <v>44</v>
      </c>
      <c r="AB76" s="900"/>
      <c r="AC76" s="900"/>
      <c r="AD76" s="900"/>
      <c r="AE76" s="850"/>
      <c r="AF76" s="901">
        <v>44</v>
      </c>
      <c r="AG76" s="900"/>
      <c r="AH76" s="900"/>
      <c r="AI76" s="900"/>
      <c r="AJ76" s="850"/>
      <c r="AK76" s="901">
        <v>0</v>
      </c>
      <c r="AL76" s="900"/>
      <c r="AM76" s="900"/>
      <c r="AN76" s="900"/>
      <c r="AO76" s="850"/>
      <c r="AP76" s="901">
        <v>0</v>
      </c>
      <c r="AQ76" s="900"/>
      <c r="AR76" s="900"/>
      <c r="AS76" s="900"/>
      <c r="AT76" s="850"/>
      <c r="AU76" s="901">
        <v>0</v>
      </c>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369</v>
      </c>
      <c r="B88" s="810" t="s">
        <v>393</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10629</v>
      </c>
      <c r="AG88" s="862"/>
      <c r="AH88" s="862"/>
      <c r="AI88" s="862"/>
      <c r="AJ88" s="862"/>
      <c r="AK88" s="859"/>
      <c r="AL88" s="859"/>
      <c r="AM88" s="859"/>
      <c r="AN88" s="859"/>
      <c r="AO88" s="859"/>
      <c r="AP88" s="862">
        <v>389</v>
      </c>
      <c r="AQ88" s="862"/>
      <c r="AR88" s="862"/>
      <c r="AS88" s="862"/>
      <c r="AT88" s="862"/>
      <c r="AU88" s="862">
        <v>150</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810" t="s">
        <v>394</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5</v>
      </c>
      <c r="CS102" s="870"/>
      <c r="CT102" s="870"/>
      <c r="CU102" s="870"/>
      <c r="CV102" s="913"/>
      <c r="CW102" s="912"/>
      <c r="CX102" s="870"/>
      <c r="CY102" s="870"/>
      <c r="CZ102" s="870"/>
      <c r="DA102" s="913"/>
      <c r="DB102" s="912">
        <v>100</v>
      </c>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395</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396</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399</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400</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401</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402</v>
      </c>
      <c r="AB109" s="915"/>
      <c r="AC109" s="915"/>
      <c r="AD109" s="915"/>
      <c r="AE109" s="916"/>
      <c r="AF109" s="914" t="s">
        <v>289</v>
      </c>
      <c r="AG109" s="915"/>
      <c r="AH109" s="915"/>
      <c r="AI109" s="915"/>
      <c r="AJ109" s="916"/>
      <c r="AK109" s="914" t="s">
        <v>288</v>
      </c>
      <c r="AL109" s="915"/>
      <c r="AM109" s="915"/>
      <c r="AN109" s="915"/>
      <c r="AO109" s="916"/>
      <c r="AP109" s="914" t="s">
        <v>403</v>
      </c>
      <c r="AQ109" s="915"/>
      <c r="AR109" s="915"/>
      <c r="AS109" s="915"/>
      <c r="AT109" s="917"/>
      <c r="AU109" s="934" t="s">
        <v>401</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402</v>
      </c>
      <c r="BR109" s="915"/>
      <c r="BS109" s="915"/>
      <c r="BT109" s="915"/>
      <c r="BU109" s="916"/>
      <c r="BV109" s="914" t="s">
        <v>289</v>
      </c>
      <c r="BW109" s="915"/>
      <c r="BX109" s="915"/>
      <c r="BY109" s="915"/>
      <c r="BZ109" s="916"/>
      <c r="CA109" s="914" t="s">
        <v>288</v>
      </c>
      <c r="CB109" s="915"/>
      <c r="CC109" s="915"/>
      <c r="CD109" s="915"/>
      <c r="CE109" s="916"/>
      <c r="CF109" s="935" t="s">
        <v>403</v>
      </c>
      <c r="CG109" s="935"/>
      <c r="CH109" s="935"/>
      <c r="CI109" s="935"/>
      <c r="CJ109" s="935"/>
      <c r="CK109" s="914" t="s">
        <v>404</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402</v>
      </c>
      <c r="DH109" s="915"/>
      <c r="DI109" s="915"/>
      <c r="DJ109" s="915"/>
      <c r="DK109" s="916"/>
      <c r="DL109" s="914" t="s">
        <v>289</v>
      </c>
      <c r="DM109" s="915"/>
      <c r="DN109" s="915"/>
      <c r="DO109" s="915"/>
      <c r="DP109" s="916"/>
      <c r="DQ109" s="914" t="s">
        <v>288</v>
      </c>
      <c r="DR109" s="915"/>
      <c r="DS109" s="915"/>
      <c r="DT109" s="915"/>
      <c r="DU109" s="916"/>
      <c r="DV109" s="914" t="s">
        <v>403</v>
      </c>
      <c r="DW109" s="915"/>
      <c r="DX109" s="915"/>
      <c r="DY109" s="915"/>
      <c r="DZ109" s="917"/>
    </row>
    <row r="110" spans="1:131" s="199" customFormat="1" ht="26.25" customHeight="1" x14ac:dyDescent="0.15">
      <c r="A110" s="918" t="s">
        <v>405</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455597</v>
      </c>
      <c r="AB110" s="922"/>
      <c r="AC110" s="922"/>
      <c r="AD110" s="922"/>
      <c r="AE110" s="923"/>
      <c r="AF110" s="924">
        <v>458362</v>
      </c>
      <c r="AG110" s="922"/>
      <c r="AH110" s="922"/>
      <c r="AI110" s="922"/>
      <c r="AJ110" s="923"/>
      <c r="AK110" s="924">
        <v>500755</v>
      </c>
      <c r="AL110" s="922"/>
      <c r="AM110" s="922"/>
      <c r="AN110" s="922"/>
      <c r="AO110" s="923"/>
      <c r="AP110" s="925">
        <v>12.5</v>
      </c>
      <c r="AQ110" s="926"/>
      <c r="AR110" s="926"/>
      <c r="AS110" s="926"/>
      <c r="AT110" s="927"/>
      <c r="AU110" s="928" t="s">
        <v>61</v>
      </c>
      <c r="AV110" s="929"/>
      <c r="AW110" s="929"/>
      <c r="AX110" s="929"/>
      <c r="AY110" s="929"/>
      <c r="AZ110" s="970" t="s">
        <v>406</v>
      </c>
      <c r="BA110" s="919"/>
      <c r="BB110" s="919"/>
      <c r="BC110" s="919"/>
      <c r="BD110" s="919"/>
      <c r="BE110" s="919"/>
      <c r="BF110" s="919"/>
      <c r="BG110" s="919"/>
      <c r="BH110" s="919"/>
      <c r="BI110" s="919"/>
      <c r="BJ110" s="919"/>
      <c r="BK110" s="919"/>
      <c r="BL110" s="919"/>
      <c r="BM110" s="919"/>
      <c r="BN110" s="919"/>
      <c r="BO110" s="919"/>
      <c r="BP110" s="920"/>
      <c r="BQ110" s="956">
        <v>6259505</v>
      </c>
      <c r="BR110" s="957"/>
      <c r="BS110" s="957"/>
      <c r="BT110" s="957"/>
      <c r="BU110" s="957"/>
      <c r="BV110" s="957">
        <v>6359798</v>
      </c>
      <c r="BW110" s="957"/>
      <c r="BX110" s="957"/>
      <c r="BY110" s="957"/>
      <c r="BZ110" s="957"/>
      <c r="CA110" s="957">
        <v>6656976</v>
      </c>
      <c r="CB110" s="957"/>
      <c r="CC110" s="957"/>
      <c r="CD110" s="957"/>
      <c r="CE110" s="957"/>
      <c r="CF110" s="971">
        <v>166</v>
      </c>
      <c r="CG110" s="972"/>
      <c r="CH110" s="972"/>
      <c r="CI110" s="972"/>
      <c r="CJ110" s="972"/>
      <c r="CK110" s="973" t="s">
        <v>407</v>
      </c>
      <c r="CL110" s="974"/>
      <c r="CM110" s="953" t="s">
        <v>408</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112</v>
      </c>
      <c r="DH110" s="957"/>
      <c r="DI110" s="957"/>
      <c r="DJ110" s="957"/>
      <c r="DK110" s="957"/>
      <c r="DL110" s="957" t="s">
        <v>112</v>
      </c>
      <c r="DM110" s="957"/>
      <c r="DN110" s="957"/>
      <c r="DO110" s="957"/>
      <c r="DP110" s="957"/>
      <c r="DQ110" s="957" t="s">
        <v>112</v>
      </c>
      <c r="DR110" s="957"/>
      <c r="DS110" s="957"/>
      <c r="DT110" s="957"/>
      <c r="DU110" s="957"/>
      <c r="DV110" s="958" t="s">
        <v>112</v>
      </c>
      <c r="DW110" s="958"/>
      <c r="DX110" s="958"/>
      <c r="DY110" s="958"/>
      <c r="DZ110" s="959"/>
    </row>
    <row r="111" spans="1:131" s="199" customFormat="1" ht="26.25" customHeight="1" x14ac:dyDescent="0.15">
      <c r="A111" s="960" t="s">
        <v>409</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112</v>
      </c>
      <c r="AB111" s="964"/>
      <c r="AC111" s="964"/>
      <c r="AD111" s="964"/>
      <c r="AE111" s="965"/>
      <c r="AF111" s="966" t="s">
        <v>112</v>
      </c>
      <c r="AG111" s="964"/>
      <c r="AH111" s="964"/>
      <c r="AI111" s="964"/>
      <c r="AJ111" s="965"/>
      <c r="AK111" s="966" t="s">
        <v>112</v>
      </c>
      <c r="AL111" s="964"/>
      <c r="AM111" s="964"/>
      <c r="AN111" s="964"/>
      <c r="AO111" s="965"/>
      <c r="AP111" s="967" t="s">
        <v>112</v>
      </c>
      <c r="AQ111" s="968"/>
      <c r="AR111" s="968"/>
      <c r="AS111" s="968"/>
      <c r="AT111" s="969"/>
      <c r="AU111" s="930"/>
      <c r="AV111" s="931"/>
      <c r="AW111" s="931"/>
      <c r="AX111" s="931"/>
      <c r="AY111" s="931"/>
      <c r="AZ111" s="979" t="s">
        <v>410</v>
      </c>
      <c r="BA111" s="980"/>
      <c r="BB111" s="980"/>
      <c r="BC111" s="980"/>
      <c r="BD111" s="980"/>
      <c r="BE111" s="980"/>
      <c r="BF111" s="980"/>
      <c r="BG111" s="980"/>
      <c r="BH111" s="980"/>
      <c r="BI111" s="980"/>
      <c r="BJ111" s="980"/>
      <c r="BK111" s="980"/>
      <c r="BL111" s="980"/>
      <c r="BM111" s="980"/>
      <c r="BN111" s="980"/>
      <c r="BO111" s="980"/>
      <c r="BP111" s="981"/>
      <c r="BQ111" s="949">
        <v>107764</v>
      </c>
      <c r="BR111" s="950"/>
      <c r="BS111" s="950"/>
      <c r="BT111" s="950"/>
      <c r="BU111" s="950"/>
      <c r="BV111" s="950">
        <v>107764</v>
      </c>
      <c r="BW111" s="950"/>
      <c r="BX111" s="950"/>
      <c r="BY111" s="950"/>
      <c r="BZ111" s="950"/>
      <c r="CA111" s="950">
        <v>107764</v>
      </c>
      <c r="CB111" s="950"/>
      <c r="CC111" s="950"/>
      <c r="CD111" s="950"/>
      <c r="CE111" s="950"/>
      <c r="CF111" s="944">
        <v>2.7</v>
      </c>
      <c r="CG111" s="945"/>
      <c r="CH111" s="945"/>
      <c r="CI111" s="945"/>
      <c r="CJ111" s="945"/>
      <c r="CK111" s="975"/>
      <c r="CL111" s="976"/>
      <c r="CM111" s="946" t="s">
        <v>411</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112</v>
      </c>
      <c r="DH111" s="950"/>
      <c r="DI111" s="950"/>
      <c r="DJ111" s="950"/>
      <c r="DK111" s="950"/>
      <c r="DL111" s="950" t="s">
        <v>112</v>
      </c>
      <c r="DM111" s="950"/>
      <c r="DN111" s="950"/>
      <c r="DO111" s="950"/>
      <c r="DP111" s="950"/>
      <c r="DQ111" s="950" t="s">
        <v>112</v>
      </c>
      <c r="DR111" s="950"/>
      <c r="DS111" s="950"/>
      <c r="DT111" s="950"/>
      <c r="DU111" s="950"/>
      <c r="DV111" s="951" t="s">
        <v>112</v>
      </c>
      <c r="DW111" s="951"/>
      <c r="DX111" s="951"/>
      <c r="DY111" s="951"/>
      <c r="DZ111" s="952"/>
    </row>
    <row r="112" spans="1:131" s="199" customFormat="1" ht="26.25" customHeight="1" x14ac:dyDescent="0.15">
      <c r="A112" s="982" t="s">
        <v>412</v>
      </c>
      <c r="B112" s="983"/>
      <c r="C112" s="980" t="s">
        <v>413</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112</v>
      </c>
      <c r="AB112" s="989"/>
      <c r="AC112" s="989"/>
      <c r="AD112" s="989"/>
      <c r="AE112" s="990"/>
      <c r="AF112" s="991" t="s">
        <v>112</v>
      </c>
      <c r="AG112" s="989"/>
      <c r="AH112" s="989"/>
      <c r="AI112" s="989"/>
      <c r="AJ112" s="990"/>
      <c r="AK112" s="991" t="s">
        <v>112</v>
      </c>
      <c r="AL112" s="989"/>
      <c r="AM112" s="989"/>
      <c r="AN112" s="989"/>
      <c r="AO112" s="990"/>
      <c r="AP112" s="992" t="s">
        <v>112</v>
      </c>
      <c r="AQ112" s="993"/>
      <c r="AR112" s="993"/>
      <c r="AS112" s="993"/>
      <c r="AT112" s="994"/>
      <c r="AU112" s="930"/>
      <c r="AV112" s="931"/>
      <c r="AW112" s="931"/>
      <c r="AX112" s="931"/>
      <c r="AY112" s="931"/>
      <c r="AZ112" s="979" t="s">
        <v>414</v>
      </c>
      <c r="BA112" s="980"/>
      <c r="BB112" s="980"/>
      <c r="BC112" s="980"/>
      <c r="BD112" s="980"/>
      <c r="BE112" s="980"/>
      <c r="BF112" s="980"/>
      <c r="BG112" s="980"/>
      <c r="BH112" s="980"/>
      <c r="BI112" s="980"/>
      <c r="BJ112" s="980"/>
      <c r="BK112" s="980"/>
      <c r="BL112" s="980"/>
      <c r="BM112" s="980"/>
      <c r="BN112" s="980"/>
      <c r="BO112" s="980"/>
      <c r="BP112" s="981"/>
      <c r="BQ112" s="949">
        <v>5148004</v>
      </c>
      <c r="BR112" s="950"/>
      <c r="BS112" s="950"/>
      <c r="BT112" s="950"/>
      <c r="BU112" s="950"/>
      <c r="BV112" s="950">
        <v>4870846</v>
      </c>
      <c r="BW112" s="950"/>
      <c r="BX112" s="950"/>
      <c r="BY112" s="950"/>
      <c r="BZ112" s="950"/>
      <c r="CA112" s="950">
        <v>4814368</v>
      </c>
      <c r="CB112" s="950"/>
      <c r="CC112" s="950"/>
      <c r="CD112" s="950"/>
      <c r="CE112" s="950"/>
      <c r="CF112" s="944">
        <v>120.1</v>
      </c>
      <c r="CG112" s="945"/>
      <c r="CH112" s="945"/>
      <c r="CI112" s="945"/>
      <c r="CJ112" s="945"/>
      <c r="CK112" s="975"/>
      <c r="CL112" s="976"/>
      <c r="CM112" s="946" t="s">
        <v>415</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112</v>
      </c>
      <c r="DH112" s="950"/>
      <c r="DI112" s="950"/>
      <c r="DJ112" s="950"/>
      <c r="DK112" s="950"/>
      <c r="DL112" s="950" t="s">
        <v>112</v>
      </c>
      <c r="DM112" s="950"/>
      <c r="DN112" s="950"/>
      <c r="DO112" s="950"/>
      <c r="DP112" s="950"/>
      <c r="DQ112" s="950" t="s">
        <v>112</v>
      </c>
      <c r="DR112" s="950"/>
      <c r="DS112" s="950"/>
      <c r="DT112" s="950"/>
      <c r="DU112" s="950"/>
      <c r="DV112" s="951" t="s">
        <v>112</v>
      </c>
      <c r="DW112" s="951"/>
      <c r="DX112" s="951"/>
      <c r="DY112" s="951"/>
      <c r="DZ112" s="952"/>
    </row>
    <row r="113" spans="1:130" s="199" customFormat="1" ht="26.25" customHeight="1" x14ac:dyDescent="0.15">
      <c r="A113" s="984"/>
      <c r="B113" s="985"/>
      <c r="C113" s="980" t="s">
        <v>416</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367039</v>
      </c>
      <c r="AB113" s="964"/>
      <c r="AC113" s="964"/>
      <c r="AD113" s="964"/>
      <c r="AE113" s="965"/>
      <c r="AF113" s="966">
        <v>364328</v>
      </c>
      <c r="AG113" s="964"/>
      <c r="AH113" s="964"/>
      <c r="AI113" s="964"/>
      <c r="AJ113" s="965"/>
      <c r="AK113" s="966">
        <v>298117</v>
      </c>
      <c r="AL113" s="964"/>
      <c r="AM113" s="964"/>
      <c r="AN113" s="964"/>
      <c r="AO113" s="965"/>
      <c r="AP113" s="967">
        <v>7.4</v>
      </c>
      <c r="AQ113" s="968"/>
      <c r="AR113" s="968"/>
      <c r="AS113" s="968"/>
      <c r="AT113" s="969"/>
      <c r="AU113" s="930"/>
      <c r="AV113" s="931"/>
      <c r="AW113" s="931"/>
      <c r="AX113" s="931"/>
      <c r="AY113" s="931"/>
      <c r="AZ113" s="979" t="s">
        <v>417</v>
      </c>
      <c r="BA113" s="980"/>
      <c r="BB113" s="980"/>
      <c r="BC113" s="980"/>
      <c r="BD113" s="980"/>
      <c r="BE113" s="980"/>
      <c r="BF113" s="980"/>
      <c r="BG113" s="980"/>
      <c r="BH113" s="980"/>
      <c r="BI113" s="980"/>
      <c r="BJ113" s="980"/>
      <c r="BK113" s="980"/>
      <c r="BL113" s="980"/>
      <c r="BM113" s="980"/>
      <c r="BN113" s="980"/>
      <c r="BO113" s="980"/>
      <c r="BP113" s="981"/>
      <c r="BQ113" s="949">
        <v>101091</v>
      </c>
      <c r="BR113" s="950"/>
      <c r="BS113" s="950"/>
      <c r="BT113" s="950"/>
      <c r="BU113" s="950"/>
      <c r="BV113" s="950">
        <v>165668</v>
      </c>
      <c r="BW113" s="950"/>
      <c r="BX113" s="950"/>
      <c r="BY113" s="950"/>
      <c r="BZ113" s="950"/>
      <c r="CA113" s="950">
        <v>150300</v>
      </c>
      <c r="CB113" s="950"/>
      <c r="CC113" s="950"/>
      <c r="CD113" s="950"/>
      <c r="CE113" s="950"/>
      <c r="CF113" s="944">
        <v>3.7</v>
      </c>
      <c r="CG113" s="945"/>
      <c r="CH113" s="945"/>
      <c r="CI113" s="945"/>
      <c r="CJ113" s="945"/>
      <c r="CK113" s="975"/>
      <c r="CL113" s="976"/>
      <c r="CM113" s="946" t="s">
        <v>418</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112</v>
      </c>
      <c r="DH113" s="989"/>
      <c r="DI113" s="989"/>
      <c r="DJ113" s="989"/>
      <c r="DK113" s="990"/>
      <c r="DL113" s="991" t="s">
        <v>112</v>
      </c>
      <c r="DM113" s="989"/>
      <c r="DN113" s="989"/>
      <c r="DO113" s="989"/>
      <c r="DP113" s="990"/>
      <c r="DQ113" s="991" t="s">
        <v>112</v>
      </c>
      <c r="DR113" s="989"/>
      <c r="DS113" s="989"/>
      <c r="DT113" s="989"/>
      <c r="DU113" s="990"/>
      <c r="DV113" s="992" t="s">
        <v>112</v>
      </c>
      <c r="DW113" s="993"/>
      <c r="DX113" s="993"/>
      <c r="DY113" s="993"/>
      <c r="DZ113" s="994"/>
    </row>
    <row r="114" spans="1:130" s="199" customFormat="1" ht="26.25" customHeight="1" x14ac:dyDescent="0.15">
      <c r="A114" s="984"/>
      <c r="B114" s="985"/>
      <c r="C114" s="980" t="s">
        <v>419</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11404</v>
      </c>
      <c r="AB114" s="989"/>
      <c r="AC114" s="989"/>
      <c r="AD114" s="989"/>
      <c r="AE114" s="990"/>
      <c r="AF114" s="991">
        <v>17187</v>
      </c>
      <c r="AG114" s="989"/>
      <c r="AH114" s="989"/>
      <c r="AI114" s="989"/>
      <c r="AJ114" s="990"/>
      <c r="AK114" s="991">
        <v>25289</v>
      </c>
      <c r="AL114" s="989"/>
      <c r="AM114" s="989"/>
      <c r="AN114" s="989"/>
      <c r="AO114" s="990"/>
      <c r="AP114" s="992">
        <v>0.6</v>
      </c>
      <c r="AQ114" s="993"/>
      <c r="AR114" s="993"/>
      <c r="AS114" s="993"/>
      <c r="AT114" s="994"/>
      <c r="AU114" s="930"/>
      <c r="AV114" s="931"/>
      <c r="AW114" s="931"/>
      <c r="AX114" s="931"/>
      <c r="AY114" s="931"/>
      <c r="AZ114" s="979" t="s">
        <v>420</v>
      </c>
      <c r="BA114" s="980"/>
      <c r="BB114" s="980"/>
      <c r="BC114" s="980"/>
      <c r="BD114" s="980"/>
      <c r="BE114" s="980"/>
      <c r="BF114" s="980"/>
      <c r="BG114" s="980"/>
      <c r="BH114" s="980"/>
      <c r="BI114" s="980"/>
      <c r="BJ114" s="980"/>
      <c r="BK114" s="980"/>
      <c r="BL114" s="980"/>
      <c r="BM114" s="980"/>
      <c r="BN114" s="980"/>
      <c r="BO114" s="980"/>
      <c r="BP114" s="981"/>
      <c r="BQ114" s="949">
        <v>1242697</v>
      </c>
      <c r="BR114" s="950"/>
      <c r="BS114" s="950"/>
      <c r="BT114" s="950"/>
      <c r="BU114" s="950"/>
      <c r="BV114" s="950">
        <v>1213348</v>
      </c>
      <c r="BW114" s="950"/>
      <c r="BX114" s="950"/>
      <c r="BY114" s="950"/>
      <c r="BZ114" s="950"/>
      <c r="CA114" s="950">
        <v>1213435</v>
      </c>
      <c r="CB114" s="950"/>
      <c r="CC114" s="950"/>
      <c r="CD114" s="950"/>
      <c r="CE114" s="950"/>
      <c r="CF114" s="944">
        <v>30.3</v>
      </c>
      <c r="CG114" s="945"/>
      <c r="CH114" s="945"/>
      <c r="CI114" s="945"/>
      <c r="CJ114" s="945"/>
      <c r="CK114" s="975"/>
      <c r="CL114" s="976"/>
      <c r="CM114" s="946" t="s">
        <v>421</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112</v>
      </c>
      <c r="DH114" s="989"/>
      <c r="DI114" s="989"/>
      <c r="DJ114" s="989"/>
      <c r="DK114" s="990"/>
      <c r="DL114" s="991" t="s">
        <v>112</v>
      </c>
      <c r="DM114" s="989"/>
      <c r="DN114" s="989"/>
      <c r="DO114" s="989"/>
      <c r="DP114" s="990"/>
      <c r="DQ114" s="991" t="s">
        <v>112</v>
      </c>
      <c r="DR114" s="989"/>
      <c r="DS114" s="989"/>
      <c r="DT114" s="989"/>
      <c r="DU114" s="990"/>
      <c r="DV114" s="992" t="s">
        <v>112</v>
      </c>
      <c r="DW114" s="993"/>
      <c r="DX114" s="993"/>
      <c r="DY114" s="993"/>
      <c r="DZ114" s="994"/>
    </row>
    <row r="115" spans="1:130" s="199" customFormat="1" ht="26.25" customHeight="1" x14ac:dyDescent="0.15">
      <c r="A115" s="984"/>
      <c r="B115" s="985"/>
      <c r="C115" s="980" t="s">
        <v>422</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112</v>
      </c>
      <c r="AB115" s="964"/>
      <c r="AC115" s="964"/>
      <c r="AD115" s="964"/>
      <c r="AE115" s="965"/>
      <c r="AF115" s="966" t="s">
        <v>112</v>
      </c>
      <c r="AG115" s="964"/>
      <c r="AH115" s="964"/>
      <c r="AI115" s="964"/>
      <c r="AJ115" s="965"/>
      <c r="AK115" s="966" t="s">
        <v>112</v>
      </c>
      <c r="AL115" s="964"/>
      <c r="AM115" s="964"/>
      <c r="AN115" s="964"/>
      <c r="AO115" s="965"/>
      <c r="AP115" s="967" t="s">
        <v>112</v>
      </c>
      <c r="AQ115" s="968"/>
      <c r="AR115" s="968"/>
      <c r="AS115" s="968"/>
      <c r="AT115" s="969"/>
      <c r="AU115" s="930"/>
      <c r="AV115" s="931"/>
      <c r="AW115" s="931"/>
      <c r="AX115" s="931"/>
      <c r="AY115" s="931"/>
      <c r="AZ115" s="979" t="s">
        <v>423</v>
      </c>
      <c r="BA115" s="980"/>
      <c r="BB115" s="980"/>
      <c r="BC115" s="980"/>
      <c r="BD115" s="980"/>
      <c r="BE115" s="980"/>
      <c r="BF115" s="980"/>
      <c r="BG115" s="980"/>
      <c r="BH115" s="980"/>
      <c r="BI115" s="980"/>
      <c r="BJ115" s="980"/>
      <c r="BK115" s="980"/>
      <c r="BL115" s="980"/>
      <c r="BM115" s="980"/>
      <c r="BN115" s="980"/>
      <c r="BO115" s="980"/>
      <c r="BP115" s="981"/>
      <c r="BQ115" s="949" t="s">
        <v>112</v>
      </c>
      <c r="BR115" s="950"/>
      <c r="BS115" s="950"/>
      <c r="BT115" s="950"/>
      <c r="BU115" s="950"/>
      <c r="BV115" s="950" t="s">
        <v>112</v>
      </c>
      <c r="BW115" s="950"/>
      <c r="BX115" s="950"/>
      <c r="BY115" s="950"/>
      <c r="BZ115" s="950"/>
      <c r="CA115" s="950" t="s">
        <v>112</v>
      </c>
      <c r="CB115" s="950"/>
      <c r="CC115" s="950"/>
      <c r="CD115" s="950"/>
      <c r="CE115" s="950"/>
      <c r="CF115" s="944" t="s">
        <v>112</v>
      </c>
      <c r="CG115" s="945"/>
      <c r="CH115" s="945"/>
      <c r="CI115" s="945"/>
      <c r="CJ115" s="945"/>
      <c r="CK115" s="975"/>
      <c r="CL115" s="976"/>
      <c r="CM115" s="979" t="s">
        <v>424</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v>107764</v>
      </c>
      <c r="DH115" s="989"/>
      <c r="DI115" s="989"/>
      <c r="DJ115" s="989"/>
      <c r="DK115" s="990"/>
      <c r="DL115" s="991">
        <v>107764</v>
      </c>
      <c r="DM115" s="989"/>
      <c r="DN115" s="989"/>
      <c r="DO115" s="989"/>
      <c r="DP115" s="990"/>
      <c r="DQ115" s="991">
        <v>107764</v>
      </c>
      <c r="DR115" s="989"/>
      <c r="DS115" s="989"/>
      <c r="DT115" s="989"/>
      <c r="DU115" s="990"/>
      <c r="DV115" s="992">
        <v>2.7</v>
      </c>
      <c r="DW115" s="993"/>
      <c r="DX115" s="993"/>
      <c r="DY115" s="993"/>
      <c r="DZ115" s="994"/>
    </row>
    <row r="116" spans="1:130" s="199" customFormat="1" ht="26.25" customHeight="1" x14ac:dyDescent="0.15">
      <c r="A116" s="986"/>
      <c r="B116" s="987"/>
      <c r="C116" s="995" t="s">
        <v>425</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80</v>
      </c>
      <c r="AB116" s="989"/>
      <c r="AC116" s="989"/>
      <c r="AD116" s="989"/>
      <c r="AE116" s="990"/>
      <c r="AF116" s="991">
        <v>136</v>
      </c>
      <c r="AG116" s="989"/>
      <c r="AH116" s="989"/>
      <c r="AI116" s="989"/>
      <c r="AJ116" s="990"/>
      <c r="AK116" s="991" t="s">
        <v>112</v>
      </c>
      <c r="AL116" s="989"/>
      <c r="AM116" s="989"/>
      <c r="AN116" s="989"/>
      <c r="AO116" s="990"/>
      <c r="AP116" s="992" t="s">
        <v>112</v>
      </c>
      <c r="AQ116" s="993"/>
      <c r="AR116" s="993"/>
      <c r="AS116" s="993"/>
      <c r="AT116" s="994"/>
      <c r="AU116" s="930"/>
      <c r="AV116" s="931"/>
      <c r="AW116" s="931"/>
      <c r="AX116" s="931"/>
      <c r="AY116" s="931"/>
      <c r="AZ116" s="997" t="s">
        <v>426</v>
      </c>
      <c r="BA116" s="998"/>
      <c r="BB116" s="998"/>
      <c r="BC116" s="998"/>
      <c r="BD116" s="998"/>
      <c r="BE116" s="998"/>
      <c r="BF116" s="998"/>
      <c r="BG116" s="998"/>
      <c r="BH116" s="998"/>
      <c r="BI116" s="998"/>
      <c r="BJ116" s="998"/>
      <c r="BK116" s="998"/>
      <c r="BL116" s="998"/>
      <c r="BM116" s="998"/>
      <c r="BN116" s="998"/>
      <c r="BO116" s="998"/>
      <c r="BP116" s="999"/>
      <c r="BQ116" s="949" t="s">
        <v>112</v>
      </c>
      <c r="BR116" s="950"/>
      <c r="BS116" s="950"/>
      <c r="BT116" s="950"/>
      <c r="BU116" s="950"/>
      <c r="BV116" s="950" t="s">
        <v>112</v>
      </c>
      <c r="BW116" s="950"/>
      <c r="BX116" s="950"/>
      <c r="BY116" s="950"/>
      <c r="BZ116" s="950"/>
      <c r="CA116" s="950" t="s">
        <v>112</v>
      </c>
      <c r="CB116" s="950"/>
      <c r="CC116" s="950"/>
      <c r="CD116" s="950"/>
      <c r="CE116" s="950"/>
      <c r="CF116" s="944" t="s">
        <v>112</v>
      </c>
      <c r="CG116" s="945"/>
      <c r="CH116" s="945"/>
      <c r="CI116" s="945"/>
      <c r="CJ116" s="945"/>
      <c r="CK116" s="975"/>
      <c r="CL116" s="976"/>
      <c r="CM116" s="946" t="s">
        <v>427</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112</v>
      </c>
      <c r="DH116" s="989"/>
      <c r="DI116" s="989"/>
      <c r="DJ116" s="989"/>
      <c r="DK116" s="990"/>
      <c r="DL116" s="991" t="s">
        <v>112</v>
      </c>
      <c r="DM116" s="989"/>
      <c r="DN116" s="989"/>
      <c r="DO116" s="989"/>
      <c r="DP116" s="990"/>
      <c r="DQ116" s="991" t="s">
        <v>112</v>
      </c>
      <c r="DR116" s="989"/>
      <c r="DS116" s="989"/>
      <c r="DT116" s="989"/>
      <c r="DU116" s="990"/>
      <c r="DV116" s="992" t="s">
        <v>112</v>
      </c>
      <c r="DW116" s="993"/>
      <c r="DX116" s="993"/>
      <c r="DY116" s="993"/>
      <c r="DZ116" s="994"/>
    </row>
    <row r="117" spans="1:130" s="199" customFormat="1" ht="26.25" customHeight="1" x14ac:dyDescent="0.15">
      <c r="A117" s="934" t="s">
        <v>172</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428</v>
      </c>
      <c r="Z117" s="916"/>
      <c r="AA117" s="1006">
        <v>834120</v>
      </c>
      <c r="AB117" s="1007"/>
      <c r="AC117" s="1007"/>
      <c r="AD117" s="1007"/>
      <c r="AE117" s="1008"/>
      <c r="AF117" s="1009">
        <v>840013</v>
      </c>
      <c r="AG117" s="1007"/>
      <c r="AH117" s="1007"/>
      <c r="AI117" s="1007"/>
      <c r="AJ117" s="1008"/>
      <c r="AK117" s="1009">
        <v>824161</v>
      </c>
      <c r="AL117" s="1007"/>
      <c r="AM117" s="1007"/>
      <c r="AN117" s="1007"/>
      <c r="AO117" s="1008"/>
      <c r="AP117" s="1010"/>
      <c r="AQ117" s="1011"/>
      <c r="AR117" s="1011"/>
      <c r="AS117" s="1011"/>
      <c r="AT117" s="1012"/>
      <c r="AU117" s="930"/>
      <c r="AV117" s="931"/>
      <c r="AW117" s="931"/>
      <c r="AX117" s="931"/>
      <c r="AY117" s="931"/>
      <c r="AZ117" s="997" t="s">
        <v>429</v>
      </c>
      <c r="BA117" s="998"/>
      <c r="BB117" s="998"/>
      <c r="BC117" s="998"/>
      <c r="BD117" s="998"/>
      <c r="BE117" s="998"/>
      <c r="BF117" s="998"/>
      <c r="BG117" s="998"/>
      <c r="BH117" s="998"/>
      <c r="BI117" s="998"/>
      <c r="BJ117" s="998"/>
      <c r="BK117" s="998"/>
      <c r="BL117" s="998"/>
      <c r="BM117" s="998"/>
      <c r="BN117" s="998"/>
      <c r="BO117" s="998"/>
      <c r="BP117" s="999"/>
      <c r="BQ117" s="949" t="s">
        <v>112</v>
      </c>
      <c r="BR117" s="950"/>
      <c r="BS117" s="950"/>
      <c r="BT117" s="950"/>
      <c r="BU117" s="950"/>
      <c r="BV117" s="950" t="s">
        <v>112</v>
      </c>
      <c r="BW117" s="950"/>
      <c r="BX117" s="950"/>
      <c r="BY117" s="950"/>
      <c r="BZ117" s="950"/>
      <c r="CA117" s="950" t="s">
        <v>112</v>
      </c>
      <c r="CB117" s="950"/>
      <c r="CC117" s="950"/>
      <c r="CD117" s="950"/>
      <c r="CE117" s="950"/>
      <c r="CF117" s="944" t="s">
        <v>112</v>
      </c>
      <c r="CG117" s="945"/>
      <c r="CH117" s="945"/>
      <c r="CI117" s="945"/>
      <c r="CJ117" s="945"/>
      <c r="CK117" s="975"/>
      <c r="CL117" s="976"/>
      <c r="CM117" s="946" t="s">
        <v>430</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112</v>
      </c>
      <c r="DH117" s="989"/>
      <c r="DI117" s="989"/>
      <c r="DJ117" s="989"/>
      <c r="DK117" s="990"/>
      <c r="DL117" s="991" t="s">
        <v>112</v>
      </c>
      <c r="DM117" s="989"/>
      <c r="DN117" s="989"/>
      <c r="DO117" s="989"/>
      <c r="DP117" s="990"/>
      <c r="DQ117" s="991" t="s">
        <v>112</v>
      </c>
      <c r="DR117" s="989"/>
      <c r="DS117" s="989"/>
      <c r="DT117" s="989"/>
      <c r="DU117" s="990"/>
      <c r="DV117" s="992" t="s">
        <v>112</v>
      </c>
      <c r="DW117" s="993"/>
      <c r="DX117" s="993"/>
      <c r="DY117" s="993"/>
      <c r="DZ117" s="994"/>
    </row>
    <row r="118" spans="1:130" s="199" customFormat="1" ht="26.25" customHeight="1" x14ac:dyDescent="0.15">
      <c r="A118" s="934" t="s">
        <v>404</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402</v>
      </c>
      <c r="AB118" s="915"/>
      <c r="AC118" s="915"/>
      <c r="AD118" s="915"/>
      <c r="AE118" s="916"/>
      <c r="AF118" s="914" t="s">
        <v>289</v>
      </c>
      <c r="AG118" s="915"/>
      <c r="AH118" s="915"/>
      <c r="AI118" s="915"/>
      <c r="AJ118" s="916"/>
      <c r="AK118" s="914" t="s">
        <v>288</v>
      </c>
      <c r="AL118" s="915"/>
      <c r="AM118" s="915"/>
      <c r="AN118" s="915"/>
      <c r="AO118" s="916"/>
      <c r="AP118" s="1001" t="s">
        <v>403</v>
      </c>
      <c r="AQ118" s="1002"/>
      <c r="AR118" s="1002"/>
      <c r="AS118" s="1002"/>
      <c r="AT118" s="1003"/>
      <c r="AU118" s="930"/>
      <c r="AV118" s="931"/>
      <c r="AW118" s="931"/>
      <c r="AX118" s="931"/>
      <c r="AY118" s="931"/>
      <c r="AZ118" s="1004" t="s">
        <v>431</v>
      </c>
      <c r="BA118" s="995"/>
      <c r="BB118" s="995"/>
      <c r="BC118" s="995"/>
      <c r="BD118" s="995"/>
      <c r="BE118" s="995"/>
      <c r="BF118" s="995"/>
      <c r="BG118" s="995"/>
      <c r="BH118" s="995"/>
      <c r="BI118" s="995"/>
      <c r="BJ118" s="995"/>
      <c r="BK118" s="995"/>
      <c r="BL118" s="995"/>
      <c r="BM118" s="995"/>
      <c r="BN118" s="995"/>
      <c r="BO118" s="995"/>
      <c r="BP118" s="996"/>
      <c r="BQ118" s="1027" t="s">
        <v>112</v>
      </c>
      <c r="BR118" s="1028"/>
      <c r="BS118" s="1028"/>
      <c r="BT118" s="1028"/>
      <c r="BU118" s="1028"/>
      <c r="BV118" s="1028" t="s">
        <v>112</v>
      </c>
      <c r="BW118" s="1028"/>
      <c r="BX118" s="1028"/>
      <c r="BY118" s="1028"/>
      <c r="BZ118" s="1028"/>
      <c r="CA118" s="1028" t="s">
        <v>112</v>
      </c>
      <c r="CB118" s="1028"/>
      <c r="CC118" s="1028"/>
      <c r="CD118" s="1028"/>
      <c r="CE118" s="1028"/>
      <c r="CF118" s="944" t="s">
        <v>112</v>
      </c>
      <c r="CG118" s="945"/>
      <c r="CH118" s="945"/>
      <c r="CI118" s="945"/>
      <c r="CJ118" s="945"/>
      <c r="CK118" s="975"/>
      <c r="CL118" s="976"/>
      <c r="CM118" s="946" t="s">
        <v>432</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112</v>
      </c>
      <c r="DH118" s="989"/>
      <c r="DI118" s="989"/>
      <c r="DJ118" s="989"/>
      <c r="DK118" s="990"/>
      <c r="DL118" s="991" t="s">
        <v>112</v>
      </c>
      <c r="DM118" s="989"/>
      <c r="DN118" s="989"/>
      <c r="DO118" s="989"/>
      <c r="DP118" s="990"/>
      <c r="DQ118" s="991" t="s">
        <v>112</v>
      </c>
      <c r="DR118" s="989"/>
      <c r="DS118" s="989"/>
      <c r="DT118" s="989"/>
      <c r="DU118" s="990"/>
      <c r="DV118" s="992" t="s">
        <v>112</v>
      </c>
      <c r="DW118" s="993"/>
      <c r="DX118" s="993"/>
      <c r="DY118" s="993"/>
      <c r="DZ118" s="994"/>
    </row>
    <row r="119" spans="1:130" s="199" customFormat="1" ht="26.25" customHeight="1" x14ac:dyDescent="0.15">
      <c r="A119" s="1088" t="s">
        <v>407</v>
      </c>
      <c r="B119" s="974"/>
      <c r="C119" s="953" t="s">
        <v>408</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112</v>
      </c>
      <c r="AB119" s="922"/>
      <c r="AC119" s="922"/>
      <c r="AD119" s="922"/>
      <c r="AE119" s="923"/>
      <c r="AF119" s="924" t="s">
        <v>112</v>
      </c>
      <c r="AG119" s="922"/>
      <c r="AH119" s="922"/>
      <c r="AI119" s="922"/>
      <c r="AJ119" s="923"/>
      <c r="AK119" s="924" t="s">
        <v>112</v>
      </c>
      <c r="AL119" s="922"/>
      <c r="AM119" s="922"/>
      <c r="AN119" s="922"/>
      <c r="AO119" s="923"/>
      <c r="AP119" s="925" t="s">
        <v>112</v>
      </c>
      <c r="AQ119" s="926"/>
      <c r="AR119" s="926"/>
      <c r="AS119" s="926"/>
      <c r="AT119" s="927"/>
      <c r="AU119" s="932"/>
      <c r="AV119" s="933"/>
      <c r="AW119" s="933"/>
      <c r="AX119" s="933"/>
      <c r="AY119" s="933"/>
      <c r="AZ119" s="230" t="s">
        <v>172</v>
      </c>
      <c r="BA119" s="230"/>
      <c r="BB119" s="230"/>
      <c r="BC119" s="230"/>
      <c r="BD119" s="230"/>
      <c r="BE119" s="230"/>
      <c r="BF119" s="230"/>
      <c r="BG119" s="230"/>
      <c r="BH119" s="230"/>
      <c r="BI119" s="230"/>
      <c r="BJ119" s="230"/>
      <c r="BK119" s="230"/>
      <c r="BL119" s="230"/>
      <c r="BM119" s="230"/>
      <c r="BN119" s="230"/>
      <c r="BO119" s="1005" t="s">
        <v>433</v>
      </c>
      <c r="BP119" s="1036"/>
      <c r="BQ119" s="1027">
        <v>12859061</v>
      </c>
      <c r="BR119" s="1028"/>
      <c r="BS119" s="1028"/>
      <c r="BT119" s="1028"/>
      <c r="BU119" s="1028"/>
      <c r="BV119" s="1028">
        <v>12717424</v>
      </c>
      <c r="BW119" s="1028"/>
      <c r="BX119" s="1028"/>
      <c r="BY119" s="1028"/>
      <c r="BZ119" s="1028"/>
      <c r="CA119" s="1028">
        <v>12942843</v>
      </c>
      <c r="CB119" s="1028"/>
      <c r="CC119" s="1028"/>
      <c r="CD119" s="1028"/>
      <c r="CE119" s="1028"/>
      <c r="CF119" s="1029"/>
      <c r="CG119" s="1030"/>
      <c r="CH119" s="1030"/>
      <c r="CI119" s="1030"/>
      <c r="CJ119" s="1031"/>
      <c r="CK119" s="977"/>
      <c r="CL119" s="978"/>
      <c r="CM119" s="1032" t="s">
        <v>434</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112</v>
      </c>
      <c r="DH119" s="1014"/>
      <c r="DI119" s="1014"/>
      <c r="DJ119" s="1014"/>
      <c r="DK119" s="1015"/>
      <c r="DL119" s="1013" t="s">
        <v>112</v>
      </c>
      <c r="DM119" s="1014"/>
      <c r="DN119" s="1014"/>
      <c r="DO119" s="1014"/>
      <c r="DP119" s="1015"/>
      <c r="DQ119" s="1013" t="s">
        <v>112</v>
      </c>
      <c r="DR119" s="1014"/>
      <c r="DS119" s="1014"/>
      <c r="DT119" s="1014"/>
      <c r="DU119" s="1015"/>
      <c r="DV119" s="1016" t="s">
        <v>112</v>
      </c>
      <c r="DW119" s="1017"/>
      <c r="DX119" s="1017"/>
      <c r="DY119" s="1017"/>
      <c r="DZ119" s="1018"/>
    </row>
    <row r="120" spans="1:130" s="199" customFormat="1" ht="26.25" customHeight="1" x14ac:dyDescent="0.15">
      <c r="A120" s="1089"/>
      <c r="B120" s="976"/>
      <c r="C120" s="946" t="s">
        <v>411</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112</v>
      </c>
      <c r="AB120" s="989"/>
      <c r="AC120" s="989"/>
      <c r="AD120" s="989"/>
      <c r="AE120" s="990"/>
      <c r="AF120" s="991" t="s">
        <v>112</v>
      </c>
      <c r="AG120" s="989"/>
      <c r="AH120" s="989"/>
      <c r="AI120" s="989"/>
      <c r="AJ120" s="990"/>
      <c r="AK120" s="991" t="s">
        <v>112</v>
      </c>
      <c r="AL120" s="989"/>
      <c r="AM120" s="989"/>
      <c r="AN120" s="989"/>
      <c r="AO120" s="990"/>
      <c r="AP120" s="992" t="s">
        <v>112</v>
      </c>
      <c r="AQ120" s="993"/>
      <c r="AR120" s="993"/>
      <c r="AS120" s="993"/>
      <c r="AT120" s="994"/>
      <c r="AU120" s="1019" t="s">
        <v>435</v>
      </c>
      <c r="AV120" s="1020"/>
      <c r="AW120" s="1020"/>
      <c r="AX120" s="1020"/>
      <c r="AY120" s="1021"/>
      <c r="AZ120" s="970" t="s">
        <v>436</v>
      </c>
      <c r="BA120" s="919"/>
      <c r="BB120" s="919"/>
      <c r="BC120" s="919"/>
      <c r="BD120" s="919"/>
      <c r="BE120" s="919"/>
      <c r="BF120" s="919"/>
      <c r="BG120" s="919"/>
      <c r="BH120" s="919"/>
      <c r="BI120" s="919"/>
      <c r="BJ120" s="919"/>
      <c r="BK120" s="919"/>
      <c r="BL120" s="919"/>
      <c r="BM120" s="919"/>
      <c r="BN120" s="919"/>
      <c r="BO120" s="919"/>
      <c r="BP120" s="920"/>
      <c r="BQ120" s="956">
        <v>1539210</v>
      </c>
      <c r="BR120" s="957"/>
      <c r="BS120" s="957"/>
      <c r="BT120" s="957"/>
      <c r="BU120" s="957"/>
      <c r="BV120" s="957">
        <v>1411207</v>
      </c>
      <c r="BW120" s="957"/>
      <c r="BX120" s="957"/>
      <c r="BY120" s="957"/>
      <c r="BZ120" s="957"/>
      <c r="CA120" s="957">
        <v>1417366</v>
      </c>
      <c r="CB120" s="957"/>
      <c r="CC120" s="957"/>
      <c r="CD120" s="957"/>
      <c r="CE120" s="957"/>
      <c r="CF120" s="971">
        <v>35.299999999999997</v>
      </c>
      <c r="CG120" s="972"/>
      <c r="CH120" s="972"/>
      <c r="CI120" s="972"/>
      <c r="CJ120" s="972"/>
      <c r="CK120" s="1037" t="s">
        <v>437</v>
      </c>
      <c r="CL120" s="1038"/>
      <c r="CM120" s="1038"/>
      <c r="CN120" s="1038"/>
      <c r="CO120" s="1039"/>
      <c r="CP120" s="1045" t="s">
        <v>386</v>
      </c>
      <c r="CQ120" s="1046"/>
      <c r="CR120" s="1046"/>
      <c r="CS120" s="1046"/>
      <c r="CT120" s="1046"/>
      <c r="CU120" s="1046"/>
      <c r="CV120" s="1046"/>
      <c r="CW120" s="1046"/>
      <c r="CX120" s="1046"/>
      <c r="CY120" s="1046"/>
      <c r="CZ120" s="1046"/>
      <c r="DA120" s="1046"/>
      <c r="DB120" s="1046"/>
      <c r="DC120" s="1046"/>
      <c r="DD120" s="1046"/>
      <c r="DE120" s="1046"/>
      <c r="DF120" s="1047"/>
      <c r="DG120" s="956">
        <v>5144190</v>
      </c>
      <c r="DH120" s="957"/>
      <c r="DI120" s="957"/>
      <c r="DJ120" s="957"/>
      <c r="DK120" s="957"/>
      <c r="DL120" s="957">
        <v>4868527</v>
      </c>
      <c r="DM120" s="957"/>
      <c r="DN120" s="957"/>
      <c r="DO120" s="957"/>
      <c r="DP120" s="957"/>
      <c r="DQ120" s="957">
        <v>4812114</v>
      </c>
      <c r="DR120" s="957"/>
      <c r="DS120" s="957"/>
      <c r="DT120" s="957"/>
      <c r="DU120" s="957"/>
      <c r="DV120" s="958">
        <v>120</v>
      </c>
      <c r="DW120" s="958"/>
      <c r="DX120" s="958"/>
      <c r="DY120" s="958"/>
      <c r="DZ120" s="959"/>
    </row>
    <row r="121" spans="1:130" s="199" customFormat="1" ht="26.25" customHeight="1" x14ac:dyDescent="0.15">
      <c r="A121" s="1089"/>
      <c r="B121" s="976"/>
      <c r="C121" s="997" t="s">
        <v>438</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112</v>
      </c>
      <c r="AB121" s="989"/>
      <c r="AC121" s="989"/>
      <c r="AD121" s="989"/>
      <c r="AE121" s="990"/>
      <c r="AF121" s="991" t="s">
        <v>112</v>
      </c>
      <c r="AG121" s="989"/>
      <c r="AH121" s="989"/>
      <c r="AI121" s="989"/>
      <c r="AJ121" s="990"/>
      <c r="AK121" s="991" t="s">
        <v>112</v>
      </c>
      <c r="AL121" s="989"/>
      <c r="AM121" s="989"/>
      <c r="AN121" s="989"/>
      <c r="AO121" s="990"/>
      <c r="AP121" s="992" t="s">
        <v>112</v>
      </c>
      <c r="AQ121" s="993"/>
      <c r="AR121" s="993"/>
      <c r="AS121" s="993"/>
      <c r="AT121" s="994"/>
      <c r="AU121" s="1022"/>
      <c r="AV121" s="1023"/>
      <c r="AW121" s="1023"/>
      <c r="AX121" s="1023"/>
      <c r="AY121" s="1024"/>
      <c r="AZ121" s="979" t="s">
        <v>439</v>
      </c>
      <c r="BA121" s="980"/>
      <c r="BB121" s="980"/>
      <c r="BC121" s="980"/>
      <c r="BD121" s="980"/>
      <c r="BE121" s="980"/>
      <c r="BF121" s="980"/>
      <c r="BG121" s="980"/>
      <c r="BH121" s="980"/>
      <c r="BI121" s="980"/>
      <c r="BJ121" s="980"/>
      <c r="BK121" s="980"/>
      <c r="BL121" s="980"/>
      <c r="BM121" s="980"/>
      <c r="BN121" s="980"/>
      <c r="BO121" s="980"/>
      <c r="BP121" s="981"/>
      <c r="BQ121" s="949">
        <v>99865</v>
      </c>
      <c r="BR121" s="950"/>
      <c r="BS121" s="950"/>
      <c r="BT121" s="950"/>
      <c r="BU121" s="950"/>
      <c r="BV121" s="950">
        <v>99865</v>
      </c>
      <c r="BW121" s="950"/>
      <c r="BX121" s="950"/>
      <c r="BY121" s="950"/>
      <c r="BZ121" s="950"/>
      <c r="CA121" s="950">
        <v>99865</v>
      </c>
      <c r="CB121" s="950"/>
      <c r="CC121" s="950"/>
      <c r="CD121" s="950"/>
      <c r="CE121" s="950"/>
      <c r="CF121" s="944">
        <v>2.5</v>
      </c>
      <c r="CG121" s="945"/>
      <c r="CH121" s="945"/>
      <c r="CI121" s="945"/>
      <c r="CJ121" s="945"/>
      <c r="CK121" s="1040"/>
      <c r="CL121" s="1041"/>
      <c r="CM121" s="1041"/>
      <c r="CN121" s="1041"/>
      <c r="CO121" s="1042"/>
      <c r="CP121" s="1050" t="s">
        <v>384</v>
      </c>
      <c r="CQ121" s="1051"/>
      <c r="CR121" s="1051"/>
      <c r="CS121" s="1051"/>
      <c r="CT121" s="1051"/>
      <c r="CU121" s="1051"/>
      <c r="CV121" s="1051"/>
      <c r="CW121" s="1051"/>
      <c r="CX121" s="1051"/>
      <c r="CY121" s="1051"/>
      <c r="CZ121" s="1051"/>
      <c r="DA121" s="1051"/>
      <c r="DB121" s="1051"/>
      <c r="DC121" s="1051"/>
      <c r="DD121" s="1051"/>
      <c r="DE121" s="1051"/>
      <c r="DF121" s="1052"/>
      <c r="DG121" s="949">
        <v>3814</v>
      </c>
      <c r="DH121" s="950"/>
      <c r="DI121" s="950"/>
      <c r="DJ121" s="950"/>
      <c r="DK121" s="950"/>
      <c r="DL121" s="950">
        <v>2319</v>
      </c>
      <c r="DM121" s="950"/>
      <c r="DN121" s="950"/>
      <c r="DO121" s="950"/>
      <c r="DP121" s="950"/>
      <c r="DQ121" s="950">
        <v>2254</v>
      </c>
      <c r="DR121" s="950"/>
      <c r="DS121" s="950"/>
      <c r="DT121" s="950"/>
      <c r="DU121" s="950"/>
      <c r="DV121" s="951">
        <v>0.1</v>
      </c>
      <c r="DW121" s="951"/>
      <c r="DX121" s="951"/>
      <c r="DY121" s="951"/>
      <c r="DZ121" s="952"/>
    </row>
    <row r="122" spans="1:130" s="199" customFormat="1" ht="26.25" customHeight="1" x14ac:dyDescent="0.15">
      <c r="A122" s="1089"/>
      <c r="B122" s="976"/>
      <c r="C122" s="946" t="s">
        <v>421</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112</v>
      </c>
      <c r="AB122" s="989"/>
      <c r="AC122" s="989"/>
      <c r="AD122" s="989"/>
      <c r="AE122" s="990"/>
      <c r="AF122" s="991" t="s">
        <v>112</v>
      </c>
      <c r="AG122" s="989"/>
      <c r="AH122" s="989"/>
      <c r="AI122" s="989"/>
      <c r="AJ122" s="990"/>
      <c r="AK122" s="991" t="s">
        <v>112</v>
      </c>
      <c r="AL122" s="989"/>
      <c r="AM122" s="989"/>
      <c r="AN122" s="989"/>
      <c r="AO122" s="990"/>
      <c r="AP122" s="992" t="s">
        <v>112</v>
      </c>
      <c r="AQ122" s="993"/>
      <c r="AR122" s="993"/>
      <c r="AS122" s="993"/>
      <c r="AT122" s="994"/>
      <c r="AU122" s="1022"/>
      <c r="AV122" s="1023"/>
      <c r="AW122" s="1023"/>
      <c r="AX122" s="1023"/>
      <c r="AY122" s="1024"/>
      <c r="AZ122" s="1004" t="s">
        <v>440</v>
      </c>
      <c r="BA122" s="995"/>
      <c r="BB122" s="995"/>
      <c r="BC122" s="995"/>
      <c r="BD122" s="995"/>
      <c r="BE122" s="995"/>
      <c r="BF122" s="995"/>
      <c r="BG122" s="995"/>
      <c r="BH122" s="995"/>
      <c r="BI122" s="995"/>
      <c r="BJ122" s="995"/>
      <c r="BK122" s="995"/>
      <c r="BL122" s="995"/>
      <c r="BM122" s="995"/>
      <c r="BN122" s="995"/>
      <c r="BO122" s="995"/>
      <c r="BP122" s="996"/>
      <c r="BQ122" s="1027">
        <v>7622705</v>
      </c>
      <c r="BR122" s="1028"/>
      <c r="BS122" s="1028"/>
      <c r="BT122" s="1028"/>
      <c r="BU122" s="1028"/>
      <c r="BV122" s="1028">
        <v>7568428</v>
      </c>
      <c r="BW122" s="1028"/>
      <c r="BX122" s="1028"/>
      <c r="BY122" s="1028"/>
      <c r="BZ122" s="1028"/>
      <c r="CA122" s="1028">
        <v>7608293</v>
      </c>
      <c r="CB122" s="1028"/>
      <c r="CC122" s="1028"/>
      <c r="CD122" s="1028"/>
      <c r="CE122" s="1028"/>
      <c r="CF122" s="1048">
        <v>189.7</v>
      </c>
      <c r="CG122" s="1049"/>
      <c r="CH122" s="1049"/>
      <c r="CI122" s="1049"/>
      <c r="CJ122" s="1049"/>
      <c r="CK122" s="1040"/>
      <c r="CL122" s="1041"/>
      <c r="CM122" s="1041"/>
      <c r="CN122" s="1041"/>
      <c r="CO122" s="1042"/>
      <c r="CP122" s="1050" t="s">
        <v>382</v>
      </c>
      <c r="CQ122" s="1051"/>
      <c r="CR122" s="1051"/>
      <c r="CS122" s="1051"/>
      <c r="CT122" s="1051"/>
      <c r="CU122" s="1051"/>
      <c r="CV122" s="1051"/>
      <c r="CW122" s="1051"/>
      <c r="CX122" s="1051"/>
      <c r="CY122" s="1051"/>
      <c r="CZ122" s="1051"/>
      <c r="DA122" s="1051"/>
      <c r="DB122" s="1051"/>
      <c r="DC122" s="1051"/>
      <c r="DD122" s="1051"/>
      <c r="DE122" s="1051"/>
      <c r="DF122" s="1052"/>
      <c r="DG122" s="949" t="s">
        <v>112</v>
      </c>
      <c r="DH122" s="950"/>
      <c r="DI122" s="950"/>
      <c r="DJ122" s="950"/>
      <c r="DK122" s="950"/>
      <c r="DL122" s="950" t="s">
        <v>112</v>
      </c>
      <c r="DM122" s="950"/>
      <c r="DN122" s="950"/>
      <c r="DO122" s="950"/>
      <c r="DP122" s="950"/>
      <c r="DQ122" s="950" t="s">
        <v>112</v>
      </c>
      <c r="DR122" s="950"/>
      <c r="DS122" s="950"/>
      <c r="DT122" s="950"/>
      <c r="DU122" s="950"/>
      <c r="DV122" s="951" t="s">
        <v>112</v>
      </c>
      <c r="DW122" s="951"/>
      <c r="DX122" s="951"/>
      <c r="DY122" s="951"/>
      <c r="DZ122" s="952"/>
    </row>
    <row r="123" spans="1:130" s="199" customFormat="1" ht="26.25" customHeight="1" x14ac:dyDescent="0.15">
      <c r="A123" s="1089"/>
      <c r="B123" s="976"/>
      <c r="C123" s="946" t="s">
        <v>427</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112</v>
      </c>
      <c r="AB123" s="989"/>
      <c r="AC123" s="989"/>
      <c r="AD123" s="989"/>
      <c r="AE123" s="990"/>
      <c r="AF123" s="991" t="s">
        <v>112</v>
      </c>
      <c r="AG123" s="989"/>
      <c r="AH123" s="989"/>
      <c r="AI123" s="989"/>
      <c r="AJ123" s="990"/>
      <c r="AK123" s="991" t="s">
        <v>112</v>
      </c>
      <c r="AL123" s="989"/>
      <c r="AM123" s="989"/>
      <c r="AN123" s="989"/>
      <c r="AO123" s="990"/>
      <c r="AP123" s="992" t="s">
        <v>112</v>
      </c>
      <c r="AQ123" s="993"/>
      <c r="AR123" s="993"/>
      <c r="AS123" s="993"/>
      <c r="AT123" s="994"/>
      <c r="AU123" s="1025"/>
      <c r="AV123" s="1026"/>
      <c r="AW123" s="1026"/>
      <c r="AX123" s="1026"/>
      <c r="AY123" s="1026"/>
      <c r="AZ123" s="230" t="s">
        <v>172</v>
      </c>
      <c r="BA123" s="230"/>
      <c r="BB123" s="230"/>
      <c r="BC123" s="230"/>
      <c r="BD123" s="230"/>
      <c r="BE123" s="230"/>
      <c r="BF123" s="230"/>
      <c r="BG123" s="230"/>
      <c r="BH123" s="230"/>
      <c r="BI123" s="230"/>
      <c r="BJ123" s="230"/>
      <c r="BK123" s="230"/>
      <c r="BL123" s="230"/>
      <c r="BM123" s="230"/>
      <c r="BN123" s="230"/>
      <c r="BO123" s="1005" t="s">
        <v>441</v>
      </c>
      <c r="BP123" s="1036"/>
      <c r="BQ123" s="1095">
        <v>9261780</v>
      </c>
      <c r="BR123" s="1096"/>
      <c r="BS123" s="1096"/>
      <c r="BT123" s="1096"/>
      <c r="BU123" s="1096"/>
      <c r="BV123" s="1096">
        <v>9079500</v>
      </c>
      <c r="BW123" s="1096"/>
      <c r="BX123" s="1096"/>
      <c r="BY123" s="1096"/>
      <c r="BZ123" s="1096"/>
      <c r="CA123" s="1096">
        <v>9125524</v>
      </c>
      <c r="CB123" s="1096"/>
      <c r="CC123" s="1096"/>
      <c r="CD123" s="1096"/>
      <c r="CE123" s="1096"/>
      <c r="CF123" s="1029"/>
      <c r="CG123" s="1030"/>
      <c r="CH123" s="1030"/>
      <c r="CI123" s="1030"/>
      <c r="CJ123" s="1031"/>
      <c r="CK123" s="1040"/>
      <c r="CL123" s="1041"/>
      <c r="CM123" s="1041"/>
      <c r="CN123" s="1041"/>
      <c r="CO123" s="1042"/>
      <c r="CP123" s="1050" t="s">
        <v>383</v>
      </c>
      <c r="CQ123" s="1051"/>
      <c r="CR123" s="1051"/>
      <c r="CS123" s="1051"/>
      <c r="CT123" s="1051"/>
      <c r="CU123" s="1051"/>
      <c r="CV123" s="1051"/>
      <c r="CW123" s="1051"/>
      <c r="CX123" s="1051"/>
      <c r="CY123" s="1051"/>
      <c r="CZ123" s="1051"/>
      <c r="DA123" s="1051"/>
      <c r="DB123" s="1051"/>
      <c r="DC123" s="1051"/>
      <c r="DD123" s="1051"/>
      <c r="DE123" s="1051"/>
      <c r="DF123" s="1052"/>
      <c r="DG123" s="988" t="s">
        <v>112</v>
      </c>
      <c r="DH123" s="989"/>
      <c r="DI123" s="989"/>
      <c r="DJ123" s="989"/>
      <c r="DK123" s="990"/>
      <c r="DL123" s="991" t="s">
        <v>112</v>
      </c>
      <c r="DM123" s="989"/>
      <c r="DN123" s="989"/>
      <c r="DO123" s="989"/>
      <c r="DP123" s="990"/>
      <c r="DQ123" s="991" t="s">
        <v>112</v>
      </c>
      <c r="DR123" s="989"/>
      <c r="DS123" s="989"/>
      <c r="DT123" s="989"/>
      <c r="DU123" s="990"/>
      <c r="DV123" s="992" t="s">
        <v>112</v>
      </c>
      <c r="DW123" s="993"/>
      <c r="DX123" s="993"/>
      <c r="DY123" s="993"/>
      <c r="DZ123" s="994"/>
    </row>
    <row r="124" spans="1:130" s="199" customFormat="1" ht="26.25" customHeight="1" thickBot="1" x14ac:dyDescent="0.2">
      <c r="A124" s="1089"/>
      <c r="B124" s="976"/>
      <c r="C124" s="946" t="s">
        <v>430</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112</v>
      </c>
      <c r="AB124" s="989"/>
      <c r="AC124" s="989"/>
      <c r="AD124" s="989"/>
      <c r="AE124" s="990"/>
      <c r="AF124" s="991" t="s">
        <v>112</v>
      </c>
      <c r="AG124" s="989"/>
      <c r="AH124" s="989"/>
      <c r="AI124" s="989"/>
      <c r="AJ124" s="990"/>
      <c r="AK124" s="991" t="s">
        <v>112</v>
      </c>
      <c r="AL124" s="989"/>
      <c r="AM124" s="989"/>
      <c r="AN124" s="989"/>
      <c r="AO124" s="990"/>
      <c r="AP124" s="992" t="s">
        <v>112</v>
      </c>
      <c r="AQ124" s="993"/>
      <c r="AR124" s="993"/>
      <c r="AS124" s="993"/>
      <c r="AT124" s="994"/>
      <c r="AU124" s="1091" t="s">
        <v>442</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91</v>
      </c>
      <c r="BR124" s="1058"/>
      <c r="BS124" s="1058"/>
      <c r="BT124" s="1058"/>
      <c r="BU124" s="1058"/>
      <c r="BV124" s="1058">
        <v>89.7</v>
      </c>
      <c r="BW124" s="1058"/>
      <c r="BX124" s="1058"/>
      <c r="BY124" s="1058"/>
      <c r="BZ124" s="1058"/>
      <c r="CA124" s="1058">
        <v>95.2</v>
      </c>
      <c r="CB124" s="1058"/>
      <c r="CC124" s="1058"/>
      <c r="CD124" s="1058"/>
      <c r="CE124" s="1058"/>
      <c r="CF124" s="1059"/>
      <c r="CG124" s="1060"/>
      <c r="CH124" s="1060"/>
      <c r="CI124" s="1060"/>
      <c r="CJ124" s="1061"/>
      <c r="CK124" s="1043"/>
      <c r="CL124" s="1043"/>
      <c r="CM124" s="1043"/>
      <c r="CN124" s="1043"/>
      <c r="CO124" s="1044"/>
      <c r="CP124" s="1050" t="s">
        <v>443</v>
      </c>
      <c r="CQ124" s="1051"/>
      <c r="CR124" s="1051"/>
      <c r="CS124" s="1051"/>
      <c r="CT124" s="1051"/>
      <c r="CU124" s="1051"/>
      <c r="CV124" s="1051"/>
      <c r="CW124" s="1051"/>
      <c r="CX124" s="1051"/>
      <c r="CY124" s="1051"/>
      <c r="CZ124" s="1051"/>
      <c r="DA124" s="1051"/>
      <c r="DB124" s="1051"/>
      <c r="DC124" s="1051"/>
      <c r="DD124" s="1051"/>
      <c r="DE124" s="1051"/>
      <c r="DF124" s="1052"/>
      <c r="DG124" s="1035" t="s">
        <v>112</v>
      </c>
      <c r="DH124" s="1014"/>
      <c r="DI124" s="1014"/>
      <c r="DJ124" s="1014"/>
      <c r="DK124" s="1015"/>
      <c r="DL124" s="1013" t="s">
        <v>112</v>
      </c>
      <c r="DM124" s="1014"/>
      <c r="DN124" s="1014"/>
      <c r="DO124" s="1014"/>
      <c r="DP124" s="1015"/>
      <c r="DQ124" s="1013" t="s">
        <v>112</v>
      </c>
      <c r="DR124" s="1014"/>
      <c r="DS124" s="1014"/>
      <c r="DT124" s="1014"/>
      <c r="DU124" s="1015"/>
      <c r="DV124" s="1016" t="s">
        <v>112</v>
      </c>
      <c r="DW124" s="1017"/>
      <c r="DX124" s="1017"/>
      <c r="DY124" s="1017"/>
      <c r="DZ124" s="1018"/>
    </row>
    <row r="125" spans="1:130" s="199" customFormat="1" ht="26.25" customHeight="1" x14ac:dyDescent="0.15">
      <c r="A125" s="1089"/>
      <c r="B125" s="976"/>
      <c r="C125" s="946" t="s">
        <v>432</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112</v>
      </c>
      <c r="AB125" s="989"/>
      <c r="AC125" s="989"/>
      <c r="AD125" s="989"/>
      <c r="AE125" s="990"/>
      <c r="AF125" s="991" t="s">
        <v>112</v>
      </c>
      <c r="AG125" s="989"/>
      <c r="AH125" s="989"/>
      <c r="AI125" s="989"/>
      <c r="AJ125" s="990"/>
      <c r="AK125" s="991" t="s">
        <v>112</v>
      </c>
      <c r="AL125" s="989"/>
      <c r="AM125" s="989"/>
      <c r="AN125" s="989"/>
      <c r="AO125" s="990"/>
      <c r="AP125" s="992" t="s">
        <v>112</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444</v>
      </c>
      <c r="CL125" s="1038"/>
      <c r="CM125" s="1038"/>
      <c r="CN125" s="1038"/>
      <c r="CO125" s="1039"/>
      <c r="CP125" s="970" t="s">
        <v>445</v>
      </c>
      <c r="CQ125" s="919"/>
      <c r="CR125" s="919"/>
      <c r="CS125" s="919"/>
      <c r="CT125" s="919"/>
      <c r="CU125" s="919"/>
      <c r="CV125" s="919"/>
      <c r="CW125" s="919"/>
      <c r="CX125" s="919"/>
      <c r="CY125" s="919"/>
      <c r="CZ125" s="919"/>
      <c r="DA125" s="919"/>
      <c r="DB125" s="919"/>
      <c r="DC125" s="919"/>
      <c r="DD125" s="919"/>
      <c r="DE125" s="919"/>
      <c r="DF125" s="920"/>
      <c r="DG125" s="956" t="s">
        <v>112</v>
      </c>
      <c r="DH125" s="957"/>
      <c r="DI125" s="957"/>
      <c r="DJ125" s="957"/>
      <c r="DK125" s="957"/>
      <c r="DL125" s="957" t="s">
        <v>112</v>
      </c>
      <c r="DM125" s="957"/>
      <c r="DN125" s="957"/>
      <c r="DO125" s="957"/>
      <c r="DP125" s="957"/>
      <c r="DQ125" s="957" t="s">
        <v>112</v>
      </c>
      <c r="DR125" s="957"/>
      <c r="DS125" s="957"/>
      <c r="DT125" s="957"/>
      <c r="DU125" s="957"/>
      <c r="DV125" s="958" t="s">
        <v>112</v>
      </c>
      <c r="DW125" s="958"/>
      <c r="DX125" s="958"/>
      <c r="DY125" s="958"/>
      <c r="DZ125" s="959"/>
    </row>
    <row r="126" spans="1:130" s="199" customFormat="1" ht="26.25" customHeight="1" thickBot="1" x14ac:dyDescent="0.2">
      <c r="A126" s="1089"/>
      <c r="B126" s="976"/>
      <c r="C126" s="946" t="s">
        <v>434</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112</v>
      </c>
      <c r="AB126" s="989"/>
      <c r="AC126" s="989"/>
      <c r="AD126" s="989"/>
      <c r="AE126" s="990"/>
      <c r="AF126" s="991" t="s">
        <v>112</v>
      </c>
      <c r="AG126" s="989"/>
      <c r="AH126" s="989"/>
      <c r="AI126" s="989"/>
      <c r="AJ126" s="990"/>
      <c r="AK126" s="991" t="s">
        <v>112</v>
      </c>
      <c r="AL126" s="989"/>
      <c r="AM126" s="989"/>
      <c r="AN126" s="989"/>
      <c r="AO126" s="990"/>
      <c r="AP126" s="992" t="s">
        <v>112</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446</v>
      </c>
      <c r="CQ126" s="980"/>
      <c r="CR126" s="980"/>
      <c r="CS126" s="980"/>
      <c r="CT126" s="980"/>
      <c r="CU126" s="980"/>
      <c r="CV126" s="980"/>
      <c r="CW126" s="980"/>
      <c r="CX126" s="980"/>
      <c r="CY126" s="980"/>
      <c r="CZ126" s="980"/>
      <c r="DA126" s="980"/>
      <c r="DB126" s="980"/>
      <c r="DC126" s="980"/>
      <c r="DD126" s="980"/>
      <c r="DE126" s="980"/>
      <c r="DF126" s="981"/>
      <c r="DG126" s="949" t="s">
        <v>112</v>
      </c>
      <c r="DH126" s="950"/>
      <c r="DI126" s="950"/>
      <c r="DJ126" s="950"/>
      <c r="DK126" s="950"/>
      <c r="DL126" s="950" t="s">
        <v>112</v>
      </c>
      <c r="DM126" s="950"/>
      <c r="DN126" s="950"/>
      <c r="DO126" s="950"/>
      <c r="DP126" s="950"/>
      <c r="DQ126" s="950" t="s">
        <v>112</v>
      </c>
      <c r="DR126" s="950"/>
      <c r="DS126" s="950"/>
      <c r="DT126" s="950"/>
      <c r="DU126" s="950"/>
      <c r="DV126" s="951" t="s">
        <v>112</v>
      </c>
      <c r="DW126" s="951"/>
      <c r="DX126" s="951"/>
      <c r="DY126" s="951"/>
      <c r="DZ126" s="952"/>
    </row>
    <row r="127" spans="1:130" s="199" customFormat="1" ht="26.25" customHeight="1" x14ac:dyDescent="0.15">
      <c r="A127" s="1090"/>
      <c r="B127" s="978"/>
      <c r="C127" s="1032" t="s">
        <v>447</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112</v>
      </c>
      <c r="AB127" s="989"/>
      <c r="AC127" s="989"/>
      <c r="AD127" s="989"/>
      <c r="AE127" s="990"/>
      <c r="AF127" s="991" t="s">
        <v>112</v>
      </c>
      <c r="AG127" s="989"/>
      <c r="AH127" s="989"/>
      <c r="AI127" s="989"/>
      <c r="AJ127" s="990"/>
      <c r="AK127" s="991" t="s">
        <v>112</v>
      </c>
      <c r="AL127" s="989"/>
      <c r="AM127" s="989"/>
      <c r="AN127" s="989"/>
      <c r="AO127" s="990"/>
      <c r="AP127" s="992" t="s">
        <v>112</v>
      </c>
      <c r="AQ127" s="993"/>
      <c r="AR127" s="993"/>
      <c r="AS127" s="993"/>
      <c r="AT127" s="994"/>
      <c r="AU127" s="235"/>
      <c r="AV127" s="235"/>
      <c r="AW127" s="235"/>
      <c r="AX127" s="1062" t="s">
        <v>448</v>
      </c>
      <c r="AY127" s="1063"/>
      <c r="AZ127" s="1063"/>
      <c r="BA127" s="1063"/>
      <c r="BB127" s="1063"/>
      <c r="BC127" s="1063"/>
      <c r="BD127" s="1063"/>
      <c r="BE127" s="1064"/>
      <c r="BF127" s="1065" t="s">
        <v>449</v>
      </c>
      <c r="BG127" s="1063"/>
      <c r="BH127" s="1063"/>
      <c r="BI127" s="1063"/>
      <c r="BJ127" s="1063"/>
      <c r="BK127" s="1063"/>
      <c r="BL127" s="1064"/>
      <c r="BM127" s="1065" t="s">
        <v>450</v>
      </c>
      <c r="BN127" s="1063"/>
      <c r="BO127" s="1063"/>
      <c r="BP127" s="1063"/>
      <c r="BQ127" s="1063"/>
      <c r="BR127" s="1063"/>
      <c r="BS127" s="1064"/>
      <c r="BT127" s="1065" t="s">
        <v>451</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452</v>
      </c>
      <c r="CQ127" s="980"/>
      <c r="CR127" s="980"/>
      <c r="CS127" s="980"/>
      <c r="CT127" s="980"/>
      <c r="CU127" s="980"/>
      <c r="CV127" s="980"/>
      <c r="CW127" s="980"/>
      <c r="CX127" s="980"/>
      <c r="CY127" s="980"/>
      <c r="CZ127" s="980"/>
      <c r="DA127" s="980"/>
      <c r="DB127" s="980"/>
      <c r="DC127" s="980"/>
      <c r="DD127" s="980"/>
      <c r="DE127" s="980"/>
      <c r="DF127" s="981"/>
      <c r="DG127" s="949" t="s">
        <v>112</v>
      </c>
      <c r="DH127" s="950"/>
      <c r="DI127" s="950"/>
      <c r="DJ127" s="950"/>
      <c r="DK127" s="950"/>
      <c r="DL127" s="950" t="s">
        <v>112</v>
      </c>
      <c r="DM127" s="950"/>
      <c r="DN127" s="950"/>
      <c r="DO127" s="950"/>
      <c r="DP127" s="950"/>
      <c r="DQ127" s="950" t="s">
        <v>112</v>
      </c>
      <c r="DR127" s="950"/>
      <c r="DS127" s="950"/>
      <c r="DT127" s="950"/>
      <c r="DU127" s="950"/>
      <c r="DV127" s="951" t="s">
        <v>112</v>
      </c>
      <c r="DW127" s="951"/>
      <c r="DX127" s="951"/>
      <c r="DY127" s="951"/>
      <c r="DZ127" s="952"/>
    </row>
    <row r="128" spans="1:130" s="199" customFormat="1" ht="26.25" customHeight="1" thickBot="1" x14ac:dyDescent="0.2">
      <c r="A128" s="1073" t="s">
        <v>453</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454</v>
      </c>
      <c r="X128" s="1075"/>
      <c r="Y128" s="1075"/>
      <c r="Z128" s="1076"/>
      <c r="AA128" s="1077" t="s">
        <v>112</v>
      </c>
      <c r="AB128" s="1078"/>
      <c r="AC128" s="1078"/>
      <c r="AD128" s="1078"/>
      <c r="AE128" s="1079"/>
      <c r="AF128" s="1080" t="s">
        <v>112</v>
      </c>
      <c r="AG128" s="1078"/>
      <c r="AH128" s="1078"/>
      <c r="AI128" s="1078"/>
      <c r="AJ128" s="1079"/>
      <c r="AK128" s="1080" t="s">
        <v>112</v>
      </c>
      <c r="AL128" s="1078"/>
      <c r="AM128" s="1078"/>
      <c r="AN128" s="1078"/>
      <c r="AO128" s="1079"/>
      <c r="AP128" s="1081"/>
      <c r="AQ128" s="1082"/>
      <c r="AR128" s="1082"/>
      <c r="AS128" s="1082"/>
      <c r="AT128" s="1083"/>
      <c r="AU128" s="235"/>
      <c r="AV128" s="235"/>
      <c r="AW128" s="235"/>
      <c r="AX128" s="918" t="s">
        <v>455</v>
      </c>
      <c r="AY128" s="919"/>
      <c r="AZ128" s="919"/>
      <c r="BA128" s="919"/>
      <c r="BB128" s="919"/>
      <c r="BC128" s="919"/>
      <c r="BD128" s="919"/>
      <c r="BE128" s="920"/>
      <c r="BF128" s="1084" t="s">
        <v>112</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456</v>
      </c>
      <c r="CQ128" s="1067"/>
      <c r="CR128" s="1067"/>
      <c r="CS128" s="1067"/>
      <c r="CT128" s="1067"/>
      <c r="CU128" s="1067"/>
      <c r="CV128" s="1067"/>
      <c r="CW128" s="1067"/>
      <c r="CX128" s="1067"/>
      <c r="CY128" s="1067"/>
      <c r="CZ128" s="1067"/>
      <c r="DA128" s="1067"/>
      <c r="DB128" s="1067"/>
      <c r="DC128" s="1067"/>
      <c r="DD128" s="1067"/>
      <c r="DE128" s="1067"/>
      <c r="DF128" s="1068"/>
      <c r="DG128" s="1069" t="s">
        <v>112</v>
      </c>
      <c r="DH128" s="1070"/>
      <c r="DI128" s="1070"/>
      <c r="DJ128" s="1070"/>
      <c r="DK128" s="1070"/>
      <c r="DL128" s="1070" t="s">
        <v>112</v>
      </c>
      <c r="DM128" s="1070"/>
      <c r="DN128" s="1070"/>
      <c r="DO128" s="1070"/>
      <c r="DP128" s="1070"/>
      <c r="DQ128" s="1070" t="s">
        <v>112</v>
      </c>
      <c r="DR128" s="1070"/>
      <c r="DS128" s="1070"/>
      <c r="DT128" s="1070"/>
      <c r="DU128" s="1070"/>
      <c r="DV128" s="1071" t="s">
        <v>112</v>
      </c>
      <c r="DW128" s="1071"/>
      <c r="DX128" s="1071"/>
      <c r="DY128" s="1071"/>
      <c r="DZ128" s="1072"/>
    </row>
    <row r="129" spans="1:131" s="199"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457</v>
      </c>
      <c r="X129" s="1104"/>
      <c r="Y129" s="1104"/>
      <c r="Z129" s="1105"/>
      <c r="AA129" s="988">
        <v>4539239</v>
      </c>
      <c r="AB129" s="989"/>
      <c r="AC129" s="989"/>
      <c r="AD129" s="989"/>
      <c r="AE129" s="990"/>
      <c r="AF129" s="991">
        <v>4681083</v>
      </c>
      <c r="AG129" s="989"/>
      <c r="AH129" s="989"/>
      <c r="AI129" s="989"/>
      <c r="AJ129" s="990"/>
      <c r="AK129" s="991">
        <v>4577303</v>
      </c>
      <c r="AL129" s="989"/>
      <c r="AM129" s="989"/>
      <c r="AN129" s="989"/>
      <c r="AO129" s="990"/>
      <c r="AP129" s="1106"/>
      <c r="AQ129" s="1107"/>
      <c r="AR129" s="1107"/>
      <c r="AS129" s="1107"/>
      <c r="AT129" s="1108"/>
      <c r="AU129" s="237"/>
      <c r="AV129" s="237"/>
      <c r="AW129" s="237"/>
      <c r="AX129" s="1097" t="s">
        <v>458</v>
      </c>
      <c r="AY129" s="980"/>
      <c r="AZ129" s="980"/>
      <c r="BA129" s="980"/>
      <c r="BB129" s="980"/>
      <c r="BC129" s="980"/>
      <c r="BD129" s="980"/>
      <c r="BE129" s="981"/>
      <c r="BF129" s="1098" t="s">
        <v>112</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459</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460</v>
      </c>
      <c r="X130" s="1104"/>
      <c r="Y130" s="1104"/>
      <c r="Z130" s="1105"/>
      <c r="AA130" s="988">
        <v>589072</v>
      </c>
      <c r="AB130" s="989"/>
      <c r="AC130" s="989"/>
      <c r="AD130" s="989"/>
      <c r="AE130" s="990"/>
      <c r="AF130" s="991">
        <v>625665</v>
      </c>
      <c r="AG130" s="989"/>
      <c r="AH130" s="989"/>
      <c r="AI130" s="989"/>
      <c r="AJ130" s="990"/>
      <c r="AK130" s="991">
        <v>567587</v>
      </c>
      <c r="AL130" s="989"/>
      <c r="AM130" s="989"/>
      <c r="AN130" s="989"/>
      <c r="AO130" s="990"/>
      <c r="AP130" s="1106"/>
      <c r="AQ130" s="1107"/>
      <c r="AR130" s="1107"/>
      <c r="AS130" s="1107"/>
      <c r="AT130" s="1108"/>
      <c r="AU130" s="237"/>
      <c r="AV130" s="237"/>
      <c r="AW130" s="237"/>
      <c r="AX130" s="1097" t="s">
        <v>461</v>
      </c>
      <c r="AY130" s="980"/>
      <c r="AZ130" s="980"/>
      <c r="BA130" s="980"/>
      <c r="BB130" s="980"/>
      <c r="BC130" s="980"/>
      <c r="BD130" s="980"/>
      <c r="BE130" s="981"/>
      <c r="BF130" s="1134">
        <v>5.9</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462</v>
      </c>
      <c r="X131" s="1142"/>
      <c r="Y131" s="1142"/>
      <c r="Z131" s="1143"/>
      <c r="AA131" s="1035">
        <v>3950167</v>
      </c>
      <c r="AB131" s="1014"/>
      <c r="AC131" s="1014"/>
      <c r="AD131" s="1014"/>
      <c r="AE131" s="1015"/>
      <c r="AF131" s="1013">
        <v>4055418</v>
      </c>
      <c r="AG131" s="1014"/>
      <c r="AH131" s="1014"/>
      <c r="AI131" s="1014"/>
      <c r="AJ131" s="1015"/>
      <c r="AK131" s="1013">
        <v>4009716</v>
      </c>
      <c r="AL131" s="1014"/>
      <c r="AM131" s="1014"/>
      <c r="AN131" s="1014"/>
      <c r="AO131" s="1015"/>
      <c r="AP131" s="1144"/>
      <c r="AQ131" s="1145"/>
      <c r="AR131" s="1145"/>
      <c r="AS131" s="1145"/>
      <c r="AT131" s="1146"/>
      <c r="AU131" s="237"/>
      <c r="AV131" s="237"/>
      <c r="AW131" s="237"/>
      <c r="AX131" s="1116" t="s">
        <v>463</v>
      </c>
      <c r="AY131" s="1067"/>
      <c r="AZ131" s="1067"/>
      <c r="BA131" s="1067"/>
      <c r="BB131" s="1067"/>
      <c r="BC131" s="1067"/>
      <c r="BD131" s="1067"/>
      <c r="BE131" s="1068"/>
      <c r="BF131" s="1117">
        <v>95.2</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464</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465</v>
      </c>
      <c r="W132" s="1127"/>
      <c r="X132" s="1127"/>
      <c r="Y132" s="1127"/>
      <c r="Z132" s="1128"/>
      <c r="AA132" s="1129">
        <v>6.2034845619999999</v>
      </c>
      <c r="AB132" s="1130"/>
      <c r="AC132" s="1130"/>
      <c r="AD132" s="1130"/>
      <c r="AE132" s="1131"/>
      <c r="AF132" s="1132">
        <v>5.2854724219999998</v>
      </c>
      <c r="AG132" s="1130"/>
      <c r="AH132" s="1130"/>
      <c r="AI132" s="1130"/>
      <c r="AJ132" s="1131"/>
      <c r="AK132" s="1132">
        <v>6.3988072970000003</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466</v>
      </c>
      <c r="W133" s="1110"/>
      <c r="X133" s="1110"/>
      <c r="Y133" s="1110"/>
      <c r="Z133" s="1111"/>
      <c r="AA133" s="1112">
        <v>6</v>
      </c>
      <c r="AB133" s="1113"/>
      <c r="AC133" s="1113"/>
      <c r="AD133" s="1113"/>
      <c r="AE133" s="1114"/>
      <c r="AF133" s="1112">
        <v>5.7</v>
      </c>
      <c r="AG133" s="1113"/>
      <c r="AH133" s="1113"/>
      <c r="AI133" s="1113"/>
      <c r="AJ133" s="1114"/>
      <c r="AK133" s="1112">
        <v>5.9</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31"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1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7"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49"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467</v>
      </c>
      <c r="B5" s="248"/>
      <c r="C5" s="248"/>
      <c r="D5" s="248"/>
      <c r="E5" s="248"/>
      <c r="F5" s="248"/>
      <c r="G5" s="248"/>
      <c r="H5" s="248"/>
      <c r="I5" s="248"/>
      <c r="J5" s="248"/>
      <c r="K5" s="248"/>
      <c r="L5" s="248"/>
      <c r="M5" s="248"/>
      <c r="N5" s="248"/>
      <c r="O5" s="249"/>
    </row>
    <row r="6" spans="1:16" x14ac:dyDescent="0.15">
      <c r="A6" s="250"/>
      <c r="B6" s="246"/>
      <c r="C6" s="246"/>
      <c r="D6" s="246"/>
      <c r="E6" s="246"/>
      <c r="F6" s="246"/>
      <c r="G6" s="251" t="s">
        <v>468</v>
      </c>
      <c r="H6" s="251"/>
      <c r="I6" s="251"/>
      <c r="J6" s="251"/>
      <c r="K6" s="246"/>
      <c r="L6" s="246"/>
      <c r="M6" s="246"/>
      <c r="N6" s="246"/>
    </row>
    <row r="7" spans="1:16" x14ac:dyDescent="0.15">
      <c r="A7" s="250"/>
      <c r="B7" s="246"/>
      <c r="C7" s="246"/>
      <c r="D7" s="246"/>
      <c r="E7" s="246"/>
      <c r="F7" s="246"/>
      <c r="G7" s="253"/>
      <c r="H7" s="254"/>
      <c r="I7" s="254"/>
      <c r="J7" s="255"/>
      <c r="K7" s="1150" t="s">
        <v>469</v>
      </c>
      <c r="L7" s="256"/>
      <c r="M7" s="257" t="s">
        <v>470</v>
      </c>
      <c r="N7" s="258"/>
    </row>
    <row r="8" spans="1:16" x14ac:dyDescent="0.15">
      <c r="A8" s="250"/>
      <c r="B8" s="246"/>
      <c r="C8" s="246"/>
      <c r="D8" s="246"/>
      <c r="E8" s="246"/>
      <c r="F8" s="246"/>
      <c r="G8" s="259"/>
      <c r="H8" s="260"/>
      <c r="I8" s="260"/>
      <c r="J8" s="261"/>
      <c r="K8" s="1151"/>
      <c r="L8" s="262" t="s">
        <v>471</v>
      </c>
      <c r="M8" s="263" t="s">
        <v>472</v>
      </c>
      <c r="N8" s="264" t="s">
        <v>473</v>
      </c>
    </row>
    <row r="9" spans="1:16" x14ac:dyDescent="0.15">
      <c r="A9" s="250"/>
      <c r="B9" s="246"/>
      <c r="C9" s="246"/>
      <c r="D9" s="246"/>
      <c r="E9" s="246"/>
      <c r="F9" s="246"/>
      <c r="G9" s="1152" t="s">
        <v>474</v>
      </c>
      <c r="H9" s="1153"/>
      <c r="I9" s="1153"/>
      <c r="J9" s="1154"/>
      <c r="K9" s="265">
        <v>868539</v>
      </c>
      <c r="L9" s="266">
        <v>38686</v>
      </c>
      <c r="M9" s="267">
        <v>55845</v>
      </c>
      <c r="N9" s="268">
        <v>-30.7</v>
      </c>
    </row>
    <row r="10" spans="1:16" x14ac:dyDescent="0.15">
      <c r="A10" s="250"/>
      <c r="B10" s="246"/>
      <c r="C10" s="246"/>
      <c r="D10" s="246"/>
      <c r="E10" s="246"/>
      <c r="F10" s="246"/>
      <c r="G10" s="1152" t="s">
        <v>475</v>
      </c>
      <c r="H10" s="1153"/>
      <c r="I10" s="1153"/>
      <c r="J10" s="1154"/>
      <c r="K10" s="269">
        <v>109460</v>
      </c>
      <c r="L10" s="270">
        <v>4876</v>
      </c>
      <c r="M10" s="271">
        <v>5607</v>
      </c>
      <c r="N10" s="272">
        <v>-13</v>
      </c>
    </row>
    <row r="11" spans="1:16" ht="13.5" customHeight="1" x14ac:dyDescent="0.15">
      <c r="A11" s="250"/>
      <c r="B11" s="246"/>
      <c r="C11" s="246"/>
      <c r="D11" s="246"/>
      <c r="E11" s="246"/>
      <c r="F11" s="246"/>
      <c r="G11" s="1152" t="s">
        <v>476</v>
      </c>
      <c r="H11" s="1153"/>
      <c r="I11" s="1153"/>
      <c r="J11" s="1154"/>
      <c r="K11" s="269">
        <v>288909</v>
      </c>
      <c r="L11" s="270">
        <v>12868</v>
      </c>
      <c r="M11" s="271">
        <v>8384</v>
      </c>
      <c r="N11" s="272">
        <v>53.5</v>
      </c>
    </row>
    <row r="12" spans="1:16" ht="13.5" customHeight="1" x14ac:dyDescent="0.15">
      <c r="A12" s="250"/>
      <c r="B12" s="246"/>
      <c r="C12" s="246"/>
      <c r="D12" s="246"/>
      <c r="E12" s="246"/>
      <c r="F12" s="246"/>
      <c r="G12" s="1152" t="s">
        <v>477</v>
      </c>
      <c r="H12" s="1153"/>
      <c r="I12" s="1153"/>
      <c r="J12" s="1154"/>
      <c r="K12" s="269" t="s">
        <v>478</v>
      </c>
      <c r="L12" s="270" t="s">
        <v>478</v>
      </c>
      <c r="M12" s="271">
        <v>147</v>
      </c>
      <c r="N12" s="272" t="s">
        <v>478</v>
      </c>
    </row>
    <row r="13" spans="1:16" ht="13.5" customHeight="1" x14ac:dyDescent="0.15">
      <c r="A13" s="250"/>
      <c r="B13" s="246"/>
      <c r="C13" s="246"/>
      <c r="D13" s="246"/>
      <c r="E13" s="246"/>
      <c r="F13" s="246"/>
      <c r="G13" s="1152" t="s">
        <v>479</v>
      </c>
      <c r="H13" s="1153"/>
      <c r="I13" s="1153"/>
      <c r="J13" s="1154"/>
      <c r="K13" s="269" t="s">
        <v>478</v>
      </c>
      <c r="L13" s="270" t="s">
        <v>478</v>
      </c>
      <c r="M13" s="271">
        <v>6</v>
      </c>
      <c r="N13" s="272" t="s">
        <v>478</v>
      </c>
    </row>
    <row r="14" spans="1:16" ht="13.5" customHeight="1" x14ac:dyDescent="0.15">
      <c r="A14" s="250"/>
      <c r="B14" s="246"/>
      <c r="C14" s="246"/>
      <c r="D14" s="246"/>
      <c r="E14" s="246"/>
      <c r="F14" s="246"/>
      <c r="G14" s="1152" t="s">
        <v>480</v>
      </c>
      <c r="H14" s="1153"/>
      <c r="I14" s="1153"/>
      <c r="J14" s="1154"/>
      <c r="K14" s="269">
        <v>20360</v>
      </c>
      <c r="L14" s="270">
        <v>907</v>
      </c>
      <c r="M14" s="271">
        <v>2653</v>
      </c>
      <c r="N14" s="272">
        <v>-65.8</v>
      </c>
    </row>
    <row r="15" spans="1:16" ht="13.5" customHeight="1" x14ac:dyDescent="0.15">
      <c r="A15" s="250"/>
      <c r="B15" s="246"/>
      <c r="C15" s="246"/>
      <c r="D15" s="246"/>
      <c r="E15" s="246"/>
      <c r="F15" s="246"/>
      <c r="G15" s="1152" t="s">
        <v>481</v>
      </c>
      <c r="H15" s="1153"/>
      <c r="I15" s="1153"/>
      <c r="J15" s="1154"/>
      <c r="K15" s="269">
        <v>19642</v>
      </c>
      <c r="L15" s="270">
        <v>875</v>
      </c>
      <c r="M15" s="271">
        <v>1240</v>
      </c>
      <c r="N15" s="272">
        <v>-29.4</v>
      </c>
    </row>
    <row r="16" spans="1:16" x14ac:dyDescent="0.15">
      <c r="A16" s="250"/>
      <c r="B16" s="246"/>
      <c r="C16" s="246"/>
      <c r="D16" s="246"/>
      <c r="E16" s="246"/>
      <c r="F16" s="246"/>
      <c r="G16" s="1155" t="s">
        <v>482</v>
      </c>
      <c r="H16" s="1156"/>
      <c r="I16" s="1156"/>
      <c r="J16" s="1157"/>
      <c r="K16" s="270">
        <v>-66852</v>
      </c>
      <c r="L16" s="270">
        <v>-2978</v>
      </c>
      <c r="M16" s="271">
        <v>-5294</v>
      </c>
      <c r="N16" s="272">
        <v>-43.7</v>
      </c>
    </row>
    <row r="17" spans="1:16" x14ac:dyDescent="0.15">
      <c r="A17" s="250"/>
      <c r="B17" s="246"/>
      <c r="C17" s="246"/>
      <c r="D17" s="246"/>
      <c r="E17" s="246"/>
      <c r="F17" s="246"/>
      <c r="G17" s="1155" t="s">
        <v>172</v>
      </c>
      <c r="H17" s="1156"/>
      <c r="I17" s="1156"/>
      <c r="J17" s="1157"/>
      <c r="K17" s="270">
        <v>1240058</v>
      </c>
      <c r="L17" s="270">
        <v>55234</v>
      </c>
      <c r="M17" s="271">
        <v>68586</v>
      </c>
      <c r="N17" s="272">
        <v>-19.5</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483</v>
      </c>
      <c r="H19" s="246"/>
      <c r="I19" s="246"/>
      <c r="J19" s="246"/>
      <c r="K19" s="246"/>
      <c r="L19" s="246"/>
      <c r="M19" s="246"/>
      <c r="N19" s="246"/>
    </row>
    <row r="20" spans="1:16" x14ac:dyDescent="0.15">
      <c r="A20" s="250"/>
      <c r="B20" s="246"/>
      <c r="C20" s="246"/>
      <c r="D20" s="246"/>
      <c r="E20" s="246"/>
      <c r="F20" s="246"/>
      <c r="G20" s="274"/>
      <c r="H20" s="275"/>
      <c r="I20" s="275"/>
      <c r="J20" s="276"/>
      <c r="K20" s="277" t="s">
        <v>484</v>
      </c>
      <c r="L20" s="278" t="s">
        <v>485</v>
      </c>
      <c r="M20" s="279" t="s">
        <v>486</v>
      </c>
      <c r="N20" s="280"/>
    </row>
    <row r="21" spans="1:16" s="286" customFormat="1" x14ac:dyDescent="0.15">
      <c r="A21" s="281"/>
      <c r="B21" s="251"/>
      <c r="C21" s="251"/>
      <c r="D21" s="251"/>
      <c r="E21" s="251"/>
      <c r="F21" s="251"/>
      <c r="G21" s="1147" t="s">
        <v>487</v>
      </c>
      <c r="H21" s="1148"/>
      <c r="I21" s="1148"/>
      <c r="J21" s="1149"/>
      <c r="K21" s="282">
        <v>4.99</v>
      </c>
      <c r="L21" s="283">
        <v>6.42</v>
      </c>
      <c r="M21" s="284">
        <v>-1.43</v>
      </c>
      <c r="N21" s="251"/>
      <c r="O21" s="285"/>
      <c r="P21" s="281"/>
    </row>
    <row r="22" spans="1:16" s="286" customFormat="1" x14ac:dyDescent="0.15">
      <c r="A22" s="281"/>
      <c r="B22" s="251"/>
      <c r="C22" s="251"/>
      <c r="D22" s="251"/>
      <c r="E22" s="251"/>
      <c r="F22" s="251"/>
      <c r="G22" s="1147" t="s">
        <v>488</v>
      </c>
      <c r="H22" s="1148"/>
      <c r="I22" s="1148"/>
      <c r="J22" s="1149"/>
      <c r="K22" s="287">
        <v>97.2</v>
      </c>
      <c r="L22" s="288">
        <v>97.3</v>
      </c>
      <c r="M22" s="289">
        <v>-0.1</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489</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490</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491</v>
      </c>
      <c r="H29" s="251"/>
      <c r="I29" s="251"/>
      <c r="J29" s="251"/>
      <c r="K29" s="246"/>
      <c r="L29" s="246"/>
      <c r="M29" s="246"/>
      <c r="N29" s="246"/>
      <c r="O29" s="295"/>
    </row>
    <row r="30" spans="1:16" x14ac:dyDescent="0.15">
      <c r="A30" s="250"/>
      <c r="B30" s="246"/>
      <c r="C30" s="246"/>
      <c r="D30" s="246"/>
      <c r="E30" s="246"/>
      <c r="F30" s="246"/>
      <c r="G30" s="253"/>
      <c r="H30" s="254"/>
      <c r="I30" s="254"/>
      <c r="J30" s="255"/>
      <c r="K30" s="1150" t="s">
        <v>469</v>
      </c>
      <c r="L30" s="256"/>
      <c r="M30" s="257" t="s">
        <v>470</v>
      </c>
      <c r="N30" s="258"/>
    </row>
    <row r="31" spans="1:16" x14ac:dyDescent="0.15">
      <c r="A31" s="250"/>
      <c r="B31" s="246"/>
      <c r="C31" s="246"/>
      <c r="D31" s="246"/>
      <c r="E31" s="246"/>
      <c r="F31" s="246"/>
      <c r="G31" s="259"/>
      <c r="H31" s="260"/>
      <c r="I31" s="260"/>
      <c r="J31" s="261"/>
      <c r="K31" s="1151"/>
      <c r="L31" s="262" t="s">
        <v>471</v>
      </c>
      <c r="M31" s="263" t="s">
        <v>472</v>
      </c>
      <c r="N31" s="264" t="s">
        <v>473</v>
      </c>
    </row>
    <row r="32" spans="1:16" ht="27" customHeight="1" x14ac:dyDescent="0.15">
      <c r="A32" s="250"/>
      <c r="B32" s="246"/>
      <c r="C32" s="246"/>
      <c r="D32" s="246"/>
      <c r="E32" s="246"/>
      <c r="F32" s="246"/>
      <c r="G32" s="1163" t="s">
        <v>492</v>
      </c>
      <c r="H32" s="1164"/>
      <c r="I32" s="1164"/>
      <c r="J32" s="1165"/>
      <c r="K32" s="296">
        <v>500755</v>
      </c>
      <c r="L32" s="296">
        <v>22304</v>
      </c>
      <c r="M32" s="297">
        <v>31128</v>
      </c>
      <c r="N32" s="298">
        <v>-28.3</v>
      </c>
    </row>
    <row r="33" spans="1:16" ht="13.5" customHeight="1" x14ac:dyDescent="0.15">
      <c r="A33" s="250"/>
      <c r="B33" s="246"/>
      <c r="C33" s="246"/>
      <c r="D33" s="246"/>
      <c r="E33" s="246"/>
      <c r="F33" s="246"/>
      <c r="G33" s="1163" t="s">
        <v>493</v>
      </c>
      <c r="H33" s="1164"/>
      <c r="I33" s="1164"/>
      <c r="J33" s="1165"/>
      <c r="K33" s="296" t="s">
        <v>478</v>
      </c>
      <c r="L33" s="296" t="s">
        <v>478</v>
      </c>
      <c r="M33" s="297" t="s">
        <v>478</v>
      </c>
      <c r="N33" s="298" t="s">
        <v>478</v>
      </c>
    </row>
    <row r="34" spans="1:16" ht="27" customHeight="1" x14ac:dyDescent="0.15">
      <c r="A34" s="250"/>
      <c r="B34" s="246"/>
      <c r="C34" s="246"/>
      <c r="D34" s="246"/>
      <c r="E34" s="246"/>
      <c r="F34" s="246"/>
      <c r="G34" s="1163" t="s">
        <v>494</v>
      </c>
      <c r="H34" s="1164"/>
      <c r="I34" s="1164"/>
      <c r="J34" s="1165"/>
      <c r="K34" s="296" t="s">
        <v>478</v>
      </c>
      <c r="L34" s="296" t="s">
        <v>478</v>
      </c>
      <c r="M34" s="297" t="s">
        <v>478</v>
      </c>
      <c r="N34" s="298" t="s">
        <v>478</v>
      </c>
    </row>
    <row r="35" spans="1:16" ht="27" customHeight="1" x14ac:dyDescent="0.15">
      <c r="A35" s="250"/>
      <c r="B35" s="246"/>
      <c r="C35" s="246"/>
      <c r="D35" s="246"/>
      <c r="E35" s="246"/>
      <c r="F35" s="246"/>
      <c r="G35" s="1163" t="s">
        <v>495</v>
      </c>
      <c r="H35" s="1164"/>
      <c r="I35" s="1164"/>
      <c r="J35" s="1165"/>
      <c r="K35" s="296">
        <v>298117</v>
      </c>
      <c r="L35" s="296">
        <v>13279</v>
      </c>
      <c r="M35" s="297">
        <v>9784</v>
      </c>
      <c r="N35" s="298">
        <v>35.700000000000003</v>
      </c>
    </row>
    <row r="36" spans="1:16" ht="27" customHeight="1" x14ac:dyDescent="0.15">
      <c r="A36" s="250"/>
      <c r="B36" s="246"/>
      <c r="C36" s="246"/>
      <c r="D36" s="246"/>
      <c r="E36" s="246"/>
      <c r="F36" s="246"/>
      <c r="G36" s="1163" t="s">
        <v>496</v>
      </c>
      <c r="H36" s="1164"/>
      <c r="I36" s="1164"/>
      <c r="J36" s="1165"/>
      <c r="K36" s="296">
        <v>25289</v>
      </c>
      <c r="L36" s="296">
        <v>1126</v>
      </c>
      <c r="M36" s="297">
        <v>2611</v>
      </c>
      <c r="N36" s="298">
        <v>-56.9</v>
      </c>
    </row>
    <row r="37" spans="1:16" ht="13.5" customHeight="1" x14ac:dyDescent="0.15">
      <c r="A37" s="250"/>
      <c r="B37" s="246"/>
      <c r="C37" s="246"/>
      <c r="D37" s="246"/>
      <c r="E37" s="246"/>
      <c r="F37" s="246"/>
      <c r="G37" s="1163" t="s">
        <v>497</v>
      </c>
      <c r="H37" s="1164"/>
      <c r="I37" s="1164"/>
      <c r="J37" s="1165"/>
      <c r="K37" s="296" t="s">
        <v>478</v>
      </c>
      <c r="L37" s="296" t="s">
        <v>478</v>
      </c>
      <c r="M37" s="297">
        <v>1177</v>
      </c>
      <c r="N37" s="298" t="s">
        <v>478</v>
      </c>
    </row>
    <row r="38" spans="1:16" ht="27" customHeight="1" x14ac:dyDescent="0.15">
      <c r="A38" s="250"/>
      <c r="B38" s="246"/>
      <c r="C38" s="246"/>
      <c r="D38" s="246"/>
      <c r="E38" s="246"/>
      <c r="F38" s="246"/>
      <c r="G38" s="1166" t="s">
        <v>498</v>
      </c>
      <c r="H38" s="1167"/>
      <c r="I38" s="1167"/>
      <c r="J38" s="1168"/>
      <c r="K38" s="299" t="s">
        <v>478</v>
      </c>
      <c r="L38" s="299" t="s">
        <v>478</v>
      </c>
      <c r="M38" s="300">
        <v>1</v>
      </c>
      <c r="N38" s="301" t="s">
        <v>478</v>
      </c>
      <c r="O38" s="295"/>
    </row>
    <row r="39" spans="1:16" x14ac:dyDescent="0.15">
      <c r="A39" s="250"/>
      <c r="B39" s="246"/>
      <c r="C39" s="246"/>
      <c r="D39" s="246"/>
      <c r="E39" s="246"/>
      <c r="F39" s="246"/>
      <c r="G39" s="1166" t="s">
        <v>499</v>
      </c>
      <c r="H39" s="1167"/>
      <c r="I39" s="1167"/>
      <c r="J39" s="1168"/>
      <c r="K39" s="302" t="s">
        <v>478</v>
      </c>
      <c r="L39" s="302" t="s">
        <v>478</v>
      </c>
      <c r="M39" s="303">
        <v>-3247</v>
      </c>
      <c r="N39" s="304" t="s">
        <v>478</v>
      </c>
      <c r="O39" s="295"/>
    </row>
    <row r="40" spans="1:16" ht="27" customHeight="1" x14ac:dyDescent="0.15">
      <c r="A40" s="250"/>
      <c r="B40" s="246"/>
      <c r="C40" s="246"/>
      <c r="D40" s="246"/>
      <c r="E40" s="246"/>
      <c r="F40" s="246"/>
      <c r="G40" s="1163" t="s">
        <v>500</v>
      </c>
      <c r="H40" s="1164"/>
      <c r="I40" s="1164"/>
      <c r="J40" s="1165"/>
      <c r="K40" s="302">
        <v>-567587</v>
      </c>
      <c r="L40" s="302">
        <v>-25281</v>
      </c>
      <c r="M40" s="303">
        <v>-28558</v>
      </c>
      <c r="N40" s="304">
        <v>-11.5</v>
      </c>
      <c r="O40" s="295"/>
    </row>
    <row r="41" spans="1:16" x14ac:dyDescent="0.15">
      <c r="A41" s="250"/>
      <c r="B41" s="246"/>
      <c r="C41" s="246"/>
      <c r="D41" s="246"/>
      <c r="E41" s="246"/>
      <c r="F41" s="246"/>
      <c r="G41" s="1169" t="s">
        <v>283</v>
      </c>
      <c r="H41" s="1170"/>
      <c r="I41" s="1170"/>
      <c r="J41" s="1171"/>
      <c r="K41" s="296">
        <v>256574</v>
      </c>
      <c r="L41" s="302">
        <v>11428</v>
      </c>
      <c r="M41" s="303">
        <v>12895</v>
      </c>
      <c r="N41" s="304">
        <v>-11.4</v>
      </c>
      <c r="O41" s="295"/>
    </row>
    <row r="42" spans="1:16" x14ac:dyDescent="0.15">
      <c r="A42" s="250"/>
      <c r="B42" s="246"/>
      <c r="C42" s="246"/>
      <c r="D42" s="246"/>
      <c r="E42" s="246"/>
      <c r="F42" s="246"/>
      <c r="G42" s="305" t="s">
        <v>501</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502</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503</v>
      </c>
      <c r="H48" s="310"/>
      <c r="I48" s="310"/>
      <c r="J48" s="310"/>
      <c r="K48" s="310"/>
      <c r="L48" s="310"/>
      <c r="M48" s="311"/>
      <c r="N48" s="310"/>
    </row>
    <row r="49" spans="1:14" ht="13.5" customHeight="1" x14ac:dyDescent="0.15">
      <c r="A49" s="250"/>
      <c r="B49" s="246"/>
      <c r="C49" s="246"/>
      <c r="D49" s="246"/>
      <c r="E49" s="246"/>
      <c r="F49" s="246"/>
      <c r="G49" s="312"/>
      <c r="H49" s="313"/>
      <c r="I49" s="1158" t="s">
        <v>469</v>
      </c>
      <c r="J49" s="1160" t="s">
        <v>504</v>
      </c>
      <c r="K49" s="1161"/>
      <c r="L49" s="1161"/>
      <c r="M49" s="1161"/>
      <c r="N49" s="1162"/>
    </row>
    <row r="50" spans="1:14" x14ac:dyDescent="0.15">
      <c r="A50" s="250"/>
      <c r="B50" s="246"/>
      <c r="C50" s="246"/>
      <c r="D50" s="246"/>
      <c r="E50" s="246"/>
      <c r="F50" s="246"/>
      <c r="G50" s="314"/>
      <c r="H50" s="315"/>
      <c r="I50" s="1159"/>
      <c r="J50" s="316" t="s">
        <v>505</v>
      </c>
      <c r="K50" s="317" t="s">
        <v>506</v>
      </c>
      <c r="L50" s="318" t="s">
        <v>507</v>
      </c>
      <c r="M50" s="319" t="s">
        <v>508</v>
      </c>
      <c r="N50" s="320" t="s">
        <v>509</v>
      </c>
    </row>
    <row r="51" spans="1:14" x14ac:dyDescent="0.15">
      <c r="A51" s="250"/>
      <c r="B51" s="246"/>
      <c r="C51" s="246"/>
      <c r="D51" s="246"/>
      <c r="E51" s="246"/>
      <c r="F51" s="246"/>
      <c r="G51" s="312" t="s">
        <v>510</v>
      </c>
      <c r="H51" s="313"/>
      <c r="I51" s="321">
        <v>788768</v>
      </c>
      <c r="J51" s="322">
        <v>35177</v>
      </c>
      <c r="K51" s="323">
        <v>72.8</v>
      </c>
      <c r="L51" s="324">
        <v>46819</v>
      </c>
      <c r="M51" s="325">
        <v>9.3000000000000007</v>
      </c>
      <c r="N51" s="326">
        <v>63.5</v>
      </c>
    </row>
    <row r="52" spans="1:14" x14ac:dyDescent="0.15">
      <c r="A52" s="250"/>
      <c r="B52" s="246"/>
      <c r="C52" s="246"/>
      <c r="D52" s="246"/>
      <c r="E52" s="246"/>
      <c r="F52" s="246"/>
      <c r="G52" s="327"/>
      <c r="H52" s="328" t="s">
        <v>511</v>
      </c>
      <c r="I52" s="329">
        <v>539097</v>
      </c>
      <c r="J52" s="330">
        <v>24042</v>
      </c>
      <c r="K52" s="331">
        <v>115</v>
      </c>
      <c r="L52" s="332">
        <v>24121</v>
      </c>
      <c r="M52" s="333">
        <v>9.5</v>
      </c>
      <c r="N52" s="334">
        <v>105.5</v>
      </c>
    </row>
    <row r="53" spans="1:14" x14ac:dyDescent="0.15">
      <c r="A53" s="250"/>
      <c r="B53" s="246"/>
      <c r="C53" s="246"/>
      <c r="D53" s="246"/>
      <c r="E53" s="246"/>
      <c r="F53" s="246"/>
      <c r="G53" s="312" t="s">
        <v>512</v>
      </c>
      <c r="H53" s="313"/>
      <c r="I53" s="321">
        <v>1620705</v>
      </c>
      <c r="J53" s="322">
        <v>72198</v>
      </c>
      <c r="K53" s="323">
        <v>105.2</v>
      </c>
      <c r="L53" s="324">
        <v>53270</v>
      </c>
      <c r="M53" s="325">
        <v>13.8</v>
      </c>
      <c r="N53" s="326">
        <v>91.4</v>
      </c>
    </row>
    <row r="54" spans="1:14" x14ac:dyDescent="0.15">
      <c r="A54" s="250"/>
      <c r="B54" s="246"/>
      <c r="C54" s="246"/>
      <c r="D54" s="246"/>
      <c r="E54" s="246"/>
      <c r="F54" s="246"/>
      <c r="G54" s="327"/>
      <c r="H54" s="328" t="s">
        <v>511</v>
      </c>
      <c r="I54" s="329">
        <v>855131</v>
      </c>
      <c r="J54" s="330">
        <v>38094</v>
      </c>
      <c r="K54" s="331">
        <v>58.4</v>
      </c>
      <c r="L54" s="332">
        <v>24316</v>
      </c>
      <c r="M54" s="333">
        <v>0.8</v>
      </c>
      <c r="N54" s="334">
        <v>57.6</v>
      </c>
    </row>
    <row r="55" spans="1:14" x14ac:dyDescent="0.15">
      <c r="A55" s="250"/>
      <c r="B55" s="246"/>
      <c r="C55" s="246"/>
      <c r="D55" s="246"/>
      <c r="E55" s="246"/>
      <c r="F55" s="246"/>
      <c r="G55" s="312" t="s">
        <v>513</v>
      </c>
      <c r="H55" s="313"/>
      <c r="I55" s="321">
        <v>1089045</v>
      </c>
      <c r="J55" s="322">
        <v>48378</v>
      </c>
      <c r="K55" s="323">
        <v>-33</v>
      </c>
      <c r="L55" s="324">
        <v>53292</v>
      </c>
      <c r="M55" s="325">
        <v>0</v>
      </c>
      <c r="N55" s="326">
        <v>-33</v>
      </c>
    </row>
    <row r="56" spans="1:14" x14ac:dyDescent="0.15">
      <c r="A56" s="250"/>
      <c r="B56" s="246"/>
      <c r="C56" s="246"/>
      <c r="D56" s="246"/>
      <c r="E56" s="246"/>
      <c r="F56" s="246"/>
      <c r="G56" s="327"/>
      <c r="H56" s="328" t="s">
        <v>511</v>
      </c>
      <c r="I56" s="329">
        <v>912875</v>
      </c>
      <c r="J56" s="330">
        <v>40552</v>
      </c>
      <c r="K56" s="331">
        <v>6.5</v>
      </c>
      <c r="L56" s="332">
        <v>28900</v>
      </c>
      <c r="M56" s="333">
        <v>18.899999999999999</v>
      </c>
      <c r="N56" s="334">
        <v>-12.4</v>
      </c>
    </row>
    <row r="57" spans="1:14" x14ac:dyDescent="0.15">
      <c r="A57" s="250"/>
      <c r="B57" s="246"/>
      <c r="C57" s="246"/>
      <c r="D57" s="246"/>
      <c r="E57" s="246"/>
      <c r="F57" s="246"/>
      <c r="G57" s="312" t="s">
        <v>514</v>
      </c>
      <c r="H57" s="313"/>
      <c r="I57" s="321">
        <v>719158</v>
      </c>
      <c r="J57" s="322">
        <v>31892</v>
      </c>
      <c r="K57" s="323">
        <v>-34.1</v>
      </c>
      <c r="L57" s="324">
        <v>49919</v>
      </c>
      <c r="M57" s="325">
        <v>-6.3</v>
      </c>
      <c r="N57" s="326">
        <v>-27.8</v>
      </c>
    </row>
    <row r="58" spans="1:14" x14ac:dyDescent="0.15">
      <c r="A58" s="250"/>
      <c r="B58" s="246"/>
      <c r="C58" s="246"/>
      <c r="D58" s="246"/>
      <c r="E58" s="246"/>
      <c r="F58" s="246"/>
      <c r="G58" s="327"/>
      <c r="H58" s="328" t="s">
        <v>511</v>
      </c>
      <c r="I58" s="329">
        <v>563518</v>
      </c>
      <c r="J58" s="330">
        <v>24990</v>
      </c>
      <c r="K58" s="331">
        <v>-38.4</v>
      </c>
      <c r="L58" s="332">
        <v>26398</v>
      </c>
      <c r="M58" s="333">
        <v>-8.6999999999999993</v>
      </c>
      <c r="N58" s="334">
        <v>-29.7</v>
      </c>
    </row>
    <row r="59" spans="1:14" x14ac:dyDescent="0.15">
      <c r="A59" s="250"/>
      <c r="B59" s="246"/>
      <c r="C59" s="246"/>
      <c r="D59" s="246"/>
      <c r="E59" s="246"/>
      <c r="F59" s="246"/>
      <c r="G59" s="312" t="s">
        <v>515</v>
      </c>
      <c r="H59" s="313"/>
      <c r="I59" s="321">
        <v>787536</v>
      </c>
      <c r="J59" s="322">
        <v>35078</v>
      </c>
      <c r="K59" s="323">
        <v>10</v>
      </c>
      <c r="L59" s="324">
        <v>47738</v>
      </c>
      <c r="M59" s="325">
        <v>-4.4000000000000004</v>
      </c>
      <c r="N59" s="326">
        <v>14.4</v>
      </c>
    </row>
    <row r="60" spans="1:14" x14ac:dyDescent="0.15">
      <c r="A60" s="250"/>
      <c r="B60" s="246"/>
      <c r="C60" s="246"/>
      <c r="D60" s="246"/>
      <c r="E60" s="246"/>
      <c r="F60" s="246"/>
      <c r="G60" s="327"/>
      <c r="H60" s="328" t="s">
        <v>511</v>
      </c>
      <c r="I60" s="335">
        <v>469189</v>
      </c>
      <c r="J60" s="330">
        <v>20898</v>
      </c>
      <c r="K60" s="331">
        <v>-16.399999999999999</v>
      </c>
      <c r="L60" s="332">
        <v>24937</v>
      </c>
      <c r="M60" s="333">
        <v>-5.5</v>
      </c>
      <c r="N60" s="334">
        <v>-10.9</v>
      </c>
    </row>
    <row r="61" spans="1:14" x14ac:dyDescent="0.15">
      <c r="A61" s="250"/>
      <c r="B61" s="246"/>
      <c r="C61" s="246"/>
      <c r="D61" s="246"/>
      <c r="E61" s="246"/>
      <c r="F61" s="246"/>
      <c r="G61" s="312" t="s">
        <v>516</v>
      </c>
      <c r="H61" s="336"/>
      <c r="I61" s="337">
        <v>1001042</v>
      </c>
      <c r="J61" s="338">
        <v>44545</v>
      </c>
      <c r="K61" s="339">
        <v>24.2</v>
      </c>
      <c r="L61" s="340">
        <v>50208</v>
      </c>
      <c r="M61" s="341">
        <v>2.5</v>
      </c>
      <c r="N61" s="326">
        <v>21.7</v>
      </c>
    </row>
    <row r="62" spans="1:14" x14ac:dyDescent="0.15">
      <c r="A62" s="250"/>
      <c r="B62" s="246"/>
      <c r="C62" s="246"/>
      <c r="D62" s="246"/>
      <c r="E62" s="246"/>
      <c r="F62" s="246"/>
      <c r="G62" s="327"/>
      <c r="H62" s="328" t="s">
        <v>511</v>
      </c>
      <c r="I62" s="329">
        <v>667962</v>
      </c>
      <c r="J62" s="330">
        <v>29715</v>
      </c>
      <c r="K62" s="331">
        <v>25</v>
      </c>
      <c r="L62" s="332">
        <v>25734</v>
      </c>
      <c r="M62" s="333">
        <v>3</v>
      </c>
      <c r="N62" s="334">
        <v>22</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91"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91"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0" zoomScaleNormal="5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518</v>
      </c>
      <c r="G46" s="8" t="s">
        <v>519</v>
      </c>
      <c r="H46" s="8" t="s">
        <v>520</v>
      </c>
      <c r="I46" s="8" t="s">
        <v>521</v>
      </c>
      <c r="J46" s="9" t="s">
        <v>522</v>
      </c>
    </row>
    <row r="47" spans="2:10" ht="57.75" customHeight="1" x14ac:dyDescent="0.15">
      <c r="B47" s="10"/>
      <c r="C47" s="1172" t="s">
        <v>3</v>
      </c>
      <c r="D47" s="1172"/>
      <c r="E47" s="1173"/>
      <c r="F47" s="11">
        <v>22.39</v>
      </c>
      <c r="G47" s="12">
        <v>19.21</v>
      </c>
      <c r="H47" s="12">
        <v>14.41</v>
      </c>
      <c r="I47" s="12">
        <v>13.9</v>
      </c>
      <c r="J47" s="13">
        <v>14.22</v>
      </c>
    </row>
    <row r="48" spans="2:10" ht="57.75" customHeight="1" x14ac:dyDescent="0.15">
      <c r="B48" s="14"/>
      <c r="C48" s="1174" t="s">
        <v>4</v>
      </c>
      <c r="D48" s="1174"/>
      <c r="E48" s="1175"/>
      <c r="F48" s="15">
        <v>4.88</v>
      </c>
      <c r="G48" s="16">
        <v>7.15</v>
      </c>
      <c r="H48" s="16">
        <v>8.84</v>
      </c>
      <c r="I48" s="16">
        <v>12.55</v>
      </c>
      <c r="J48" s="17">
        <v>7.87</v>
      </c>
    </row>
    <row r="49" spans="2:10" ht="57.75" customHeight="1" thickBot="1" x14ac:dyDescent="0.2">
      <c r="B49" s="18"/>
      <c r="C49" s="1176" t="s">
        <v>5</v>
      </c>
      <c r="D49" s="1176"/>
      <c r="E49" s="1177"/>
      <c r="F49" s="19" t="s">
        <v>523</v>
      </c>
      <c r="G49" s="20" t="s">
        <v>524</v>
      </c>
      <c r="H49" s="20" t="s">
        <v>525</v>
      </c>
      <c r="I49" s="20">
        <v>3.91</v>
      </c>
      <c r="J49" s="21" t="s">
        <v>526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2018-11-21T09:38:35Z</cp:lastPrinted>
  <dcterms:created xsi:type="dcterms:W3CDTF">2018-01-24T05:06:02Z</dcterms:created>
  <dcterms:modified xsi:type="dcterms:W3CDTF">2018-11-27T02:42:44Z</dcterms:modified>
  <cp:category/>
</cp:coreProperties>
</file>