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6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concurrentManualCount="2"/>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BE34" i="9"/>
  <c r="C34" i="9"/>
  <c r="U34" i="9" s="1"/>
  <c r="U35" i="9" s="1"/>
  <c r="AM34" i="9" l="1"/>
  <c r="BW34" i="9"/>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<sst xmlns="http://schemas.openxmlformats.org/spreadsheetml/2006/main" count="1095" uniqueCount="562">
  <si>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</si>
  <si>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</si>
  <si>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</si>
  <si>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</si>
  <si>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</si>
  <si>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</si>
  <si>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</si>
  <si>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</si>
  <si>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</si>
  <si>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</si>
  <si>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</si>
  <si>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</si>
  <si>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</si>
  <si>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</si>
  <si>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</si>
  <si>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</si>
  <si>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</si>
  <si>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</si>
  <si>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</si>
  <si>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</si>
  <si>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</si>
  <si>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</si>
  <si>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</si>
  <si>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</si>
  <si>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</si>
  <si>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</si>
  <si>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</si>
  <si>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</si>
  <si>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</si>
  <si>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</si>
  <si>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</si>
  <si>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</si>
  <si>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</si>
  <si>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</si>
  <si>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</si>
  <si>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</si>
  <si>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</si>
  <si>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</si>
  <si>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</si>
  <si>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</si>
  <si>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</si>
  <si>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</si>
  <si>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</si>
  <si>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</si>
  <si>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</si>
  <si>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</si>
  <si>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</si>
  <si>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</si>
  <si>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</si>
  <si>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</si>
  <si>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</si>
  <si>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</si>
  <si>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</si>
  <si>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</si>
  <si>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</si>
  <si>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</si>
  <si>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</si>
  <si>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</si>
  <si>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</si>
  <si>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</si>
  <si>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</si>
  <si>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</si>
  <si>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</si>
  <si>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</si>
  <si>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</si>
  <si>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</si>
  <si>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</si>
  <si>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</si>
  <si>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</si>
  <si>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</si>
  <si>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</si>
  <si>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</si>
  <si>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</si>
  <si>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</si>
  <si>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</si>
  <si>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</si>
  <si>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</si>
  <si>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</si>
  <si>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</si>
  <si>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</si>
  <si>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</si>
  <si>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</si>
  <si>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</si>
  <si>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</si>
  <si>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</si>
  <si>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</si>
  <si>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</si>
  <si>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</si>
  <si>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</si>
  <si>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</si>
  <si>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</si>
  <si>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</si>
  <si>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</si>
  <si>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</si>
  <si>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</si>
  <si>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</si>
  <si>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</si>
  <si>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</si>
  <si>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</si>
  <si>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</si>
  <si>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</si>
  <si>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</si>
  <si>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</si>
  <si>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</si>
  <si>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</si>
  <si>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</si>
  <si>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</si>
  <si>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</si>
  <si>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</si>
  <si>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</si>
  <si>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</si>
  <si>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</si>
  <si>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</si>
  <si>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</si>
  <si>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</si>
  <si>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</si>
  <si>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</si>
  <si>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</si>
  <si>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</si>
  <si>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</si>
  <si>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</si>
  <si>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</si>
  <si>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</si>
  <si>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</si>
  <si>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</si>
  <si>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</si>
  <si>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</si>
  <si>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</si>
  <si>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</si>
  <si>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</si>
  <si>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</si>
  <si>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</si>
  <si>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</si>
  <si>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</si>
  <si>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</si>
  <si>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</si>
  <si>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</si>
  <si>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</si>
  <si>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</si>
  <si>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</si>
  <si>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</si>
  <si>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</si>
  <si>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</si>
  <si>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</si>
  <si>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</si>
  <si>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</si>
  <si>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</si>
  <si>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</si>
  <si>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</si>
  <si>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</si>
  <si>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</si>
  <si>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</si>
  <si>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</si>
  <si>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</si>
  <si>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</si>
  <si>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</si>
  <si>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</si>
  <si>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</si>
  <si>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</si>
  <si>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</si>
  <si>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</si>
  <si>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</si>
  <si>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</si>
  <si>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</si>
  <si>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</si>
  <si>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</si>
  <si>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</si>
  <si>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</si>
  <si>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</si>
  <si>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</si>
  <si>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</si>
  <si>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</si>
  <si>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</si>
  <si>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</si>
  <si>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</si>
  <si>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</si>
  <si>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</si>
  <si>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</si>
  <si>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</si>
  <si>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</si>
  <si>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</si>
  <si>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</si>
  <si>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</si>
  <si>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</si>
  <si>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</si>
  <si>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</si>
  <si>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</si>
  <si>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</si>
  <si>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</si>
  <si>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</si>
  <si>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</si>
  <si>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</si>
  <si>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</si>
  <si>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岐阜県大野町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</si>
  <si>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</si>
  <si>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</si>
  <si>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</si>
  <si>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</si>
  <si>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</si>
  <si>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</si>
  <si>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</si>
  <si>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</si>
  <si>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</si>
  <si>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</si>
  <si>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</si>
  <si>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</si>
  <si>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</si>
  <si>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</si>
  <si>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</si>
  <si>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</si>
  <si>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</si>
  <si>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</si>
  <si>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</si>
  <si>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</si>
  <si>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</si>
  <si>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</si>
  <si>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</si>
  <si>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</si>
  <si>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</si>
  <si>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</si>
  <si>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</si>
  <si>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</si>
  <si>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</si>
  <si>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</si>
  <si>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</si>
  <si>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</si>
  <si>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</si>
  <si>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</si>
  <si>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</si>
  <si>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</si>
  <si>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</si>
  <si>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</si>
  <si>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</si>
  <si>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</si>
  <si>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</si>
  <si>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</si>
  <si>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</si>
  <si>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</si>
  <si>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</si>
  <si>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</si>
  <si>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</si>
  <si>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</si>
  <si>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</si>
  <si>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</si>
  <si>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</si>
  <si>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</si>
  <si>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</si>
  <si>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</si>
  <si>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</si>
  <si>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</si>
  <si>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</si>
  <si>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</si>
  <si>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</si>
  <si>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</si>
  <si>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</si>
  <si>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</si>
  <si>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</si>
  <si>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</si>
  <si>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</si>
  <si>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</si>
  <si>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</si>
  <si>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</si>
  <si>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</si>
  <si>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</si>
  <si>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</si>
  <si>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</si>
  <si>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</si>
  <si>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</si>
  <si>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</si>
  <si>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</si>
  <si>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</si>
  <si>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</si>
  <si>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</si>
  <si>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</si>
  <si>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</si>
  <si>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</si>
  <si>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</si>
  <si>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</si>
  <si>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</si>
  <si>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</si>
  <si>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</si>
  <si>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</si>
  <si>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</si>
  <si>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</si>
  <si>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</si>
  <si>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</si>
  <si>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</si>
  <si>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</si>
  <si>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</si>
  <si>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</si>
  <si>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</si>
  <si>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</si>
  <si>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</si>
  <si>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</si>
  <si>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</si>
  <si>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</si>
  <si>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</si>
  <si>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</si>
  <si>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</si>
  <si>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</si>
  <si>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</si>
  <si>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</si>
  <si>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</si>
  <si>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</si>
  <si>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</si>
  <si>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</si>
  <si>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</si>
  <si>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</si>
  <si>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</si>
  <si>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</si>
  <si>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</si>
  <si>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</si>
  <si>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</si>
  <si>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</si>
  <si>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</si>
  <si>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</si>
  <si>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</si>
  <si>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</si>
  <si>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</si>
  <si>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</si>
  <si>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</si>
  <si>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</si>
  <si>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</si>
  <si>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</si>
  <si>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</si>
  <si>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</si>
  <si>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</si>
  <si>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</si>
  <si>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</si>
  <si>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</si>
  <si>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</si>
  <si>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</si>
  <si>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</si>
  <si>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</si>
  <si>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</si>
  <si>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</si>
  <si>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</si>
  <si>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</si>
  <si>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</si>
  <si>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</si>
  <si>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</si>
  <si>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岐阜県大野町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</si>
  <si>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</si>
  <si>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</si>
  <si>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</si>
  <si>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</si>
  <si>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</si>
  <si>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</si>
  <si>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</si>
  <si>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</si>
  <si>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</si>
  <si>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</si>
  <si>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</si>
  <si>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</si>
  <si>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</si>
  <si>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</si>
  <si>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</si>
  <si>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</si>
  <si>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</si>
  <si>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</si>
  <si>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</si>
  <si>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</si>
  <si>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</si>
  <si>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</si>
  <si>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</si>
  <si>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</si>
  <si>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</si>
  <si>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</si>
  <si>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</si>
  <si>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</si>
  <si>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</si>
  <si>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</si>
  <si>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</si>
  <si>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</si>
  <si>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</si>
  <si>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</si>
  <si>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</si>
  <si>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</si>
  <si>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</si>
  <si>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</si>
  <si>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</si>
  <si>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</si>
  <si>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</si>
  <si>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</si>
  <si>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</si>
  <si>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</si>
  <si>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</si>
  <si>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</si>
  <si>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</si>
  <si>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</si>
  <si>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</si>
  <si>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</si>
  <si>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</si>
  <si>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</si>
  <si>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</si>
  <si>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</si>
  <si>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</si>
  <si>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</si>
  <si>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</si>
  <si>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</si>
  <si>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</si>
  <si>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</si>
  <si>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</si>
  <si>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</si>
  <si>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</si>
  <si>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</si>
  <si>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</si>
  <si>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</si>
  <si>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</si>
  <si>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</si>
  <si>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</si>
  <si>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</si>
  <si>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</si>
  <si>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</si>
  <si>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</si>
  <si>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</si>
  <si>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</si>
  <si>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</si>
  <si>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</si>
  <si>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</si>
  <si>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</si>
  <si>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</si>
  <si>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</si>
  <si>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</si>
  <si>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</si>
  <si>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</si>
  <si>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</si>
  <si>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</si>
  <si>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</si>
  <si>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</si>
  <si>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</si>
  <si>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</si>
  <si>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</si>
  <si>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</si>
  <si>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</si>
  <si>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上水道事業会計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</si>
  <si>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</si>
  <si>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</si>
  <si>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</si>
  <si>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</si>
  <si>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</si>
  <si>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</si>
  <si>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</si>
  <si>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</si>
  <si>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</si>
  <si>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</si>
  <si>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</si>
  <si>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</si>
  <si>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</si>
  <si>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</si>
  <si>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</si>
  <si>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</si>
  <si>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</si>
  <si>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</si>
  <si>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</si>
  <si>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</si>
  <si>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</si>
  <si>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</si>
  <si>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</si>
  <si>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</si>
  <si>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</si>
  <si>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</si>
  <si>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</si>
  <si>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</si>
  <si>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</si>
  <si>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</si>
  <si>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</si>
  <si>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</si>
  <si>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</si>
  <si>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</si>
  <si>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</si>
  <si>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</si>
  <si>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</si>
  <si>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</si>
  <si>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</si>
  <si>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</si>
  <si>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</si>
  <si>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</si>
  <si>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</si>
  <si>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</si>
  <si>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</si>
  <si>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</si>
  <si>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</si>
  <si>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</si>
  <si>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</si>
  <si>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</si>
  <si>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</si>
  <si>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</si>
  <si>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</si>
  <si>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</si>
  <si>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</si>
  <si>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</si>
  <si>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</si>
  <si>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</si>
  <si>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</si>
  <si>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</si>
  <si>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</si>
  <si>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</si>
  <si>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</si>
  <si>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</si>
  <si>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</si>
  <si>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</si>
  <si>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</si>
  <si>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</si>
  <si>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</si>
  <si>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</si>
  <si>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</si>
  <si>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</si>
  <si>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</si>
  <si>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</si>
  <si>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</si>
  <si>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</si>
  <si>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</si>
  <si>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</si>
  <si>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</si>
  <si>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</si>
  <si>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</si>
  <si>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</si>
  <si>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</si>
  <si>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4.76</t>
  </si>
  <si>
    <t>▲ 1.92</t>
  </si>
  <si>
    <t>▲ 5.36</t>
  </si>
  <si>
    <t>▲ 0.38</t>
  </si>
  <si>
    <t>上水道事業会計</t>
  </si>
  <si>
    <t>一般会計</t>
  </si>
  <si>
    <t>国民健康保険事業会計</t>
  </si>
  <si>
    <t>後期高齢者医療特別会計</t>
  </si>
  <si>
    <t>その他会計（赤字）</t>
  </si>
  <si>
    <t>その他会計（黒字）</t>
  </si>
  <si>
    <t>西濃環境整備組合</t>
    <phoneticPr fontId="2"/>
  </si>
  <si>
    <t>大垣衛生施設組合</t>
    <phoneticPr fontId="2"/>
  </si>
  <si>
    <t>揖斐広域連合（普通会計分）</t>
    <phoneticPr fontId="2"/>
  </si>
  <si>
    <t>揖斐広域連合（介護保険事業会計分）</t>
    <phoneticPr fontId="2"/>
  </si>
  <si>
    <t>揖斐郡消防組合</t>
    <phoneticPr fontId="2"/>
  </si>
  <si>
    <t>揖斐川水防事務組合</t>
    <phoneticPr fontId="2"/>
  </si>
  <si>
    <t>岐阜県市町村会館組合</t>
    <phoneticPr fontId="2"/>
  </si>
  <si>
    <t>岐阜県市町村職員退職手当組合</t>
    <phoneticPr fontId="2"/>
  </si>
  <si>
    <t>後期高齢者医療連合（一般会計分）</t>
    <phoneticPr fontId="2"/>
  </si>
  <si>
    <t>後期高齢者医療連合（特別会計分）</t>
    <phoneticPr fontId="2"/>
  </si>
  <si>
    <t>揖斐広域連合（老人福祉施設特別会計分）</t>
    <rPh sb="7" eb="9">
      <t>ロウジン</t>
    </rPh>
    <rPh sb="9" eb="11">
      <t>フクシ</t>
    </rPh>
    <rPh sb="11" eb="13">
      <t>シセツ</t>
    </rPh>
    <rPh sb="13" eb="15">
      <t>トクベツ</t>
    </rPh>
    <phoneticPr fontId="2"/>
  </si>
  <si>
    <t>－</t>
    <phoneticPr fontId="2"/>
  </si>
  <si>
    <t>－</t>
    <phoneticPr fontId="2"/>
  </si>
  <si>
    <t>基金から4百万円繰入</t>
    <phoneticPr fontId="2"/>
  </si>
  <si>
    <t>基金から7百万円繰入</t>
    <phoneticPr fontId="2"/>
  </si>
  <si>
    <t>基金から1,475百万円繰入</t>
    <phoneticPr fontId="2"/>
  </si>
  <si>
    <t>基金から287百万円繰入</t>
    <phoneticPr fontId="2"/>
  </si>
  <si>
    <t>-</t>
    <phoneticPr fontId="2"/>
  </si>
  <si>
    <t>-</t>
    <phoneticPr fontId="2"/>
  </si>
  <si>
    <t>－</t>
  </si>
  <si>
    <t>基金から260百万円繰入</t>
    <rPh sb="0" eb="2">
      <t>キキン</t>
    </rPh>
    <rPh sb="7" eb="9">
      <t>ヒャクマン</t>
    </rPh>
    <rPh sb="9" eb="10">
      <t>エン</t>
    </rPh>
    <rPh sb="10" eb="12">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</si>
  <si>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</si>
  <si>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</si>
  <si>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</si>
  <si>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</si>
  <si>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</si>
  <si>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</si>
  <si>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</si>
  <si>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</si>
  <si>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</si>
  <si>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</si>
  <si>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</si>
  <si>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将来負担比率及び実質公債費比率は類似団体と比較して低い水準にあり、引き続き財政の健全化を図るよう財政運営に努める。</t>
    <rPh sb="0" eb="2">
      <t>ショウライ</t>
    </rPh>
    <rPh sb="2" eb="4">
      <t>フタン</t>
    </rPh>
    <rPh sb="4" eb="6">
      <t>ヒリツ</t>
    </rPh>
    <rPh sb="6" eb="7">
      <t>オヨ</t>
    </rPh>
    <rPh sb="8" eb="10">
      <t>ジッシツ</t>
    </rPh>
    <rPh sb="10" eb="12">
      <t>コウサイ</t>
    </rPh>
    <rPh sb="12" eb="13">
      <t>ヒ</t>
    </rPh>
    <rPh sb="13" eb="15">
      <t>ヒリツ</t>
    </rPh>
    <rPh sb="16" eb="18">
      <t>ルイジ</t>
    </rPh>
    <rPh sb="18" eb="20">
      <t>ダンタイ</t>
    </rPh>
    <rPh sb="21" eb="23">
      <t>ヒカク</t>
    </rPh>
    <rPh sb="25" eb="26">
      <t>ヒク</t>
    </rPh>
    <rPh sb="27" eb="29">
      <t>スイジュン</t>
    </rPh>
    <rPh sb="33" eb="34">
      <t>ヒ</t>
    </rPh>
    <rPh sb="35" eb="36">
      <t>ツヅ</t>
    </rPh>
    <rPh sb="37" eb="39">
      <t>ザイセイ</t>
    </rPh>
    <rPh sb="40" eb="43">
      <t>ケンゼンカ</t>
    </rPh>
    <rPh sb="44" eb="45">
      <t>ハカ</t>
    </rPh>
    <rPh sb="48" eb="50">
      <t>ザイセイ</t>
    </rPh>
    <rPh sb="50" eb="52">
      <t>ウンエイ</t>
    </rPh>
    <rPh sb="53" eb="5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</si>
</sst>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72701</c:v>
                </c:pt>
                <c:pt idx="1">
                  <c:v>60968</c:v>
                </c:pt>
                <c:pt idx="2">
                  <c:v>58549</c:v>
                </c:pt>
                <c:pt idx="3">
                  <c:v>49476</c:v>
                </c:pt>
                <c:pt idx="4">
                  <c:v>33630</c:v>
                </c:pt>
              </c:numCache>
            </c:numRef>
          </c:val>
          <c:smooth val="0"/>
        </c:ser>
        <c:dLbls>
          <c:showLegendKey val="0"/>
          <c:showVal val="0"/>
          <c:showCatName val="0"/>
          <c:showSerName val="0"/>
          <c:showPercent val="0"/>
          <c:showBubbleSize val="0"/>
        </c:dLbls>
        <c:marker val="1"/>
        <c:smooth val="0"/>
        <c:axId val="114769920"/>
        <c:axId val="114771840"/>
      </c:lineChart>
      <c:catAx>
        <c:axId val="114769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71840"/>
        <c:crosses val="autoZero"/>
        <c:auto val="1"/>
        <c:lblAlgn val="ctr"/>
        <c:lblOffset val="100"/>
        <c:tickLblSkip val="1"/>
        <c:tickMarkSkip val="1"/>
        <c:noMultiLvlLbl val="0"/>
      </c:catAx>
      <c:valAx>
        <c:axId val="1147718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69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10.82</c:v>
                </c:pt>
                <c:pt idx="1">
                  <c:v>6</c:v>
                </c:pt>
                <c:pt idx="2">
                  <c:v>5.29</c:v>
                </c:pt>
                <c:pt idx="3">
                  <c:v>5.49</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58.19</c:v>
                </c:pt>
                <c:pt idx="1">
                  <c:v>65.36</c:v>
                </c:pt>
                <c:pt idx="2">
                  <c:v>66.03</c:v>
                </c:pt>
                <c:pt idx="3">
                  <c:v>63.72</c:v>
                </c:pt>
                <c:pt idx="4">
                  <c:v>65.88</c:v>
                </c:pt>
              </c:numCache>
            </c:numRef>
          </c:val>
        </c:ser>
        <c:dLbls>
          <c:showLegendKey val="0"/>
          <c:showVal val="0"/>
          <c:showCatName val="0"/>
          <c:showSerName val="0"/>
          <c:showPercent val="0"/>
          <c:showBubbleSize val="0"/>
        </c:dLbls>
        <c:gapWidth val="250"/>
        <c:overlap val="100"/>
        <c:axId val="122754176"/>
        <c:axId val="12275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2.66</c:v>
                </c:pt>
                <c:pt idx="1">
                  <c:v>-4.76</c:v>
                </c:pt>
                <c:pt idx="2">
                  <c:v>-1.92</c:v>
                </c:pt>
                <c:pt idx="3">
                  <c:v>-5.36</c:v>
                </c:pt>
                <c:pt idx="4">
                  <c:v>-0.38</c:v>
                </c:pt>
              </c:numCache>
            </c:numRef>
          </c:val>
          <c:smooth val="0"/>
        </c:ser>
        <c:dLbls>
          <c:showLegendKey val="0"/>
          <c:showVal val="0"/>
          <c:showCatName val="0"/>
          <c:showSerName val="0"/>
          <c:showPercent val="0"/>
          <c:showBubbleSize val="0"/>
        </c:dLbls>
        <c:marker val="1"/>
        <c:smooth val="0"/>
        <c:axId val="122754176"/>
        <c:axId val="122756096"/>
      </c:lineChart>
      <c:catAx>
        <c:axId val="1227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56096"/>
        <c:crosses val="autoZero"/>
        <c:auto val="1"/>
        <c:lblAlgn val="ctr"/>
        <c:lblOffset val="100"/>
        <c:tickLblSkip val="1"/>
        <c:tickMarkSkip val="1"/>
        <c:noMultiLvlLbl val="0"/>
      </c:catAx>
      <c:valAx>
        <c:axId val="1227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5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0.08</c:v>
                </c:pt>
                <c:pt idx="4">
                  <c:v>#N/A</c:v>
                </c:pt>
                <c:pt idx="5">
                  <c:v>0.13</c:v>
                </c:pt>
                <c:pt idx="6">
                  <c:v>#N/A</c:v>
                </c:pt>
                <c:pt idx="7">
                  <c:v>0.15</c:v>
                </c:pt>
                <c:pt idx="8">
                  <c:v>#N/A</c:v>
                </c:pt>
                <c:pt idx="9">
                  <c:v>0.13</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2.83</c:v>
                </c:pt>
                <c:pt idx="2">
                  <c:v>#N/A</c:v>
                </c:pt>
                <c:pt idx="3">
                  <c:v>5.88</c:v>
                </c:pt>
                <c:pt idx="4">
                  <c:v>#N/A</c:v>
                </c:pt>
                <c:pt idx="5">
                  <c:v>2.36</c:v>
                </c:pt>
                <c:pt idx="6">
                  <c:v>#N/A</c:v>
                </c:pt>
                <c:pt idx="7">
                  <c:v>3.09</c:v>
                </c:pt>
                <c:pt idx="8">
                  <c:v>#N/A</c:v>
                </c:pt>
                <c:pt idx="9">
                  <c:v>3.12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10.82</c:v>
                </c:pt>
                <c:pt idx="2">
                  <c:v>#N/A</c:v>
                </c:pt>
                <c:pt idx="3">
                  <c:v>6</c:v>
                </c:pt>
                <c:pt idx="4">
                  <c:v>#N/A</c:v>
                </c:pt>
                <c:pt idx="5">
                  <c:v>5.29</c:v>
                </c:pt>
                <c:pt idx="6">
                  <c:v>#N/A</c:v>
                </c:pt>
                <c:pt idx="7">
                  <c:v>5.49</c:v>
                </c:pt>
                <c:pt idx="8">
                  <c:v>#N/A</c:v>
                </c:pt>
                <c:pt idx="9">
                  <c:v>4.8899999999999997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17.62</c:v>
                </c:pt>
                <c:pt idx="2">
                  <c:v>#N/A</c:v>
                </c:pt>
                <c:pt idx="3">
                  <c:v>17.41</c:v>
                </c:pt>
                <c:pt idx="4">
                  <c:v>#N/A</c:v>
                </c:pt>
                <c:pt idx="5">
                  <c:v>16.760000000000002</c:v>
                </c:pt>
                <c:pt idx="6">
                  <c:v>#N/A</c:v>
                </c:pt>
                <c:pt idx="7">
                  <c:v>15.2</c:v>
                </c:pt>
                <c:pt idx="8">
                  <c:v>#N/A</c:v>
                </c:pt>
                <c:pt idx="9">
                  <c:v>15.46</c:v>
                </c:pt>
              </c:numCache>
            </c:numRef>
          </c:val>
        </c:ser>
        <c:dLbls>
          <c:showLegendKey val="0"/>
          <c:showVal val="0"/>
          <c:showCatName val="0"/>
          <c:showSerName val="0"/>
          <c:showPercent val="0"/>
          <c:showBubbleSize val="0"/>
        </c:dLbls>
        <c:gapWidth val="150"/>
        <c:overlap val="100"/>
        <c:axId val="122526336"/>
        <c:axId val="122528128"/>
      </c:barChart>
      <c:catAx>
        <c:axId val="12252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28128"/>
        <c:crosses val="autoZero"/>
        <c:auto val="1"/>
        <c:lblAlgn val="ctr"/>
        <c:lblOffset val="100"/>
        <c:tickLblSkip val="1"/>
        <c:tickMarkSkip val="1"/>
        <c:noMultiLvlLbl val="0"/>
      </c:catAx>
      <c:valAx>
        <c:axId val="12252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2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400</c:v>
                </c:pt>
                <c:pt idx="5">
                  <c:v>406</c:v>
                </c:pt>
                <c:pt idx="8">
                  <c:v>422</c:v>
                </c:pt>
                <c:pt idx="11">
                  <c:v>464</c:v>
                </c:pt>
                <c:pt idx="14">
                  <c:v>402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101</c:v>
                </c:pt>
                <c:pt idx="3">
                  <c:v>98</c:v>
                </c:pt>
                <c:pt idx="6">
                  <c:v>100</c:v>
                </c:pt>
                <c:pt idx="9">
                  <c:v>97</c:v>
                </c:pt>
                <c:pt idx="12">
                  <c:v>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c:v>
                </c:pt>
                <c:pt idx="3">
                  <c:v>0</c:v>
                </c:pt>
                <c:pt idx="6">
                  <c:v>0</c:v>
                </c:pt>
                <c:pt idx="9">
                  <c:v>1</c:v>
                </c:pt>
                <c:pt idx="12">
                  <c:v>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351</c:v>
                </c:pt>
                <c:pt idx="3">
                  <c:v>324</c:v>
                </c:pt>
                <c:pt idx="6">
                  <c:v>346</c:v>
                </c:pt>
                <c:pt idx="9">
                  <c:v>361</c:v>
                </c:pt>
                <c:pt idx="12">
                  <c:v>400</c:v>
                </c:pt>
              </c:numCache>
            </c:numRef>
          </c:val>
        </c:ser>
        <c:dLbls>
          <c:showLegendKey val="0"/>
          <c:showVal val="0"/>
          <c:showCatName val="0"/>
          <c:showSerName val="0"/>
          <c:showPercent val="0"/>
          <c:showBubbleSize val="0"/>
        </c:dLbls>
        <c:gapWidth val="100"/>
        <c:overlap val="100"/>
        <c:axId val="97839360"/>
        <c:axId val="12268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c:v>
                </c:pt>
                <c:pt idx="2">
                  <c:v>#N/A</c:v>
                </c:pt>
                <c:pt idx="3">
                  <c:v>#N/A</c:v>
                </c:pt>
                <c:pt idx="4">
                  <c:v>16</c:v>
                </c:pt>
                <c:pt idx="5">
                  <c:v>#N/A</c:v>
                </c:pt>
                <c:pt idx="6">
                  <c:v>#N/A</c:v>
                </c:pt>
                <c:pt idx="7">
                  <c:v>24</c:v>
                </c:pt>
                <c:pt idx="8">
                  <c:v>#N/A</c:v>
                </c:pt>
                <c:pt idx="9">
                  <c:v>#N/A</c:v>
                </c:pt>
                <c:pt idx="10">
                  <c:v>-5</c:v>
                </c:pt>
                <c:pt idx="11">
                  <c:v>#N/A</c:v>
                </c:pt>
                <c:pt idx="12">
                  <c:v>#N/A</c:v>
                </c:pt>
                <c:pt idx="13">
                  <c:v>93</c:v>
                </c:pt>
                <c:pt idx="14">
                  <c:v>#N/A</c:v>
                </c:pt>
              </c:numCache>
            </c:numRef>
          </c:val>
          <c:smooth val="0"/>
        </c:ser>
        <c:dLbls>
          <c:showLegendKey val="0"/>
          <c:showVal val="0"/>
          <c:showCatName val="0"/>
          <c:showSerName val="0"/>
          <c:showPercent val="0"/>
          <c:showBubbleSize val="0"/>
        </c:dLbls>
        <c:marker val="1"/>
        <c:smooth val="0"/>
        <c:axId val="97839360"/>
        <c:axId val="122683776"/>
      </c:lineChart>
      <c:catAx>
        <c:axId val="9783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83776"/>
        <c:crosses val="autoZero"/>
        <c:auto val="1"/>
        <c:lblAlgn val="ctr"/>
        <c:lblOffset val="100"/>
        <c:tickLblSkip val="1"/>
        <c:tickMarkSkip val="1"/>
        <c:noMultiLvlLbl val="0"/>
      </c:catAx>
      <c:valAx>
        <c:axId val="1226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3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4402</c:v>
                </c:pt>
                <c:pt idx="5">
                  <c:v>4538</c:v>
                </c:pt>
                <c:pt idx="8">
                  <c:v>4565</c:v>
                </c:pt>
                <c:pt idx="11">
                  <c:v>4584</c:v>
                </c:pt>
                <c:pt idx="14">
                  <c:v>4681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221</c:v>
                </c:pt>
                <c:pt idx="5">
                  <c:v>201</c:v>
                </c:pt>
                <c:pt idx="8">
                  <c:v>176</c:v>
                </c:pt>
                <c:pt idx="11">
                  <c:v>159</c:v>
                </c:pt>
                <c:pt idx="14">
                  <c:v>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3740</c:v>
                </c:pt>
                <c:pt idx="5">
                  <c:v>4073</c:v>
                </c:pt>
                <c:pt idx="8">
                  <c:v>4075</c:v>
                </c:pt>
                <c:pt idx="11">
                  <c:v>4120</c:v>
                </c:pt>
                <c:pt idx="14">
                  <c:v>4170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780</c:v>
                </c:pt>
                <c:pt idx="3">
                  <c:v>777</c:v>
                </c:pt>
                <c:pt idx="6">
                  <c:v>751</c:v>
                </c:pt>
                <c:pt idx="9">
                  <c:v>731</c:v>
                </c:pt>
                <c:pt idx="12">
                  <c:v>856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525</c:v>
                </c:pt>
                <c:pt idx="3">
                  <c:v>542</c:v>
                </c:pt>
                <c:pt idx="6">
                  <c:v>481</c:v>
                </c:pt>
                <c:pt idx="9">
                  <c:v>418</c:v>
                </c:pt>
                <c:pt idx="12">
                  <c:v>353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4404</c:v>
                </c:pt>
                <c:pt idx="3">
                  <c:v>4715</c:v>
                </c:pt>
                <c:pt idx="6">
                  <c:v>4953</c:v>
                </c:pt>
                <c:pt idx="9">
                  <c:v>5127</c:v>
                </c:pt>
                <c:pt idx="12">
                  <c:v>5189</c:v>
                </c:pt>
              </c:numCache>
            </c:numRef>
          </c:val>
        </c:ser>
        <c:dLbls>
          <c:showLegendKey val="0"/>
          <c:showVal val="0"/>
          <c:showCatName val="0"/>
          <c:showSerName val="0"/>
          <c:showPercent val="0"/>
          <c:showBubbleSize val="0"/>
        </c:dLbls>
        <c:gapWidth val="100"/>
        <c:overlap val="100"/>
        <c:axId val="98194176"/>
        <c:axId val="9819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194176"/>
        <c:axId val="98196096"/>
      </c:lineChart>
      <c:catAx>
        <c:axId val="981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196096"/>
        <c:crosses val="autoZero"/>
        <c:auto val="1"/>
        <c:lblAlgn val="ctr"/>
        <c:lblOffset val="100"/>
        <c:tickLblSkip val="1"/>
        <c:tickMarkSkip val="1"/>
        <c:noMultiLvlLbl val="0"/>
      </c:catAx>
      <c:valAx>
        <c:axId val="9819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36832"/>
        <c:axId val="123265792"/>
      </c:scatterChart>
      <c:valAx>
        <c:axId val="3336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265792"/>
        <c:crosses val="autoZero"/>
        <c:crossBetween val="midCat"/>
      </c:valAx>
      <c:valAx>
        <c:axId val="123265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36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2.5</c:v>
                </c:pt>
                <c:pt idx="1">
                  <c:v>0.9</c:v>
                </c:pt>
                <c:pt idx="2">
                  <c:v>0.6</c:v>
                </c:pt>
                <c:pt idx="3">
                  <c:v>0.2</c:v>
                </c:pt>
                <c:pt idx="4">
                  <c:v>0.8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23565952"/>
        <c:axId val="123596800"/>
      </c:scatterChart>
      <c:valAx>
        <c:axId val="123565952"/>
        <c:scaling>
          <c:orientation val="minMax"/>
          <c:max val="10.4"/>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96800"/>
        <c:crosses val="autoZero"/>
        <c:crossBetween val="midCat"/>
      </c:valAx>
      <c:valAx>
        <c:axId val="123596800"/>
        <c:scaling>
          <c:orientation val="minMax"/>
          <c:max val="4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565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臨時財政対策債の増により３９百万円増加している。</a:t>
          </a:r>
        </a:p>
        <a:p>
          <a:r>
            <a:rPr kumimoji="1" lang="ja-JP" altLang="en-US" sz="1200">
              <a:latin typeface="ＭＳ ゴシック" pitchFamily="49" charset="-128"/>
              <a:ea typeface="ＭＳ ゴシック" pitchFamily="49" charset="-128"/>
            </a:rPr>
            <a:t>○公営企業債の元利償還金に対する繰入金</a:t>
          </a:r>
        </a:p>
        <a:p>
          <a:r>
            <a:rPr kumimoji="1" lang="ja-JP" altLang="en-US" sz="1200">
              <a:latin typeface="ＭＳ ゴシック" pitchFamily="49" charset="-128"/>
              <a:ea typeface="ＭＳ ゴシック" pitchFamily="49" charset="-128"/>
            </a:rPr>
            <a:t>平成２０年度以降上水道事業会計に対する繰入金は減少し現在の水準を維持している。</a:t>
          </a:r>
        </a:p>
        <a:p>
          <a:r>
            <a:rPr kumimoji="1" lang="ja-JP" altLang="en-US" sz="1200">
              <a:latin typeface="ＭＳ ゴシック" pitchFamily="49" charset="-128"/>
              <a:ea typeface="ＭＳ ゴシック" pitchFamily="49" charset="-128"/>
            </a:rPr>
            <a:t>○組合等が起こした地方債の元利償還金に対する負担金等</a:t>
          </a:r>
        </a:p>
        <a:p>
          <a:r>
            <a:rPr kumimoji="1" lang="ja-JP" altLang="en-US" sz="1200">
              <a:latin typeface="ＭＳ ゴシック" pitchFamily="49" charset="-128"/>
              <a:ea typeface="ＭＳ ゴシック" pitchFamily="49" charset="-128"/>
            </a:rPr>
            <a:t>大垣衛生施設組合等の負担金であり、平成２１年度を最大値としている。平成２７年度は平年並の金額となっている。</a:t>
          </a:r>
        </a:p>
        <a:p>
          <a:r>
            <a:rPr kumimoji="1" lang="ja-JP" altLang="en-US" sz="1200">
              <a:latin typeface="ＭＳ ゴシック" pitchFamily="49" charset="-128"/>
              <a:ea typeface="ＭＳ ゴシック" pitchFamily="49" charset="-128"/>
            </a:rPr>
            <a:t>○算入公債費</a:t>
          </a:r>
        </a:p>
        <a:p>
          <a:r>
            <a:rPr kumimoji="1" lang="ja-JP" altLang="en-US" sz="1200">
              <a:latin typeface="ＭＳ ゴシック" pitchFamily="49" charset="-128"/>
              <a:ea typeface="ＭＳ ゴシック" pitchFamily="49" charset="-128"/>
            </a:rPr>
            <a:t>平成２７年度は地域活性化事業債の減により、６２百万円の減となった。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○一般会計等に係る地方債の現在高</a:t>
          </a:r>
        </a:p>
        <a:p>
          <a:r>
            <a:rPr kumimoji="1" lang="ja-JP" altLang="en-US" sz="1200">
              <a:solidFill>
                <a:sysClr val="windowText" lastClr="000000"/>
              </a:solidFill>
              <a:latin typeface="ＭＳ ゴシック" pitchFamily="49" charset="-128"/>
              <a:ea typeface="ＭＳ ゴシック" pitchFamily="49" charset="-128"/>
            </a:rPr>
            <a:t>平成２１年度最小値３，９２８百万円から臨時財政対策債の発行増額により年々増加している。　</a:t>
          </a:r>
        </a:p>
        <a:p>
          <a:r>
            <a:rPr kumimoji="1" lang="ja-JP" altLang="en-US" sz="1200">
              <a:solidFill>
                <a:sysClr val="windowText" lastClr="000000"/>
              </a:solidFill>
              <a:latin typeface="ＭＳ ゴシック" pitchFamily="49" charset="-128"/>
              <a:ea typeface="ＭＳ ゴシック" pitchFamily="49" charset="-128"/>
            </a:rPr>
            <a:t>○組合等負担等見込額</a:t>
          </a:r>
        </a:p>
        <a:p>
          <a:r>
            <a:rPr kumimoji="1" lang="ja-JP" altLang="en-US" sz="1200">
              <a:solidFill>
                <a:sysClr val="windowText" lastClr="000000"/>
              </a:solidFill>
              <a:latin typeface="ＭＳ ゴシック" pitchFamily="49" charset="-128"/>
              <a:ea typeface="ＭＳ ゴシック" pitchFamily="49" charset="-128"/>
            </a:rPr>
            <a:t>大垣衛生施設組合等の負担金であり平成２４年度をピークに減少傾向に転じた。平成２７年度は一部組合への負担金の減により、前年に引き続き減少となった。</a:t>
          </a:r>
        </a:p>
        <a:p>
          <a:r>
            <a:rPr kumimoji="1" lang="ja-JP" altLang="en-US" sz="1200">
              <a:solidFill>
                <a:sysClr val="windowText" lastClr="000000"/>
              </a:solidFill>
              <a:latin typeface="ＭＳ ゴシック" pitchFamily="49" charset="-128"/>
              <a:ea typeface="ＭＳ ゴシック" pitchFamily="49" charset="-128"/>
            </a:rPr>
            <a:t>○退職手当負担見込額</a:t>
          </a:r>
        </a:p>
        <a:p>
          <a:r>
            <a:rPr kumimoji="1" lang="ja-JP" altLang="en-US" sz="1200">
              <a:solidFill>
                <a:sysClr val="windowText" lastClr="000000"/>
              </a:solidFill>
              <a:latin typeface="ＭＳ ゴシック" pitchFamily="49" charset="-128"/>
              <a:ea typeface="ＭＳ ゴシック" pitchFamily="49" charset="-128"/>
            </a:rPr>
            <a:t>組合から構成団体への給付金累積額の増加により昨年比増となっている。</a:t>
          </a:r>
        </a:p>
        <a:p>
          <a:r>
            <a:rPr kumimoji="1" lang="ja-JP" altLang="en-US" sz="1200">
              <a:solidFill>
                <a:sysClr val="windowText" lastClr="000000"/>
              </a:solidFill>
              <a:latin typeface="ＭＳ ゴシック" pitchFamily="49" charset="-128"/>
              <a:ea typeface="ＭＳ ゴシック" pitchFamily="49" charset="-128"/>
            </a:rPr>
            <a:t>○充当可能基金</a:t>
          </a:r>
        </a:p>
        <a:p>
          <a:r>
            <a:rPr kumimoji="1" lang="ja-JP" altLang="en-US" sz="1200">
              <a:solidFill>
                <a:sysClr val="windowText" lastClr="000000"/>
              </a:solidFill>
              <a:latin typeface="ＭＳ ゴシック" pitchFamily="49" charset="-128"/>
              <a:ea typeface="ＭＳ ゴシック" pitchFamily="49" charset="-128"/>
            </a:rPr>
            <a:t>財政調整基金積立金等により年々増加している。</a:t>
          </a:r>
        </a:p>
        <a:p>
          <a:r>
            <a:rPr kumimoji="1" lang="ja-JP" altLang="en-US" sz="1200">
              <a:solidFill>
                <a:sysClr val="windowText" lastClr="000000"/>
              </a:solidFill>
              <a:latin typeface="ＭＳ ゴシック" pitchFamily="49" charset="-128"/>
              <a:ea typeface="ＭＳ ゴシック" pitchFamily="49" charset="-128"/>
            </a:rPr>
            <a:t>○充当可能特定歳入</a:t>
          </a:r>
        </a:p>
        <a:p>
          <a:r>
            <a:rPr kumimoji="1" lang="ja-JP" altLang="en-US" sz="1200">
              <a:solidFill>
                <a:sysClr val="windowText" lastClr="000000"/>
              </a:solidFill>
              <a:latin typeface="ＭＳ ゴシック" pitchFamily="49" charset="-128"/>
              <a:ea typeface="ＭＳ ゴシック" pitchFamily="49" charset="-128"/>
            </a:rPr>
            <a:t>町営住宅使用料であるが年々微減傾向となっている。</a:t>
          </a:r>
        </a:p>
        <a:p>
          <a:r>
            <a:rPr kumimoji="1" lang="ja-JP" altLang="en-US" sz="1200">
              <a:solidFill>
                <a:sysClr val="windowText" lastClr="000000"/>
              </a:solidFill>
              <a:latin typeface="ＭＳ ゴシック" pitchFamily="49" charset="-128"/>
              <a:ea typeface="ＭＳ ゴシック" pitchFamily="49" charset="-128"/>
            </a:rPr>
            <a:t>○基準財政需要額算見込額</a:t>
          </a:r>
        </a:p>
        <a:p>
          <a:r>
            <a:rPr kumimoji="1" lang="ja-JP" altLang="en-US" sz="1200">
              <a:solidFill>
                <a:sysClr val="windowText" lastClr="000000"/>
              </a:solidFill>
              <a:latin typeface="ＭＳ ゴシック" pitchFamily="49" charset="-128"/>
              <a:ea typeface="ＭＳ ゴシック" pitchFamily="49" charset="-128"/>
            </a:rPr>
            <a:t>臨時財政対策債の発行により年々増加している。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23,792
23,579
34.20
7,276,366
7,002,860
235,754
4,818,918
5,188,686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23,792
23,579
34.20
7,276,366
7,002,860
235,754
4,818,918
5,188,686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23,792
23,579
34.20
7,276,366
7,002,860
235,754
4,818,918
5,188,686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23,792
23,579
34.20
7,276,366
7,002,860
235,754
4,818,918
5,188,686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基準財政収入額の地方消費税交付金の増により、前年度から０．０１ポイント増の０．６３となっている。</a:t>
          </a:r>
        </a:p>
        <a:p>
          <a:r>
            <a:rPr kumimoji="1" lang="ja-JP" altLang="en-US" sz="1300">
              <a:latin typeface="ＭＳ Ｐゴシック"/>
            </a:rPr>
            <a:t>今後は、新たな財源確保のため企業誘致等の地域振興策への取組みや町有財産の有効活用・処分などによる積極的な自主財源の確保に努め、財政基盤の強化を図る。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93435</xdr:rowOff>
    </xdr:to>
    <xdr:cxnSp macro="">
      <xdr:nvCxnSpPr>
        <xdr:cNvPr id="70" name="直線コネクタ 69"/>
        <xdr:cNvCxnSpPr/>
      </xdr:nvCxnSpPr>
      <xdr:spPr>
        <a:xfrm flipV="1">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110672</xdr:rowOff>
    </xdr:to>
    <xdr:cxnSp macro="">
      <xdr:nvCxnSpPr>
        <xdr:cNvPr id="73" name="直線コネクタ 72"/>
        <xdr:cNvCxnSpPr/>
      </xdr:nvCxnSpPr>
      <xdr:spPr>
        <a:xfrm flipV="1">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110672</xdr:rowOff>
    </xdr:to>
    <xdr:cxnSp macro="">
      <xdr:nvCxnSpPr>
        <xdr:cNvPr id="76" name="直線コネクタ 75"/>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93435</xdr:rowOff>
    </xdr:to>
    <xdr:cxnSp macro="">
      <xdr:nvCxnSpPr>
        <xdr:cNvPr id="79" name="直線コネクタ 78"/>
        <xdr:cNvCxnSpPr/>
      </xdr:nvCxnSpPr>
      <xdr:spPr>
        <a:xfrm>
          <a:off x="1447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9" name="円/楕円 88"/>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168927</xdr:rowOff>
    </xdr:from>
    <xdr:ext cx="762000" cy="259045"/>
    <xdr:sp macro="" textlink="">
      <xdr:nvSpPr>
        <xdr:cNvPr id="90"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92" name="テキスト ボックス 91"/>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59872</xdr:rowOff>
    </xdr:from>
    <xdr:to>
      <xdr:col>4</xdr:col>
      <xdr:colOff>533400</xdr:colOff>
      <xdr:row>41</xdr:row>
      <xdr:rowOff>161472</xdr:rowOff>
    </xdr:to>
    <xdr:sp macro="" textlink="">
      <xdr:nvSpPr>
        <xdr:cNvPr id="93" name="円/楕円 92"/>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94" name="テキスト ボックス 93"/>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6" name="テキスト ボックス 95"/>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94542</xdr:rowOff>
    </xdr:from>
    <xdr:ext cx="762000" cy="259045"/>
    <xdr:sp macro="" textlink="">
      <xdr:nvSpPr>
        <xdr:cNvPr id="98" name="テキスト ボックス 97"/>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管理や給与の適正化による人件費の削減や各種事務事業費の圧縮による歳出の抑制により、類似団体平均を６．５ポイント下回る７８．２％となっている。今後は社会保障関係経費や公債費等の経常経費の増加が予想されるため、新たな財源確保や更なる歳出抑制に努め８０．０％以下の水準の維持す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8382</xdr:rowOff>
    </xdr:from>
    <xdr:to>
      <xdr:col>7</xdr:col>
      <xdr:colOff>152400</xdr:colOff>
      <xdr:row>61</xdr:row>
      <xdr:rowOff>80772</xdr:rowOff>
    </xdr:to>
    <xdr:cxnSp macro="">
      <xdr:nvCxnSpPr>
        <xdr:cNvPr id="131" name="直線コネクタ 130"/>
        <xdr:cNvCxnSpPr/>
      </xdr:nvCxnSpPr>
      <xdr:spPr>
        <a:xfrm flipV="1">
          <a:off x="4114800" y="1046683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30226</xdr:rowOff>
    </xdr:from>
    <xdr:to>
      <xdr:col>6</xdr:col>
      <xdr:colOff>0</xdr:colOff>
      <xdr:row>61</xdr:row>
      <xdr:rowOff>80772</xdr:rowOff>
    </xdr:to>
    <xdr:cxnSp macro="">
      <xdr:nvCxnSpPr>
        <xdr:cNvPr id="134" name="直線コネクタ 133"/>
        <xdr:cNvCxnSpPr/>
      </xdr:nvCxnSpPr>
      <xdr:spPr>
        <a:xfrm>
          <a:off x="3225800" y="1031722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6" name="テキスト ボックス 135"/>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1270</xdr:rowOff>
    </xdr:from>
    <xdr:to>
      <xdr:col>4</xdr:col>
      <xdr:colOff>482600</xdr:colOff>
      <xdr:row>60</xdr:row>
      <xdr:rowOff>30226</xdr:rowOff>
    </xdr:to>
    <xdr:cxnSp macro="">
      <xdr:nvCxnSpPr>
        <xdr:cNvPr id="137" name="直線コネクタ 136"/>
        <xdr:cNvCxnSpPr/>
      </xdr:nvCxnSpPr>
      <xdr:spPr>
        <a:xfrm>
          <a:off x="2336800" y="102882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134112</xdr:rowOff>
    </xdr:from>
    <xdr:to>
      <xdr:col>3</xdr:col>
      <xdr:colOff>279400</xdr:colOff>
      <xdr:row>60</xdr:row>
      <xdr:rowOff>1270</xdr:rowOff>
    </xdr:to>
    <xdr:cxnSp macro="">
      <xdr:nvCxnSpPr>
        <xdr:cNvPr id="140" name="直線コネクタ 139"/>
        <xdr:cNvCxnSpPr/>
      </xdr:nvCxnSpPr>
      <xdr:spPr>
        <a:xfrm>
          <a:off x="1447800" y="102496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2" name="テキスト ボックス 141"/>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129032</xdr:rowOff>
    </xdr:from>
    <xdr:to>
      <xdr:col>7</xdr:col>
      <xdr:colOff>203200</xdr:colOff>
      <xdr:row>61</xdr:row>
      <xdr:rowOff>59182</xdr:rowOff>
    </xdr:to>
    <xdr:sp macro="" textlink="">
      <xdr:nvSpPr>
        <xdr:cNvPr id="150" name="円/楕円 149"/>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145559</xdr:rowOff>
    </xdr:from>
    <xdr:ext cx="762000" cy="259045"/>
    <xdr:sp macro="" textlink="">
      <xdr:nvSpPr>
        <xdr:cNvPr id="151"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29972</xdr:rowOff>
    </xdr:from>
    <xdr:to>
      <xdr:col>6</xdr:col>
      <xdr:colOff>50800</xdr:colOff>
      <xdr:row>61</xdr:row>
      <xdr:rowOff>131572</xdr:rowOff>
    </xdr:to>
    <xdr:sp macro="" textlink="">
      <xdr:nvSpPr>
        <xdr:cNvPr id="152" name="円/楕円 151"/>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141749</xdr:rowOff>
    </xdr:from>
    <xdr:ext cx="736600" cy="259045"/>
    <xdr:sp macro="" textlink="">
      <xdr:nvSpPr>
        <xdr:cNvPr id="153" name="テキスト ボックス 152"/>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150876</xdr:rowOff>
    </xdr:from>
    <xdr:to>
      <xdr:col>4</xdr:col>
      <xdr:colOff>533400</xdr:colOff>
      <xdr:row>60</xdr:row>
      <xdr:rowOff>81026</xdr:rowOff>
    </xdr:to>
    <xdr:sp macro="" textlink="">
      <xdr:nvSpPr>
        <xdr:cNvPr id="154" name="円/楕円 153"/>
        <xdr:cNvSpPr/>
      </xdr:nvSpPr>
      <xdr:spPr>
        <a:xfrm>
          <a:off x="3175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91203</xdr:rowOff>
    </xdr:from>
    <xdr:ext cx="762000" cy="259045"/>
    <xdr:sp macro="" textlink="">
      <xdr:nvSpPr>
        <xdr:cNvPr id="155" name="テキスト ボックス 154"/>
        <xdr:cNvSpPr txBox="1"/>
      </xdr:nvSpPr>
      <xdr:spPr>
        <a:xfrm>
          <a:off x="2844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6" name="円/楕円 155"/>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7" name="テキスト ボックス 156"/>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83312</xdr:rowOff>
    </xdr:from>
    <xdr:to>
      <xdr:col>2</xdr:col>
      <xdr:colOff>127000</xdr:colOff>
      <xdr:row>60</xdr:row>
      <xdr:rowOff>13462</xdr:rowOff>
    </xdr:to>
    <xdr:sp macro="" textlink="">
      <xdr:nvSpPr>
        <xdr:cNvPr id="158" name="円/楕円 157"/>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23639</xdr:rowOff>
    </xdr:from>
    <xdr:ext cx="762000" cy="259045"/>
    <xdr:sp macro="" textlink="">
      <xdr:nvSpPr>
        <xdr:cNvPr id="159" name="テキスト ボックス 158"/>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人件費・物件費等の合計金額の人口</a:t>
          </a:r>
          <a:r>
            <a:rPr kumimoji="1" lang="en-US" altLang="ja-JP" sz="1300">
              <a:latin typeface="ＭＳ Ｐゴシック"/>
            </a:rPr>
            <a:t>1</a:t>
          </a:r>
          <a:r>
            <a:rPr kumimoji="1" lang="ja-JP" altLang="en-US" sz="1300">
              <a:latin typeface="ＭＳ Ｐゴシック"/>
            </a:rPr>
            <a:t>人当たりの金額が類似団体平均を下回っている要因としては、ゴミ処理業務や消防業務を一部事務組合で行っていることが挙げられるが、一部事務組合の人件費・物件費等に充てる負担金を合計した場合、人口１人当たりの金額は増加することになる。今後は、事務事業の見直しによる民間活力の有効活用など経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106916</xdr:rowOff>
    </xdr:from>
    <xdr:to>
      <xdr:col>7</xdr:col>
      <xdr:colOff>152400</xdr:colOff>
      <xdr:row>81</xdr:row>
      <xdr:rowOff>117475</xdr:rowOff>
    </xdr:to>
    <xdr:cxnSp macro="">
      <xdr:nvCxnSpPr>
        <xdr:cNvPr id="193" name="直線コネクタ 192"/>
        <xdr:cNvCxnSpPr/>
      </xdr:nvCxnSpPr>
      <xdr:spPr>
        <a:xfrm>
          <a:off x="4114800" y="13994366"/>
          <a:ext cx="8382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102252</xdr:rowOff>
    </xdr:from>
    <xdr:ext cx="762000" cy="259045"/>
    <xdr:sp macro="" textlink="">
      <xdr:nvSpPr>
        <xdr:cNvPr id="194" name="人件費・物件費等の状況平均値テキスト"/>
        <xdr:cNvSpPr txBox="1"/>
      </xdr:nvSpPr>
      <xdr:spPr>
        <a:xfrm>
          <a:off x="5041900" y="13989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100594</xdr:rowOff>
    </xdr:from>
    <xdr:to>
      <xdr:col>6</xdr:col>
      <xdr:colOff>0</xdr:colOff>
      <xdr:row>81</xdr:row>
      <xdr:rowOff>106916</xdr:rowOff>
    </xdr:to>
    <xdr:cxnSp macro="">
      <xdr:nvCxnSpPr>
        <xdr:cNvPr id="196" name="直線コネクタ 195"/>
        <xdr:cNvCxnSpPr/>
      </xdr:nvCxnSpPr>
      <xdr:spPr>
        <a:xfrm>
          <a:off x="3225800" y="13988044"/>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100594</xdr:rowOff>
    </xdr:from>
    <xdr:to>
      <xdr:col>4</xdr:col>
      <xdr:colOff>482600</xdr:colOff>
      <xdr:row>81</xdr:row>
      <xdr:rowOff>104045</xdr:rowOff>
    </xdr:to>
    <xdr:cxnSp macro="">
      <xdr:nvCxnSpPr>
        <xdr:cNvPr id="199" name="直線コネクタ 198"/>
        <xdr:cNvCxnSpPr/>
      </xdr:nvCxnSpPr>
      <xdr:spPr>
        <a:xfrm flipV="1">
          <a:off x="2336800" y="13988044"/>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97876</xdr:rowOff>
    </xdr:from>
    <xdr:to>
      <xdr:col>3</xdr:col>
      <xdr:colOff>279400</xdr:colOff>
      <xdr:row>81</xdr:row>
      <xdr:rowOff>104045</xdr:rowOff>
    </xdr:to>
    <xdr:cxnSp macro="">
      <xdr:nvCxnSpPr>
        <xdr:cNvPr id="202" name="直線コネクタ 201"/>
        <xdr:cNvCxnSpPr/>
      </xdr:nvCxnSpPr>
      <xdr:spPr>
        <a:xfrm>
          <a:off x="1447800" y="13985326"/>
          <a:ext cx="889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66675</xdr:rowOff>
    </xdr:from>
    <xdr:to>
      <xdr:col>7</xdr:col>
      <xdr:colOff>203200</xdr:colOff>
      <xdr:row>81</xdr:row>
      <xdr:rowOff>168275</xdr:rowOff>
    </xdr:to>
    <xdr:sp macro="" textlink="">
      <xdr:nvSpPr>
        <xdr:cNvPr id="212" name="円/楕円 211"/>
        <xdr:cNvSpPr/>
      </xdr:nvSpPr>
      <xdr:spPr>
        <a:xfrm>
          <a:off x="49022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159402</xdr:rowOff>
    </xdr:from>
    <xdr:ext cx="762000" cy="259045"/>
    <xdr:sp macro="" textlink="">
      <xdr:nvSpPr>
        <xdr:cNvPr id="213" name="人件費・物件費等の状況該当値テキスト"/>
        <xdr:cNvSpPr txBox="1"/>
      </xdr:nvSpPr>
      <xdr:spPr>
        <a:xfrm>
          <a:off x="5041900" y="138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56116</xdr:rowOff>
    </xdr:from>
    <xdr:to>
      <xdr:col>6</xdr:col>
      <xdr:colOff>50800</xdr:colOff>
      <xdr:row>81</xdr:row>
      <xdr:rowOff>157716</xdr:rowOff>
    </xdr:to>
    <xdr:sp macro="" textlink="">
      <xdr:nvSpPr>
        <xdr:cNvPr id="214" name="円/楕円 213"/>
        <xdr:cNvSpPr/>
      </xdr:nvSpPr>
      <xdr:spPr>
        <a:xfrm>
          <a:off x="4064000" y="139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167893</xdr:rowOff>
    </xdr:from>
    <xdr:ext cx="736600" cy="259045"/>
    <xdr:sp macro="" textlink="">
      <xdr:nvSpPr>
        <xdr:cNvPr id="215" name="テキスト ボックス 214"/>
        <xdr:cNvSpPr txBox="1"/>
      </xdr:nvSpPr>
      <xdr:spPr>
        <a:xfrm>
          <a:off x="3733800" y="13712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96,328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49794</xdr:rowOff>
    </xdr:from>
    <xdr:to>
      <xdr:col>4</xdr:col>
      <xdr:colOff>533400</xdr:colOff>
      <xdr:row>81</xdr:row>
      <xdr:rowOff>151394</xdr:rowOff>
    </xdr:to>
    <xdr:sp macro="" textlink="">
      <xdr:nvSpPr>
        <xdr:cNvPr id="216" name="円/楕円 215"/>
        <xdr:cNvSpPr/>
      </xdr:nvSpPr>
      <xdr:spPr>
        <a:xfrm>
          <a:off x="3175000" y="139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161571</xdr:rowOff>
    </xdr:from>
    <xdr:ext cx="762000" cy="259045"/>
    <xdr:sp macro="" textlink="">
      <xdr:nvSpPr>
        <xdr:cNvPr id="217" name="テキスト ボックス 216"/>
        <xdr:cNvSpPr txBox="1"/>
      </xdr:nvSpPr>
      <xdr:spPr>
        <a:xfrm>
          <a:off x="2844800" y="1370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53245</xdr:rowOff>
    </xdr:from>
    <xdr:to>
      <xdr:col>3</xdr:col>
      <xdr:colOff>330200</xdr:colOff>
      <xdr:row>81</xdr:row>
      <xdr:rowOff>154845</xdr:rowOff>
    </xdr:to>
    <xdr:sp macro="" textlink="">
      <xdr:nvSpPr>
        <xdr:cNvPr id="218" name="円/楕円 217"/>
        <xdr:cNvSpPr/>
      </xdr:nvSpPr>
      <xdr:spPr>
        <a:xfrm>
          <a:off x="2286000" y="13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165022</xdr:rowOff>
    </xdr:from>
    <xdr:ext cx="762000" cy="259045"/>
    <xdr:sp macro="" textlink="">
      <xdr:nvSpPr>
        <xdr:cNvPr id="219" name="テキスト ボックス 218"/>
        <xdr:cNvSpPr txBox="1"/>
      </xdr:nvSpPr>
      <xdr:spPr>
        <a:xfrm>
          <a:off x="1955800" y="1370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47076</xdr:rowOff>
    </xdr:from>
    <xdr:to>
      <xdr:col>2</xdr:col>
      <xdr:colOff>127000</xdr:colOff>
      <xdr:row>81</xdr:row>
      <xdr:rowOff>148676</xdr:rowOff>
    </xdr:to>
    <xdr:sp macro="" textlink="">
      <xdr:nvSpPr>
        <xdr:cNvPr id="220" name="円/楕円 219"/>
        <xdr:cNvSpPr/>
      </xdr:nvSpPr>
      <xdr:spPr>
        <a:xfrm>
          <a:off x="1397000" y="139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158853</xdr:rowOff>
    </xdr:from>
    <xdr:ext cx="762000" cy="259045"/>
    <xdr:sp macro="" textlink="">
      <xdr:nvSpPr>
        <xdr:cNvPr id="221" name="テキスト ボックス 220"/>
        <xdr:cNvSpPr txBox="1"/>
      </xdr:nvSpPr>
      <xdr:spPr>
        <a:xfrm>
          <a:off x="1066800" y="1370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野町行政改革大綱」に基づく給与の適正化により、類似団体平均を下回っている。今後も、引き続き類似団体・地域の民間企業平均給与、近隣団体との比較、各種手当ての点検などにより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82</xdr:row>
      <xdr:rowOff>155423</xdr:rowOff>
    </xdr:to>
    <xdr:cxnSp macro="">
      <xdr:nvCxnSpPr>
        <xdr:cNvPr id="257" name="直線コネクタ 256"/>
        <xdr:cNvCxnSpPr/>
      </xdr:nvCxnSpPr>
      <xdr:spPr>
        <a:xfrm>
          <a:off x="16179800" y="14133891"/>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82</xdr:row>
      <xdr:rowOff>74991</xdr:rowOff>
    </xdr:to>
    <xdr:cxnSp macro="">
      <xdr:nvCxnSpPr>
        <xdr:cNvPr id="260" name="直線コネクタ 259"/>
        <xdr:cNvCxnSpPr/>
      </xdr:nvCxnSpPr>
      <xdr:spPr>
        <a:xfrm>
          <a:off x="15290800" y="140189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86</xdr:row>
      <xdr:rowOff>32657</xdr:rowOff>
    </xdr:to>
    <xdr:cxnSp macro="">
      <xdr:nvCxnSpPr>
        <xdr:cNvPr id="263" name="直線コネクタ 262"/>
        <xdr:cNvCxnSpPr/>
      </xdr:nvCxnSpPr>
      <xdr:spPr>
        <a:xfrm flipV="1">
          <a:off x="14401800" y="14018986"/>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123673</xdr:rowOff>
    </xdr:from>
    <xdr:to>
      <xdr:col>21</xdr:col>
      <xdr:colOff>0</xdr:colOff>
      <xdr:row>86</xdr:row>
      <xdr:rowOff>32657</xdr:rowOff>
    </xdr:to>
    <xdr:cxnSp macro="">
      <xdr:nvCxnSpPr>
        <xdr:cNvPr id="266" name="直線コネクタ 265"/>
        <xdr:cNvCxnSpPr/>
      </xdr:nvCxnSpPr>
      <xdr:spPr>
        <a:xfrm>
          <a:off x="13512800" y="146969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6" name="円/楕円 275"/>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7"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8" name="円/楕円 277"/>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79" name="テキスト ボックス 278"/>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80" name="円/楕円 279"/>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1" name="テキスト ボックス 280"/>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153307</xdr:rowOff>
    </xdr:from>
    <xdr:to>
      <xdr:col>21</xdr:col>
      <xdr:colOff>50800</xdr:colOff>
      <xdr:row>86</xdr:row>
      <xdr:rowOff>83457</xdr:rowOff>
    </xdr:to>
    <xdr:sp macro="" textlink="">
      <xdr:nvSpPr>
        <xdr:cNvPr id="282" name="円/楕円 281"/>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93634</xdr:rowOff>
    </xdr:from>
    <xdr:ext cx="762000" cy="259045"/>
    <xdr:sp macro="" textlink="">
      <xdr:nvSpPr>
        <xdr:cNvPr id="283" name="テキスト ボックス 282"/>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72873</xdr:rowOff>
    </xdr:from>
    <xdr:to>
      <xdr:col>19</xdr:col>
      <xdr:colOff>533400</xdr:colOff>
      <xdr:row>86</xdr:row>
      <xdr:rowOff>3023</xdr:rowOff>
    </xdr:to>
    <xdr:sp macro="" textlink="">
      <xdr:nvSpPr>
        <xdr:cNvPr id="284" name="円/楕円 283"/>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13200</xdr:rowOff>
    </xdr:from>
    <xdr:ext cx="762000" cy="259045"/>
    <xdr:sp macro="" textlink="">
      <xdr:nvSpPr>
        <xdr:cNvPr id="285" name="テキスト ボックス 284"/>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からの定員管理や新規採用抑制策及び大野町行政改革大綱（計画期間：平成１７年度～平成２１年度）に基づき、平成２１年度までに定数の５．８％削減するという目標を達成しており、類似団体平均を下回っている。今後も、事業の必要性、あり方等の見直しを行い、より適正な定数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6441</xdr:rowOff>
    </xdr:from>
    <xdr:to>
      <xdr:col>24</xdr:col>
      <xdr:colOff>558800</xdr:colOff>
      <xdr:row>60</xdr:row>
      <xdr:rowOff>15059</xdr:rowOff>
    </xdr:to>
    <xdr:cxnSp macro="">
      <xdr:nvCxnSpPr>
        <xdr:cNvPr id="322" name="直線コネクタ 321"/>
        <xdr:cNvCxnSpPr/>
      </xdr:nvCxnSpPr>
      <xdr:spPr>
        <a:xfrm flipV="1">
          <a:off x="16179800" y="1029344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15059</xdr:rowOff>
    </xdr:from>
    <xdr:to>
      <xdr:col>23</xdr:col>
      <xdr:colOff>406400</xdr:colOff>
      <xdr:row>60</xdr:row>
      <xdr:rowOff>21953</xdr:rowOff>
    </xdr:to>
    <xdr:cxnSp macro="">
      <xdr:nvCxnSpPr>
        <xdr:cNvPr id="325" name="直線コネクタ 324"/>
        <xdr:cNvCxnSpPr/>
      </xdr:nvCxnSpPr>
      <xdr:spPr>
        <a:xfrm flipV="1">
          <a:off x="15290800" y="103020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7" name="テキスト ボックス 326"/>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21953</xdr:rowOff>
    </xdr:from>
    <xdr:to>
      <xdr:col>22</xdr:col>
      <xdr:colOff>203200</xdr:colOff>
      <xdr:row>60</xdr:row>
      <xdr:rowOff>37465</xdr:rowOff>
    </xdr:to>
    <xdr:cxnSp macro="">
      <xdr:nvCxnSpPr>
        <xdr:cNvPr id="328" name="直線コネクタ 327"/>
        <xdr:cNvCxnSpPr/>
      </xdr:nvCxnSpPr>
      <xdr:spPr>
        <a:xfrm flipV="1">
          <a:off x="14401800" y="1030895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0" name="テキスト ボックス 329"/>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37465</xdr:rowOff>
    </xdr:from>
    <xdr:to>
      <xdr:col>21</xdr:col>
      <xdr:colOff>0</xdr:colOff>
      <xdr:row>60</xdr:row>
      <xdr:rowOff>71937</xdr:rowOff>
    </xdr:to>
    <xdr:cxnSp macro="">
      <xdr:nvCxnSpPr>
        <xdr:cNvPr id="331" name="直線コネクタ 330"/>
        <xdr:cNvCxnSpPr/>
      </xdr:nvCxnSpPr>
      <xdr:spPr>
        <a:xfrm flipV="1">
          <a:off x="13512800" y="1032446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3" name="テキスト ボックス 332"/>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5" name="テキスト ボックス 334"/>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127091</xdr:rowOff>
    </xdr:from>
    <xdr:to>
      <xdr:col>24</xdr:col>
      <xdr:colOff>609600</xdr:colOff>
      <xdr:row>60</xdr:row>
      <xdr:rowOff>57241</xdr:rowOff>
    </xdr:to>
    <xdr:sp macro="" textlink="">
      <xdr:nvSpPr>
        <xdr:cNvPr id="341" name="円/楕円 340"/>
        <xdr:cNvSpPr/>
      </xdr:nvSpPr>
      <xdr:spPr>
        <a:xfrm>
          <a:off x="169672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143618</xdr:rowOff>
    </xdr:from>
    <xdr:ext cx="762000" cy="259045"/>
    <xdr:sp macro="" textlink="">
      <xdr:nvSpPr>
        <xdr:cNvPr id="342" name="定員管理の状況該当値テキスト"/>
        <xdr:cNvSpPr txBox="1"/>
      </xdr:nvSpPr>
      <xdr:spPr>
        <a:xfrm>
          <a:off x="17106900" y="100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135709</xdr:rowOff>
    </xdr:from>
    <xdr:to>
      <xdr:col>23</xdr:col>
      <xdr:colOff>457200</xdr:colOff>
      <xdr:row>60</xdr:row>
      <xdr:rowOff>65859</xdr:rowOff>
    </xdr:to>
    <xdr:sp macro="" textlink="">
      <xdr:nvSpPr>
        <xdr:cNvPr id="343" name="円/楕円 342"/>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76036</xdr:rowOff>
    </xdr:from>
    <xdr:ext cx="736600" cy="259045"/>
    <xdr:sp macro="" textlink="">
      <xdr:nvSpPr>
        <xdr:cNvPr id="344" name="テキスト ボックス 343"/>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142603</xdr:rowOff>
    </xdr:from>
    <xdr:to>
      <xdr:col>22</xdr:col>
      <xdr:colOff>254000</xdr:colOff>
      <xdr:row>60</xdr:row>
      <xdr:rowOff>72753</xdr:rowOff>
    </xdr:to>
    <xdr:sp macro="" textlink="">
      <xdr:nvSpPr>
        <xdr:cNvPr id="345" name="円/楕円 344"/>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82930</xdr:rowOff>
    </xdr:from>
    <xdr:ext cx="762000" cy="259045"/>
    <xdr:sp macro="" textlink="">
      <xdr:nvSpPr>
        <xdr:cNvPr id="346" name="テキスト ボックス 345"/>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158115</xdr:rowOff>
    </xdr:from>
    <xdr:to>
      <xdr:col>21</xdr:col>
      <xdr:colOff>50800</xdr:colOff>
      <xdr:row>60</xdr:row>
      <xdr:rowOff>88265</xdr:rowOff>
    </xdr:to>
    <xdr:sp macro="" textlink="">
      <xdr:nvSpPr>
        <xdr:cNvPr id="347" name="円/楕円 346"/>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98442</xdr:rowOff>
    </xdr:from>
    <xdr:ext cx="762000" cy="259045"/>
    <xdr:sp macro="" textlink="">
      <xdr:nvSpPr>
        <xdr:cNvPr id="348" name="テキスト ボックス 347"/>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21137</xdr:rowOff>
    </xdr:from>
    <xdr:to>
      <xdr:col>19</xdr:col>
      <xdr:colOff>533400</xdr:colOff>
      <xdr:row>60</xdr:row>
      <xdr:rowOff>122737</xdr:rowOff>
    </xdr:to>
    <xdr:sp macro="" textlink="">
      <xdr:nvSpPr>
        <xdr:cNvPr id="349" name="円/楕円 348"/>
        <xdr:cNvSpPr/>
      </xdr:nvSpPr>
      <xdr:spPr>
        <a:xfrm>
          <a:off x="13462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132914</xdr:rowOff>
    </xdr:from>
    <xdr:ext cx="762000" cy="259045"/>
    <xdr:sp macro="" textlink="">
      <xdr:nvSpPr>
        <xdr:cNvPr id="350" name="テキスト ボックス 349"/>
        <xdr:cNvSpPr txBox="1"/>
      </xdr:nvSpPr>
      <xdr:spPr>
        <a:xfrm>
          <a:off x="13131800" y="1007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野町総合計画のもと、大規模投資事業の適切な取捨選択の結果、類似団体平均を大きく下回り、０．８％となっている。引き続き、住民ニーズを的確に把握し緊急性のある事業を優先的に選択するなど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132080</xdr:rowOff>
    </xdr:to>
    <xdr:cxnSp macro="">
      <xdr:nvCxnSpPr>
        <xdr:cNvPr id="383" name="直線コネクタ 382"/>
        <xdr:cNvCxnSpPr/>
      </xdr:nvCxnSpPr>
      <xdr:spPr>
        <a:xfrm>
          <a:off x="16179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8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115994</xdr:rowOff>
    </xdr:to>
    <xdr:cxnSp macro="">
      <xdr:nvCxnSpPr>
        <xdr:cNvPr id="386" name="直線コネクタ 385"/>
        <xdr:cNvCxnSpPr/>
      </xdr:nvCxnSpPr>
      <xdr:spPr>
        <a:xfrm flipV="1">
          <a:off x="15290800" y="659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8" name="テキスト ボックス 387"/>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115994</xdr:rowOff>
    </xdr:from>
    <xdr:to>
      <xdr:col>22</xdr:col>
      <xdr:colOff>203200</xdr:colOff>
      <xdr:row>38</xdr:row>
      <xdr:rowOff>140123</xdr:rowOff>
    </xdr:to>
    <xdr:cxnSp macro="">
      <xdr:nvCxnSpPr>
        <xdr:cNvPr id="389" name="直線コネクタ 388"/>
        <xdr:cNvCxnSpPr/>
      </xdr:nvCxnSpPr>
      <xdr:spPr>
        <a:xfrm flipV="1">
          <a:off x="14401800" y="66310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1" name="テキスト ボックス 390"/>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140123</xdr:rowOff>
    </xdr:from>
    <xdr:to>
      <xdr:col>21</xdr:col>
      <xdr:colOff>0</xdr:colOff>
      <xdr:row>39</xdr:row>
      <xdr:rowOff>97367</xdr:rowOff>
    </xdr:to>
    <xdr:cxnSp macro="">
      <xdr:nvCxnSpPr>
        <xdr:cNvPr id="392" name="直線コネクタ 391"/>
        <xdr:cNvCxnSpPr/>
      </xdr:nvCxnSpPr>
      <xdr:spPr>
        <a:xfrm flipV="1">
          <a:off x="13512800" y="66552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4" name="テキスト ボックス 39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6" name="テキスト ボックス 395"/>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2" name="円/楕円 401"/>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3"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4" name="円/楕円 40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405" name="テキスト ボックス 40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65194</xdr:rowOff>
    </xdr:from>
    <xdr:to>
      <xdr:col>22</xdr:col>
      <xdr:colOff>254000</xdr:colOff>
      <xdr:row>38</xdr:row>
      <xdr:rowOff>166794</xdr:rowOff>
    </xdr:to>
    <xdr:sp macro="" textlink="">
      <xdr:nvSpPr>
        <xdr:cNvPr id="406" name="円/楕円 405"/>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5520</xdr:rowOff>
    </xdr:from>
    <xdr:ext cx="762000" cy="259045"/>
    <xdr:sp macro="" textlink="">
      <xdr:nvSpPr>
        <xdr:cNvPr id="407" name="テキスト ボックス 406"/>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89323</xdr:rowOff>
    </xdr:from>
    <xdr:to>
      <xdr:col>21</xdr:col>
      <xdr:colOff>50800</xdr:colOff>
      <xdr:row>39</xdr:row>
      <xdr:rowOff>19473</xdr:rowOff>
    </xdr:to>
    <xdr:sp macro="" textlink="">
      <xdr:nvSpPr>
        <xdr:cNvPr id="408" name="円/楕円 407"/>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409" name="テキスト ボックス 408"/>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46567</xdr:rowOff>
    </xdr:from>
    <xdr:to>
      <xdr:col>19</xdr:col>
      <xdr:colOff>533400</xdr:colOff>
      <xdr:row>39</xdr:row>
      <xdr:rowOff>148167</xdr:rowOff>
    </xdr:to>
    <xdr:sp macro="" textlink="">
      <xdr:nvSpPr>
        <xdr:cNvPr id="410" name="円/楕円 409"/>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158344</xdr:rowOff>
    </xdr:from>
    <xdr:ext cx="762000" cy="259045"/>
    <xdr:sp macro="" textlink="">
      <xdr:nvSpPr>
        <xdr:cNvPr id="411" name="テキスト ボックス 410"/>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財政を圧迫する可能性の度合いは、地方債現在高などの将来負担額よりも、充当可能な基金額が多いため、「－」となっている。今後も後世への負担を少しでも軽減できるよう、新規事業の実施等についても精査を行い、財政の健全化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167047</xdr:rowOff>
    </xdr:from>
    <xdr:ext cx="762000" cy="259045"/>
    <xdr:sp macro="" textlink="">
      <xdr:nvSpPr>
        <xdr:cNvPr id="443" name="将来負担の状況平均値テキスト"/>
        <xdr:cNvSpPr txBox="1"/>
      </xdr:nvSpPr>
      <xdr:spPr>
        <a:xfrm>
          <a:off x="17106900" y="2567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4" name="フローチャート : 判断 443"/>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5" name="フローチャート : 判断 444"/>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6" name="テキスト ボックス 445"/>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43790</xdr:rowOff>
    </xdr:from>
    <xdr:to>
      <xdr:col>22</xdr:col>
      <xdr:colOff>254000</xdr:colOff>
      <xdr:row>15</xdr:row>
      <xdr:rowOff>145390</xdr:rowOff>
    </xdr:to>
    <xdr:sp macro="" textlink="">
      <xdr:nvSpPr>
        <xdr:cNvPr id="447" name="フローチャート : 判断 446"/>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8" name="テキスト ボックス 447"/>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124866</xdr:rowOff>
    </xdr:from>
    <xdr:to>
      <xdr:col>21</xdr:col>
      <xdr:colOff>50800</xdr:colOff>
      <xdr:row>16</xdr:row>
      <xdr:rowOff>55016</xdr:rowOff>
    </xdr:to>
    <xdr:sp macro="" textlink="">
      <xdr:nvSpPr>
        <xdr:cNvPr id="449" name="フローチャート : 判断 448"/>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0" name="テキスト ボックス 449"/>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1" name="フローチャート : 判断 450"/>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2" name="テキスト ボックス 451"/>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23,792
23,579
34.20
7,276,366
7,002,860
235,754
4,818,918
5,188,686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92710</xdr:rowOff>
    </xdr:to>
    <xdr:cxnSp macro="">
      <xdr:nvCxnSpPr>
        <xdr:cNvPr id="66" name="直線コネクタ 65"/>
        <xdr:cNvCxnSpPr/>
      </xdr:nvCxnSpPr>
      <xdr:spPr>
        <a:xfrm flipV="1">
          <a:off x="3987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92710</xdr:rowOff>
    </xdr:to>
    <xdr:cxnSp macro="">
      <xdr:nvCxnSpPr>
        <xdr:cNvPr id="69" name="直線コネクタ 68"/>
        <xdr:cNvCxnSpPr/>
      </xdr:nvCxnSpPr>
      <xdr:spPr>
        <a:xfrm>
          <a:off x="3098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92710</xdr:rowOff>
    </xdr:to>
    <xdr:cxnSp macro="">
      <xdr:nvCxnSpPr>
        <xdr:cNvPr id="72" name="直線コネクタ 71"/>
        <xdr:cNvCxnSpPr/>
      </xdr:nvCxnSpPr>
      <xdr:spPr>
        <a:xfrm flipV="1">
          <a:off x="2209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92710</xdr:rowOff>
    </xdr:to>
    <xdr:cxnSp macro="">
      <xdr:nvCxnSpPr>
        <xdr:cNvPr id="75" name="直線コネクタ 74"/>
        <xdr:cNvCxnSpPr/>
      </xdr:nvCxnSpPr>
      <xdr:spPr>
        <a:xfrm>
          <a:off x="1320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9" name="円/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91" name="円/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までは、業務の民間委託化の推進や臨時職員による対応による人件費からの物件費への移行による増加がみられたが、経費削減に努めることにより経常収支比率は類似団体平均以下を維持してきた。しかし今年度については電子計算費等の増により類似団体平均を上回る結果となった。</a:t>
          </a:r>
        </a:p>
        <a:p>
          <a:r>
            <a:rPr kumimoji="1" lang="ja-JP" altLang="en-US" sz="1300">
              <a:latin typeface="ＭＳ Ｐゴシック"/>
            </a:rPr>
            <a:t>今後については、優先度の低い委託事業について計画的に廃止・縮小を進め、経費の縮減に努める。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94996</xdr:rowOff>
    </xdr:to>
    <xdr:cxnSp macro="">
      <xdr:nvCxnSpPr>
        <xdr:cNvPr id="125" name="直線コネクタ 124"/>
        <xdr:cNvCxnSpPr/>
      </xdr:nvCxnSpPr>
      <xdr:spPr>
        <a:xfrm flipV="1">
          <a:off x="15671800" y="27924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159021</xdr:rowOff>
    </xdr:from>
    <xdr:ext cx="762000" cy="259045"/>
    <xdr:sp macro="" textlink="">
      <xdr:nvSpPr>
        <xdr:cNvPr id="126" name="物件費平均値テキスト"/>
        <xdr:cNvSpPr txBox="1"/>
      </xdr:nvSpPr>
      <xdr:spPr>
        <a:xfrm>
          <a:off x="16598900" y="255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94996</xdr:rowOff>
    </xdr:to>
    <xdr:cxnSp macro="">
      <xdr:nvCxnSpPr>
        <xdr:cNvPr id="128" name="直線コネクタ 127"/>
        <xdr:cNvCxnSpPr/>
      </xdr:nvCxnSpPr>
      <xdr:spPr>
        <a:xfrm>
          <a:off x="14782800" y="26644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74422</xdr:rowOff>
    </xdr:from>
    <xdr:to>
      <xdr:col>21</xdr:col>
      <xdr:colOff>361950</xdr:colOff>
      <xdr:row>15</xdr:row>
      <xdr:rowOff>92710</xdr:rowOff>
    </xdr:to>
    <xdr:cxnSp macro="">
      <xdr:nvCxnSpPr>
        <xdr:cNvPr id="131" name="直線コネクタ 130"/>
        <xdr:cNvCxnSpPr/>
      </xdr:nvCxnSpPr>
      <xdr:spPr>
        <a:xfrm>
          <a:off x="13893800" y="2646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15</xdr:row>
      <xdr:rowOff>101854</xdr:rowOff>
    </xdr:to>
    <xdr:cxnSp macro="">
      <xdr:nvCxnSpPr>
        <xdr:cNvPr id="134" name="直線コネクタ 133"/>
        <xdr:cNvCxnSpPr/>
      </xdr:nvCxnSpPr>
      <xdr:spPr>
        <a:xfrm flipV="1">
          <a:off x="13004800" y="2646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44" name="円/楕円 143"/>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142003</xdr:rowOff>
    </xdr:from>
    <xdr:ext cx="762000" cy="259045"/>
    <xdr:sp macro="" textlink="">
      <xdr:nvSpPr>
        <xdr:cNvPr id="145" name="物件費該当値テキスト"/>
        <xdr:cNvSpPr txBox="1"/>
      </xdr:nvSpPr>
      <xdr:spPr>
        <a:xfrm>
          <a:off x="16598900" y="2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6" name="円/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47" name="テキスト ボックス 146"/>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23622</xdr:rowOff>
    </xdr:from>
    <xdr:to>
      <xdr:col>20</xdr:col>
      <xdr:colOff>209550</xdr:colOff>
      <xdr:row>15</xdr:row>
      <xdr:rowOff>125222</xdr:rowOff>
    </xdr:to>
    <xdr:sp macro="" textlink="">
      <xdr:nvSpPr>
        <xdr:cNvPr id="150" name="円/楕円 149"/>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135399</xdr:rowOff>
    </xdr:from>
    <xdr:ext cx="762000" cy="259045"/>
    <xdr:sp macro="" textlink="">
      <xdr:nvSpPr>
        <xdr:cNvPr id="151" name="テキスト ボックス 150"/>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2" name="円/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53" name="テキスト ボックス 152"/>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上回る要因として、中学３年生までの医療費助成や公立保育園の民営化などが挙げられる。今後は、町単独で行う事業について給付水準、対象要件の見直しなど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165100</xdr:rowOff>
    </xdr:from>
    <xdr:to>
      <xdr:col>7</xdr:col>
      <xdr:colOff>15875</xdr:colOff>
      <xdr:row>58</xdr:row>
      <xdr:rowOff>69850</xdr:rowOff>
    </xdr:to>
    <xdr:cxnSp macro="">
      <xdr:nvCxnSpPr>
        <xdr:cNvPr id="186" name="直線コネクタ 185"/>
        <xdr:cNvCxnSpPr/>
      </xdr:nvCxnSpPr>
      <xdr:spPr>
        <a:xfrm flipV="1">
          <a:off x="3987800" y="9937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165100</xdr:rowOff>
    </xdr:from>
    <xdr:to>
      <xdr:col>5</xdr:col>
      <xdr:colOff>549275</xdr:colOff>
      <xdr:row>58</xdr:row>
      <xdr:rowOff>69850</xdr:rowOff>
    </xdr:to>
    <xdr:cxnSp macro="">
      <xdr:nvCxnSpPr>
        <xdr:cNvPr id="189" name="直線コネクタ 188"/>
        <xdr:cNvCxnSpPr/>
      </xdr:nvCxnSpPr>
      <xdr:spPr>
        <a:xfrm>
          <a:off x="3098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88900</xdr:rowOff>
    </xdr:from>
    <xdr:to>
      <xdr:col>4</xdr:col>
      <xdr:colOff>346075</xdr:colOff>
      <xdr:row>57</xdr:row>
      <xdr:rowOff>165100</xdr:rowOff>
    </xdr:to>
    <xdr:cxnSp macro="">
      <xdr:nvCxnSpPr>
        <xdr:cNvPr id="192" name="直線コネクタ 191"/>
        <xdr:cNvCxnSpPr/>
      </xdr:nvCxnSpPr>
      <xdr:spPr>
        <a:xfrm>
          <a:off x="2209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88900</xdr:rowOff>
    </xdr:to>
    <xdr:cxnSp macro="">
      <xdr:nvCxnSpPr>
        <xdr:cNvPr id="195" name="直線コネクタ 194"/>
        <xdr:cNvCxnSpPr/>
      </xdr:nvCxnSpPr>
      <xdr:spPr>
        <a:xfrm>
          <a:off x="1320800" y="984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05" name="円/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06"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07" name="円/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114300</xdr:rowOff>
    </xdr:from>
    <xdr:to>
      <xdr:col>4</xdr:col>
      <xdr:colOff>396875</xdr:colOff>
      <xdr:row>58</xdr:row>
      <xdr:rowOff>44450</xdr:rowOff>
    </xdr:to>
    <xdr:sp macro="" textlink="">
      <xdr:nvSpPr>
        <xdr:cNvPr id="209" name="円/楕円 208"/>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29227</xdr:rowOff>
    </xdr:from>
    <xdr:ext cx="762000" cy="259045"/>
    <xdr:sp macro="" textlink="">
      <xdr:nvSpPr>
        <xdr:cNvPr id="210" name="テキスト ボックス 209"/>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1" name="円/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3" name="円/楕円 21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4" name="テキスト ボックス 21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その他に係る経常収支比率は類似団体平均を下回っており、また前年度からは０．２ポイント減少している。</a:t>
          </a:r>
        </a:p>
        <a:p>
          <a:r>
            <a:rPr kumimoji="1" lang="ja-JP" altLang="en-US" sz="1300">
              <a:latin typeface="ＭＳ Ｐゴシック"/>
            </a:rPr>
            <a:t>　今後も保険料の適正化を図ることにより健全運営を行い、国民健康保険事業会計への繰出金の圧縮を諮るなど、普通会計の負担額を減らすよう努める。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81280</xdr:rowOff>
    </xdr:to>
    <xdr:cxnSp macro="">
      <xdr:nvCxnSpPr>
        <xdr:cNvPr id="247" name="直線コネクタ 246"/>
        <xdr:cNvCxnSpPr/>
      </xdr:nvCxnSpPr>
      <xdr:spPr>
        <a:xfrm flipV="1">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81280</xdr:rowOff>
    </xdr:to>
    <xdr:cxnSp macro="">
      <xdr:nvCxnSpPr>
        <xdr:cNvPr id="250" name="直線コネクタ 249"/>
        <xdr:cNvCxnSpPr/>
      </xdr:nvCxnSpPr>
      <xdr:spPr>
        <a:xfrm>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66040</xdr:rowOff>
    </xdr:to>
    <xdr:cxnSp macro="">
      <xdr:nvCxnSpPr>
        <xdr:cNvPr id="253" name="直線コネクタ 252"/>
        <xdr:cNvCxnSpPr/>
      </xdr:nvCxnSpPr>
      <xdr:spPr>
        <a:xfrm flipV="1">
          <a:off x="13893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66040</xdr:rowOff>
    </xdr:to>
    <xdr:cxnSp macro="">
      <xdr:nvCxnSpPr>
        <xdr:cNvPr id="256" name="直線コネクタ 255"/>
        <xdr:cNvCxnSpPr/>
      </xdr:nvCxnSpPr>
      <xdr:spPr>
        <a:xfrm>
          <a:off x="13004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6" name="円/楕円 265"/>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7"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0" name="円/楕円 269"/>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1" name="テキスト ボックス 27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2" name="円/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3" name="テキスト ボックス 272"/>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4" name="円/楕円 273"/>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5" name="テキスト ボックス 274"/>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今年度は土地改良総務費の増により、補助費等に係る経常収支比率は類似団体平均値を上回った。今後は、補助金対象事業の見直しや一部事務組合の事業内容についても改善・効率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149860</xdr:rowOff>
    </xdr:to>
    <xdr:cxnSp macro="">
      <xdr:nvCxnSpPr>
        <xdr:cNvPr id="308" name="直線コネクタ 307"/>
        <xdr:cNvCxnSpPr/>
      </xdr:nvCxnSpPr>
      <xdr:spPr>
        <a:xfrm flipV="1">
          <a:off x="15671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149860</xdr:rowOff>
    </xdr:to>
    <xdr:cxnSp macro="">
      <xdr:nvCxnSpPr>
        <xdr:cNvPr id="311" name="直線コネクタ 310"/>
        <xdr:cNvCxnSpPr/>
      </xdr:nvCxnSpPr>
      <xdr:spPr>
        <a:xfrm>
          <a:off x="14782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88900</xdr:rowOff>
    </xdr:to>
    <xdr:cxnSp macro="">
      <xdr:nvCxnSpPr>
        <xdr:cNvPr id="314" name="直線コネクタ 313"/>
        <xdr:cNvCxnSpPr/>
      </xdr:nvCxnSpPr>
      <xdr:spPr>
        <a:xfrm>
          <a:off x="13893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58420</xdr:rowOff>
    </xdr:to>
    <xdr:cxnSp macro="">
      <xdr:nvCxnSpPr>
        <xdr:cNvPr id="317" name="直線コネクタ 316"/>
        <xdr:cNvCxnSpPr/>
      </xdr:nvCxnSpPr>
      <xdr:spPr>
        <a:xfrm>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7" name="円/楕円 32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8"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9" name="円/楕円 32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30" name="テキスト ボックス 329"/>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1" name="円/楕円 330"/>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32" name="テキスト ボックス 331"/>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3" name="円/楕円 332"/>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4" name="テキスト ボックス 333"/>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5" name="円/楕円 334"/>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6" name="テキスト ボックス 335"/>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公債費に係る経常収支比率は類似団体平均を下回っているが、基準財政需要額の公債費の増（元金償還開始）により、前年より０．５ポイント増加となっている。</a:t>
          </a:r>
        </a:p>
        <a:p>
          <a:r>
            <a:rPr kumimoji="1" lang="ja-JP" altLang="en-US" sz="1300">
              <a:latin typeface="ＭＳ Ｐゴシック"/>
            </a:rPr>
            <a:t>今後は長期財政計画を考慮し、地方債に大きく頼ることのない財政運営に努める。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5080</xdr:rowOff>
    </xdr:from>
    <xdr:to>
      <xdr:col>7</xdr:col>
      <xdr:colOff>15875</xdr:colOff>
      <xdr:row>74</xdr:row>
      <xdr:rowOff>43180</xdr:rowOff>
    </xdr:to>
    <xdr:cxnSp macro="">
      <xdr:nvCxnSpPr>
        <xdr:cNvPr id="369" name="直線コネクタ 368"/>
        <xdr:cNvCxnSpPr/>
      </xdr:nvCxnSpPr>
      <xdr:spPr>
        <a:xfrm>
          <a:off x="3987800" y="12692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74</xdr:row>
      <xdr:rowOff>5080</xdr:rowOff>
    </xdr:to>
    <xdr:cxnSp macro="">
      <xdr:nvCxnSpPr>
        <xdr:cNvPr id="372" name="直線コネクタ 371"/>
        <xdr:cNvCxnSpPr/>
      </xdr:nvCxnSpPr>
      <xdr:spPr>
        <a:xfrm>
          <a:off x="3098800" y="12654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4" name="テキスト ボックス 37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107950</xdr:rowOff>
    </xdr:from>
    <xdr:to>
      <xdr:col>4</xdr:col>
      <xdr:colOff>346075</xdr:colOff>
      <xdr:row>73</xdr:row>
      <xdr:rowOff>138430</xdr:rowOff>
    </xdr:to>
    <xdr:cxnSp macro="">
      <xdr:nvCxnSpPr>
        <xdr:cNvPr id="375" name="直線コネクタ 374"/>
        <xdr:cNvCxnSpPr/>
      </xdr:nvCxnSpPr>
      <xdr:spPr>
        <a:xfrm>
          <a:off x="2209800" y="12623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107950</xdr:rowOff>
    </xdr:from>
    <xdr:to>
      <xdr:col>3</xdr:col>
      <xdr:colOff>142875</xdr:colOff>
      <xdr:row>73</xdr:row>
      <xdr:rowOff>146050</xdr:rowOff>
    </xdr:to>
    <xdr:cxnSp macro="">
      <xdr:nvCxnSpPr>
        <xdr:cNvPr id="378" name="直線コネクタ 377"/>
        <xdr:cNvCxnSpPr/>
      </xdr:nvCxnSpPr>
      <xdr:spPr>
        <a:xfrm flipV="1">
          <a:off x="1320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88" name="円/楕円 387"/>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8907</xdr:rowOff>
    </xdr:from>
    <xdr:ext cx="762000" cy="259045"/>
    <xdr:sp macro="" textlink="">
      <xdr:nvSpPr>
        <xdr:cNvPr id="389"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125730</xdr:rowOff>
    </xdr:from>
    <xdr:to>
      <xdr:col>5</xdr:col>
      <xdr:colOff>600075</xdr:colOff>
      <xdr:row>74</xdr:row>
      <xdr:rowOff>55880</xdr:rowOff>
    </xdr:to>
    <xdr:sp macro="" textlink="">
      <xdr:nvSpPr>
        <xdr:cNvPr id="390" name="円/楕円 389"/>
        <xdr:cNvSpPr/>
      </xdr:nvSpPr>
      <xdr:spPr>
        <a:xfrm>
          <a:off x="3937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66057</xdr:rowOff>
    </xdr:from>
    <xdr:ext cx="736600" cy="259045"/>
    <xdr:sp macro="" textlink="">
      <xdr:nvSpPr>
        <xdr:cNvPr id="391" name="テキスト ボックス 390"/>
        <xdr:cNvSpPr txBox="1"/>
      </xdr:nvSpPr>
      <xdr:spPr>
        <a:xfrm>
          <a:off x="3606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87630</xdr:rowOff>
    </xdr:from>
    <xdr:to>
      <xdr:col>4</xdr:col>
      <xdr:colOff>396875</xdr:colOff>
      <xdr:row>74</xdr:row>
      <xdr:rowOff>17780</xdr:rowOff>
    </xdr:to>
    <xdr:sp macro="" textlink="">
      <xdr:nvSpPr>
        <xdr:cNvPr id="392" name="円/楕円 391"/>
        <xdr:cNvSpPr/>
      </xdr:nvSpPr>
      <xdr:spPr>
        <a:xfrm>
          <a:off x="3048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27957</xdr:rowOff>
    </xdr:from>
    <xdr:ext cx="762000" cy="259045"/>
    <xdr:sp macro="" textlink="">
      <xdr:nvSpPr>
        <xdr:cNvPr id="393" name="テキスト ボックス 392"/>
        <xdr:cNvSpPr txBox="1"/>
      </xdr:nvSpPr>
      <xdr:spPr>
        <a:xfrm>
          <a:off x="2717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57150</xdr:rowOff>
    </xdr:from>
    <xdr:to>
      <xdr:col>3</xdr:col>
      <xdr:colOff>193675</xdr:colOff>
      <xdr:row>73</xdr:row>
      <xdr:rowOff>158750</xdr:rowOff>
    </xdr:to>
    <xdr:sp macro="" textlink="">
      <xdr:nvSpPr>
        <xdr:cNvPr id="394" name="円/楕円 393"/>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168927</xdr:rowOff>
    </xdr:from>
    <xdr:ext cx="762000" cy="259045"/>
    <xdr:sp macro="" textlink="">
      <xdr:nvSpPr>
        <xdr:cNvPr id="395" name="テキスト ボックス 394"/>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95250</xdr:rowOff>
    </xdr:from>
    <xdr:to>
      <xdr:col>1</xdr:col>
      <xdr:colOff>676275</xdr:colOff>
      <xdr:row>74</xdr:row>
      <xdr:rowOff>25400</xdr:rowOff>
    </xdr:to>
    <xdr:sp macro="" textlink="">
      <xdr:nvSpPr>
        <xdr:cNvPr id="396" name="円/楕円 395"/>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35577</xdr:rowOff>
    </xdr:from>
    <xdr:ext cx="762000" cy="259045"/>
    <xdr:sp macro="" textlink="">
      <xdr:nvSpPr>
        <xdr:cNvPr id="397" name="テキスト ボックス 396"/>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公債費以外の経常収支比率に占める割合は、類似団体平均を下回る水準で推移しており、また前年度から２．０ポイント減少している。</a:t>
          </a:r>
        </a:p>
        <a:p>
          <a:r>
            <a:rPr kumimoji="1" lang="ja-JP" altLang="en-US" sz="1300">
              <a:latin typeface="ＭＳ Ｐゴシック"/>
            </a:rPr>
            <a:t>主な要因は物件費の減であるが、今後は公債費以外についても、引き続き義務的経費の抑制や、新たな財源確保などにより比率の減少に努める。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117856</xdr:rowOff>
    </xdr:to>
    <xdr:cxnSp macro="">
      <xdr:nvCxnSpPr>
        <xdr:cNvPr id="428" name="直線コネクタ 427"/>
        <xdr:cNvCxnSpPr/>
      </xdr:nvCxnSpPr>
      <xdr:spPr>
        <a:xfrm flipV="1">
          <a:off x="15671800" y="13056615"/>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101854</xdr:rowOff>
    </xdr:from>
    <xdr:to>
      <xdr:col>22</xdr:col>
      <xdr:colOff>565150</xdr:colOff>
      <xdr:row>76</xdr:row>
      <xdr:rowOff>117856</xdr:rowOff>
    </xdr:to>
    <xdr:cxnSp macro="">
      <xdr:nvCxnSpPr>
        <xdr:cNvPr id="431" name="直線コネクタ 430"/>
        <xdr:cNvCxnSpPr/>
      </xdr:nvCxnSpPr>
      <xdr:spPr>
        <a:xfrm>
          <a:off x="14782800" y="129606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101854</xdr:rowOff>
    </xdr:to>
    <xdr:cxnSp macro="">
      <xdr:nvCxnSpPr>
        <xdr:cNvPr id="434" name="直線コネクタ 433"/>
        <xdr:cNvCxnSpPr/>
      </xdr:nvCxnSpPr>
      <xdr:spPr>
        <a:xfrm>
          <a:off x="13893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92710</xdr:rowOff>
    </xdr:to>
    <xdr:cxnSp macro="">
      <xdr:nvCxnSpPr>
        <xdr:cNvPr id="437" name="直線コネクタ 436"/>
        <xdr:cNvCxnSpPr/>
      </xdr:nvCxnSpPr>
      <xdr:spPr>
        <a:xfrm>
          <a:off x="13004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47" name="円/楕円 446"/>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48"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67056</xdr:rowOff>
    </xdr:from>
    <xdr:to>
      <xdr:col>22</xdr:col>
      <xdr:colOff>615950</xdr:colOff>
      <xdr:row>76</xdr:row>
      <xdr:rowOff>168656</xdr:rowOff>
    </xdr:to>
    <xdr:sp macro="" textlink="">
      <xdr:nvSpPr>
        <xdr:cNvPr id="449" name="円/楕円 448"/>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7383</xdr:rowOff>
    </xdr:from>
    <xdr:ext cx="736600" cy="259045"/>
    <xdr:sp macro="" textlink="">
      <xdr:nvSpPr>
        <xdr:cNvPr id="450" name="テキスト ボックス 449"/>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51054</xdr:rowOff>
    </xdr:from>
    <xdr:to>
      <xdr:col>21</xdr:col>
      <xdr:colOff>412750</xdr:colOff>
      <xdr:row>75</xdr:row>
      <xdr:rowOff>152654</xdr:rowOff>
    </xdr:to>
    <xdr:sp macro="" textlink="">
      <xdr:nvSpPr>
        <xdr:cNvPr id="451" name="円/楕円 450"/>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162831</xdr:rowOff>
    </xdr:from>
    <xdr:ext cx="762000" cy="259045"/>
    <xdr:sp macro="" textlink="">
      <xdr:nvSpPr>
        <xdr:cNvPr id="452" name="テキスト ボックス 451"/>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3" name="円/楕円 452"/>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4" name="テキスト ボックス 45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55" name="円/楕円 454"/>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56" name="テキスト ボックス 455"/>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岐阜県大野町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155175</xdr:rowOff>
    </xdr:from>
    <xdr:to>
      <xdr:col>4</xdr:col>
      <xdr:colOff>1117600</xdr:colOff>
      <xdr:row>18</xdr:row>
      <xdr:rowOff>6890</xdr:rowOff>
    </xdr:to>
    <xdr:cxnSp macro="">
      <xdr:nvCxnSpPr>
        <xdr:cNvPr id="50" name="直線コネクタ 49"/>
        <xdr:cNvCxnSpPr/>
      </xdr:nvCxnSpPr>
      <xdr:spPr bwMode="auto">
        <a:xfrm flipV="1">
          <a:off x="5003800" y="3117450"/>
          <a:ext cx="6477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6890</xdr:rowOff>
    </xdr:from>
    <xdr:to>
      <xdr:col>4</xdr:col>
      <xdr:colOff>469900</xdr:colOff>
      <xdr:row>18</xdr:row>
      <xdr:rowOff>35503</xdr:rowOff>
    </xdr:to>
    <xdr:cxnSp macro="">
      <xdr:nvCxnSpPr>
        <xdr:cNvPr id="53" name="直線コネクタ 52"/>
        <xdr:cNvCxnSpPr/>
      </xdr:nvCxnSpPr>
      <xdr:spPr bwMode="auto">
        <a:xfrm flipV="1">
          <a:off x="4305300" y="3140615"/>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25178</xdr:rowOff>
    </xdr:from>
    <xdr:to>
      <xdr:col>3</xdr:col>
      <xdr:colOff>904875</xdr:colOff>
      <xdr:row>18</xdr:row>
      <xdr:rowOff>35503</xdr:rowOff>
    </xdr:to>
    <xdr:cxnSp macro="">
      <xdr:nvCxnSpPr>
        <xdr:cNvPr id="56" name="直線コネクタ 55"/>
        <xdr:cNvCxnSpPr/>
      </xdr:nvCxnSpPr>
      <xdr:spPr bwMode="auto">
        <a:xfrm>
          <a:off x="3606800" y="3158903"/>
          <a:ext cx="6985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25178</xdr:rowOff>
    </xdr:from>
    <xdr:to>
      <xdr:col>3</xdr:col>
      <xdr:colOff>206375</xdr:colOff>
      <xdr:row>18</xdr:row>
      <xdr:rowOff>51448</xdr:rowOff>
    </xdr:to>
    <xdr:cxnSp macro="">
      <xdr:nvCxnSpPr>
        <xdr:cNvPr id="59" name="直線コネクタ 58"/>
        <xdr:cNvCxnSpPr/>
      </xdr:nvCxnSpPr>
      <xdr:spPr bwMode="auto">
        <a:xfrm flipV="1">
          <a:off x="2908300" y="3158903"/>
          <a:ext cx="698500" cy="2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104375</xdr:rowOff>
    </xdr:from>
    <xdr:to>
      <xdr:col>5</xdr:col>
      <xdr:colOff>34925</xdr:colOff>
      <xdr:row>18</xdr:row>
      <xdr:rowOff>34525</xdr:rowOff>
    </xdr:to>
    <xdr:sp macro="" textlink="">
      <xdr:nvSpPr>
        <xdr:cNvPr id="69" name="円/楕円 68"/>
        <xdr:cNvSpPr/>
      </xdr:nvSpPr>
      <xdr:spPr bwMode="auto">
        <a:xfrm>
          <a:off x="5600700" y="306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76452</xdr:rowOff>
    </xdr:from>
    <xdr:ext cx="762000" cy="259045"/>
    <xdr:sp macro="" textlink="">
      <xdr:nvSpPr>
        <xdr:cNvPr id="70" name="人口1人当たり決算額の推移該当値テキスト130"/>
        <xdr:cNvSpPr txBox="1"/>
      </xdr:nvSpPr>
      <xdr:spPr>
        <a:xfrm>
          <a:off x="5740400" y="303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127540</xdr:rowOff>
    </xdr:from>
    <xdr:to>
      <xdr:col>4</xdr:col>
      <xdr:colOff>520700</xdr:colOff>
      <xdr:row>18</xdr:row>
      <xdr:rowOff>57690</xdr:rowOff>
    </xdr:to>
    <xdr:sp macro="" textlink="">
      <xdr:nvSpPr>
        <xdr:cNvPr id="71" name="円/楕円 70"/>
        <xdr:cNvSpPr/>
      </xdr:nvSpPr>
      <xdr:spPr bwMode="auto">
        <a:xfrm>
          <a:off x="4953000" y="308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42467</xdr:rowOff>
    </xdr:from>
    <xdr:ext cx="736600" cy="259045"/>
    <xdr:sp macro="" textlink="">
      <xdr:nvSpPr>
        <xdr:cNvPr id="72" name="テキスト ボックス 71"/>
        <xdr:cNvSpPr txBox="1"/>
      </xdr:nvSpPr>
      <xdr:spPr>
        <a:xfrm>
          <a:off x="4622800" y="31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156153</xdr:rowOff>
    </xdr:from>
    <xdr:to>
      <xdr:col>3</xdr:col>
      <xdr:colOff>955675</xdr:colOff>
      <xdr:row>18</xdr:row>
      <xdr:rowOff>86303</xdr:rowOff>
    </xdr:to>
    <xdr:sp macro="" textlink="">
      <xdr:nvSpPr>
        <xdr:cNvPr id="73" name="円/楕円 72"/>
        <xdr:cNvSpPr/>
      </xdr:nvSpPr>
      <xdr:spPr bwMode="auto">
        <a:xfrm>
          <a:off x="4254500" y="31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71080</xdr:rowOff>
    </xdr:from>
    <xdr:ext cx="762000" cy="259045"/>
    <xdr:sp macro="" textlink="">
      <xdr:nvSpPr>
        <xdr:cNvPr id="74" name="テキスト ボックス 73"/>
        <xdr:cNvSpPr txBox="1"/>
      </xdr:nvSpPr>
      <xdr:spPr>
        <a:xfrm>
          <a:off x="3924300" y="32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60,303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145828</xdr:rowOff>
    </xdr:from>
    <xdr:to>
      <xdr:col>3</xdr:col>
      <xdr:colOff>257175</xdr:colOff>
      <xdr:row>18</xdr:row>
      <xdr:rowOff>75978</xdr:rowOff>
    </xdr:to>
    <xdr:sp macro="" textlink="">
      <xdr:nvSpPr>
        <xdr:cNvPr id="75" name="円/楕円 74"/>
        <xdr:cNvSpPr/>
      </xdr:nvSpPr>
      <xdr:spPr bwMode="auto">
        <a:xfrm>
          <a:off x="3556000" y="310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60755</xdr:rowOff>
    </xdr:from>
    <xdr:ext cx="762000" cy="259045"/>
    <xdr:sp macro="" textlink="">
      <xdr:nvSpPr>
        <xdr:cNvPr id="76" name="テキスト ボックス 75"/>
        <xdr:cNvSpPr txBox="1"/>
      </xdr:nvSpPr>
      <xdr:spPr>
        <a:xfrm>
          <a:off x="3225800" y="31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648</xdr:rowOff>
    </xdr:from>
    <xdr:to>
      <xdr:col>2</xdr:col>
      <xdr:colOff>692150</xdr:colOff>
      <xdr:row>18</xdr:row>
      <xdr:rowOff>102248</xdr:rowOff>
    </xdr:to>
    <xdr:sp macro="" textlink="">
      <xdr:nvSpPr>
        <xdr:cNvPr id="77" name="円/楕円 76"/>
        <xdr:cNvSpPr/>
      </xdr:nvSpPr>
      <xdr:spPr bwMode="auto">
        <a:xfrm>
          <a:off x="2857500" y="313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87025</xdr:rowOff>
    </xdr:from>
    <xdr:ext cx="762000" cy="259045"/>
    <xdr:sp macro="" textlink="">
      <xdr:nvSpPr>
        <xdr:cNvPr id="78" name="テキスト ボックス 77"/>
        <xdr:cNvSpPr txBox="1"/>
      </xdr:nvSpPr>
      <xdr:spPr>
        <a:xfrm>
          <a:off x="2527300" y="322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147517</xdr:rowOff>
    </xdr:from>
    <xdr:to>
      <xdr:col>4</xdr:col>
      <xdr:colOff>1117600</xdr:colOff>
      <xdr:row>37</xdr:row>
      <xdr:rowOff>53924</xdr:rowOff>
    </xdr:to>
    <xdr:cxnSp macro="">
      <xdr:nvCxnSpPr>
        <xdr:cNvPr id="111" name="直線コネクタ 110"/>
        <xdr:cNvCxnSpPr/>
      </xdr:nvCxnSpPr>
      <xdr:spPr bwMode="auto">
        <a:xfrm flipV="1">
          <a:off x="5003800" y="7100767"/>
          <a:ext cx="647700" cy="7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32398</xdr:rowOff>
    </xdr:from>
    <xdr:to>
      <xdr:col>4</xdr:col>
      <xdr:colOff>469900</xdr:colOff>
      <xdr:row>37</xdr:row>
      <xdr:rowOff>53924</xdr:rowOff>
    </xdr:to>
    <xdr:cxnSp macro="">
      <xdr:nvCxnSpPr>
        <xdr:cNvPr id="114" name="直線コネクタ 113"/>
        <xdr:cNvCxnSpPr/>
      </xdr:nvCxnSpPr>
      <xdr:spPr bwMode="auto">
        <a:xfrm>
          <a:off x="4305300" y="715709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31576</xdr:rowOff>
    </xdr:from>
    <xdr:ext cx="736600" cy="259045"/>
    <xdr:sp macro="" textlink="">
      <xdr:nvSpPr>
        <xdr:cNvPr id="116" name="テキスト ボックス 115"/>
        <xdr:cNvSpPr txBox="1"/>
      </xdr:nvSpPr>
      <xdr:spPr>
        <a:xfrm>
          <a:off x="4622800" y="6641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32398</xdr:rowOff>
    </xdr:from>
    <xdr:to>
      <xdr:col>3</xdr:col>
      <xdr:colOff>904875</xdr:colOff>
      <xdr:row>37</xdr:row>
      <xdr:rowOff>38780</xdr:rowOff>
    </xdr:to>
    <xdr:cxnSp macro="">
      <xdr:nvCxnSpPr>
        <xdr:cNvPr id="117" name="直線コネクタ 116"/>
        <xdr:cNvCxnSpPr/>
      </xdr:nvCxnSpPr>
      <xdr:spPr bwMode="auto">
        <a:xfrm flipV="1">
          <a:off x="3606800" y="7157098"/>
          <a:ext cx="698500" cy="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341082</xdr:rowOff>
    </xdr:from>
    <xdr:ext cx="762000" cy="259045"/>
    <xdr:sp macro="" textlink="">
      <xdr:nvSpPr>
        <xdr:cNvPr id="119" name="テキスト ボックス 118"/>
        <xdr:cNvSpPr txBox="1"/>
      </xdr:nvSpPr>
      <xdr:spPr>
        <a:xfrm>
          <a:off x="39243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10014</xdr:rowOff>
    </xdr:from>
    <xdr:to>
      <xdr:col>3</xdr:col>
      <xdr:colOff>206375</xdr:colOff>
      <xdr:row>37</xdr:row>
      <xdr:rowOff>38780</xdr:rowOff>
    </xdr:to>
    <xdr:cxnSp macro="">
      <xdr:nvCxnSpPr>
        <xdr:cNvPr id="120" name="直線コネクタ 119"/>
        <xdr:cNvCxnSpPr/>
      </xdr:nvCxnSpPr>
      <xdr:spPr bwMode="auto">
        <a:xfrm>
          <a:off x="2908300" y="7134714"/>
          <a:ext cx="698500" cy="28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317784</xdr:rowOff>
    </xdr:from>
    <xdr:ext cx="762000" cy="259045"/>
    <xdr:sp macro="" textlink="">
      <xdr:nvSpPr>
        <xdr:cNvPr id="122" name="テキスト ボックス 121"/>
        <xdr:cNvSpPr txBox="1"/>
      </xdr:nvSpPr>
      <xdr:spPr>
        <a:xfrm>
          <a:off x="32258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287285</xdr:rowOff>
    </xdr:from>
    <xdr:ext cx="762000" cy="259045"/>
    <xdr:sp macro="" textlink="">
      <xdr:nvSpPr>
        <xdr:cNvPr id="124" name="テキスト ボックス 123"/>
        <xdr:cNvSpPr txBox="1"/>
      </xdr:nvSpPr>
      <xdr:spPr>
        <a:xfrm>
          <a:off x="2527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96717</xdr:rowOff>
    </xdr:from>
    <xdr:to>
      <xdr:col>5</xdr:col>
      <xdr:colOff>34925</xdr:colOff>
      <xdr:row>37</xdr:row>
      <xdr:rowOff>26867</xdr:rowOff>
    </xdr:to>
    <xdr:sp macro="" textlink="">
      <xdr:nvSpPr>
        <xdr:cNvPr id="130" name="円/楕円 129"/>
        <xdr:cNvSpPr/>
      </xdr:nvSpPr>
      <xdr:spPr bwMode="auto">
        <a:xfrm>
          <a:off x="5600700" y="704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68794</xdr:rowOff>
    </xdr:from>
    <xdr:ext cx="762000" cy="259045"/>
    <xdr:sp macro="" textlink="">
      <xdr:nvSpPr>
        <xdr:cNvPr id="131" name="人口1人当たり決算額の推移該当値テキスト445"/>
        <xdr:cNvSpPr txBox="1"/>
      </xdr:nvSpPr>
      <xdr:spPr>
        <a:xfrm>
          <a:off x="5740400" y="702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3124</xdr:rowOff>
    </xdr:from>
    <xdr:to>
      <xdr:col>4</xdr:col>
      <xdr:colOff>520700</xdr:colOff>
      <xdr:row>37</xdr:row>
      <xdr:rowOff>104724</xdr:rowOff>
    </xdr:to>
    <xdr:sp macro="" textlink="">
      <xdr:nvSpPr>
        <xdr:cNvPr id="132" name="円/楕円 131"/>
        <xdr:cNvSpPr/>
      </xdr:nvSpPr>
      <xdr:spPr bwMode="auto">
        <a:xfrm>
          <a:off x="4953000" y="712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89501</xdr:rowOff>
    </xdr:from>
    <xdr:ext cx="736600" cy="259045"/>
    <xdr:sp macro="" textlink="">
      <xdr:nvSpPr>
        <xdr:cNvPr id="133" name="テキスト ボックス 132"/>
        <xdr:cNvSpPr txBox="1"/>
      </xdr:nvSpPr>
      <xdr:spPr>
        <a:xfrm>
          <a:off x="4622800" y="7214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153048</xdr:rowOff>
    </xdr:from>
    <xdr:to>
      <xdr:col>3</xdr:col>
      <xdr:colOff>955675</xdr:colOff>
      <xdr:row>37</xdr:row>
      <xdr:rowOff>83198</xdr:rowOff>
    </xdr:to>
    <xdr:sp macro="" textlink="">
      <xdr:nvSpPr>
        <xdr:cNvPr id="134" name="円/楕円 133"/>
        <xdr:cNvSpPr/>
      </xdr:nvSpPr>
      <xdr:spPr bwMode="auto">
        <a:xfrm>
          <a:off x="4254500" y="710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67975</xdr:rowOff>
    </xdr:from>
    <xdr:ext cx="762000" cy="259045"/>
    <xdr:sp macro="" textlink="">
      <xdr:nvSpPr>
        <xdr:cNvPr id="135" name="テキスト ボックス 134"/>
        <xdr:cNvSpPr txBox="1"/>
      </xdr:nvSpPr>
      <xdr:spPr>
        <a:xfrm>
          <a:off x="3924300" y="719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159430</xdr:rowOff>
    </xdr:from>
    <xdr:to>
      <xdr:col>3</xdr:col>
      <xdr:colOff>257175</xdr:colOff>
      <xdr:row>37</xdr:row>
      <xdr:rowOff>89580</xdr:rowOff>
    </xdr:to>
    <xdr:sp macro="" textlink="">
      <xdr:nvSpPr>
        <xdr:cNvPr id="136" name="円/楕円 135"/>
        <xdr:cNvSpPr/>
      </xdr:nvSpPr>
      <xdr:spPr bwMode="auto">
        <a:xfrm>
          <a:off x="3556000" y="711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74357</xdr:rowOff>
    </xdr:from>
    <xdr:ext cx="762000" cy="259045"/>
    <xdr:sp macro="" textlink="">
      <xdr:nvSpPr>
        <xdr:cNvPr id="137" name="テキスト ボックス 136"/>
        <xdr:cNvSpPr txBox="1"/>
      </xdr:nvSpPr>
      <xdr:spPr>
        <a:xfrm>
          <a:off x="3225800" y="71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130664</xdr:rowOff>
    </xdr:from>
    <xdr:to>
      <xdr:col>2</xdr:col>
      <xdr:colOff>692150</xdr:colOff>
      <xdr:row>37</xdr:row>
      <xdr:rowOff>60814</xdr:rowOff>
    </xdr:to>
    <xdr:sp macro="" textlink="">
      <xdr:nvSpPr>
        <xdr:cNvPr id="138" name="円/楕円 137"/>
        <xdr:cNvSpPr/>
      </xdr:nvSpPr>
      <xdr:spPr bwMode="auto">
        <a:xfrm>
          <a:off x="2857500" y="708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45591</xdr:rowOff>
    </xdr:from>
    <xdr:ext cx="762000" cy="259045"/>
    <xdr:sp macro="" textlink="">
      <xdr:nvSpPr>
        <xdr:cNvPr id="139" name="テキスト ボックス 138"/>
        <xdr:cNvSpPr txBox="1"/>
      </xdr:nvSpPr>
      <xdr:spPr>
        <a:xfrm>
          <a:off x="2527300" y="717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23,792
23,579
34.20
7,276,366
7,002,860
235,754
4,818,918
5,188,686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114440</xdr:rowOff>
    </xdr:from>
    <xdr:to>
      <xdr:col>6</xdr:col>
      <xdr:colOff>511175</xdr:colOff>
      <xdr:row>37</xdr:row>
      <xdr:rowOff>131516</xdr:rowOff>
    </xdr:to>
    <xdr:cxnSp macro="">
      <xdr:nvCxnSpPr>
        <xdr:cNvPr id="59" name="直線コネクタ 58"/>
        <xdr:cNvCxnSpPr/>
      </xdr:nvCxnSpPr>
      <xdr:spPr>
        <a:xfrm flipV="1">
          <a:off x="3797300" y="6458090"/>
          <a:ext cx="8382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131516</xdr:rowOff>
    </xdr:from>
    <xdr:to>
      <xdr:col>5</xdr:col>
      <xdr:colOff>358775</xdr:colOff>
      <xdr:row>37</xdr:row>
      <xdr:rowOff>167177</xdr:rowOff>
    </xdr:to>
    <xdr:cxnSp macro="">
      <xdr:nvCxnSpPr>
        <xdr:cNvPr id="62" name="直線コネクタ 61"/>
        <xdr:cNvCxnSpPr/>
      </xdr:nvCxnSpPr>
      <xdr:spPr>
        <a:xfrm flipV="1">
          <a:off x="2908300" y="6475166"/>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108432</xdr:rowOff>
    </xdr:from>
    <xdr:ext cx="534377" cy="259045"/>
    <xdr:sp macro="" textlink="">
      <xdr:nvSpPr>
        <xdr:cNvPr id="64" name="テキスト ボックス 63"/>
        <xdr:cNvSpPr txBox="1"/>
      </xdr:nvSpPr>
      <xdr:spPr>
        <a:xfrm>
          <a:off x="3530111" y="5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143220</xdr:rowOff>
    </xdr:from>
    <xdr:to>
      <xdr:col>4</xdr:col>
      <xdr:colOff>155575</xdr:colOff>
      <xdr:row>37</xdr:row>
      <xdr:rowOff>167177</xdr:rowOff>
    </xdr:to>
    <xdr:cxnSp macro="">
      <xdr:nvCxnSpPr>
        <xdr:cNvPr id="65" name="直線コネクタ 64"/>
        <xdr:cNvCxnSpPr/>
      </xdr:nvCxnSpPr>
      <xdr:spPr>
        <a:xfrm>
          <a:off x="2019300" y="6486870"/>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143220</xdr:rowOff>
    </xdr:from>
    <xdr:to>
      <xdr:col>2</xdr:col>
      <xdr:colOff>638175</xdr:colOff>
      <xdr:row>38</xdr:row>
      <xdr:rowOff>6221</xdr:rowOff>
    </xdr:to>
    <xdr:cxnSp macro="">
      <xdr:nvCxnSpPr>
        <xdr:cNvPr id="68" name="直線コネクタ 67"/>
        <xdr:cNvCxnSpPr/>
      </xdr:nvCxnSpPr>
      <xdr:spPr>
        <a:xfrm flipV="1">
          <a:off x="1130300" y="6486870"/>
          <a:ext cx="889000" cy="3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63640</xdr:rowOff>
    </xdr:from>
    <xdr:to>
      <xdr:col>6</xdr:col>
      <xdr:colOff>561975</xdr:colOff>
      <xdr:row>37</xdr:row>
      <xdr:rowOff>165240</xdr:rowOff>
    </xdr:to>
    <xdr:sp macro="" textlink="">
      <xdr:nvSpPr>
        <xdr:cNvPr id="78" name="円/楕円 77"/>
        <xdr:cNvSpPr/>
      </xdr:nvSpPr>
      <xdr:spPr>
        <a:xfrm>
          <a:off x="4584700" y="64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42067</xdr:rowOff>
    </xdr:from>
    <xdr:ext cx="534377" cy="259045"/>
    <xdr:sp macro="" textlink="">
      <xdr:nvSpPr>
        <xdr:cNvPr id="79" name="人件費該当値テキスト"/>
        <xdr:cNvSpPr txBox="1"/>
      </xdr:nvSpPr>
      <xdr:spPr>
        <a:xfrm>
          <a:off x="4686300" y="638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48,605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80716</xdr:rowOff>
    </xdr:from>
    <xdr:to>
      <xdr:col>5</xdr:col>
      <xdr:colOff>409575</xdr:colOff>
      <xdr:row>38</xdr:row>
      <xdr:rowOff>10866</xdr:rowOff>
    </xdr:to>
    <xdr:sp macro="" textlink="">
      <xdr:nvSpPr>
        <xdr:cNvPr id="80" name="円/楕円 79"/>
        <xdr:cNvSpPr/>
      </xdr:nvSpPr>
      <xdr:spPr>
        <a:xfrm>
          <a:off x="3746500" y="64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1993</xdr:rowOff>
    </xdr:from>
    <xdr:ext cx="534377" cy="259045"/>
    <xdr:sp macro="" textlink="">
      <xdr:nvSpPr>
        <xdr:cNvPr id="81" name="テキスト ボックス 80"/>
        <xdr:cNvSpPr txBox="1"/>
      </xdr:nvSpPr>
      <xdr:spPr>
        <a:xfrm>
          <a:off x="3530111" y="65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116378</xdr:rowOff>
    </xdr:from>
    <xdr:to>
      <xdr:col>4</xdr:col>
      <xdr:colOff>206375</xdr:colOff>
      <xdr:row>38</xdr:row>
      <xdr:rowOff>46527</xdr:rowOff>
    </xdr:to>
    <xdr:sp macro="" textlink="">
      <xdr:nvSpPr>
        <xdr:cNvPr id="82" name="円/楕円 81"/>
        <xdr:cNvSpPr/>
      </xdr:nvSpPr>
      <xdr:spPr>
        <a:xfrm>
          <a:off x="2857500" y="6460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37654</xdr:rowOff>
    </xdr:from>
    <xdr:ext cx="534377" cy="259045"/>
    <xdr:sp macro="" textlink="">
      <xdr:nvSpPr>
        <xdr:cNvPr id="83" name="テキスト ボックス 82"/>
        <xdr:cNvSpPr txBox="1"/>
      </xdr:nvSpPr>
      <xdr:spPr>
        <a:xfrm>
          <a:off x="2641111" y="65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92420</xdr:rowOff>
    </xdr:from>
    <xdr:to>
      <xdr:col>3</xdr:col>
      <xdr:colOff>3175</xdr:colOff>
      <xdr:row>38</xdr:row>
      <xdr:rowOff>22571</xdr:rowOff>
    </xdr:to>
    <xdr:sp macro="" textlink="">
      <xdr:nvSpPr>
        <xdr:cNvPr id="84" name="円/楕円 83"/>
        <xdr:cNvSpPr/>
      </xdr:nvSpPr>
      <xdr:spPr>
        <a:xfrm>
          <a:off x="1968500" y="643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13698</xdr:rowOff>
    </xdr:from>
    <xdr:ext cx="534377" cy="259045"/>
    <xdr:sp macro="" textlink="">
      <xdr:nvSpPr>
        <xdr:cNvPr id="85" name="テキスト ボックス 84"/>
        <xdr:cNvSpPr txBox="1"/>
      </xdr:nvSpPr>
      <xdr:spPr>
        <a:xfrm>
          <a:off x="1752111" y="65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126871</xdr:rowOff>
    </xdr:from>
    <xdr:to>
      <xdr:col>1</xdr:col>
      <xdr:colOff>485775</xdr:colOff>
      <xdr:row>38</xdr:row>
      <xdr:rowOff>57021</xdr:rowOff>
    </xdr:to>
    <xdr:sp macro="" textlink="">
      <xdr:nvSpPr>
        <xdr:cNvPr id="86" name="円/楕円 85"/>
        <xdr:cNvSpPr/>
      </xdr:nvSpPr>
      <xdr:spPr>
        <a:xfrm>
          <a:off x="1079500" y="647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48148</xdr:rowOff>
    </xdr:from>
    <xdr:ext cx="534377" cy="259045"/>
    <xdr:sp macro="" textlink="">
      <xdr:nvSpPr>
        <xdr:cNvPr id="87" name="テキスト ボックス 86"/>
        <xdr:cNvSpPr txBox="1"/>
      </xdr:nvSpPr>
      <xdr:spPr>
        <a:xfrm>
          <a:off x="863111" y="65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120012</xdr:rowOff>
    </xdr:from>
    <xdr:to>
      <xdr:col>6</xdr:col>
      <xdr:colOff>511175</xdr:colOff>
      <xdr:row>58</xdr:row>
      <xdr:rowOff>128319</xdr:rowOff>
    </xdr:to>
    <xdr:cxnSp macro="">
      <xdr:nvCxnSpPr>
        <xdr:cNvPr id="116" name="直線コネクタ 115"/>
        <xdr:cNvCxnSpPr/>
      </xdr:nvCxnSpPr>
      <xdr:spPr>
        <a:xfrm flipV="1">
          <a:off x="3797300" y="10064112"/>
          <a:ext cx="8382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128319</xdr:rowOff>
    </xdr:from>
    <xdr:to>
      <xdr:col>5</xdr:col>
      <xdr:colOff>358775</xdr:colOff>
      <xdr:row>58</xdr:row>
      <xdr:rowOff>132065</xdr:rowOff>
    </xdr:to>
    <xdr:cxnSp macro="">
      <xdr:nvCxnSpPr>
        <xdr:cNvPr id="119" name="直線コネクタ 118"/>
        <xdr:cNvCxnSpPr/>
      </xdr:nvCxnSpPr>
      <xdr:spPr>
        <a:xfrm flipV="1">
          <a:off x="2908300" y="10072419"/>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131432</xdr:rowOff>
    </xdr:from>
    <xdr:to>
      <xdr:col>4</xdr:col>
      <xdr:colOff>155575</xdr:colOff>
      <xdr:row>58</xdr:row>
      <xdr:rowOff>132065</xdr:rowOff>
    </xdr:to>
    <xdr:cxnSp macro="">
      <xdr:nvCxnSpPr>
        <xdr:cNvPr id="122" name="直線コネクタ 121"/>
        <xdr:cNvCxnSpPr/>
      </xdr:nvCxnSpPr>
      <xdr:spPr>
        <a:xfrm>
          <a:off x="2019300" y="10075532"/>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131432</xdr:rowOff>
    </xdr:from>
    <xdr:to>
      <xdr:col>2</xdr:col>
      <xdr:colOff>638175</xdr:colOff>
      <xdr:row>58</xdr:row>
      <xdr:rowOff>133509</xdr:rowOff>
    </xdr:to>
    <xdr:cxnSp macro="">
      <xdr:nvCxnSpPr>
        <xdr:cNvPr id="125" name="直線コネクタ 124"/>
        <xdr:cNvCxnSpPr/>
      </xdr:nvCxnSpPr>
      <xdr:spPr>
        <a:xfrm flipV="1">
          <a:off x="1130300" y="10075532"/>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69212</xdr:rowOff>
    </xdr:from>
    <xdr:to>
      <xdr:col>6</xdr:col>
      <xdr:colOff>561975</xdr:colOff>
      <xdr:row>58</xdr:row>
      <xdr:rowOff>170812</xdr:rowOff>
    </xdr:to>
    <xdr:sp macro="" textlink="">
      <xdr:nvSpPr>
        <xdr:cNvPr id="135" name="円/楕円 134"/>
        <xdr:cNvSpPr/>
      </xdr:nvSpPr>
      <xdr:spPr>
        <a:xfrm>
          <a:off x="4584700" y="100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77519</xdr:rowOff>
    </xdr:from>
    <xdr:to>
      <xdr:col>5</xdr:col>
      <xdr:colOff>409575</xdr:colOff>
      <xdr:row>59</xdr:row>
      <xdr:rowOff>7669</xdr:rowOff>
    </xdr:to>
    <xdr:sp macro="" textlink="">
      <xdr:nvSpPr>
        <xdr:cNvPr id="137" name="円/楕円 136"/>
        <xdr:cNvSpPr/>
      </xdr:nvSpPr>
      <xdr:spPr>
        <a:xfrm>
          <a:off x="3746500" y="100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170246</xdr:rowOff>
    </xdr:from>
    <xdr:ext cx="534377" cy="259045"/>
    <xdr:sp macro="" textlink="">
      <xdr:nvSpPr>
        <xdr:cNvPr id="138" name="テキスト ボックス 137"/>
        <xdr:cNvSpPr txBox="1"/>
      </xdr:nvSpPr>
      <xdr:spPr>
        <a:xfrm>
          <a:off x="3530111" y="1011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81265</xdr:rowOff>
    </xdr:from>
    <xdr:to>
      <xdr:col>4</xdr:col>
      <xdr:colOff>206375</xdr:colOff>
      <xdr:row>59</xdr:row>
      <xdr:rowOff>11415</xdr:rowOff>
    </xdr:to>
    <xdr:sp macro="" textlink="">
      <xdr:nvSpPr>
        <xdr:cNvPr id="139" name="円/楕円 138"/>
        <xdr:cNvSpPr/>
      </xdr:nvSpPr>
      <xdr:spPr>
        <a:xfrm>
          <a:off x="2857500" y="100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2542</xdr:rowOff>
    </xdr:from>
    <xdr:ext cx="534377" cy="259045"/>
    <xdr:sp macro="" textlink="">
      <xdr:nvSpPr>
        <xdr:cNvPr id="140" name="テキスト ボックス 139"/>
        <xdr:cNvSpPr txBox="1"/>
      </xdr:nvSpPr>
      <xdr:spPr>
        <a:xfrm>
          <a:off x="2641111" y="1011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80632</xdr:rowOff>
    </xdr:from>
    <xdr:to>
      <xdr:col>3</xdr:col>
      <xdr:colOff>3175</xdr:colOff>
      <xdr:row>59</xdr:row>
      <xdr:rowOff>10782</xdr:rowOff>
    </xdr:to>
    <xdr:sp macro="" textlink="">
      <xdr:nvSpPr>
        <xdr:cNvPr id="141" name="円/楕円 140"/>
        <xdr:cNvSpPr/>
      </xdr:nvSpPr>
      <xdr:spPr>
        <a:xfrm>
          <a:off x="1968500" y="100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1909</xdr:rowOff>
    </xdr:from>
    <xdr:ext cx="534377" cy="259045"/>
    <xdr:sp macro="" textlink="">
      <xdr:nvSpPr>
        <xdr:cNvPr id="142" name="テキスト ボックス 141"/>
        <xdr:cNvSpPr txBox="1"/>
      </xdr:nvSpPr>
      <xdr:spPr>
        <a:xfrm>
          <a:off x="1752111" y="101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82709</xdr:rowOff>
    </xdr:from>
    <xdr:to>
      <xdr:col>1</xdr:col>
      <xdr:colOff>485775</xdr:colOff>
      <xdr:row>59</xdr:row>
      <xdr:rowOff>12859</xdr:rowOff>
    </xdr:to>
    <xdr:sp macro="" textlink="">
      <xdr:nvSpPr>
        <xdr:cNvPr id="143" name="円/楕円 142"/>
        <xdr:cNvSpPr/>
      </xdr:nvSpPr>
      <xdr:spPr>
        <a:xfrm>
          <a:off x="1079500" y="100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3986</xdr:rowOff>
    </xdr:from>
    <xdr:ext cx="534377" cy="259045"/>
    <xdr:sp macro="" textlink="">
      <xdr:nvSpPr>
        <xdr:cNvPr id="144" name="テキスト ボックス 143"/>
        <xdr:cNvSpPr txBox="1"/>
      </xdr:nvSpPr>
      <xdr:spPr>
        <a:xfrm>
          <a:off x="863111" y="101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148952</xdr:rowOff>
    </xdr:from>
    <xdr:to>
      <xdr:col>6</xdr:col>
      <xdr:colOff>511175</xdr:colOff>
      <xdr:row>76</xdr:row>
      <xdr:rowOff>471</xdr:rowOff>
    </xdr:to>
    <xdr:cxnSp macro="">
      <xdr:nvCxnSpPr>
        <xdr:cNvPr id="175" name="直線コネクタ 174"/>
        <xdr:cNvCxnSpPr/>
      </xdr:nvCxnSpPr>
      <xdr:spPr>
        <a:xfrm flipV="1">
          <a:off x="3797300" y="13007702"/>
          <a:ext cx="8382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150259</xdr:rowOff>
    </xdr:from>
    <xdr:to>
      <xdr:col>5</xdr:col>
      <xdr:colOff>358775</xdr:colOff>
      <xdr:row>76</xdr:row>
      <xdr:rowOff>471</xdr:rowOff>
    </xdr:to>
    <xdr:cxnSp macro="">
      <xdr:nvCxnSpPr>
        <xdr:cNvPr id="178" name="直線コネクタ 177"/>
        <xdr:cNvCxnSpPr/>
      </xdr:nvCxnSpPr>
      <xdr:spPr>
        <a:xfrm>
          <a:off x="2908300" y="13009009"/>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115316</xdr:rowOff>
    </xdr:from>
    <xdr:to>
      <xdr:col>4</xdr:col>
      <xdr:colOff>155575</xdr:colOff>
      <xdr:row>75</xdr:row>
      <xdr:rowOff>150259</xdr:rowOff>
    </xdr:to>
    <xdr:cxnSp macro="">
      <xdr:nvCxnSpPr>
        <xdr:cNvPr id="181" name="直線コネクタ 180"/>
        <xdr:cNvCxnSpPr/>
      </xdr:nvCxnSpPr>
      <xdr:spPr>
        <a:xfrm>
          <a:off x="2019300" y="1297406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115316</xdr:rowOff>
    </xdr:from>
    <xdr:to>
      <xdr:col>2</xdr:col>
      <xdr:colOff>638175</xdr:colOff>
      <xdr:row>76</xdr:row>
      <xdr:rowOff>9289</xdr:rowOff>
    </xdr:to>
    <xdr:cxnSp macro="">
      <xdr:nvCxnSpPr>
        <xdr:cNvPr id="184" name="直線コネクタ 183"/>
        <xdr:cNvCxnSpPr/>
      </xdr:nvCxnSpPr>
      <xdr:spPr>
        <a:xfrm flipV="1">
          <a:off x="1130300" y="12974066"/>
          <a:ext cx="889000" cy="6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98153</xdr:rowOff>
    </xdr:from>
    <xdr:to>
      <xdr:col>6</xdr:col>
      <xdr:colOff>561975</xdr:colOff>
      <xdr:row>76</xdr:row>
      <xdr:rowOff>28302</xdr:rowOff>
    </xdr:to>
    <xdr:sp macro="" textlink="">
      <xdr:nvSpPr>
        <xdr:cNvPr id="194" name="円/楕円 193"/>
        <xdr:cNvSpPr/>
      </xdr:nvSpPr>
      <xdr:spPr>
        <a:xfrm>
          <a:off x="4584700" y="12956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121030</xdr:rowOff>
    </xdr:from>
    <xdr:ext cx="469744" cy="259045"/>
    <xdr:sp macro="" textlink="">
      <xdr:nvSpPr>
        <xdr:cNvPr id="195" name="維持補修費該当値テキスト"/>
        <xdr:cNvSpPr txBox="1"/>
      </xdr:nvSpPr>
      <xdr:spPr>
        <a:xfrm>
          <a:off x="4686300" y="128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121122</xdr:rowOff>
    </xdr:from>
    <xdr:to>
      <xdr:col>5</xdr:col>
      <xdr:colOff>409575</xdr:colOff>
      <xdr:row>76</xdr:row>
      <xdr:rowOff>51271</xdr:rowOff>
    </xdr:to>
    <xdr:sp macro="" textlink="">
      <xdr:nvSpPr>
        <xdr:cNvPr id="196" name="円/楕円 195"/>
        <xdr:cNvSpPr/>
      </xdr:nvSpPr>
      <xdr:spPr>
        <a:xfrm>
          <a:off x="3746500" y="12979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67799</xdr:rowOff>
    </xdr:from>
    <xdr:ext cx="469744" cy="259045"/>
    <xdr:sp macro="" textlink="">
      <xdr:nvSpPr>
        <xdr:cNvPr id="197" name="テキスト ボックス 196"/>
        <xdr:cNvSpPr txBox="1"/>
      </xdr:nvSpPr>
      <xdr:spPr>
        <a:xfrm>
          <a:off x="3562427" y="127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99459</xdr:rowOff>
    </xdr:from>
    <xdr:to>
      <xdr:col>4</xdr:col>
      <xdr:colOff>206375</xdr:colOff>
      <xdr:row>76</xdr:row>
      <xdr:rowOff>29609</xdr:rowOff>
    </xdr:to>
    <xdr:sp macro="" textlink="">
      <xdr:nvSpPr>
        <xdr:cNvPr id="198" name="円/楕円 197"/>
        <xdr:cNvSpPr/>
      </xdr:nvSpPr>
      <xdr:spPr>
        <a:xfrm>
          <a:off x="2857500" y="129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46136</xdr:rowOff>
    </xdr:from>
    <xdr:ext cx="469744" cy="259045"/>
    <xdr:sp macro="" textlink="">
      <xdr:nvSpPr>
        <xdr:cNvPr id="199" name="テキスト ボックス 198"/>
        <xdr:cNvSpPr txBox="1"/>
      </xdr:nvSpPr>
      <xdr:spPr>
        <a:xfrm>
          <a:off x="2673427" y="1273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64516</xdr:rowOff>
    </xdr:from>
    <xdr:to>
      <xdr:col>3</xdr:col>
      <xdr:colOff>3175</xdr:colOff>
      <xdr:row>75</xdr:row>
      <xdr:rowOff>166117</xdr:rowOff>
    </xdr:to>
    <xdr:sp macro="" textlink="">
      <xdr:nvSpPr>
        <xdr:cNvPr id="200" name="円/楕円 199"/>
        <xdr:cNvSpPr/>
      </xdr:nvSpPr>
      <xdr:spPr>
        <a:xfrm>
          <a:off x="1968500" y="12923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11193</xdr:rowOff>
    </xdr:from>
    <xdr:ext cx="469744" cy="259045"/>
    <xdr:sp macro="" textlink="">
      <xdr:nvSpPr>
        <xdr:cNvPr id="201" name="テキスト ボックス 200"/>
        <xdr:cNvSpPr txBox="1"/>
      </xdr:nvSpPr>
      <xdr:spPr>
        <a:xfrm>
          <a:off x="1784427" y="126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129939</xdr:rowOff>
    </xdr:from>
    <xdr:to>
      <xdr:col>1</xdr:col>
      <xdr:colOff>485775</xdr:colOff>
      <xdr:row>76</xdr:row>
      <xdr:rowOff>60089</xdr:rowOff>
    </xdr:to>
    <xdr:sp macro="" textlink="">
      <xdr:nvSpPr>
        <xdr:cNvPr id="202" name="円/楕円 201"/>
        <xdr:cNvSpPr/>
      </xdr:nvSpPr>
      <xdr:spPr>
        <a:xfrm>
          <a:off x="1079500" y="129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76616</xdr:rowOff>
    </xdr:from>
    <xdr:ext cx="469744" cy="259045"/>
    <xdr:sp macro="" textlink="">
      <xdr:nvSpPr>
        <xdr:cNvPr id="203" name="テキスト ボックス 202"/>
        <xdr:cNvSpPr txBox="1"/>
      </xdr:nvSpPr>
      <xdr:spPr>
        <a:xfrm>
          <a:off x="895427" y="1276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17007</xdr:rowOff>
    </xdr:from>
    <xdr:to>
      <xdr:col>6</xdr:col>
      <xdr:colOff>511175</xdr:colOff>
      <xdr:row>96</xdr:row>
      <xdr:rowOff>41697</xdr:rowOff>
    </xdr:to>
    <xdr:cxnSp macro="">
      <xdr:nvCxnSpPr>
        <xdr:cNvPr id="235" name="直線コネクタ 234"/>
        <xdr:cNvCxnSpPr/>
      </xdr:nvCxnSpPr>
      <xdr:spPr>
        <a:xfrm flipV="1">
          <a:off x="3797300" y="16476207"/>
          <a:ext cx="8382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41697</xdr:rowOff>
    </xdr:from>
    <xdr:to>
      <xdr:col>5</xdr:col>
      <xdr:colOff>358775</xdr:colOff>
      <xdr:row>96</xdr:row>
      <xdr:rowOff>168863</xdr:rowOff>
    </xdr:to>
    <xdr:cxnSp macro="">
      <xdr:nvCxnSpPr>
        <xdr:cNvPr id="238" name="直線コネクタ 237"/>
        <xdr:cNvCxnSpPr/>
      </xdr:nvCxnSpPr>
      <xdr:spPr>
        <a:xfrm flipV="1">
          <a:off x="2908300" y="16500897"/>
          <a:ext cx="889000" cy="1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168863</xdr:rowOff>
    </xdr:from>
    <xdr:to>
      <xdr:col>4</xdr:col>
      <xdr:colOff>155575</xdr:colOff>
      <xdr:row>97</xdr:row>
      <xdr:rowOff>19097</xdr:rowOff>
    </xdr:to>
    <xdr:cxnSp macro="">
      <xdr:nvCxnSpPr>
        <xdr:cNvPr id="241" name="直線コネクタ 240"/>
        <xdr:cNvCxnSpPr/>
      </xdr:nvCxnSpPr>
      <xdr:spPr>
        <a:xfrm flipV="1">
          <a:off x="2019300" y="16628063"/>
          <a:ext cx="889000" cy="2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96298</xdr:rowOff>
    </xdr:from>
    <xdr:to>
      <xdr:col>2</xdr:col>
      <xdr:colOff>638175</xdr:colOff>
      <xdr:row>97</xdr:row>
      <xdr:rowOff>19097</xdr:rowOff>
    </xdr:to>
    <xdr:cxnSp macro="">
      <xdr:nvCxnSpPr>
        <xdr:cNvPr id="244" name="直線コネクタ 243"/>
        <xdr:cNvCxnSpPr/>
      </xdr:nvCxnSpPr>
      <xdr:spPr>
        <a:xfrm>
          <a:off x="1130300" y="16555498"/>
          <a:ext cx="889000" cy="9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137657</xdr:rowOff>
    </xdr:from>
    <xdr:to>
      <xdr:col>6</xdr:col>
      <xdr:colOff>561975</xdr:colOff>
      <xdr:row>96</xdr:row>
      <xdr:rowOff>67807</xdr:rowOff>
    </xdr:to>
    <xdr:sp macro="" textlink="">
      <xdr:nvSpPr>
        <xdr:cNvPr id="254" name="円/楕円 253"/>
        <xdr:cNvSpPr/>
      </xdr:nvSpPr>
      <xdr:spPr>
        <a:xfrm>
          <a:off x="4584700" y="164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160534</xdr:rowOff>
    </xdr:from>
    <xdr:ext cx="534377" cy="259045"/>
    <xdr:sp macro="" textlink="">
      <xdr:nvSpPr>
        <xdr:cNvPr id="255" name="扶助費該当値テキスト"/>
        <xdr:cNvSpPr txBox="1"/>
      </xdr:nvSpPr>
      <xdr:spPr>
        <a:xfrm>
          <a:off x="4686300" y="162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162347</xdr:rowOff>
    </xdr:from>
    <xdr:to>
      <xdr:col>5</xdr:col>
      <xdr:colOff>409575</xdr:colOff>
      <xdr:row>96</xdr:row>
      <xdr:rowOff>92497</xdr:rowOff>
    </xdr:to>
    <xdr:sp macro="" textlink="">
      <xdr:nvSpPr>
        <xdr:cNvPr id="256" name="円/楕円 255"/>
        <xdr:cNvSpPr/>
      </xdr:nvSpPr>
      <xdr:spPr>
        <a:xfrm>
          <a:off x="3746500" y="164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109024</xdr:rowOff>
    </xdr:from>
    <xdr:ext cx="534377" cy="259045"/>
    <xdr:sp macro="" textlink="">
      <xdr:nvSpPr>
        <xdr:cNvPr id="257" name="テキスト ボックス 256"/>
        <xdr:cNvSpPr txBox="1"/>
      </xdr:nvSpPr>
      <xdr:spPr>
        <a:xfrm>
          <a:off x="3530111" y="162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118063</xdr:rowOff>
    </xdr:from>
    <xdr:to>
      <xdr:col>4</xdr:col>
      <xdr:colOff>206375</xdr:colOff>
      <xdr:row>97</xdr:row>
      <xdr:rowOff>48213</xdr:rowOff>
    </xdr:to>
    <xdr:sp macro="" textlink="">
      <xdr:nvSpPr>
        <xdr:cNvPr id="258" name="円/楕円 257"/>
        <xdr:cNvSpPr/>
      </xdr:nvSpPr>
      <xdr:spPr>
        <a:xfrm>
          <a:off x="2857500" y="165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64740</xdr:rowOff>
    </xdr:from>
    <xdr:ext cx="534377" cy="259045"/>
    <xdr:sp macro="" textlink="">
      <xdr:nvSpPr>
        <xdr:cNvPr id="259" name="テキスト ボックス 258"/>
        <xdr:cNvSpPr txBox="1"/>
      </xdr:nvSpPr>
      <xdr:spPr>
        <a:xfrm>
          <a:off x="2641111" y="163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139747</xdr:rowOff>
    </xdr:from>
    <xdr:to>
      <xdr:col>3</xdr:col>
      <xdr:colOff>3175</xdr:colOff>
      <xdr:row>97</xdr:row>
      <xdr:rowOff>69897</xdr:rowOff>
    </xdr:to>
    <xdr:sp macro="" textlink="">
      <xdr:nvSpPr>
        <xdr:cNvPr id="260" name="円/楕円 259"/>
        <xdr:cNvSpPr/>
      </xdr:nvSpPr>
      <xdr:spPr>
        <a:xfrm>
          <a:off x="1968500" y="165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86424</xdr:rowOff>
    </xdr:from>
    <xdr:ext cx="534377" cy="259045"/>
    <xdr:sp macro="" textlink="">
      <xdr:nvSpPr>
        <xdr:cNvPr id="261" name="テキスト ボックス 260"/>
        <xdr:cNvSpPr txBox="1"/>
      </xdr:nvSpPr>
      <xdr:spPr>
        <a:xfrm>
          <a:off x="1752111" y="1637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45498</xdr:rowOff>
    </xdr:from>
    <xdr:to>
      <xdr:col>1</xdr:col>
      <xdr:colOff>485775</xdr:colOff>
      <xdr:row>96</xdr:row>
      <xdr:rowOff>147098</xdr:rowOff>
    </xdr:to>
    <xdr:sp macro="" textlink="">
      <xdr:nvSpPr>
        <xdr:cNvPr id="262" name="円/楕円 261"/>
        <xdr:cNvSpPr/>
      </xdr:nvSpPr>
      <xdr:spPr>
        <a:xfrm>
          <a:off x="1079500" y="165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163625</xdr:rowOff>
    </xdr:from>
    <xdr:ext cx="534377" cy="259045"/>
    <xdr:sp macro="" textlink="">
      <xdr:nvSpPr>
        <xdr:cNvPr id="263" name="テキスト ボックス 262"/>
        <xdr:cNvSpPr txBox="1"/>
      </xdr:nvSpPr>
      <xdr:spPr>
        <a:xfrm>
          <a:off x="863111" y="162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12272</xdr:rowOff>
    </xdr:from>
    <xdr:to>
      <xdr:col>15</xdr:col>
      <xdr:colOff>180975</xdr:colOff>
      <xdr:row>37</xdr:row>
      <xdr:rowOff>102275</xdr:rowOff>
    </xdr:to>
    <xdr:cxnSp macro="">
      <xdr:nvCxnSpPr>
        <xdr:cNvPr id="295" name="直線コネクタ 294"/>
        <xdr:cNvCxnSpPr/>
      </xdr:nvCxnSpPr>
      <xdr:spPr>
        <a:xfrm flipV="1">
          <a:off x="9639300" y="6355922"/>
          <a:ext cx="8382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102275</xdr:rowOff>
    </xdr:from>
    <xdr:to>
      <xdr:col>14</xdr:col>
      <xdr:colOff>28575</xdr:colOff>
      <xdr:row>37</xdr:row>
      <xdr:rowOff>159131</xdr:rowOff>
    </xdr:to>
    <xdr:cxnSp macro="">
      <xdr:nvCxnSpPr>
        <xdr:cNvPr id="298" name="直線コネクタ 297"/>
        <xdr:cNvCxnSpPr/>
      </xdr:nvCxnSpPr>
      <xdr:spPr>
        <a:xfrm flipV="1">
          <a:off x="8750300" y="6445925"/>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159131</xdr:rowOff>
    </xdr:from>
    <xdr:to>
      <xdr:col>12</xdr:col>
      <xdr:colOff>511175</xdr:colOff>
      <xdr:row>38</xdr:row>
      <xdr:rowOff>1201</xdr:rowOff>
    </xdr:to>
    <xdr:cxnSp macro="">
      <xdr:nvCxnSpPr>
        <xdr:cNvPr id="301" name="直線コネクタ 300"/>
        <xdr:cNvCxnSpPr/>
      </xdr:nvCxnSpPr>
      <xdr:spPr>
        <a:xfrm flipV="1">
          <a:off x="7861300" y="650278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123212</xdr:rowOff>
    </xdr:from>
    <xdr:ext cx="534377" cy="259045"/>
    <xdr:sp macro="" textlink="">
      <xdr:nvSpPr>
        <xdr:cNvPr id="303" name="テキスト ボックス 302"/>
        <xdr:cNvSpPr txBox="1"/>
      </xdr:nvSpPr>
      <xdr:spPr>
        <a:xfrm>
          <a:off x="8483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1201</xdr:rowOff>
    </xdr:from>
    <xdr:to>
      <xdr:col>11</xdr:col>
      <xdr:colOff>307975</xdr:colOff>
      <xdr:row>38</xdr:row>
      <xdr:rowOff>74157</xdr:rowOff>
    </xdr:to>
    <xdr:cxnSp macro="">
      <xdr:nvCxnSpPr>
        <xdr:cNvPr id="304" name="直線コネクタ 303"/>
        <xdr:cNvCxnSpPr/>
      </xdr:nvCxnSpPr>
      <xdr:spPr>
        <a:xfrm flipV="1">
          <a:off x="6972300" y="6516301"/>
          <a:ext cx="8890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168671</xdr:rowOff>
    </xdr:from>
    <xdr:ext cx="534377" cy="259045"/>
    <xdr:sp macro="" textlink="">
      <xdr:nvSpPr>
        <xdr:cNvPr id="306" name="テキスト ボックス 305"/>
        <xdr:cNvSpPr txBox="1"/>
      </xdr:nvSpPr>
      <xdr:spPr>
        <a:xfrm>
          <a:off x="7594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170125</xdr:rowOff>
    </xdr:from>
    <xdr:ext cx="534377" cy="259045"/>
    <xdr:sp macro="" textlink="">
      <xdr:nvSpPr>
        <xdr:cNvPr id="308" name="テキスト ボックス 307"/>
        <xdr:cNvSpPr txBox="1"/>
      </xdr:nvSpPr>
      <xdr:spPr>
        <a:xfrm>
          <a:off x="6705111" y="61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132922</xdr:rowOff>
    </xdr:from>
    <xdr:to>
      <xdr:col>15</xdr:col>
      <xdr:colOff>231775</xdr:colOff>
      <xdr:row>37</xdr:row>
      <xdr:rowOff>63072</xdr:rowOff>
    </xdr:to>
    <xdr:sp macro="" textlink="">
      <xdr:nvSpPr>
        <xdr:cNvPr id="314" name="円/楕円 313"/>
        <xdr:cNvSpPr/>
      </xdr:nvSpPr>
      <xdr:spPr>
        <a:xfrm>
          <a:off x="10426700" y="63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111349</xdr:rowOff>
    </xdr:from>
    <xdr:ext cx="534377" cy="259045"/>
    <xdr:sp macro="" textlink="">
      <xdr:nvSpPr>
        <xdr:cNvPr id="315" name="補助費等該当値テキスト"/>
        <xdr:cNvSpPr txBox="1"/>
      </xdr:nvSpPr>
      <xdr:spPr>
        <a:xfrm>
          <a:off x="10528300" y="628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51475</xdr:rowOff>
    </xdr:from>
    <xdr:to>
      <xdr:col>14</xdr:col>
      <xdr:colOff>79375</xdr:colOff>
      <xdr:row>37</xdr:row>
      <xdr:rowOff>153075</xdr:rowOff>
    </xdr:to>
    <xdr:sp macro="" textlink="">
      <xdr:nvSpPr>
        <xdr:cNvPr id="316" name="円/楕円 315"/>
        <xdr:cNvSpPr/>
      </xdr:nvSpPr>
      <xdr:spPr>
        <a:xfrm>
          <a:off x="9588500" y="63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169602</xdr:rowOff>
    </xdr:from>
    <xdr:ext cx="534377" cy="259045"/>
    <xdr:sp macro="" textlink="">
      <xdr:nvSpPr>
        <xdr:cNvPr id="317" name="テキスト ボックス 316"/>
        <xdr:cNvSpPr txBox="1"/>
      </xdr:nvSpPr>
      <xdr:spPr>
        <a:xfrm>
          <a:off x="9372111" y="61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108331</xdr:rowOff>
    </xdr:from>
    <xdr:to>
      <xdr:col>12</xdr:col>
      <xdr:colOff>561975</xdr:colOff>
      <xdr:row>38</xdr:row>
      <xdr:rowOff>38481</xdr:rowOff>
    </xdr:to>
    <xdr:sp macro="" textlink="">
      <xdr:nvSpPr>
        <xdr:cNvPr id="318" name="円/楕円 317"/>
        <xdr:cNvSpPr/>
      </xdr:nvSpPr>
      <xdr:spPr>
        <a:xfrm>
          <a:off x="8699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29608</xdr:rowOff>
    </xdr:from>
    <xdr:ext cx="534377" cy="259045"/>
    <xdr:sp macro="" textlink="">
      <xdr:nvSpPr>
        <xdr:cNvPr id="319" name="テキスト ボックス 318"/>
        <xdr:cNvSpPr txBox="1"/>
      </xdr:nvSpPr>
      <xdr:spPr>
        <a:xfrm>
          <a:off x="8483111" y="65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121851</xdr:rowOff>
    </xdr:from>
    <xdr:to>
      <xdr:col>11</xdr:col>
      <xdr:colOff>358775</xdr:colOff>
      <xdr:row>38</xdr:row>
      <xdr:rowOff>52001</xdr:rowOff>
    </xdr:to>
    <xdr:sp macro="" textlink="">
      <xdr:nvSpPr>
        <xdr:cNvPr id="320" name="円/楕円 319"/>
        <xdr:cNvSpPr/>
      </xdr:nvSpPr>
      <xdr:spPr>
        <a:xfrm>
          <a:off x="7810500" y="64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43128</xdr:rowOff>
    </xdr:from>
    <xdr:ext cx="534377" cy="259045"/>
    <xdr:sp macro="" textlink="">
      <xdr:nvSpPr>
        <xdr:cNvPr id="321" name="テキスト ボックス 320"/>
        <xdr:cNvSpPr txBox="1"/>
      </xdr:nvSpPr>
      <xdr:spPr>
        <a:xfrm>
          <a:off x="7594111" y="65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23357</xdr:rowOff>
    </xdr:from>
    <xdr:to>
      <xdr:col>10</xdr:col>
      <xdr:colOff>155575</xdr:colOff>
      <xdr:row>38</xdr:row>
      <xdr:rowOff>124957</xdr:rowOff>
    </xdr:to>
    <xdr:sp macro="" textlink="">
      <xdr:nvSpPr>
        <xdr:cNvPr id="322" name="円/楕円 321"/>
        <xdr:cNvSpPr/>
      </xdr:nvSpPr>
      <xdr:spPr>
        <a:xfrm>
          <a:off x="6921500" y="65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116084</xdr:rowOff>
    </xdr:from>
    <xdr:ext cx="534377" cy="259045"/>
    <xdr:sp macro="" textlink="">
      <xdr:nvSpPr>
        <xdr:cNvPr id="323" name="テキスト ボックス 322"/>
        <xdr:cNvSpPr txBox="1"/>
      </xdr:nvSpPr>
      <xdr:spPr>
        <a:xfrm>
          <a:off x="6705111" y="66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10343</xdr:rowOff>
    </xdr:from>
    <xdr:to>
      <xdr:col>15</xdr:col>
      <xdr:colOff>180975</xdr:colOff>
      <xdr:row>57</xdr:row>
      <xdr:rowOff>131090</xdr:rowOff>
    </xdr:to>
    <xdr:cxnSp macro="">
      <xdr:nvCxnSpPr>
        <xdr:cNvPr id="352" name="直線コネクタ 351"/>
        <xdr:cNvCxnSpPr/>
      </xdr:nvCxnSpPr>
      <xdr:spPr>
        <a:xfrm>
          <a:off x="9639300" y="9782993"/>
          <a:ext cx="838200" cy="1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112657</xdr:rowOff>
    </xdr:from>
    <xdr:to>
      <xdr:col>14</xdr:col>
      <xdr:colOff>28575</xdr:colOff>
      <xdr:row>57</xdr:row>
      <xdr:rowOff>10343</xdr:rowOff>
    </xdr:to>
    <xdr:cxnSp macro="">
      <xdr:nvCxnSpPr>
        <xdr:cNvPr id="355" name="直線コネクタ 354"/>
        <xdr:cNvCxnSpPr/>
      </xdr:nvCxnSpPr>
      <xdr:spPr>
        <a:xfrm>
          <a:off x="8750300" y="9713857"/>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94224</xdr:rowOff>
    </xdr:from>
    <xdr:to>
      <xdr:col>12</xdr:col>
      <xdr:colOff>511175</xdr:colOff>
      <xdr:row>56</xdr:row>
      <xdr:rowOff>112657</xdr:rowOff>
    </xdr:to>
    <xdr:cxnSp macro="">
      <xdr:nvCxnSpPr>
        <xdr:cNvPr id="358" name="直線コネクタ 357"/>
        <xdr:cNvCxnSpPr/>
      </xdr:nvCxnSpPr>
      <xdr:spPr>
        <a:xfrm>
          <a:off x="7861300" y="9695424"/>
          <a:ext cx="8890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4818</xdr:rowOff>
    </xdr:from>
    <xdr:to>
      <xdr:col>11</xdr:col>
      <xdr:colOff>307975</xdr:colOff>
      <xdr:row>56</xdr:row>
      <xdr:rowOff>94224</xdr:rowOff>
    </xdr:to>
    <xdr:cxnSp macro="">
      <xdr:nvCxnSpPr>
        <xdr:cNvPr id="361" name="直線コネクタ 360"/>
        <xdr:cNvCxnSpPr/>
      </xdr:nvCxnSpPr>
      <xdr:spPr>
        <a:xfrm>
          <a:off x="6972300" y="9606018"/>
          <a:ext cx="889000" cy="8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80290</xdr:rowOff>
    </xdr:from>
    <xdr:to>
      <xdr:col>15</xdr:col>
      <xdr:colOff>231775</xdr:colOff>
      <xdr:row>58</xdr:row>
      <xdr:rowOff>10440</xdr:rowOff>
    </xdr:to>
    <xdr:sp macro="" textlink="">
      <xdr:nvSpPr>
        <xdr:cNvPr id="371" name="円/楕円 370"/>
        <xdr:cNvSpPr/>
      </xdr:nvSpPr>
      <xdr:spPr>
        <a:xfrm>
          <a:off x="10426700" y="9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58717</xdr:rowOff>
    </xdr:from>
    <xdr:ext cx="534377" cy="259045"/>
    <xdr:sp macro="" textlink="">
      <xdr:nvSpPr>
        <xdr:cNvPr id="372" name="普通建設事業費該当値テキスト"/>
        <xdr:cNvSpPr txBox="1"/>
      </xdr:nvSpPr>
      <xdr:spPr>
        <a:xfrm>
          <a:off x="10528300" y="98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33,630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130993</xdr:rowOff>
    </xdr:from>
    <xdr:to>
      <xdr:col>14</xdr:col>
      <xdr:colOff>79375</xdr:colOff>
      <xdr:row>57</xdr:row>
      <xdr:rowOff>61143</xdr:rowOff>
    </xdr:to>
    <xdr:sp macro="" textlink="">
      <xdr:nvSpPr>
        <xdr:cNvPr id="373" name="円/楕円 372"/>
        <xdr:cNvSpPr/>
      </xdr:nvSpPr>
      <xdr:spPr>
        <a:xfrm>
          <a:off x="9588500" y="97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52270</xdr:rowOff>
    </xdr:from>
    <xdr:ext cx="534377" cy="259045"/>
    <xdr:sp macro="" textlink="">
      <xdr:nvSpPr>
        <xdr:cNvPr id="374" name="テキスト ボックス 373"/>
        <xdr:cNvSpPr txBox="1"/>
      </xdr:nvSpPr>
      <xdr:spPr>
        <a:xfrm>
          <a:off x="9372111" y="982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61857</xdr:rowOff>
    </xdr:from>
    <xdr:to>
      <xdr:col>12</xdr:col>
      <xdr:colOff>561975</xdr:colOff>
      <xdr:row>56</xdr:row>
      <xdr:rowOff>163457</xdr:rowOff>
    </xdr:to>
    <xdr:sp macro="" textlink="">
      <xdr:nvSpPr>
        <xdr:cNvPr id="375" name="円/楕円 374"/>
        <xdr:cNvSpPr/>
      </xdr:nvSpPr>
      <xdr:spPr>
        <a:xfrm>
          <a:off x="8699500" y="96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8534</xdr:rowOff>
    </xdr:from>
    <xdr:ext cx="534377" cy="259045"/>
    <xdr:sp macro="" textlink="">
      <xdr:nvSpPr>
        <xdr:cNvPr id="376" name="テキスト ボックス 375"/>
        <xdr:cNvSpPr txBox="1"/>
      </xdr:nvSpPr>
      <xdr:spPr>
        <a:xfrm>
          <a:off x="8483111" y="94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43424</xdr:rowOff>
    </xdr:from>
    <xdr:to>
      <xdr:col>11</xdr:col>
      <xdr:colOff>358775</xdr:colOff>
      <xdr:row>56</xdr:row>
      <xdr:rowOff>145024</xdr:rowOff>
    </xdr:to>
    <xdr:sp macro="" textlink="">
      <xdr:nvSpPr>
        <xdr:cNvPr id="377" name="円/楕円 376"/>
        <xdr:cNvSpPr/>
      </xdr:nvSpPr>
      <xdr:spPr>
        <a:xfrm>
          <a:off x="7810500" y="964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161551</xdr:rowOff>
    </xdr:from>
    <xdr:ext cx="534377" cy="259045"/>
    <xdr:sp macro="" textlink="">
      <xdr:nvSpPr>
        <xdr:cNvPr id="378" name="テキスト ボックス 377"/>
        <xdr:cNvSpPr txBox="1"/>
      </xdr:nvSpPr>
      <xdr:spPr>
        <a:xfrm>
          <a:off x="7594111" y="941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125468</xdr:rowOff>
    </xdr:from>
    <xdr:to>
      <xdr:col>10</xdr:col>
      <xdr:colOff>155575</xdr:colOff>
      <xdr:row>56</xdr:row>
      <xdr:rowOff>55618</xdr:rowOff>
    </xdr:to>
    <xdr:sp macro="" textlink="">
      <xdr:nvSpPr>
        <xdr:cNvPr id="379" name="円/楕円 378"/>
        <xdr:cNvSpPr/>
      </xdr:nvSpPr>
      <xdr:spPr>
        <a:xfrm>
          <a:off x="6921500" y="955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72145</xdr:rowOff>
    </xdr:from>
    <xdr:ext cx="534377" cy="259045"/>
    <xdr:sp macro="" textlink="">
      <xdr:nvSpPr>
        <xdr:cNvPr id="380" name="テキスト ボックス 379"/>
        <xdr:cNvSpPr txBox="1"/>
      </xdr:nvSpPr>
      <xdr:spPr>
        <a:xfrm>
          <a:off x="6705111" y="933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8623</xdr:rowOff>
    </xdr:from>
    <xdr:to>
      <xdr:col>15</xdr:col>
      <xdr:colOff>180975</xdr:colOff>
      <xdr:row>79</xdr:row>
      <xdr:rowOff>31381</xdr:rowOff>
    </xdr:to>
    <xdr:cxnSp macro="">
      <xdr:nvCxnSpPr>
        <xdr:cNvPr id="409" name="直線コネクタ 408"/>
        <xdr:cNvCxnSpPr/>
      </xdr:nvCxnSpPr>
      <xdr:spPr>
        <a:xfrm>
          <a:off x="9639300" y="13553173"/>
          <a:ext cx="8382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152031</xdr:rowOff>
    </xdr:from>
    <xdr:to>
      <xdr:col>15</xdr:col>
      <xdr:colOff>231775</xdr:colOff>
      <xdr:row>79</xdr:row>
      <xdr:rowOff>82181</xdr:rowOff>
    </xdr:to>
    <xdr:sp macro="" textlink="">
      <xdr:nvSpPr>
        <xdr:cNvPr id="419" name="円/楕円 418"/>
        <xdr:cNvSpPr/>
      </xdr:nvSpPr>
      <xdr:spPr>
        <a:xfrm>
          <a:off x="10426700" y="1352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66958</xdr:rowOff>
    </xdr:from>
    <xdr:ext cx="469744" cy="259045"/>
    <xdr:sp macro="" textlink="">
      <xdr:nvSpPr>
        <xdr:cNvPr id="420" name="普通建設事業費 （ うち新規整備　）該当値テキスト"/>
        <xdr:cNvSpPr txBox="1"/>
      </xdr:nvSpPr>
      <xdr:spPr>
        <a:xfrm>
          <a:off x="10528300" y="1344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129273</xdr:rowOff>
    </xdr:from>
    <xdr:to>
      <xdr:col>14</xdr:col>
      <xdr:colOff>79375</xdr:colOff>
      <xdr:row>79</xdr:row>
      <xdr:rowOff>59423</xdr:rowOff>
    </xdr:to>
    <xdr:sp macro="" textlink="">
      <xdr:nvSpPr>
        <xdr:cNvPr id="421" name="円/楕円 420"/>
        <xdr:cNvSpPr/>
      </xdr:nvSpPr>
      <xdr:spPr>
        <a:xfrm>
          <a:off x="9588500" y="135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50550</xdr:rowOff>
    </xdr:from>
    <xdr:ext cx="469744" cy="259045"/>
    <xdr:sp macro="" textlink="">
      <xdr:nvSpPr>
        <xdr:cNvPr id="422" name="テキスト ボックス 421"/>
        <xdr:cNvSpPr txBox="1"/>
      </xdr:nvSpPr>
      <xdr:spPr>
        <a:xfrm>
          <a:off x="9404427" y="1359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6393</xdr:rowOff>
    </xdr:from>
    <xdr:to>
      <xdr:col>15</xdr:col>
      <xdr:colOff>180975</xdr:colOff>
      <xdr:row>98</xdr:row>
      <xdr:rowOff>59145</xdr:rowOff>
    </xdr:to>
    <xdr:cxnSp macro="">
      <xdr:nvCxnSpPr>
        <xdr:cNvPr id="453" name="直線コネクタ 452"/>
        <xdr:cNvCxnSpPr/>
      </xdr:nvCxnSpPr>
      <xdr:spPr>
        <a:xfrm>
          <a:off x="9639300" y="16808493"/>
          <a:ext cx="8382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8345</xdr:rowOff>
    </xdr:from>
    <xdr:to>
      <xdr:col>15</xdr:col>
      <xdr:colOff>231775</xdr:colOff>
      <xdr:row>98</xdr:row>
      <xdr:rowOff>109945</xdr:rowOff>
    </xdr:to>
    <xdr:sp macro="" textlink="">
      <xdr:nvSpPr>
        <xdr:cNvPr id="463" name="円/楕円 462"/>
        <xdr:cNvSpPr/>
      </xdr:nvSpPr>
      <xdr:spPr>
        <a:xfrm>
          <a:off x="10426700" y="168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158222</xdr:rowOff>
    </xdr:from>
    <xdr:ext cx="534377" cy="259045"/>
    <xdr:sp macro="" textlink="">
      <xdr:nvSpPr>
        <xdr:cNvPr id="464" name="普通建設事業費 （ うち更新整備　）該当値テキスト"/>
        <xdr:cNvSpPr txBox="1"/>
      </xdr:nvSpPr>
      <xdr:spPr>
        <a:xfrm>
          <a:off x="10528300" y="1678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127043</xdr:rowOff>
    </xdr:from>
    <xdr:to>
      <xdr:col>14</xdr:col>
      <xdr:colOff>79375</xdr:colOff>
      <xdr:row>98</xdr:row>
      <xdr:rowOff>57193</xdr:rowOff>
    </xdr:to>
    <xdr:sp macro="" textlink="">
      <xdr:nvSpPr>
        <xdr:cNvPr id="465" name="円/楕円 464"/>
        <xdr:cNvSpPr/>
      </xdr:nvSpPr>
      <xdr:spPr>
        <a:xfrm>
          <a:off x="9588500" y="167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73720</xdr:rowOff>
    </xdr:from>
    <xdr:ext cx="534377" cy="259045"/>
    <xdr:sp macro="" textlink="">
      <xdr:nvSpPr>
        <xdr:cNvPr id="466" name="テキスト ボックス 465"/>
        <xdr:cNvSpPr txBox="1"/>
      </xdr:nvSpPr>
      <xdr:spPr>
        <a:xfrm>
          <a:off x="9372111" y="165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136843</xdr:rowOff>
    </xdr:from>
    <xdr:to>
      <xdr:col>23</xdr:col>
      <xdr:colOff>517525</xdr:colOff>
      <xdr:row>39</xdr:row>
      <xdr:rowOff>44450</xdr:rowOff>
    </xdr:to>
    <xdr:cxnSp macro="">
      <xdr:nvCxnSpPr>
        <xdr:cNvPr id="495" name="直線コネクタ 494"/>
        <xdr:cNvCxnSpPr/>
      </xdr:nvCxnSpPr>
      <xdr:spPr>
        <a:xfrm>
          <a:off x="15481300" y="6651943"/>
          <a:ext cx="8382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136843</xdr:rowOff>
    </xdr:from>
    <xdr:to>
      <xdr:col>22</xdr:col>
      <xdr:colOff>365125</xdr:colOff>
      <xdr:row>39</xdr:row>
      <xdr:rowOff>44450</xdr:rowOff>
    </xdr:to>
    <xdr:cxnSp macro="">
      <xdr:nvCxnSpPr>
        <xdr:cNvPr id="498" name="直線コネクタ 497"/>
        <xdr:cNvCxnSpPr/>
      </xdr:nvCxnSpPr>
      <xdr:spPr>
        <a:xfrm flipV="1">
          <a:off x="14592300" y="6651943"/>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86043</xdr:rowOff>
    </xdr:from>
    <xdr:to>
      <xdr:col>22</xdr:col>
      <xdr:colOff>415925</xdr:colOff>
      <xdr:row>39</xdr:row>
      <xdr:rowOff>16193</xdr:rowOff>
    </xdr:to>
    <xdr:sp macro="" textlink="">
      <xdr:nvSpPr>
        <xdr:cNvPr id="516" name="円/楕円 515"/>
        <xdr:cNvSpPr/>
      </xdr:nvSpPr>
      <xdr:spPr>
        <a:xfrm>
          <a:off x="15430500" y="660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7320</xdr:rowOff>
    </xdr:from>
    <xdr:ext cx="378565" cy="259045"/>
    <xdr:sp macro="" textlink="">
      <xdr:nvSpPr>
        <xdr:cNvPr id="517" name="テキスト ボックス 516"/>
        <xdr:cNvSpPr txBox="1"/>
      </xdr:nvSpPr>
      <xdr:spPr>
        <a:xfrm>
          <a:off x="15292017" y="6693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166920</xdr:rowOff>
    </xdr:from>
    <xdr:to>
      <xdr:col>23</xdr:col>
      <xdr:colOff>517525</xdr:colOff>
      <xdr:row>78</xdr:row>
      <xdr:rowOff>23833</xdr:rowOff>
    </xdr:to>
    <xdr:cxnSp macro="">
      <xdr:nvCxnSpPr>
        <xdr:cNvPr id="603" name="直線コネクタ 602"/>
        <xdr:cNvCxnSpPr/>
      </xdr:nvCxnSpPr>
      <xdr:spPr>
        <a:xfrm flipV="1">
          <a:off x="15481300" y="13368570"/>
          <a:ext cx="8382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23833</xdr:rowOff>
    </xdr:from>
    <xdr:to>
      <xdr:col>22</xdr:col>
      <xdr:colOff>365125</xdr:colOff>
      <xdr:row>78</xdr:row>
      <xdr:rowOff>36193</xdr:rowOff>
    </xdr:to>
    <xdr:cxnSp macro="">
      <xdr:nvCxnSpPr>
        <xdr:cNvPr id="606" name="直線コネクタ 605"/>
        <xdr:cNvCxnSpPr/>
      </xdr:nvCxnSpPr>
      <xdr:spPr>
        <a:xfrm flipV="1">
          <a:off x="14592300" y="13396933"/>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36193</xdr:rowOff>
    </xdr:from>
    <xdr:to>
      <xdr:col>21</xdr:col>
      <xdr:colOff>161925</xdr:colOff>
      <xdr:row>78</xdr:row>
      <xdr:rowOff>50448</xdr:rowOff>
    </xdr:to>
    <xdr:cxnSp macro="">
      <xdr:nvCxnSpPr>
        <xdr:cNvPr id="609" name="直線コネクタ 608"/>
        <xdr:cNvCxnSpPr/>
      </xdr:nvCxnSpPr>
      <xdr:spPr>
        <a:xfrm flipV="1">
          <a:off x="13703300" y="13409293"/>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31311</xdr:rowOff>
    </xdr:from>
    <xdr:to>
      <xdr:col>19</xdr:col>
      <xdr:colOff>644525</xdr:colOff>
      <xdr:row>78</xdr:row>
      <xdr:rowOff>50448</xdr:rowOff>
    </xdr:to>
    <xdr:cxnSp macro="">
      <xdr:nvCxnSpPr>
        <xdr:cNvPr id="612" name="直線コネクタ 611"/>
        <xdr:cNvCxnSpPr/>
      </xdr:nvCxnSpPr>
      <xdr:spPr>
        <a:xfrm>
          <a:off x="12814300" y="13404411"/>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116120</xdr:rowOff>
    </xdr:from>
    <xdr:to>
      <xdr:col>23</xdr:col>
      <xdr:colOff>568325</xdr:colOff>
      <xdr:row>78</xdr:row>
      <xdr:rowOff>46270</xdr:rowOff>
    </xdr:to>
    <xdr:sp macro="" textlink="">
      <xdr:nvSpPr>
        <xdr:cNvPr id="622" name="円/楕円 621"/>
        <xdr:cNvSpPr/>
      </xdr:nvSpPr>
      <xdr:spPr>
        <a:xfrm>
          <a:off x="16268700" y="13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31047</xdr:rowOff>
    </xdr:from>
    <xdr:ext cx="534377" cy="259045"/>
    <xdr:sp macro="" textlink="">
      <xdr:nvSpPr>
        <xdr:cNvPr id="623" name="公債費該当値テキスト"/>
        <xdr:cNvSpPr txBox="1"/>
      </xdr:nvSpPr>
      <xdr:spPr>
        <a:xfrm>
          <a:off x="16370300" y="132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144483</xdr:rowOff>
    </xdr:from>
    <xdr:to>
      <xdr:col>22</xdr:col>
      <xdr:colOff>415925</xdr:colOff>
      <xdr:row>78</xdr:row>
      <xdr:rowOff>74633</xdr:rowOff>
    </xdr:to>
    <xdr:sp macro="" textlink="">
      <xdr:nvSpPr>
        <xdr:cNvPr id="624" name="円/楕円 623"/>
        <xdr:cNvSpPr/>
      </xdr:nvSpPr>
      <xdr:spPr>
        <a:xfrm>
          <a:off x="15430500" y="133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65760</xdr:rowOff>
    </xdr:from>
    <xdr:ext cx="534377" cy="259045"/>
    <xdr:sp macro="" textlink="">
      <xdr:nvSpPr>
        <xdr:cNvPr id="625" name="テキスト ボックス 624"/>
        <xdr:cNvSpPr txBox="1"/>
      </xdr:nvSpPr>
      <xdr:spPr>
        <a:xfrm>
          <a:off x="15214111" y="134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156843</xdr:rowOff>
    </xdr:from>
    <xdr:to>
      <xdr:col>21</xdr:col>
      <xdr:colOff>212725</xdr:colOff>
      <xdr:row>78</xdr:row>
      <xdr:rowOff>86993</xdr:rowOff>
    </xdr:to>
    <xdr:sp macro="" textlink="">
      <xdr:nvSpPr>
        <xdr:cNvPr id="626" name="円/楕円 625"/>
        <xdr:cNvSpPr/>
      </xdr:nvSpPr>
      <xdr:spPr>
        <a:xfrm>
          <a:off x="14541500" y="13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78120</xdr:rowOff>
    </xdr:from>
    <xdr:ext cx="534377" cy="259045"/>
    <xdr:sp macro="" textlink="">
      <xdr:nvSpPr>
        <xdr:cNvPr id="627" name="テキスト ボックス 626"/>
        <xdr:cNvSpPr txBox="1"/>
      </xdr:nvSpPr>
      <xdr:spPr>
        <a:xfrm>
          <a:off x="14325111" y="134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171098</xdr:rowOff>
    </xdr:from>
    <xdr:to>
      <xdr:col>20</xdr:col>
      <xdr:colOff>9525</xdr:colOff>
      <xdr:row>78</xdr:row>
      <xdr:rowOff>101248</xdr:rowOff>
    </xdr:to>
    <xdr:sp macro="" textlink="">
      <xdr:nvSpPr>
        <xdr:cNvPr id="628" name="円/楕円 627"/>
        <xdr:cNvSpPr/>
      </xdr:nvSpPr>
      <xdr:spPr>
        <a:xfrm>
          <a:off x="13652500" y="133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92375</xdr:rowOff>
    </xdr:from>
    <xdr:ext cx="534377" cy="259045"/>
    <xdr:sp macro="" textlink="">
      <xdr:nvSpPr>
        <xdr:cNvPr id="629" name="テキスト ボックス 628"/>
        <xdr:cNvSpPr txBox="1"/>
      </xdr:nvSpPr>
      <xdr:spPr>
        <a:xfrm>
          <a:off x="13436111" y="134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151961</xdr:rowOff>
    </xdr:from>
    <xdr:to>
      <xdr:col>18</xdr:col>
      <xdr:colOff>492125</xdr:colOff>
      <xdr:row>78</xdr:row>
      <xdr:rowOff>82111</xdr:rowOff>
    </xdr:to>
    <xdr:sp macro="" textlink="">
      <xdr:nvSpPr>
        <xdr:cNvPr id="630" name="円/楕円 629"/>
        <xdr:cNvSpPr/>
      </xdr:nvSpPr>
      <xdr:spPr>
        <a:xfrm>
          <a:off x="12763500" y="133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73238</xdr:rowOff>
    </xdr:from>
    <xdr:ext cx="534377" cy="259045"/>
    <xdr:sp macro="" textlink="">
      <xdr:nvSpPr>
        <xdr:cNvPr id="631" name="テキスト ボックス 630"/>
        <xdr:cNvSpPr txBox="1"/>
      </xdr:nvSpPr>
      <xdr:spPr>
        <a:xfrm>
          <a:off x="12547111" y="134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143929</xdr:rowOff>
    </xdr:from>
    <xdr:to>
      <xdr:col>23</xdr:col>
      <xdr:colOff>517525</xdr:colOff>
      <xdr:row>98</xdr:row>
      <xdr:rowOff>150273</xdr:rowOff>
    </xdr:to>
    <xdr:cxnSp macro="">
      <xdr:nvCxnSpPr>
        <xdr:cNvPr id="660" name="直線コネクタ 659"/>
        <xdr:cNvCxnSpPr/>
      </xdr:nvCxnSpPr>
      <xdr:spPr>
        <a:xfrm flipV="1">
          <a:off x="15481300" y="16946029"/>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150273</xdr:rowOff>
    </xdr:from>
    <xdr:to>
      <xdr:col>22</xdr:col>
      <xdr:colOff>365125</xdr:colOff>
      <xdr:row>99</xdr:row>
      <xdr:rowOff>36773</xdr:rowOff>
    </xdr:to>
    <xdr:cxnSp macro="">
      <xdr:nvCxnSpPr>
        <xdr:cNvPr id="663" name="直線コネクタ 662"/>
        <xdr:cNvCxnSpPr/>
      </xdr:nvCxnSpPr>
      <xdr:spPr>
        <a:xfrm flipV="1">
          <a:off x="14592300" y="16952373"/>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40530</xdr:rowOff>
    </xdr:from>
    <xdr:ext cx="534377" cy="259045"/>
    <xdr:sp macro="" textlink="">
      <xdr:nvSpPr>
        <xdr:cNvPr id="665" name="テキスト ボックス 664"/>
        <xdr:cNvSpPr txBox="1"/>
      </xdr:nvSpPr>
      <xdr:spPr>
        <a:xfrm>
          <a:off x="15214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7207</xdr:rowOff>
    </xdr:from>
    <xdr:to>
      <xdr:col>21</xdr:col>
      <xdr:colOff>161925</xdr:colOff>
      <xdr:row>99</xdr:row>
      <xdr:rowOff>36773</xdr:rowOff>
    </xdr:to>
    <xdr:cxnSp macro="">
      <xdr:nvCxnSpPr>
        <xdr:cNvPr id="666" name="直線コネクタ 665"/>
        <xdr:cNvCxnSpPr/>
      </xdr:nvCxnSpPr>
      <xdr:spPr>
        <a:xfrm>
          <a:off x="13703300" y="16809307"/>
          <a:ext cx="889000" cy="20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7207</xdr:rowOff>
    </xdr:from>
    <xdr:to>
      <xdr:col>19</xdr:col>
      <xdr:colOff>644525</xdr:colOff>
      <xdr:row>99</xdr:row>
      <xdr:rowOff>36792</xdr:rowOff>
    </xdr:to>
    <xdr:cxnSp macro="">
      <xdr:nvCxnSpPr>
        <xdr:cNvPr id="669" name="直線コネクタ 668"/>
        <xdr:cNvCxnSpPr/>
      </xdr:nvCxnSpPr>
      <xdr:spPr>
        <a:xfrm flipV="1">
          <a:off x="12814300" y="16809307"/>
          <a:ext cx="889000" cy="20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115625</xdr:rowOff>
    </xdr:from>
    <xdr:ext cx="534377" cy="259045"/>
    <xdr:sp macro="" textlink="">
      <xdr:nvSpPr>
        <xdr:cNvPr id="673" name="テキスト ボックス 672"/>
        <xdr:cNvSpPr txBox="1"/>
      </xdr:nvSpPr>
      <xdr:spPr>
        <a:xfrm>
          <a:off x="12547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93129</xdr:rowOff>
    </xdr:from>
    <xdr:to>
      <xdr:col>23</xdr:col>
      <xdr:colOff>568325</xdr:colOff>
      <xdr:row>99</xdr:row>
      <xdr:rowOff>23279</xdr:rowOff>
    </xdr:to>
    <xdr:sp macro="" textlink="">
      <xdr:nvSpPr>
        <xdr:cNvPr id="679" name="円/楕円 678"/>
        <xdr:cNvSpPr/>
      </xdr:nvSpPr>
      <xdr:spPr>
        <a:xfrm>
          <a:off x="16268700" y="168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8056</xdr:rowOff>
    </xdr:from>
    <xdr:ext cx="469744" cy="259045"/>
    <xdr:sp macro="" textlink="">
      <xdr:nvSpPr>
        <xdr:cNvPr id="680" name="積立金該当値テキスト"/>
        <xdr:cNvSpPr txBox="1"/>
      </xdr:nvSpPr>
      <xdr:spPr>
        <a:xfrm>
          <a:off x="16370300" y="1681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99473</xdr:rowOff>
    </xdr:from>
    <xdr:to>
      <xdr:col>22</xdr:col>
      <xdr:colOff>415925</xdr:colOff>
      <xdr:row>99</xdr:row>
      <xdr:rowOff>29623</xdr:rowOff>
    </xdr:to>
    <xdr:sp macro="" textlink="">
      <xdr:nvSpPr>
        <xdr:cNvPr id="681" name="円/楕円 680"/>
        <xdr:cNvSpPr/>
      </xdr:nvSpPr>
      <xdr:spPr>
        <a:xfrm>
          <a:off x="15430500" y="169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20750</xdr:rowOff>
    </xdr:from>
    <xdr:ext cx="469744" cy="259045"/>
    <xdr:sp macro="" textlink="">
      <xdr:nvSpPr>
        <xdr:cNvPr id="682" name="テキスト ボックス 681"/>
        <xdr:cNvSpPr txBox="1"/>
      </xdr:nvSpPr>
      <xdr:spPr>
        <a:xfrm>
          <a:off x="15246427" y="1699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157423</xdr:rowOff>
    </xdr:from>
    <xdr:to>
      <xdr:col>21</xdr:col>
      <xdr:colOff>212725</xdr:colOff>
      <xdr:row>99</xdr:row>
      <xdr:rowOff>87573</xdr:rowOff>
    </xdr:to>
    <xdr:sp macro="" textlink="">
      <xdr:nvSpPr>
        <xdr:cNvPr id="683" name="円/楕円 682"/>
        <xdr:cNvSpPr/>
      </xdr:nvSpPr>
      <xdr:spPr>
        <a:xfrm>
          <a:off x="14541500" y="169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78700</xdr:rowOff>
    </xdr:from>
    <xdr:ext cx="378565" cy="259045"/>
    <xdr:sp macro="" textlink="">
      <xdr:nvSpPr>
        <xdr:cNvPr id="684" name="テキスト ボックス 683"/>
        <xdr:cNvSpPr txBox="1"/>
      </xdr:nvSpPr>
      <xdr:spPr>
        <a:xfrm>
          <a:off x="14403017" y="17052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127857</xdr:rowOff>
    </xdr:from>
    <xdr:to>
      <xdr:col>20</xdr:col>
      <xdr:colOff>9525</xdr:colOff>
      <xdr:row>98</xdr:row>
      <xdr:rowOff>58007</xdr:rowOff>
    </xdr:to>
    <xdr:sp macro="" textlink="">
      <xdr:nvSpPr>
        <xdr:cNvPr id="685" name="円/楕円 684"/>
        <xdr:cNvSpPr/>
      </xdr:nvSpPr>
      <xdr:spPr>
        <a:xfrm>
          <a:off x="13652500" y="16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49134</xdr:rowOff>
    </xdr:from>
    <xdr:ext cx="534377" cy="259045"/>
    <xdr:sp macro="" textlink="">
      <xdr:nvSpPr>
        <xdr:cNvPr id="686" name="テキスト ボックス 685"/>
        <xdr:cNvSpPr txBox="1"/>
      </xdr:nvSpPr>
      <xdr:spPr>
        <a:xfrm>
          <a:off x="13436111" y="168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157442</xdr:rowOff>
    </xdr:from>
    <xdr:to>
      <xdr:col>18</xdr:col>
      <xdr:colOff>492125</xdr:colOff>
      <xdr:row>99</xdr:row>
      <xdr:rowOff>87592</xdr:rowOff>
    </xdr:to>
    <xdr:sp macro="" textlink="">
      <xdr:nvSpPr>
        <xdr:cNvPr id="687" name="円/楕円 686"/>
        <xdr:cNvSpPr/>
      </xdr:nvSpPr>
      <xdr:spPr>
        <a:xfrm>
          <a:off x="12763500" y="169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78719</xdr:rowOff>
    </xdr:from>
    <xdr:ext cx="378565" cy="259045"/>
    <xdr:sp macro="" textlink="">
      <xdr:nvSpPr>
        <xdr:cNvPr id="688" name="テキスト ボックス 687"/>
        <xdr:cNvSpPr txBox="1"/>
      </xdr:nvSpPr>
      <xdr:spPr>
        <a:xfrm>
          <a:off x="12625017" y="17052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19" name="直線コネクタ 718"/>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98715</xdr:rowOff>
    </xdr:to>
    <xdr:cxnSp macro="">
      <xdr:nvCxnSpPr>
        <xdr:cNvPr id="722" name="直線コネクタ 721"/>
        <xdr:cNvCxnSpPr/>
      </xdr:nvCxnSpPr>
      <xdr:spPr>
        <a:xfrm>
          <a:off x="20434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25" name="直線コネクタ 724"/>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28" name="直線コネクタ 727"/>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38" name="円/楕円 737"/>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39"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40" name="円/楕円 739"/>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1" name="テキスト ボックス 740"/>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42" name="円/楕円 741"/>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43" name="テキスト ボックス 742"/>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44" name="円/楕円 743"/>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45" name="テキスト ボックス 744"/>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46" name="円/楕円 745"/>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47" name="テキスト ボックス 746"/>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126258</xdr:rowOff>
    </xdr:from>
    <xdr:to>
      <xdr:col>32</xdr:col>
      <xdr:colOff>187325</xdr:colOff>
      <xdr:row>58</xdr:row>
      <xdr:rowOff>126350</xdr:rowOff>
    </xdr:to>
    <xdr:cxnSp macro="">
      <xdr:nvCxnSpPr>
        <xdr:cNvPr id="774" name="直線コネクタ 773"/>
        <xdr:cNvCxnSpPr/>
      </xdr:nvCxnSpPr>
      <xdr:spPr>
        <a:xfrm flipV="1">
          <a:off x="21323300" y="1007035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126350</xdr:rowOff>
    </xdr:from>
    <xdr:to>
      <xdr:col>31</xdr:col>
      <xdr:colOff>34925</xdr:colOff>
      <xdr:row>58</xdr:row>
      <xdr:rowOff>126395</xdr:rowOff>
    </xdr:to>
    <xdr:cxnSp macro="">
      <xdr:nvCxnSpPr>
        <xdr:cNvPr id="777" name="直線コネクタ 776"/>
        <xdr:cNvCxnSpPr/>
      </xdr:nvCxnSpPr>
      <xdr:spPr>
        <a:xfrm flipV="1">
          <a:off x="20434300" y="1007045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126395</xdr:rowOff>
    </xdr:from>
    <xdr:to>
      <xdr:col>29</xdr:col>
      <xdr:colOff>517525</xdr:colOff>
      <xdr:row>58</xdr:row>
      <xdr:rowOff>126395</xdr:rowOff>
    </xdr:to>
    <xdr:cxnSp macro="">
      <xdr:nvCxnSpPr>
        <xdr:cNvPr id="780" name="直線コネクタ 779"/>
        <xdr:cNvCxnSpPr/>
      </xdr:nvCxnSpPr>
      <xdr:spPr>
        <a:xfrm>
          <a:off x="19545300" y="10070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126350</xdr:rowOff>
    </xdr:from>
    <xdr:to>
      <xdr:col>28</xdr:col>
      <xdr:colOff>314325</xdr:colOff>
      <xdr:row>58</xdr:row>
      <xdr:rowOff>126395</xdr:rowOff>
    </xdr:to>
    <xdr:cxnSp macro="">
      <xdr:nvCxnSpPr>
        <xdr:cNvPr id="783" name="直線コネクタ 782"/>
        <xdr:cNvCxnSpPr/>
      </xdr:nvCxnSpPr>
      <xdr:spPr>
        <a:xfrm>
          <a:off x="18656300" y="1007045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75458</xdr:rowOff>
    </xdr:from>
    <xdr:to>
      <xdr:col>32</xdr:col>
      <xdr:colOff>238125</xdr:colOff>
      <xdr:row>59</xdr:row>
      <xdr:rowOff>5608</xdr:rowOff>
    </xdr:to>
    <xdr:sp macro="" textlink="">
      <xdr:nvSpPr>
        <xdr:cNvPr id="793" name="円/楕円 792"/>
        <xdr:cNvSpPr/>
      </xdr:nvSpPr>
      <xdr:spPr>
        <a:xfrm>
          <a:off x="221107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161835</xdr:rowOff>
    </xdr:from>
    <xdr:ext cx="378565" cy="259045"/>
    <xdr:sp macro="" textlink="">
      <xdr:nvSpPr>
        <xdr:cNvPr id="794" name="貸付金該当値テキスト"/>
        <xdr:cNvSpPr txBox="1"/>
      </xdr:nvSpPr>
      <xdr:spPr>
        <a:xfrm>
          <a:off x="22212300" y="9934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75550</xdr:rowOff>
    </xdr:from>
    <xdr:to>
      <xdr:col>31</xdr:col>
      <xdr:colOff>85725</xdr:colOff>
      <xdr:row>59</xdr:row>
      <xdr:rowOff>5700</xdr:rowOff>
    </xdr:to>
    <xdr:sp macro="" textlink="">
      <xdr:nvSpPr>
        <xdr:cNvPr id="795" name="円/楕円 794"/>
        <xdr:cNvSpPr/>
      </xdr:nvSpPr>
      <xdr:spPr>
        <a:xfrm>
          <a:off x="21272500" y="100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168277</xdr:rowOff>
    </xdr:from>
    <xdr:ext cx="378565" cy="259045"/>
    <xdr:sp macro="" textlink="">
      <xdr:nvSpPr>
        <xdr:cNvPr id="796" name="テキスト ボックス 795"/>
        <xdr:cNvSpPr txBox="1"/>
      </xdr:nvSpPr>
      <xdr:spPr>
        <a:xfrm>
          <a:off x="21134017" y="1011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75595</xdr:rowOff>
    </xdr:from>
    <xdr:to>
      <xdr:col>29</xdr:col>
      <xdr:colOff>568325</xdr:colOff>
      <xdr:row>59</xdr:row>
      <xdr:rowOff>5745</xdr:rowOff>
    </xdr:to>
    <xdr:sp macro="" textlink="">
      <xdr:nvSpPr>
        <xdr:cNvPr id="797" name="円/楕円 796"/>
        <xdr:cNvSpPr/>
      </xdr:nvSpPr>
      <xdr:spPr>
        <a:xfrm>
          <a:off x="203835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168322</xdr:rowOff>
    </xdr:from>
    <xdr:ext cx="378565" cy="259045"/>
    <xdr:sp macro="" textlink="">
      <xdr:nvSpPr>
        <xdr:cNvPr id="798" name="テキスト ボックス 797"/>
        <xdr:cNvSpPr txBox="1"/>
      </xdr:nvSpPr>
      <xdr:spPr>
        <a:xfrm>
          <a:off x="20245017" y="1011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75595</xdr:rowOff>
    </xdr:from>
    <xdr:to>
      <xdr:col>28</xdr:col>
      <xdr:colOff>365125</xdr:colOff>
      <xdr:row>59</xdr:row>
      <xdr:rowOff>5745</xdr:rowOff>
    </xdr:to>
    <xdr:sp macro="" textlink="">
      <xdr:nvSpPr>
        <xdr:cNvPr id="799" name="円/楕円 798"/>
        <xdr:cNvSpPr/>
      </xdr:nvSpPr>
      <xdr:spPr>
        <a:xfrm>
          <a:off x="19494500" y="100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168322</xdr:rowOff>
    </xdr:from>
    <xdr:ext cx="378565" cy="259045"/>
    <xdr:sp macro="" textlink="">
      <xdr:nvSpPr>
        <xdr:cNvPr id="800" name="テキスト ボックス 799"/>
        <xdr:cNvSpPr txBox="1"/>
      </xdr:nvSpPr>
      <xdr:spPr>
        <a:xfrm>
          <a:off x="19356017" y="1011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75550</xdr:rowOff>
    </xdr:from>
    <xdr:to>
      <xdr:col>27</xdr:col>
      <xdr:colOff>161925</xdr:colOff>
      <xdr:row>59</xdr:row>
      <xdr:rowOff>5700</xdr:rowOff>
    </xdr:to>
    <xdr:sp macro="" textlink="">
      <xdr:nvSpPr>
        <xdr:cNvPr id="801" name="円/楕円 800"/>
        <xdr:cNvSpPr/>
      </xdr:nvSpPr>
      <xdr:spPr>
        <a:xfrm>
          <a:off x="18605500" y="100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168277</xdr:rowOff>
    </xdr:from>
    <xdr:ext cx="378565" cy="259045"/>
    <xdr:sp macro="" textlink="">
      <xdr:nvSpPr>
        <xdr:cNvPr id="802" name="テキスト ボックス 801"/>
        <xdr:cNvSpPr txBox="1"/>
      </xdr:nvSpPr>
      <xdr:spPr>
        <a:xfrm>
          <a:off x="18467017" y="1011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16638</xdr:rowOff>
    </xdr:from>
    <xdr:to>
      <xdr:col>32</xdr:col>
      <xdr:colOff>187325</xdr:colOff>
      <xdr:row>78</xdr:row>
      <xdr:rowOff>59119</xdr:rowOff>
    </xdr:to>
    <xdr:cxnSp macro="">
      <xdr:nvCxnSpPr>
        <xdr:cNvPr id="832" name="直線コネクタ 831"/>
        <xdr:cNvCxnSpPr/>
      </xdr:nvCxnSpPr>
      <xdr:spPr>
        <a:xfrm flipV="1">
          <a:off x="21323300" y="13389738"/>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59119</xdr:rowOff>
    </xdr:from>
    <xdr:to>
      <xdr:col>31</xdr:col>
      <xdr:colOff>34925</xdr:colOff>
      <xdr:row>78</xdr:row>
      <xdr:rowOff>109716</xdr:rowOff>
    </xdr:to>
    <xdr:cxnSp macro="">
      <xdr:nvCxnSpPr>
        <xdr:cNvPr id="835" name="直線コネクタ 834"/>
        <xdr:cNvCxnSpPr/>
      </xdr:nvCxnSpPr>
      <xdr:spPr>
        <a:xfrm flipV="1">
          <a:off x="20434300" y="13432219"/>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109716</xdr:rowOff>
    </xdr:from>
    <xdr:to>
      <xdr:col>29</xdr:col>
      <xdr:colOff>517525</xdr:colOff>
      <xdr:row>78</xdr:row>
      <xdr:rowOff>121089</xdr:rowOff>
    </xdr:to>
    <xdr:cxnSp macro="">
      <xdr:nvCxnSpPr>
        <xdr:cNvPr id="838" name="直線コネクタ 837"/>
        <xdr:cNvCxnSpPr/>
      </xdr:nvCxnSpPr>
      <xdr:spPr>
        <a:xfrm flipV="1">
          <a:off x="19545300" y="13482816"/>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121089</xdr:rowOff>
    </xdr:from>
    <xdr:to>
      <xdr:col>28</xdr:col>
      <xdr:colOff>314325</xdr:colOff>
      <xdr:row>78</xdr:row>
      <xdr:rowOff>134156</xdr:rowOff>
    </xdr:to>
    <xdr:cxnSp macro="">
      <xdr:nvCxnSpPr>
        <xdr:cNvPr id="841" name="直線コネクタ 840"/>
        <xdr:cNvCxnSpPr/>
      </xdr:nvCxnSpPr>
      <xdr:spPr>
        <a:xfrm flipV="1">
          <a:off x="18656300" y="13494189"/>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137288</xdr:rowOff>
    </xdr:from>
    <xdr:to>
      <xdr:col>32</xdr:col>
      <xdr:colOff>238125</xdr:colOff>
      <xdr:row>78</xdr:row>
      <xdr:rowOff>67438</xdr:rowOff>
    </xdr:to>
    <xdr:sp macro="" textlink="">
      <xdr:nvSpPr>
        <xdr:cNvPr id="851" name="円/楕円 850"/>
        <xdr:cNvSpPr/>
      </xdr:nvSpPr>
      <xdr:spPr>
        <a:xfrm>
          <a:off x="221107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52215</xdr:rowOff>
    </xdr:from>
    <xdr:ext cx="534377" cy="259045"/>
    <xdr:sp macro="" textlink="">
      <xdr:nvSpPr>
        <xdr:cNvPr id="852" name="繰出金該当値テキスト"/>
        <xdr:cNvSpPr txBox="1"/>
      </xdr:nvSpPr>
      <xdr:spPr>
        <a:xfrm>
          <a:off x="22212300" y="132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8319</xdr:rowOff>
    </xdr:from>
    <xdr:to>
      <xdr:col>31</xdr:col>
      <xdr:colOff>85725</xdr:colOff>
      <xdr:row>78</xdr:row>
      <xdr:rowOff>109919</xdr:rowOff>
    </xdr:to>
    <xdr:sp macro="" textlink="">
      <xdr:nvSpPr>
        <xdr:cNvPr id="853" name="円/楕円 852"/>
        <xdr:cNvSpPr/>
      </xdr:nvSpPr>
      <xdr:spPr>
        <a:xfrm>
          <a:off x="21272500" y="133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101046</xdr:rowOff>
    </xdr:from>
    <xdr:ext cx="534377" cy="259045"/>
    <xdr:sp macro="" textlink="">
      <xdr:nvSpPr>
        <xdr:cNvPr id="854" name="テキスト ボックス 853"/>
        <xdr:cNvSpPr txBox="1"/>
      </xdr:nvSpPr>
      <xdr:spPr>
        <a:xfrm>
          <a:off x="21056111" y="134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58916</xdr:rowOff>
    </xdr:from>
    <xdr:to>
      <xdr:col>29</xdr:col>
      <xdr:colOff>568325</xdr:colOff>
      <xdr:row>78</xdr:row>
      <xdr:rowOff>160516</xdr:rowOff>
    </xdr:to>
    <xdr:sp macro="" textlink="">
      <xdr:nvSpPr>
        <xdr:cNvPr id="855" name="円/楕円 854"/>
        <xdr:cNvSpPr/>
      </xdr:nvSpPr>
      <xdr:spPr>
        <a:xfrm>
          <a:off x="20383500" y="134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151643</xdr:rowOff>
    </xdr:from>
    <xdr:ext cx="534377" cy="259045"/>
    <xdr:sp macro="" textlink="">
      <xdr:nvSpPr>
        <xdr:cNvPr id="856" name="テキスト ボックス 855"/>
        <xdr:cNvSpPr txBox="1"/>
      </xdr:nvSpPr>
      <xdr:spPr>
        <a:xfrm>
          <a:off x="20167111" y="135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70289</xdr:rowOff>
    </xdr:from>
    <xdr:to>
      <xdr:col>28</xdr:col>
      <xdr:colOff>365125</xdr:colOff>
      <xdr:row>79</xdr:row>
      <xdr:rowOff>439</xdr:rowOff>
    </xdr:to>
    <xdr:sp macro="" textlink="">
      <xdr:nvSpPr>
        <xdr:cNvPr id="857" name="円/楕円 856"/>
        <xdr:cNvSpPr/>
      </xdr:nvSpPr>
      <xdr:spPr>
        <a:xfrm>
          <a:off x="19494500" y="134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163016</xdr:rowOff>
    </xdr:from>
    <xdr:ext cx="534377" cy="259045"/>
    <xdr:sp macro="" textlink="">
      <xdr:nvSpPr>
        <xdr:cNvPr id="858" name="テキスト ボックス 857"/>
        <xdr:cNvSpPr txBox="1"/>
      </xdr:nvSpPr>
      <xdr:spPr>
        <a:xfrm>
          <a:off x="19278111" y="135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83356</xdr:rowOff>
    </xdr:from>
    <xdr:to>
      <xdr:col>27</xdr:col>
      <xdr:colOff>161925</xdr:colOff>
      <xdr:row>79</xdr:row>
      <xdr:rowOff>13506</xdr:rowOff>
    </xdr:to>
    <xdr:sp macro="" textlink="">
      <xdr:nvSpPr>
        <xdr:cNvPr id="859" name="円/楕円 858"/>
        <xdr:cNvSpPr/>
      </xdr:nvSpPr>
      <xdr:spPr>
        <a:xfrm>
          <a:off x="18605500" y="134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4633</xdr:rowOff>
    </xdr:from>
    <xdr:ext cx="534377" cy="259045"/>
    <xdr:sp macro="" textlink="">
      <xdr:nvSpPr>
        <xdr:cNvPr id="860" name="テキスト ボックス 859"/>
        <xdr:cNvSpPr txBox="1"/>
      </xdr:nvSpPr>
      <xdr:spPr>
        <a:xfrm>
          <a:off x="18389111" y="135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294,337</a:t>
          </a:r>
          <a:r>
            <a:rPr kumimoji="1" lang="ja-JP" altLang="en-US" sz="1300">
              <a:latin typeface="ＭＳ Ｐゴシック"/>
            </a:rPr>
            <a:t>円となっている。主な構成項目である人件費は、住民一人当たり</a:t>
          </a:r>
          <a:r>
            <a:rPr kumimoji="1" lang="en-US" altLang="ja-JP" sz="1300">
              <a:latin typeface="ＭＳ Ｐゴシック"/>
            </a:rPr>
            <a:t>48,605</a:t>
          </a:r>
          <a:r>
            <a:rPr kumimoji="1" lang="ja-JP" altLang="en-US" sz="1300">
              <a:latin typeface="ＭＳ Ｐゴシック"/>
            </a:rPr>
            <a:t>円となっており、類似団体に比較すると低い水準で推移している。</a:t>
          </a:r>
          <a:endParaRPr kumimoji="1" lang="en-US" altLang="ja-JP" sz="1300">
            <a:latin typeface="ＭＳ Ｐゴシック"/>
          </a:endParaRPr>
        </a:p>
        <a:p>
          <a:r>
            <a:rPr kumimoji="1" lang="ja-JP" altLang="en-US" sz="1300">
              <a:latin typeface="ＭＳ Ｐゴシック"/>
            </a:rPr>
            <a:t>また、扶助費については住民一人当たり</a:t>
          </a:r>
          <a:r>
            <a:rPr kumimoji="1" lang="en-US" altLang="ja-JP" sz="1300">
              <a:latin typeface="ＭＳ Ｐゴシック"/>
            </a:rPr>
            <a:t>58,257</a:t>
          </a:r>
          <a:r>
            <a:rPr kumimoji="1" lang="ja-JP" altLang="en-US" sz="1300">
              <a:latin typeface="ＭＳ Ｐゴシック"/>
            </a:rPr>
            <a:t>円となっており、類似団体と比較して一人当たりコストが高い状況となっている。これは、近年の施設型給付事業（旧私立保育園運営負担経費）や障害者福祉ｻｰﾋﾞｽ事業の増加によるものである。今後は事業の取捨選択を徹底していくことで、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23,792
23,579
34.20
7,276,366
7,002,860
235,754
4,818,918
5,188,686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150477</xdr:rowOff>
    </xdr:from>
    <xdr:to>
      <xdr:col>6</xdr:col>
      <xdr:colOff>511175</xdr:colOff>
      <xdr:row>37</xdr:row>
      <xdr:rowOff>10051</xdr:rowOff>
    </xdr:to>
    <xdr:cxnSp macro="">
      <xdr:nvCxnSpPr>
        <xdr:cNvPr id="63" name="直線コネクタ 62"/>
        <xdr:cNvCxnSpPr/>
      </xdr:nvCxnSpPr>
      <xdr:spPr>
        <a:xfrm flipV="1">
          <a:off x="3797300" y="63226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10051</xdr:rowOff>
    </xdr:from>
    <xdr:to>
      <xdr:col>5</xdr:col>
      <xdr:colOff>358775</xdr:colOff>
      <xdr:row>37</xdr:row>
      <xdr:rowOff>45974</xdr:rowOff>
    </xdr:to>
    <xdr:cxnSp macro="">
      <xdr:nvCxnSpPr>
        <xdr:cNvPr id="66" name="直線コネクタ 65"/>
        <xdr:cNvCxnSpPr/>
      </xdr:nvCxnSpPr>
      <xdr:spPr>
        <a:xfrm flipV="1">
          <a:off x="2908300" y="63537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19195</xdr:rowOff>
    </xdr:from>
    <xdr:to>
      <xdr:col>4</xdr:col>
      <xdr:colOff>155575</xdr:colOff>
      <xdr:row>37</xdr:row>
      <xdr:rowOff>45974</xdr:rowOff>
    </xdr:to>
    <xdr:cxnSp macro="">
      <xdr:nvCxnSpPr>
        <xdr:cNvPr id="69" name="直線コネクタ 68"/>
        <xdr:cNvCxnSpPr/>
      </xdr:nvCxnSpPr>
      <xdr:spPr>
        <a:xfrm>
          <a:off x="2019300" y="6362845"/>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61323</xdr:rowOff>
    </xdr:from>
    <xdr:to>
      <xdr:col>2</xdr:col>
      <xdr:colOff>638175</xdr:colOff>
      <xdr:row>37</xdr:row>
      <xdr:rowOff>19195</xdr:rowOff>
    </xdr:to>
    <xdr:cxnSp macro="">
      <xdr:nvCxnSpPr>
        <xdr:cNvPr id="72" name="直線コネクタ 71"/>
        <xdr:cNvCxnSpPr/>
      </xdr:nvCxnSpPr>
      <xdr:spPr>
        <a:xfrm>
          <a:off x="1130300" y="6233523"/>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99677</xdr:rowOff>
    </xdr:from>
    <xdr:to>
      <xdr:col>6</xdr:col>
      <xdr:colOff>561975</xdr:colOff>
      <xdr:row>37</xdr:row>
      <xdr:rowOff>29827</xdr:rowOff>
    </xdr:to>
    <xdr:sp macro="" textlink="">
      <xdr:nvSpPr>
        <xdr:cNvPr id="82" name="円/楕円 81"/>
        <xdr:cNvSpPr/>
      </xdr:nvSpPr>
      <xdr:spPr>
        <a:xfrm>
          <a:off x="45847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78104</xdr:rowOff>
    </xdr:from>
    <xdr:ext cx="469744" cy="259045"/>
    <xdr:sp macro="" textlink="">
      <xdr:nvSpPr>
        <xdr:cNvPr id="83" name="議会費該当値テキスト"/>
        <xdr:cNvSpPr txBox="1"/>
      </xdr:nvSpPr>
      <xdr:spPr>
        <a:xfrm>
          <a:off x="4686300" y="625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130701</xdr:rowOff>
    </xdr:from>
    <xdr:to>
      <xdr:col>5</xdr:col>
      <xdr:colOff>409575</xdr:colOff>
      <xdr:row>37</xdr:row>
      <xdr:rowOff>60851</xdr:rowOff>
    </xdr:to>
    <xdr:sp macro="" textlink="">
      <xdr:nvSpPr>
        <xdr:cNvPr id="84" name="円/楕円 83"/>
        <xdr:cNvSpPr/>
      </xdr:nvSpPr>
      <xdr:spPr>
        <a:xfrm>
          <a:off x="3746500" y="63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51978</xdr:rowOff>
    </xdr:from>
    <xdr:ext cx="469744" cy="259045"/>
    <xdr:sp macro="" textlink="">
      <xdr:nvSpPr>
        <xdr:cNvPr id="85" name="テキスト ボックス 84"/>
        <xdr:cNvSpPr txBox="1"/>
      </xdr:nvSpPr>
      <xdr:spPr>
        <a:xfrm>
          <a:off x="3562427" y="639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166624</xdr:rowOff>
    </xdr:from>
    <xdr:to>
      <xdr:col>4</xdr:col>
      <xdr:colOff>206375</xdr:colOff>
      <xdr:row>37</xdr:row>
      <xdr:rowOff>96774</xdr:rowOff>
    </xdr:to>
    <xdr:sp macro="" textlink="">
      <xdr:nvSpPr>
        <xdr:cNvPr id="86" name="円/楕円 85"/>
        <xdr:cNvSpPr/>
      </xdr:nvSpPr>
      <xdr:spPr>
        <a:xfrm>
          <a:off x="2857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87901</xdr:rowOff>
    </xdr:from>
    <xdr:ext cx="469744" cy="259045"/>
    <xdr:sp macro="" textlink="">
      <xdr:nvSpPr>
        <xdr:cNvPr id="87" name="テキスト ボックス 86"/>
        <xdr:cNvSpPr txBox="1"/>
      </xdr:nvSpPr>
      <xdr:spPr>
        <a:xfrm>
          <a:off x="267342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139845</xdr:rowOff>
    </xdr:from>
    <xdr:to>
      <xdr:col>3</xdr:col>
      <xdr:colOff>3175</xdr:colOff>
      <xdr:row>37</xdr:row>
      <xdr:rowOff>69995</xdr:rowOff>
    </xdr:to>
    <xdr:sp macro="" textlink="">
      <xdr:nvSpPr>
        <xdr:cNvPr id="88" name="円/楕円 87"/>
        <xdr:cNvSpPr/>
      </xdr:nvSpPr>
      <xdr:spPr>
        <a:xfrm>
          <a:off x="1968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61122</xdr:rowOff>
    </xdr:from>
    <xdr:ext cx="469744" cy="259045"/>
    <xdr:sp macro="" textlink="">
      <xdr:nvSpPr>
        <xdr:cNvPr id="89" name="テキスト ボックス 88"/>
        <xdr:cNvSpPr txBox="1"/>
      </xdr:nvSpPr>
      <xdr:spPr>
        <a:xfrm>
          <a:off x="1784427" y="64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10523</xdr:rowOff>
    </xdr:from>
    <xdr:to>
      <xdr:col>1</xdr:col>
      <xdr:colOff>485775</xdr:colOff>
      <xdr:row>36</xdr:row>
      <xdr:rowOff>112123</xdr:rowOff>
    </xdr:to>
    <xdr:sp macro="" textlink="">
      <xdr:nvSpPr>
        <xdr:cNvPr id="90" name="円/楕円 89"/>
        <xdr:cNvSpPr/>
      </xdr:nvSpPr>
      <xdr:spPr>
        <a:xfrm>
          <a:off x="1079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103250</xdr:rowOff>
    </xdr:from>
    <xdr:ext cx="469744" cy="259045"/>
    <xdr:sp macro="" textlink="">
      <xdr:nvSpPr>
        <xdr:cNvPr id="91" name="テキスト ボックス 90"/>
        <xdr:cNvSpPr txBox="1"/>
      </xdr:nvSpPr>
      <xdr:spPr>
        <a:xfrm>
          <a:off x="895427" y="627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129239</xdr:rowOff>
    </xdr:from>
    <xdr:to>
      <xdr:col>6</xdr:col>
      <xdr:colOff>511175</xdr:colOff>
      <xdr:row>58</xdr:row>
      <xdr:rowOff>144522</xdr:rowOff>
    </xdr:to>
    <xdr:cxnSp macro="">
      <xdr:nvCxnSpPr>
        <xdr:cNvPr id="123" name="直線コネクタ 122"/>
        <xdr:cNvCxnSpPr/>
      </xdr:nvCxnSpPr>
      <xdr:spPr>
        <a:xfrm>
          <a:off x="3797300" y="10073339"/>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129239</xdr:rowOff>
    </xdr:from>
    <xdr:to>
      <xdr:col>5</xdr:col>
      <xdr:colOff>358775</xdr:colOff>
      <xdr:row>59</xdr:row>
      <xdr:rowOff>23408</xdr:rowOff>
    </xdr:to>
    <xdr:cxnSp macro="">
      <xdr:nvCxnSpPr>
        <xdr:cNvPr id="126" name="直線コネクタ 125"/>
        <xdr:cNvCxnSpPr/>
      </xdr:nvCxnSpPr>
      <xdr:spPr>
        <a:xfrm flipV="1">
          <a:off x="2908300" y="10073339"/>
          <a:ext cx="889000" cy="6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65253</xdr:rowOff>
    </xdr:from>
    <xdr:to>
      <xdr:col>4</xdr:col>
      <xdr:colOff>155575</xdr:colOff>
      <xdr:row>59</xdr:row>
      <xdr:rowOff>23408</xdr:rowOff>
    </xdr:to>
    <xdr:cxnSp macro="">
      <xdr:nvCxnSpPr>
        <xdr:cNvPr id="129" name="直線コネクタ 128"/>
        <xdr:cNvCxnSpPr/>
      </xdr:nvCxnSpPr>
      <xdr:spPr>
        <a:xfrm>
          <a:off x="2019300" y="10009353"/>
          <a:ext cx="889000" cy="1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62693</xdr:rowOff>
    </xdr:from>
    <xdr:ext cx="534377" cy="259045"/>
    <xdr:sp macro="" textlink="">
      <xdr:nvSpPr>
        <xdr:cNvPr id="131" name="テキスト ボックス 130"/>
        <xdr:cNvSpPr txBox="1"/>
      </xdr:nvSpPr>
      <xdr:spPr>
        <a:xfrm>
          <a:off x="2641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65253</xdr:rowOff>
    </xdr:from>
    <xdr:to>
      <xdr:col>2</xdr:col>
      <xdr:colOff>638175</xdr:colOff>
      <xdr:row>59</xdr:row>
      <xdr:rowOff>44733</xdr:rowOff>
    </xdr:to>
    <xdr:cxnSp macro="">
      <xdr:nvCxnSpPr>
        <xdr:cNvPr id="132" name="直線コネクタ 131"/>
        <xdr:cNvCxnSpPr/>
      </xdr:nvCxnSpPr>
      <xdr:spPr>
        <a:xfrm flipV="1">
          <a:off x="1130300" y="10009353"/>
          <a:ext cx="889000" cy="15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72969</xdr:rowOff>
    </xdr:from>
    <xdr:ext cx="534377" cy="259045"/>
    <xdr:sp macro="" textlink="">
      <xdr:nvSpPr>
        <xdr:cNvPr id="136" name="テキスト ボックス 135"/>
        <xdr:cNvSpPr txBox="1"/>
      </xdr:nvSpPr>
      <xdr:spPr>
        <a:xfrm>
          <a:off x="863111" y="967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93722</xdr:rowOff>
    </xdr:from>
    <xdr:to>
      <xdr:col>6</xdr:col>
      <xdr:colOff>561975</xdr:colOff>
      <xdr:row>59</xdr:row>
      <xdr:rowOff>23872</xdr:rowOff>
    </xdr:to>
    <xdr:sp macro="" textlink="">
      <xdr:nvSpPr>
        <xdr:cNvPr id="142" name="円/楕円 141"/>
        <xdr:cNvSpPr/>
      </xdr:nvSpPr>
      <xdr:spPr>
        <a:xfrm>
          <a:off x="4584700" y="100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8649</xdr:rowOff>
    </xdr:from>
    <xdr:ext cx="534377" cy="259045"/>
    <xdr:sp macro="" textlink="">
      <xdr:nvSpPr>
        <xdr:cNvPr id="143" name="総務費該当値テキスト"/>
        <xdr:cNvSpPr txBox="1"/>
      </xdr:nvSpPr>
      <xdr:spPr>
        <a:xfrm>
          <a:off x="4686300" y="995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78439</xdr:rowOff>
    </xdr:from>
    <xdr:to>
      <xdr:col>5</xdr:col>
      <xdr:colOff>409575</xdr:colOff>
      <xdr:row>59</xdr:row>
      <xdr:rowOff>8589</xdr:rowOff>
    </xdr:to>
    <xdr:sp macro="" textlink="">
      <xdr:nvSpPr>
        <xdr:cNvPr id="144" name="円/楕円 143"/>
        <xdr:cNvSpPr/>
      </xdr:nvSpPr>
      <xdr:spPr>
        <a:xfrm>
          <a:off x="3746500" y="100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171166</xdr:rowOff>
    </xdr:from>
    <xdr:ext cx="534377" cy="259045"/>
    <xdr:sp macro="" textlink="">
      <xdr:nvSpPr>
        <xdr:cNvPr id="145" name="テキスト ボックス 144"/>
        <xdr:cNvSpPr txBox="1"/>
      </xdr:nvSpPr>
      <xdr:spPr>
        <a:xfrm>
          <a:off x="3530111" y="101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144058</xdr:rowOff>
    </xdr:from>
    <xdr:to>
      <xdr:col>4</xdr:col>
      <xdr:colOff>206375</xdr:colOff>
      <xdr:row>59</xdr:row>
      <xdr:rowOff>74208</xdr:rowOff>
    </xdr:to>
    <xdr:sp macro="" textlink="">
      <xdr:nvSpPr>
        <xdr:cNvPr id="146" name="円/楕円 145"/>
        <xdr:cNvSpPr/>
      </xdr:nvSpPr>
      <xdr:spPr>
        <a:xfrm>
          <a:off x="2857500" y="100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65335</xdr:rowOff>
    </xdr:from>
    <xdr:ext cx="534377" cy="259045"/>
    <xdr:sp macro="" textlink="">
      <xdr:nvSpPr>
        <xdr:cNvPr id="147" name="テキスト ボックス 146"/>
        <xdr:cNvSpPr txBox="1"/>
      </xdr:nvSpPr>
      <xdr:spPr>
        <a:xfrm>
          <a:off x="2641111" y="101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14453</xdr:rowOff>
    </xdr:from>
    <xdr:to>
      <xdr:col>3</xdr:col>
      <xdr:colOff>3175</xdr:colOff>
      <xdr:row>58</xdr:row>
      <xdr:rowOff>116053</xdr:rowOff>
    </xdr:to>
    <xdr:sp macro="" textlink="">
      <xdr:nvSpPr>
        <xdr:cNvPr id="148" name="円/楕円 147"/>
        <xdr:cNvSpPr/>
      </xdr:nvSpPr>
      <xdr:spPr>
        <a:xfrm>
          <a:off x="1968500" y="99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107180</xdr:rowOff>
    </xdr:from>
    <xdr:ext cx="534377" cy="259045"/>
    <xdr:sp macro="" textlink="">
      <xdr:nvSpPr>
        <xdr:cNvPr id="149" name="テキスト ボックス 148"/>
        <xdr:cNvSpPr txBox="1"/>
      </xdr:nvSpPr>
      <xdr:spPr>
        <a:xfrm>
          <a:off x="1752111" y="100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165383</xdr:rowOff>
    </xdr:from>
    <xdr:to>
      <xdr:col>1</xdr:col>
      <xdr:colOff>485775</xdr:colOff>
      <xdr:row>59</xdr:row>
      <xdr:rowOff>95533</xdr:rowOff>
    </xdr:to>
    <xdr:sp macro="" textlink="">
      <xdr:nvSpPr>
        <xdr:cNvPr id="150" name="円/楕円 149"/>
        <xdr:cNvSpPr/>
      </xdr:nvSpPr>
      <xdr:spPr>
        <a:xfrm>
          <a:off x="1079500" y="101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86660</xdr:rowOff>
    </xdr:from>
    <xdr:ext cx="534377" cy="259045"/>
    <xdr:sp macro="" textlink="">
      <xdr:nvSpPr>
        <xdr:cNvPr id="151" name="テキスト ボックス 150"/>
        <xdr:cNvSpPr txBox="1"/>
      </xdr:nvSpPr>
      <xdr:spPr>
        <a:xfrm>
          <a:off x="863111" y="102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8122</xdr:rowOff>
    </xdr:from>
    <xdr:to>
      <xdr:col>6</xdr:col>
      <xdr:colOff>511175</xdr:colOff>
      <xdr:row>78</xdr:row>
      <xdr:rowOff>8275</xdr:rowOff>
    </xdr:to>
    <xdr:cxnSp macro="">
      <xdr:nvCxnSpPr>
        <xdr:cNvPr id="180" name="直線コネクタ 179"/>
        <xdr:cNvCxnSpPr/>
      </xdr:nvCxnSpPr>
      <xdr:spPr>
        <a:xfrm flipV="1">
          <a:off x="3797300" y="13381222"/>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1729</xdr:rowOff>
    </xdr:from>
    <xdr:to>
      <xdr:col>5</xdr:col>
      <xdr:colOff>358775</xdr:colOff>
      <xdr:row>78</xdr:row>
      <xdr:rowOff>8275</xdr:rowOff>
    </xdr:to>
    <xdr:cxnSp macro="">
      <xdr:nvCxnSpPr>
        <xdr:cNvPr id="183" name="直線コネクタ 182"/>
        <xdr:cNvCxnSpPr/>
      </xdr:nvCxnSpPr>
      <xdr:spPr>
        <a:xfrm>
          <a:off x="2908300" y="13374829"/>
          <a:ext cx="8890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70352</xdr:rowOff>
    </xdr:from>
    <xdr:ext cx="599010" cy="259045"/>
    <xdr:sp macro="" textlink="">
      <xdr:nvSpPr>
        <xdr:cNvPr id="185" name="テキスト ボックス 184"/>
        <xdr:cNvSpPr txBox="1"/>
      </xdr:nvSpPr>
      <xdr:spPr>
        <a:xfrm>
          <a:off x="3497794" y="131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1729</xdr:rowOff>
    </xdr:from>
    <xdr:to>
      <xdr:col>4</xdr:col>
      <xdr:colOff>155575</xdr:colOff>
      <xdr:row>78</xdr:row>
      <xdr:rowOff>21011</xdr:rowOff>
    </xdr:to>
    <xdr:cxnSp macro="">
      <xdr:nvCxnSpPr>
        <xdr:cNvPr id="186" name="直線コネクタ 185"/>
        <xdr:cNvCxnSpPr/>
      </xdr:nvCxnSpPr>
      <xdr:spPr>
        <a:xfrm flipV="1">
          <a:off x="2019300" y="13374829"/>
          <a:ext cx="8890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2721</xdr:rowOff>
    </xdr:from>
    <xdr:to>
      <xdr:col>2</xdr:col>
      <xdr:colOff>638175</xdr:colOff>
      <xdr:row>78</xdr:row>
      <xdr:rowOff>21011</xdr:rowOff>
    </xdr:to>
    <xdr:cxnSp macro="">
      <xdr:nvCxnSpPr>
        <xdr:cNvPr id="189" name="直線コネクタ 188"/>
        <xdr:cNvCxnSpPr/>
      </xdr:nvCxnSpPr>
      <xdr:spPr>
        <a:xfrm>
          <a:off x="1130300" y="13375821"/>
          <a:ext cx="889000" cy="1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128772</xdr:rowOff>
    </xdr:from>
    <xdr:to>
      <xdr:col>6</xdr:col>
      <xdr:colOff>561975</xdr:colOff>
      <xdr:row>78</xdr:row>
      <xdr:rowOff>58922</xdr:rowOff>
    </xdr:to>
    <xdr:sp macro="" textlink="">
      <xdr:nvSpPr>
        <xdr:cNvPr id="199" name="円/楕円 198"/>
        <xdr:cNvSpPr/>
      </xdr:nvSpPr>
      <xdr:spPr>
        <a:xfrm>
          <a:off x="4584700" y="133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128925</xdr:rowOff>
    </xdr:from>
    <xdr:to>
      <xdr:col>5</xdr:col>
      <xdr:colOff>409575</xdr:colOff>
      <xdr:row>78</xdr:row>
      <xdr:rowOff>59075</xdr:rowOff>
    </xdr:to>
    <xdr:sp macro="" textlink="">
      <xdr:nvSpPr>
        <xdr:cNvPr id="201" name="円/楕円 200"/>
        <xdr:cNvSpPr/>
      </xdr:nvSpPr>
      <xdr:spPr>
        <a:xfrm>
          <a:off x="3746500" y="133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50202</xdr:rowOff>
    </xdr:from>
    <xdr:ext cx="599010" cy="259045"/>
    <xdr:sp macro="" textlink="">
      <xdr:nvSpPr>
        <xdr:cNvPr id="202" name="テキスト ボックス 201"/>
        <xdr:cNvSpPr txBox="1"/>
      </xdr:nvSpPr>
      <xdr:spPr>
        <a:xfrm>
          <a:off x="3497794" y="1342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122379</xdr:rowOff>
    </xdr:from>
    <xdr:to>
      <xdr:col>4</xdr:col>
      <xdr:colOff>206375</xdr:colOff>
      <xdr:row>78</xdr:row>
      <xdr:rowOff>52529</xdr:rowOff>
    </xdr:to>
    <xdr:sp macro="" textlink="">
      <xdr:nvSpPr>
        <xdr:cNvPr id="203" name="円/楕円 202"/>
        <xdr:cNvSpPr/>
      </xdr:nvSpPr>
      <xdr:spPr>
        <a:xfrm>
          <a:off x="2857500" y="133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69056</xdr:rowOff>
    </xdr:from>
    <xdr:ext cx="599010" cy="259045"/>
    <xdr:sp macro="" textlink="">
      <xdr:nvSpPr>
        <xdr:cNvPr id="204" name="テキスト ボックス 203"/>
        <xdr:cNvSpPr txBox="1"/>
      </xdr:nvSpPr>
      <xdr:spPr>
        <a:xfrm>
          <a:off x="2608794" y="1309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141661</xdr:rowOff>
    </xdr:from>
    <xdr:to>
      <xdr:col>3</xdr:col>
      <xdr:colOff>3175</xdr:colOff>
      <xdr:row>78</xdr:row>
      <xdr:rowOff>71811</xdr:rowOff>
    </xdr:to>
    <xdr:sp macro="" textlink="">
      <xdr:nvSpPr>
        <xdr:cNvPr id="205" name="円/楕円 204"/>
        <xdr:cNvSpPr/>
      </xdr:nvSpPr>
      <xdr:spPr>
        <a:xfrm>
          <a:off x="1968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62938</xdr:rowOff>
    </xdr:from>
    <xdr:ext cx="599010" cy="259045"/>
    <xdr:sp macro="" textlink="">
      <xdr:nvSpPr>
        <xdr:cNvPr id="206" name="テキスト ボックス 205"/>
        <xdr:cNvSpPr txBox="1"/>
      </xdr:nvSpPr>
      <xdr:spPr>
        <a:xfrm>
          <a:off x="1719794" y="1343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123371</xdr:rowOff>
    </xdr:from>
    <xdr:to>
      <xdr:col>1</xdr:col>
      <xdr:colOff>485775</xdr:colOff>
      <xdr:row>78</xdr:row>
      <xdr:rowOff>53521</xdr:rowOff>
    </xdr:to>
    <xdr:sp macro="" textlink="">
      <xdr:nvSpPr>
        <xdr:cNvPr id="207" name="円/楕円 206"/>
        <xdr:cNvSpPr/>
      </xdr:nvSpPr>
      <xdr:spPr>
        <a:xfrm>
          <a:off x="1079500" y="133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70048</xdr:rowOff>
    </xdr:from>
    <xdr:ext cx="599010" cy="259045"/>
    <xdr:sp macro="" textlink="">
      <xdr:nvSpPr>
        <xdr:cNvPr id="208" name="テキスト ボックス 207"/>
        <xdr:cNvSpPr txBox="1"/>
      </xdr:nvSpPr>
      <xdr:spPr>
        <a:xfrm>
          <a:off x="830794" y="1310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45501</xdr:rowOff>
    </xdr:from>
    <xdr:to>
      <xdr:col>6</xdr:col>
      <xdr:colOff>511175</xdr:colOff>
      <xdr:row>98</xdr:row>
      <xdr:rowOff>47704</xdr:rowOff>
    </xdr:to>
    <xdr:cxnSp macro="">
      <xdr:nvCxnSpPr>
        <xdr:cNvPr id="240" name="直線コネクタ 239"/>
        <xdr:cNvCxnSpPr/>
      </xdr:nvCxnSpPr>
      <xdr:spPr>
        <a:xfrm>
          <a:off x="3797300" y="16847601"/>
          <a:ext cx="8382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13170</xdr:rowOff>
    </xdr:from>
    <xdr:to>
      <xdr:col>5</xdr:col>
      <xdr:colOff>358775</xdr:colOff>
      <xdr:row>98</xdr:row>
      <xdr:rowOff>45501</xdr:rowOff>
    </xdr:to>
    <xdr:cxnSp macro="">
      <xdr:nvCxnSpPr>
        <xdr:cNvPr id="243" name="直線コネクタ 242"/>
        <xdr:cNvCxnSpPr/>
      </xdr:nvCxnSpPr>
      <xdr:spPr>
        <a:xfrm>
          <a:off x="2908300" y="16815270"/>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13170</xdr:rowOff>
    </xdr:from>
    <xdr:to>
      <xdr:col>4</xdr:col>
      <xdr:colOff>155575</xdr:colOff>
      <xdr:row>98</xdr:row>
      <xdr:rowOff>76753</xdr:rowOff>
    </xdr:to>
    <xdr:cxnSp macro="">
      <xdr:nvCxnSpPr>
        <xdr:cNvPr id="246" name="直線コネクタ 245"/>
        <xdr:cNvCxnSpPr/>
      </xdr:nvCxnSpPr>
      <xdr:spPr>
        <a:xfrm flipV="1">
          <a:off x="2019300" y="16815270"/>
          <a:ext cx="8890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24567</xdr:rowOff>
    </xdr:from>
    <xdr:to>
      <xdr:col>2</xdr:col>
      <xdr:colOff>638175</xdr:colOff>
      <xdr:row>98</xdr:row>
      <xdr:rowOff>76753</xdr:rowOff>
    </xdr:to>
    <xdr:cxnSp macro="">
      <xdr:nvCxnSpPr>
        <xdr:cNvPr id="249" name="直線コネクタ 248"/>
        <xdr:cNvCxnSpPr/>
      </xdr:nvCxnSpPr>
      <xdr:spPr>
        <a:xfrm>
          <a:off x="1130300" y="16826667"/>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168354</xdr:rowOff>
    </xdr:from>
    <xdr:to>
      <xdr:col>6</xdr:col>
      <xdr:colOff>561975</xdr:colOff>
      <xdr:row>98</xdr:row>
      <xdr:rowOff>98504</xdr:rowOff>
    </xdr:to>
    <xdr:sp macro="" textlink="">
      <xdr:nvSpPr>
        <xdr:cNvPr id="259" name="円/楕円 258"/>
        <xdr:cNvSpPr/>
      </xdr:nvSpPr>
      <xdr:spPr>
        <a:xfrm>
          <a:off x="4584700" y="167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19781</xdr:rowOff>
    </xdr:from>
    <xdr:ext cx="534377" cy="259045"/>
    <xdr:sp macro="" textlink="">
      <xdr:nvSpPr>
        <xdr:cNvPr id="260" name="衛生費該当値テキスト"/>
        <xdr:cNvSpPr txBox="1"/>
      </xdr:nvSpPr>
      <xdr:spPr>
        <a:xfrm>
          <a:off x="4686300" y="1665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33,634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166151</xdr:rowOff>
    </xdr:from>
    <xdr:to>
      <xdr:col>5</xdr:col>
      <xdr:colOff>409575</xdr:colOff>
      <xdr:row>98</xdr:row>
      <xdr:rowOff>96301</xdr:rowOff>
    </xdr:to>
    <xdr:sp macro="" textlink="">
      <xdr:nvSpPr>
        <xdr:cNvPr id="261" name="円/楕円 260"/>
        <xdr:cNvSpPr/>
      </xdr:nvSpPr>
      <xdr:spPr>
        <a:xfrm>
          <a:off x="3746500" y="167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112828</xdr:rowOff>
    </xdr:from>
    <xdr:ext cx="534377" cy="259045"/>
    <xdr:sp macro="" textlink="">
      <xdr:nvSpPr>
        <xdr:cNvPr id="262" name="テキスト ボックス 261"/>
        <xdr:cNvSpPr txBox="1"/>
      </xdr:nvSpPr>
      <xdr:spPr>
        <a:xfrm>
          <a:off x="3530111" y="1657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133820</xdr:rowOff>
    </xdr:from>
    <xdr:to>
      <xdr:col>4</xdr:col>
      <xdr:colOff>206375</xdr:colOff>
      <xdr:row>98</xdr:row>
      <xdr:rowOff>63970</xdr:rowOff>
    </xdr:to>
    <xdr:sp macro="" textlink="">
      <xdr:nvSpPr>
        <xdr:cNvPr id="263" name="円/楕円 262"/>
        <xdr:cNvSpPr/>
      </xdr:nvSpPr>
      <xdr:spPr>
        <a:xfrm>
          <a:off x="2857500" y="167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80497</xdr:rowOff>
    </xdr:from>
    <xdr:ext cx="534377" cy="259045"/>
    <xdr:sp macro="" textlink="">
      <xdr:nvSpPr>
        <xdr:cNvPr id="264" name="テキスト ボックス 263"/>
        <xdr:cNvSpPr txBox="1"/>
      </xdr:nvSpPr>
      <xdr:spPr>
        <a:xfrm>
          <a:off x="2641111" y="165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25953</xdr:rowOff>
    </xdr:from>
    <xdr:to>
      <xdr:col>3</xdr:col>
      <xdr:colOff>3175</xdr:colOff>
      <xdr:row>98</xdr:row>
      <xdr:rowOff>127553</xdr:rowOff>
    </xdr:to>
    <xdr:sp macro="" textlink="">
      <xdr:nvSpPr>
        <xdr:cNvPr id="265" name="円/楕円 264"/>
        <xdr:cNvSpPr/>
      </xdr:nvSpPr>
      <xdr:spPr>
        <a:xfrm>
          <a:off x="1968500" y="168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118680</xdr:rowOff>
    </xdr:from>
    <xdr:ext cx="534377" cy="259045"/>
    <xdr:sp macro="" textlink="">
      <xdr:nvSpPr>
        <xdr:cNvPr id="266" name="テキスト ボックス 265"/>
        <xdr:cNvSpPr txBox="1"/>
      </xdr:nvSpPr>
      <xdr:spPr>
        <a:xfrm>
          <a:off x="1752111" y="1692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145217</xdr:rowOff>
    </xdr:from>
    <xdr:to>
      <xdr:col>1</xdr:col>
      <xdr:colOff>485775</xdr:colOff>
      <xdr:row>98</xdr:row>
      <xdr:rowOff>75367</xdr:rowOff>
    </xdr:to>
    <xdr:sp macro="" textlink="">
      <xdr:nvSpPr>
        <xdr:cNvPr id="267" name="円/楕円 266"/>
        <xdr:cNvSpPr/>
      </xdr:nvSpPr>
      <xdr:spPr>
        <a:xfrm>
          <a:off x="1079500" y="167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91894</xdr:rowOff>
    </xdr:from>
    <xdr:ext cx="534377" cy="259045"/>
    <xdr:sp macro="" textlink="">
      <xdr:nvSpPr>
        <xdr:cNvPr id="268" name="テキスト ボックス 267"/>
        <xdr:cNvSpPr txBox="1"/>
      </xdr:nvSpPr>
      <xdr:spPr>
        <a:xfrm>
          <a:off x="863111" y="165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81635</xdr:rowOff>
    </xdr:from>
    <xdr:to>
      <xdr:col>11</xdr:col>
      <xdr:colOff>307975</xdr:colOff>
      <xdr:row>38</xdr:row>
      <xdr:rowOff>139700</xdr:rowOff>
    </xdr:to>
    <xdr:cxnSp macro="">
      <xdr:nvCxnSpPr>
        <xdr:cNvPr id="304" name="直線コネクタ 303"/>
        <xdr:cNvCxnSpPr/>
      </xdr:nvCxnSpPr>
      <xdr:spPr>
        <a:xfrm>
          <a:off x="6972300" y="6596735"/>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6" name="円/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7" name="テキスト ボックス 31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8" name="円/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9" name="テキスト ボックス 31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20" name="円/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21" name="テキスト ボックス 32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30835</xdr:rowOff>
    </xdr:from>
    <xdr:to>
      <xdr:col>10</xdr:col>
      <xdr:colOff>155575</xdr:colOff>
      <xdr:row>38</xdr:row>
      <xdr:rowOff>132435</xdr:rowOff>
    </xdr:to>
    <xdr:sp macro="" textlink="">
      <xdr:nvSpPr>
        <xdr:cNvPr id="322" name="円/楕円 321"/>
        <xdr:cNvSpPr/>
      </xdr:nvSpPr>
      <xdr:spPr>
        <a:xfrm>
          <a:off x="6921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123562</xdr:rowOff>
    </xdr:from>
    <xdr:ext cx="378565" cy="259045"/>
    <xdr:sp macro="" textlink="">
      <xdr:nvSpPr>
        <xdr:cNvPr id="323" name="テキスト ボックス 322"/>
        <xdr:cNvSpPr txBox="1"/>
      </xdr:nvSpPr>
      <xdr:spPr>
        <a:xfrm>
          <a:off x="6783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165715</xdr:rowOff>
    </xdr:from>
    <xdr:to>
      <xdr:col>15</xdr:col>
      <xdr:colOff>180975</xdr:colOff>
      <xdr:row>57</xdr:row>
      <xdr:rowOff>21377</xdr:rowOff>
    </xdr:to>
    <xdr:cxnSp macro="">
      <xdr:nvCxnSpPr>
        <xdr:cNvPr id="350" name="直線コネクタ 349"/>
        <xdr:cNvCxnSpPr/>
      </xdr:nvCxnSpPr>
      <xdr:spPr>
        <a:xfrm flipV="1">
          <a:off x="9639300" y="9766915"/>
          <a:ext cx="8382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1"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142809</xdr:rowOff>
    </xdr:from>
    <xdr:to>
      <xdr:col>14</xdr:col>
      <xdr:colOff>28575</xdr:colOff>
      <xdr:row>57</xdr:row>
      <xdr:rowOff>21377</xdr:rowOff>
    </xdr:to>
    <xdr:cxnSp macro="">
      <xdr:nvCxnSpPr>
        <xdr:cNvPr id="353" name="直線コネクタ 352"/>
        <xdr:cNvCxnSpPr/>
      </xdr:nvCxnSpPr>
      <xdr:spPr>
        <a:xfrm>
          <a:off x="8750300" y="9744009"/>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55049</xdr:rowOff>
    </xdr:from>
    <xdr:to>
      <xdr:col>12</xdr:col>
      <xdr:colOff>511175</xdr:colOff>
      <xdr:row>56</xdr:row>
      <xdr:rowOff>142809</xdr:rowOff>
    </xdr:to>
    <xdr:cxnSp macro="">
      <xdr:nvCxnSpPr>
        <xdr:cNvPr id="356" name="直線コネクタ 355"/>
        <xdr:cNvCxnSpPr/>
      </xdr:nvCxnSpPr>
      <xdr:spPr>
        <a:xfrm>
          <a:off x="7861300" y="9484799"/>
          <a:ext cx="889000" cy="25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55049</xdr:rowOff>
    </xdr:from>
    <xdr:to>
      <xdr:col>11</xdr:col>
      <xdr:colOff>307975</xdr:colOff>
      <xdr:row>55</xdr:row>
      <xdr:rowOff>117640</xdr:rowOff>
    </xdr:to>
    <xdr:cxnSp macro="">
      <xdr:nvCxnSpPr>
        <xdr:cNvPr id="359" name="直線コネクタ 358"/>
        <xdr:cNvCxnSpPr/>
      </xdr:nvCxnSpPr>
      <xdr:spPr>
        <a:xfrm flipV="1">
          <a:off x="6972300" y="9484799"/>
          <a:ext cx="889000" cy="6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114915</xdr:rowOff>
    </xdr:from>
    <xdr:to>
      <xdr:col>15</xdr:col>
      <xdr:colOff>231775</xdr:colOff>
      <xdr:row>57</xdr:row>
      <xdr:rowOff>45065</xdr:rowOff>
    </xdr:to>
    <xdr:sp macro="" textlink="">
      <xdr:nvSpPr>
        <xdr:cNvPr id="369" name="円/楕円 368"/>
        <xdr:cNvSpPr/>
      </xdr:nvSpPr>
      <xdr:spPr>
        <a:xfrm>
          <a:off x="10426700" y="97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93342</xdr:rowOff>
    </xdr:from>
    <xdr:ext cx="534377" cy="259045"/>
    <xdr:sp macro="" textlink="">
      <xdr:nvSpPr>
        <xdr:cNvPr id="370" name="農林水産業費該当値テキスト"/>
        <xdr:cNvSpPr txBox="1"/>
      </xdr:nvSpPr>
      <xdr:spPr>
        <a:xfrm>
          <a:off x="10528300" y="969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142027</xdr:rowOff>
    </xdr:from>
    <xdr:to>
      <xdr:col>14</xdr:col>
      <xdr:colOff>79375</xdr:colOff>
      <xdr:row>57</xdr:row>
      <xdr:rowOff>72177</xdr:rowOff>
    </xdr:to>
    <xdr:sp macro="" textlink="">
      <xdr:nvSpPr>
        <xdr:cNvPr id="371" name="円/楕円 370"/>
        <xdr:cNvSpPr/>
      </xdr:nvSpPr>
      <xdr:spPr>
        <a:xfrm>
          <a:off x="9588500" y="97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88704</xdr:rowOff>
    </xdr:from>
    <xdr:ext cx="534377" cy="259045"/>
    <xdr:sp macro="" textlink="">
      <xdr:nvSpPr>
        <xdr:cNvPr id="372" name="テキスト ボックス 371"/>
        <xdr:cNvSpPr txBox="1"/>
      </xdr:nvSpPr>
      <xdr:spPr>
        <a:xfrm>
          <a:off x="9372111" y="95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92009</xdr:rowOff>
    </xdr:from>
    <xdr:to>
      <xdr:col>12</xdr:col>
      <xdr:colOff>561975</xdr:colOff>
      <xdr:row>57</xdr:row>
      <xdr:rowOff>22159</xdr:rowOff>
    </xdr:to>
    <xdr:sp macro="" textlink="">
      <xdr:nvSpPr>
        <xdr:cNvPr id="373" name="円/楕円 372"/>
        <xdr:cNvSpPr/>
      </xdr:nvSpPr>
      <xdr:spPr>
        <a:xfrm>
          <a:off x="8699500" y="96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38686</xdr:rowOff>
    </xdr:from>
    <xdr:ext cx="534377" cy="259045"/>
    <xdr:sp macro="" textlink="">
      <xdr:nvSpPr>
        <xdr:cNvPr id="374" name="テキスト ボックス 373"/>
        <xdr:cNvSpPr txBox="1"/>
      </xdr:nvSpPr>
      <xdr:spPr>
        <a:xfrm>
          <a:off x="8483111" y="946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4249</xdr:rowOff>
    </xdr:from>
    <xdr:to>
      <xdr:col>11</xdr:col>
      <xdr:colOff>358775</xdr:colOff>
      <xdr:row>55</xdr:row>
      <xdr:rowOff>105849</xdr:rowOff>
    </xdr:to>
    <xdr:sp macro="" textlink="">
      <xdr:nvSpPr>
        <xdr:cNvPr id="375" name="円/楕円 374"/>
        <xdr:cNvSpPr/>
      </xdr:nvSpPr>
      <xdr:spPr>
        <a:xfrm>
          <a:off x="7810500" y="94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122376</xdr:rowOff>
    </xdr:from>
    <xdr:ext cx="534377" cy="259045"/>
    <xdr:sp macro="" textlink="">
      <xdr:nvSpPr>
        <xdr:cNvPr id="376" name="テキスト ボックス 375"/>
        <xdr:cNvSpPr txBox="1"/>
      </xdr:nvSpPr>
      <xdr:spPr>
        <a:xfrm>
          <a:off x="7594111" y="92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66840</xdr:rowOff>
    </xdr:from>
    <xdr:to>
      <xdr:col>10</xdr:col>
      <xdr:colOff>155575</xdr:colOff>
      <xdr:row>55</xdr:row>
      <xdr:rowOff>168440</xdr:rowOff>
    </xdr:to>
    <xdr:sp macro="" textlink="">
      <xdr:nvSpPr>
        <xdr:cNvPr id="377" name="円/楕円 376"/>
        <xdr:cNvSpPr/>
      </xdr:nvSpPr>
      <xdr:spPr>
        <a:xfrm>
          <a:off x="6921500" y="94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13517</xdr:rowOff>
    </xdr:from>
    <xdr:ext cx="534377" cy="259045"/>
    <xdr:sp macro="" textlink="">
      <xdr:nvSpPr>
        <xdr:cNvPr id="378" name="テキスト ボックス 377"/>
        <xdr:cNvSpPr txBox="1"/>
      </xdr:nvSpPr>
      <xdr:spPr>
        <a:xfrm>
          <a:off x="6705111" y="92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41304</xdr:rowOff>
    </xdr:from>
    <xdr:to>
      <xdr:col>15</xdr:col>
      <xdr:colOff>180975</xdr:colOff>
      <xdr:row>78</xdr:row>
      <xdr:rowOff>102732</xdr:rowOff>
    </xdr:to>
    <xdr:cxnSp macro="">
      <xdr:nvCxnSpPr>
        <xdr:cNvPr id="409" name="直線コネクタ 408"/>
        <xdr:cNvCxnSpPr/>
      </xdr:nvCxnSpPr>
      <xdr:spPr>
        <a:xfrm flipV="1">
          <a:off x="9639300" y="13414404"/>
          <a:ext cx="8382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102732</xdr:rowOff>
    </xdr:from>
    <xdr:to>
      <xdr:col>14</xdr:col>
      <xdr:colOff>28575</xdr:colOff>
      <xdr:row>78</xdr:row>
      <xdr:rowOff>170757</xdr:rowOff>
    </xdr:to>
    <xdr:cxnSp macro="">
      <xdr:nvCxnSpPr>
        <xdr:cNvPr id="412" name="直線コネクタ 411"/>
        <xdr:cNvCxnSpPr/>
      </xdr:nvCxnSpPr>
      <xdr:spPr>
        <a:xfrm flipV="1">
          <a:off x="8750300" y="13475832"/>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170757</xdr:rowOff>
    </xdr:from>
    <xdr:to>
      <xdr:col>12</xdr:col>
      <xdr:colOff>511175</xdr:colOff>
      <xdr:row>79</xdr:row>
      <xdr:rowOff>13187</xdr:rowOff>
    </xdr:to>
    <xdr:cxnSp macro="">
      <xdr:nvCxnSpPr>
        <xdr:cNvPr id="415" name="直線コネクタ 414"/>
        <xdr:cNvCxnSpPr/>
      </xdr:nvCxnSpPr>
      <xdr:spPr>
        <a:xfrm flipV="1">
          <a:off x="7861300" y="13543857"/>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9920</xdr:rowOff>
    </xdr:from>
    <xdr:to>
      <xdr:col>11</xdr:col>
      <xdr:colOff>307975</xdr:colOff>
      <xdr:row>79</xdr:row>
      <xdr:rowOff>13187</xdr:rowOff>
    </xdr:to>
    <xdr:cxnSp macro="">
      <xdr:nvCxnSpPr>
        <xdr:cNvPr id="418" name="直線コネクタ 417"/>
        <xdr:cNvCxnSpPr/>
      </xdr:nvCxnSpPr>
      <xdr:spPr>
        <a:xfrm>
          <a:off x="6972300" y="13554470"/>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161954</xdr:rowOff>
    </xdr:from>
    <xdr:to>
      <xdr:col>15</xdr:col>
      <xdr:colOff>231775</xdr:colOff>
      <xdr:row>78</xdr:row>
      <xdr:rowOff>92104</xdr:rowOff>
    </xdr:to>
    <xdr:sp macro="" textlink="">
      <xdr:nvSpPr>
        <xdr:cNvPr id="428" name="円/楕円 427"/>
        <xdr:cNvSpPr/>
      </xdr:nvSpPr>
      <xdr:spPr>
        <a:xfrm>
          <a:off x="10426700" y="133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140381</xdr:rowOff>
    </xdr:from>
    <xdr:ext cx="469744" cy="259045"/>
    <xdr:sp macro="" textlink="">
      <xdr:nvSpPr>
        <xdr:cNvPr id="429" name="商工費該当値テキスト"/>
        <xdr:cNvSpPr txBox="1"/>
      </xdr:nvSpPr>
      <xdr:spPr>
        <a:xfrm>
          <a:off x="10528300" y="1334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51932</xdr:rowOff>
    </xdr:from>
    <xdr:to>
      <xdr:col>14</xdr:col>
      <xdr:colOff>79375</xdr:colOff>
      <xdr:row>78</xdr:row>
      <xdr:rowOff>153532</xdr:rowOff>
    </xdr:to>
    <xdr:sp macro="" textlink="">
      <xdr:nvSpPr>
        <xdr:cNvPr id="430" name="円/楕円 429"/>
        <xdr:cNvSpPr/>
      </xdr:nvSpPr>
      <xdr:spPr>
        <a:xfrm>
          <a:off x="9588500" y="134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144659</xdr:rowOff>
    </xdr:from>
    <xdr:ext cx="469744" cy="259045"/>
    <xdr:sp macro="" textlink="">
      <xdr:nvSpPr>
        <xdr:cNvPr id="431" name="テキスト ボックス 430"/>
        <xdr:cNvSpPr txBox="1"/>
      </xdr:nvSpPr>
      <xdr:spPr>
        <a:xfrm>
          <a:off x="9404427" y="135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119957</xdr:rowOff>
    </xdr:from>
    <xdr:to>
      <xdr:col>12</xdr:col>
      <xdr:colOff>561975</xdr:colOff>
      <xdr:row>79</xdr:row>
      <xdr:rowOff>50107</xdr:rowOff>
    </xdr:to>
    <xdr:sp macro="" textlink="">
      <xdr:nvSpPr>
        <xdr:cNvPr id="432" name="円/楕円 431"/>
        <xdr:cNvSpPr/>
      </xdr:nvSpPr>
      <xdr:spPr>
        <a:xfrm>
          <a:off x="8699500" y="134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41234</xdr:rowOff>
    </xdr:from>
    <xdr:ext cx="469744" cy="259045"/>
    <xdr:sp macro="" textlink="">
      <xdr:nvSpPr>
        <xdr:cNvPr id="433" name="テキスト ボックス 432"/>
        <xdr:cNvSpPr txBox="1"/>
      </xdr:nvSpPr>
      <xdr:spPr>
        <a:xfrm>
          <a:off x="8515427" y="1358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133837</xdr:rowOff>
    </xdr:from>
    <xdr:to>
      <xdr:col>11</xdr:col>
      <xdr:colOff>358775</xdr:colOff>
      <xdr:row>79</xdr:row>
      <xdr:rowOff>63987</xdr:rowOff>
    </xdr:to>
    <xdr:sp macro="" textlink="">
      <xdr:nvSpPr>
        <xdr:cNvPr id="434" name="円/楕円 433"/>
        <xdr:cNvSpPr/>
      </xdr:nvSpPr>
      <xdr:spPr>
        <a:xfrm>
          <a:off x="7810500" y="1350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55114</xdr:rowOff>
    </xdr:from>
    <xdr:ext cx="469744" cy="259045"/>
    <xdr:sp macro="" textlink="">
      <xdr:nvSpPr>
        <xdr:cNvPr id="435" name="テキスト ボックス 434"/>
        <xdr:cNvSpPr txBox="1"/>
      </xdr:nvSpPr>
      <xdr:spPr>
        <a:xfrm>
          <a:off x="7626427" y="1359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130570</xdr:rowOff>
    </xdr:from>
    <xdr:to>
      <xdr:col>10</xdr:col>
      <xdr:colOff>155575</xdr:colOff>
      <xdr:row>79</xdr:row>
      <xdr:rowOff>60720</xdr:rowOff>
    </xdr:to>
    <xdr:sp macro="" textlink="">
      <xdr:nvSpPr>
        <xdr:cNvPr id="436" name="円/楕円 435"/>
        <xdr:cNvSpPr/>
      </xdr:nvSpPr>
      <xdr:spPr>
        <a:xfrm>
          <a:off x="6921500" y="13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51847</xdr:rowOff>
    </xdr:from>
    <xdr:ext cx="469744" cy="259045"/>
    <xdr:sp macro="" textlink="">
      <xdr:nvSpPr>
        <xdr:cNvPr id="437" name="テキスト ボックス 436"/>
        <xdr:cNvSpPr txBox="1"/>
      </xdr:nvSpPr>
      <xdr:spPr>
        <a:xfrm>
          <a:off x="6737427" y="13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34102</xdr:rowOff>
    </xdr:from>
    <xdr:to>
      <xdr:col>15</xdr:col>
      <xdr:colOff>180975</xdr:colOff>
      <xdr:row>98</xdr:row>
      <xdr:rowOff>48268</xdr:rowOff>
    </xdr:to>
    <xdr:cxnSp macro="">
      <xdr:nvCxnSpPr>
        <xdr:cNvPr id="466" name="直線コネクタ 465"/>
        <xdr:cNvCxnSpPr/>
      </xdr:nvCxnSpPr>
      <xdr:spPr>
        <a:xfrm>
          <a:off x="9639300" y="16836202"/>
          <a:ext cx="8382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34102</xdr:rowOff>
    </xdr:from>
    <xdr:to>
      <xdr:col>14</xdr:col>
      <xdr:colOff>28575</xdr:colOff>
      <xdr:row>98</xdr:row>
      <xdr:rowOff>68118</xdr:rowOff>
    </xdr:to>
    <xdr:cxnSp macro="">
      <xdr:nvCxnSpPr>
        <xdr:cNvPr id="469" name="直線コネクタ 468"/>
        <xdr:cNvCxnSpPr/>
      </xdr:nvCxnSpPr>
      <xdr:spPr>
        <a:xfrm flipV="1">
          <a:off x="8750300" y="16836202"/>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68118</xdr:rowOff>
    </xdr:from>
    <xdr:to>
      <xdr:col>12</xdr:col>
      <xdr:colOff>511175</xdr:colOff>
      <xdr:row>98</xdr:row>
      <xdr:rowOff>70419</xdr:rowOff>
    </xdr:to>
    <xdr:cxnSp macro="">
      <xdr:nvCxnSpPr>
        <xdr:cNvPr id="472" name="直線コネクタ 471"/>
        <xdr:cNvCxnSpPr/>
      </xdr:nvCxnSpPr>
      <xdr:spPr>
        <a:xfrm flipV="1">
          <a:off x="7861300" y="16870218"/>
          <a:ext cx="889000" cy="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70419</xdr:rowOff>
    </xdr:from>
    <xdr:to>
      <xdr:col>11</xdr:col>
      <xdr:colOff>307975</xdr:colOff>
      <xdr:row>98</xdr:row>
      <xdr:rowOff>76888</xdr:rowOff>
    </xdr:to>
    <xdr:cxnSp macro="">
      <xdr:nvCxnSpPr>
        <xdr:cNvPr id="475" name="直線コネクタ 474"/>
        <xdr:cNvCxnSpPr/>
      </xdr:nvCxnSpPr>
      <xdr:spPr>
        <a:xfrm flipV="1">
          <a:off x="6972300" y="16872519"/>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914</xdr:rowOff>
    </xdr:from>
    <xdr:ext cx="534377" cy="259045"/>
    <xdr:sp macro="" textlink="">
      <xdr:nvSpPr>
        <xdr:cNvPr id="477" name="テキスト ボックス 476"/>
        <xdr:cNvSpPr txBox="1"/>
      </xdr:nvSpPr>
      <xdr:spPr>
        <a:xfrm>
          <a:off x="7594111" y="164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2925</xdr:rowOff>
    </xdr:from>
    <xdr:ext cx="534377" cy="259045"/>
    <xdr:sp macro="" textlink="">
      <xdr:nvSpPr>
        <xdr:cNvPr id="479" name="テキスト ボックス 478"/>
        <xdr:cNvSpPr txBox="1"/>
      </xdr:nvSpPr>
      <xdr:spPr>
        <a:xfrm>
          <a:off x="6705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168918</xdr:rowOff>
    </xdr:from>
    <xdr:to>
      <xdr:col>15</xdr:col>
      <xdr:colOff>231775</xdr:colOff>
      <xdr:row>98</xdr:row>
      <xdr:rowOff>99068</xdr:rowOff>
    </xdr:to>
    <xdr:sp macro="" textlink="">
      <xdr:nvSpPr>
        <xdr:cNvPr id="485" name="円/楕円 484"/>
        <xdr:cNvSpPr/>
      </xdr:nvSpPr>
      <xdr:spPr>
        <a:xfrm>
          <a:off x="10426700" y="167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83845</xdr:rowOff>
    </xdr:from>
    <xdr:ext cx="534377" cy="259045"/>
    <xdr:sp macro="" textlink="">
      <xdr:nvSpPr>
        <xdr:cNvPr id="486" name="土木費該当値テキスト"/>
        <xdr:cNvSpPr txBox="1"/>
      </xdr:nvSpPr>
      <xdr:spPr>
        <a:xfrm>
          <a:off x="10528300" y="167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154752</xdr:rowOff>
    </xdr:from>
    <xdr:to>
      <xdr:col>14</xdr:col>
      <xdr:colOff>79375</xdr:colOff>
      <xdr:row>98</xdr:row>
      <xdr:rowOff>84902</xdr:rowOff>
    </xdr:to>
    <xdr:sp macro="" textlink="">
      <xdr:nvSpPr>
        <xdr:cNvPr id="487" name="円/楕円 486"/>
        <xdr:cNvSpPr/>
      </xdr:nvSpPr>
      <xdr:spPr>
        <a:xfrm>
          <a:off x="9588500" y="1678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76029</xdr:rowOff>
    </xdr:from>
    <xdr:ext cx="534377" cy="259045"/>
    <xdr:sp macro="" textlink="">
      <xdr:nvSpPr>
        <xdr:cNvPr id="488" name="テキスト ボックス 487"/>
        <xdr:cNvSpPr txBox="1"/>
      </xdr:nvSpPr>
      <xdr:spPr>
        <a:xfrm>
          <a:off x="9372111" y="168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17318</xdr:rowOff>
    </xdr:from>
    <xdr:to>
      <xdr:col>12</xdr:col>
      <xdr:colOff>561975</xdr:colOff>
      <xdr:row>98</xdr:row>
      <xdr:rowOff>118918</xdr:rowOff>
    </xdr:to>
    <xdr:sp macro="" textlink="">
      <xdr:nvSpPr>
        <xdr:cNvPr id="489" name="円/楕円 488"/>
        <xdr:cNvSpPr/>
      </xdr:nvSpPr>
      <xdr:spPr>
        <a:xfrm>
          <a:off x="8699500" y="168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110045</xdr:rowOff>
    </xdr:from>
    <xdr:ext cx="534377" cy="259045"/>
    <xdr:sp macro="" textlink="">
      <xdr:nvSpPr>
        <xdr:cNvPr id="490" name="テキスト ボックス 489"/>
        <xdr:cNvSpPr txBox="1"/>
      </xdr:nvSpPr>
      <xdr:spPr>
        <a:xfrm>
          <a:off x="8483111" y="169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19619</xdr:rowOff>
    </xdr:from>
    <xdr:to>
      <xdr:col>11</xdr:col>
      <xdr:colOff>358775</xdr:colOff>
      <xdr:row>98</xdr:row>
      <xdr:rowOff>121219</xdr:rowOff>
    </xdr:to>
    <xdr:sp macro="" textlink="">
      <xdr:nvSpPr>
        <xdr:cNvPr id="491" name="円/楕円 490"/>
        <xdr:cNvSpPr/>
      </xdr:nvSpPr>
      <xdr:spPr>
        <a:xfrm>
          <a:off x="7810500" y="1682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112346</xdr:rowOff>
    </xdr:from>
    <xdr:ext cx="534377" cy="259045"/>
    <xdr:sp macro="" textlink="">
      <xdr:nvSpPr>
        <xdr:cNvPr id="492" name="テキスト ボックス 491"/>
        <xdr:cNvSpPr txBox="1"/>
      </xdr:nvSpPr>
      <xdr:spPr>
        <a:xfrm>
          <a:off x="7594111" y="1691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26088</xdr:rowOff>
    </xdr:from>
    <xdr:to>
      <xdr:col>10</xdr:col>
      <xdr:colOff>155575</xdr:colOff>
      <xdr:row>98</xdr:row>
      <xdr:rowOff>127688</xdr:rowOff>
    </xdr:to>
    <xdr:sp macro="" textlink="">
      <xdr:nvSpPr>
        <xdr:cNvPr id="493" name="円/楕円 492"/>
        <xdr:cNvSpPr/>
      </xdr:nvSpPr>
      <xdr:spPr>
        <a:xfrm>
          <a:off x="6921500" y="168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118815</xdr:rowOff>
    </xdr:from>
    <xdr:ext cx="534377" cy="259045"/>
    <xdr:sp macro="" textlink="">
      <xdr:nvSpPr>
        <xdr:cNvPr id="494" name="テキスト ボックス 493"/>
        <xdr:cNvSpPr txBox="1"/>
      </xdr:nvSpPr>
      <xdr:spPr>
        <a:xfrm>
          <a:off x="6705111" y="169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1663</xdr:rowOff>
    </xdr:from>
    <xdr:to>
      <xdr:col>23</xdr:col>
      <xdr:colOff>517525</xdr:colOff>
      <xdr:row>38</xdr:row>
      <xdr:rowOff>4826</xdr:rowOff>
    </xdr:to>
    <xdr:cxnSp macro="">
      <xdr:nvCxnSpPr>
        <xdr:cNvPr id="524" name="直線コネクタ 523"/>
        <xdr:cNvCxnSpPr/>
      </xdr:nvCxnSpPr>
      <xdr:spPr>
        <a:xfrm>
          <a:off x="15481300" y="6516763"/>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137833</xdr:rowOff>
    </xdr:from>
    <xdr:to>
      <xdr:col>22</xdr:col>
      <xdr:colOff>365125</xdr:colOff>
      <xdr:row>38</xdr:row>
      <xdr:rowOff>1663</xdr:rowOff>
    </xdr:to>
    <xdr:cxnSp macro="">
      <xdr:nvCxnSpPr>
        <xdr:cNvPr id="527" name="直線コネクタ 526"/>
        <xdr:cNvCxnSpPr/>
      </xdr:nvCxnSpPr>
      <xdr:spPr>
        <a:xfrm>
          <a:off x="14592300" y="6481483"/>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168622</xdr:rowOff>
    </xdr:from>
    <xdr:ext cx="534377" cy="259045"/>
    <xdr:sp macro="" textlink="">
      <xdr:nvSpPr>
        <xdr:cNvPr id="529" name="テキスト ボックス 528"/>
        <xdr:cNvSpPr txBox="1"/>
      </xdr:nvSpPr>
      <xdr:spPr>
        <a:xfrm>
          <a:off x="15214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115202</xdr:rowOff>
    </xdr:from>
    <xdr:to>
      <xdr:col>21</xdr:col>
      <xdr:colOff>161925</xdr:colOff>
      <xdr:row>37</xdr:row>
      <xdr:rowOff>137833</xdr:rowOff>
    </xdr:to>
    <xdr:cxnSp macro="">
      <xdr:nvCxnSpPr>
        <xdr:cNvPr id="530" name="直線コネクタ 529"/>
        <xdr:cNvCxnSpPr/>
      </xdr:nvCxnSpPr>
      <xdr:spPr>
        <a:xfrm>
          <a:off x="13703300" y="645885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115202</xdr:rowOff>
    </xdr:from>
    <xdr:to>
      <xdr:col>19</xdr:col>
      <xdr:colOff>644525</xdr:colOff>
      <xdr:row>38</xdr:row>
      <xdr:rowOff>65481</xdr:rowOff>
    </xdr:to>
    <xdr:cxnSp macro="">
      <xdr:nvCxnSpPr>
        <xdr:cNvPr id="533" name="直線コネクタ 532"/>
        <xdr:cNvCxnSpPr/>
      </xdr:nvCxnSpPr>
      <xdr:spPr>
        <a:xfrm flipV="1">
          <a:off x="12814300" y="6458852"/>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83088</xdr:rowOff>
    </xdr:from>
    <xdr:ext cx="534377" cy="259045"/>
    <xdr:sp macro="" textlink="">
      <xdr:nvSpPr>
        <xdr:cNvPr id="537" name="テキスト ボックス 536"/>
        <xdr:cNvSpPr txBox="1"/>
      </xdr:nvSpPr>
      <xdr:spPr>
        <a:xfrm>
          <a:off x="12547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543" name="円/楕円 542"/>
        <xdr:cNvSpPr/>
      </xdr:nvSpPr>
      <xdr:spPr>
        <a:xfrm>
          <a:off x="16268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103903</xdr:rowOff>
    </xdr:from>
    <xdr:ext cx="534377" cy="259045"/>
    <xdr:sp macro="" textlink="">
      <xdr:nvSpPr>
        <xdr:cNvPr id="544" name="消防費該当値テキスト"/>
        <xdr:cNvSpPr txBox="1"/>
      </xdr:nvSpPr>
      <xdr:spPr>
        <a:xfrm>
          <a:off x="16370300" y="64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122314</xdr:rowOff>
    </xdr:from>
    <xdr:to>
      <xdr:col>22</xdr:col>
      <xdr:colOff>415925</xdr:colOff>
      <xdr:row>38</xdr:row>
      <xdr:rowOff>52463</xdr:rowOff>
    </xdr:to>
    <xdr:sp macro="" textlink="">
      <xdr:nvSpPr>
        <xdr:cNvPr id="545" name="円/楕円 544"/>
        <xdr:cNvSpPr/>
      </xdr:nvSpPr>
      <xdr:spPr>
        <a:xfrm>
          <a:off x="15430500" y="6465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43590</xdr:rowOff>
    </xdr:from>
    <xdr:ext cx="534377" cy="259045"/>
    <xdr:sp macro="" textlink="">
      <xdr:nvSpPr>
        <xdr:cNvPr id="546" name="テキスト ボックス 545"/>
        <xdr:cNvSpPr txBox="1"/>
      </xdr:nvSpPr>
      <xdr:spPr>
        <a:xfrm>
          <a:off x="15214111" y="6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87033</xdr:rowOff>
    </xdr:from>
    <xdr:to>
      <xdr:col>21</xdr:col>
      <xdr:colOff>212725</xdr:colOff>
      <xdr:row>38</xdr:row>
      <xdr:rowOff>17183</xdr:rowOff>
    </xdr:to>
    <xdr:sp macro="" textlink="">
      <xdr:nvSpPr>
        <xdr:cNvPr id="547" name="円/楕円 546"/>
        <xdr:cNvSpPr/>
      </xdr:nvSpPr>
      <xdr:spPr>
        <a:xfrm>
          <a:off x="14541500" y="6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33710</xdr:rowOff>
    </xdr:from>
    <xdr:ext cx="534377" cy="259045"/>
    <xdr:sp macro="" textlink="">
      <xdr:nvSpPr>
        <xdr:cNvPr id="548" name="テキスト ボックス 547"/>
        <xdr:cNvSpPr txBox="1"/>
      </xdr:nvSpPr>
      <xdr:spPr>
        <a:xfrm>
          <a:off x="14325111" y="62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64402</xdr:rowOff>
    </xdr:from>
    <xdr:to>
      <xdr:col>20</xdr:col>
      <xdr:colOff>9525</xdr:colOff>
      <xdr:row>37</xdr:row>
      <xdr:rowOff>166002</xdr:rowOff>
    </xdr:to>
    <xdr:sp macro="" textlink="">
      <xdr:nvSpPr>
        <xdr:cNvPr id="549" name="円/楕円 548"/>
        <xdr:cNvSpPr/>
      </xdr:nvSpPr>
      <xdr:spPr>
        <a:xfrm>
          <a:off x="13652500" y="64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11079</xdr:rowOff>
    </xdr:from>
    <xdr:ext cx="534377" cy="259045"/>
    <xdr:sp macro="" textlink="">
      <xdr:nvSpPr>
        <xdr:cNvPr id="550" name="テキスト ボックス 549"/>
        <xdr:cNvSpPr txBox="1"/>
      </xdr:nvSpPr>
      <xdr:spPr>
        <a:xfrm>
          <a:off x="13436111" y="61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14681</xdr:rowOff>
    </xdr:from>
    <xdr:to>
      <xdr:col>18</xdr:col>
      <xdr:colOff>492125</xdr:colOff>
      <xdr:row>38</xdr:row>
      <xdr:rowOff>116281</xdr:rowOff>
    </xdr:to>
    <xdr:sp macro="" textlink="">
      <xdr:nvSpPr>
        <xdr:cNvPr id="551" name="円/楕円 550"/>
        <xdr:cNvSpPr/>
      </xdr:nvSpPr>
      <xdr:spPr>
        <a:xfrm>
          <a:off x="12763500" y="65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107408</xdr:rowOff>
    </xdr:from>
    <xdr:ext cx="534377" cy="259045"/>
    <xdr:sp macro="" textlink="">
      <xdr:nvSpPr>
        <xdr:cNvPr id="552" name="テキスト ボックス 551"/>
        <xdr:cNvSpPr txBox="1"/>
      </xdr:nvSpPr>
      <xdr:spPr>
        <a:xfrm>
          <a:off x="12547111" y="66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8027</xdr:rowOff>
    </xdr:from>
    <xdr:to>
      <xdr:col>23</xdr:col>
      <xdr:colOff>517525</xdr:colOff>
      <xdr:row>59</xdr:row>
      <xdr:rowOff>26530</xdr:rowOff>
    </xdr:to>
    <xdr:cxnSp macro="">
      <xdr:nvCxnSpPr>
        <xdr:cNvPr id="582" name="直線コネクタ 581"/>
        <xdr:cNvCxnSpPr/>
      </xdr:nvCxnSpPr>
      <xdr:spPr>
        <a:xfrm>
          <a:off x="15481300" y="10123577"/>
          <a:ext cx="8382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8027</xdr:rowOff>
    </xdr:from>
    <xdr:to>
      <xdr:col>22</xdr:col>
      <xdr:colOff>365125</xdr:colOff>
      <xdr:row>59</xdr:row>
      <xdr:rowOff>48349</xdr:rowOff>
    </xdr:to>
    <xdr:cxnSp macro="">
      <xdr:nvCxnSpPr>
        <xdr:cNvPr id="585" name="直線コネクタ 584"/>
        <xdr:cNvCxnSpPr/>
      </xdr:nvCxnSpPr>
      <xdr:spPr>
        <a:xfrm flipV="1">
          <a:off x="14592300" y="10123577"/>
          <a:ext cx="8890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5105</xdr:rowOff>
    </xdr:from>
    <xdr:to>
      <xdr:col>21</xdr:col>
      <xdr:colOff>161925</xdr:colOff>
      <xdr:row>59</xdr:row>
      <xdr:rowOff>48349</xdr:rowOff>
    </xdr:to>
    <xdr:cxnSp macro="">
      <xdr:nvCxnSpPr>
        <xdr:cNvPr id="588" name="直線コネクタ 587"/>
        <xdr:cNvCxnSpPr/>
      </xdr:nvCxnSpPr>
      <xdr:spPr>
        <a:xfrm>
          <a:off x="13703300" y="10120655"/>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140805</xdr:rowOff>
    </xdr:from>
    <xdr:to>
      <xdr:col>19</xdr:col>
      <xdr:colOff>644525</xdr:colOff>
      <xdr:row>59</xdr:row>
      <xdr:rowOff>5105</xdr:rowOff>
    </xdr:to>
    <xdr:cxnSp macro="">
      <xdr:nvCxnSpPr>
        <xdr:cNvPr id="591" name="直線コネクタ 590"/>
        <xdr:cNvCxnSpPr/>
      </xdr:nvCxnSpPr>
      <xdr:spPr>
        <a:xfrm>
          <a:off x="12814300" y="10084905"/>
          <a:ext cx="889000" cy="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147180</xdr:rowOff>
    </xdr:from>
    <xdr:to>
      <xdr:col>23</xdr:col>
      <xdr:colOff>568325</xdr:colOff>
      <xdr:row>59</xdr:row>
      <xdr:rowOff>77330</xdr:rowOff>
    </xdr:to>
    <xdr:sp macro="" textlink="">
      <xdr:nvSpPr>
        <xdr:cNvPr id="601" name="円/楕円 600"/>
        <xdr:cNvSpPr/>
      </xdr:nvSpPr>
      <xdr:spPr>
        <a:xfrm>
          <a:off x="16268700" y="100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62107</xdr:rowOff>
    </xdr:from>
    <xdr:ext cx="534377" cy="259045"/>
    <xdr:sp macro="" textlink="">
      <xdr:nvSpPr>
        <xdr:cNvPr id="602" name="教育費該当値テキスト"/>
        <xdr:cNvSpPr txBox="1"/>
      </xdr:nvSpPr>
      <xdr:spPr>
        <a:xfrm>
          <a:off x="16370300" y="100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128677</xdr:rowOff>
    </xdr:from>
    <xdr:to>
      <xdr:col>22</xdr:col>
      <xdr:colOff>415925</xdr:colOff>
      <xdr:row>59</xdr:row>
      <xdr:rowOff>58827</xdr:rowOff>
    </xdr:to>
    <xdr:sp macro="" textlink="">
      <xdr:nvSpPr>
        <xdr:cNvPr id="603" name="円/楕円 602"/>
        <xdr:cNvSpPr/>
      </xdr:nvSpPr>
      <xdr:spPr>
        <a:xfrm>
          <a:off x="15430500" y="100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49954</xdr:rowOff>
    </xdr:from>
    <xdr:ext cx="534377" cy="259045"/>
    <xdr:sp macro="" textlink="">
      <xdr:nvSpPr>
        <xdr:cNvPr id="604" name="テキスト ボックス 603"/>
        <xdr:cNvSpPr txBox="1"/>
      </xdr:nvSpPr>
      <xdr:spPr>
        <a:xfrm>
          <a:off x="15214111" y="1016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168999</xdr:rowOff>
    </xdr:from>
    <xdr:to>
      <xdr:col>21</xdr:col>
      <xdr:colOff>212725</xdr:colOff>
      <xdr:row>59</xdr:row>
      <xdr:rowOff>99149</xdr:rowOff>
    </xdr:to>
    <xdr:sp macro="" textlink="">
      <xdr:nvSpPr>
        <xdr:cNvPr id="605" name="円/楕円 604"/>
        <xdr:cNvSpPr/>
      </xdr:nvSpPr>
      <xdr:spPr>
        <a:xfrm>
          <a:off x="14541500" y="101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90276</xdr:rowOff>
    </xdr:from>
    <xdr:ext cx="534377" cy="259045"/>
    <xdr:sp macro="" textlink="">
      <xdr:nvSpPr>
        <xdr:cNvPr id="606" name="テキスト ボックス 605"/>
        <xdr:cNvSpPr txBox="1"/>
      </xdr:nvSpPr>
      <xdr:spPr>
        <a:xfrm>
          <a:off x="14325111" y="102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125755</xdr:rowOff>
    </xdr:from>
    <xdr:to>
      <xdr:col>20</xdr:col>
      <xdr:colOff>9525</xdr:colOff>
      <xdr:row>59</xdr:row>
      <xdr:rowOff>55905</xdr:rowOff>
    </xdr:to>
    <xdr:sp macro="" textlink="">
      <xdr:nvSpPr>
        <xdr:cNvPr id="607" name="円/楕円 606"/>
        <xdr:cNvSpPr/>
      </xdr:nvSpPr>
      <xdr:spPr>
        <a:xfrm>
          <a:off x="13652500" y="100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47032</xdr:rowOff>
    </xdr:from>
    <xdr:ext cx="534377" cy="259045"/>
    <xdr:sp macro="" textlink="">
      <xdr:nvSpPr>
        <xdr:cNvPr id="608" name="テキスト ボックス 607"/>
        <xdr:cNvSpPr txBox="1"/>
      </xdr:nvSpPr>
      <xdr:spPr>
        <a:xfrm>
          <a:off x="13436111" y="1016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90005</xdr:rowOff>
    </xdr:from>
    <xdr:to>
      <xdr:col>18</xdr:col>
      <xdr:colOff>492125</xdr:colOff>
      <xdr:row>59</xdr:row>
      <xdr:rowOff>20155</xdr:rowOff>
    </xdr:to>
    <xdr:sp macro="" textlink="">
      <xdr:nvSpPr>
        <xdr:cNvPr id="609" name="円/楕円 608"/>
        <xdr:cNvSpPr/>
      </xdr:nvSpPr>
      <xdr:spPr>
        <a:xfrm>
          <a:off x="12763500" y="100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11282</xdr:rowOff>
    </xdr:from>
    <xdr:ext cx="534377" cy="259045"/>
    <xdr:sp macro="" textlink="">
      <xdr:nvSpPr>
        <xdr:cNvPr id="610" name="テキスト ボックス 609"/>
        <xdr:cNvSpPr txBox="1"/>
      </xdr:nvSpPr>
      <xdr:spPr>
        <a:xfrm>
          <a:off x="12547111" y="101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136843</xdr:rowOff>
    </xdr:from>
    <xdr:to>
      <xdr:col>23</xdr:col>
      <xdr:colOff>517525</xdr:colOff>
      <xdr:row>79</xdr:row>
      <xdr:rowOff>44450</xdr:rowOff>
    </xdr:to>
    <xdr:cxnSp macro="">
      <xdr:nvCxnSpPr>
        <xdr:cNvPr id="639" name="直線コネクタ 638"/>
        <xdr:cNvCxnSpPr/>
      </xdr:nvCxnSpPr>
      <xdr:spPr>
        <a:xfrm>
          <a:off x="15481300" y="13509943"/>
          <a:ext cx="8382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136843</xdr:rowOff>
    </xdr:from>
    <xdr:to>
      <xdr:col>22</xdr:col>
      <xdr:colOff>365125</xdr:colOff>
      <xdr:row>79</xdr:row>
      <xdr:rowOff>44450</xdr:rowOff>
    </xdr:to>
    <xdr:cxnSp macro="">
      <xdr:nvCxnSpPr>
        <xdr:cNvPr id="642" name="直線コネクタ 641"/>
        <xdr:cNvCxnSpPr/>
      </xdr:nvCxnSpPr>
      <xdr:spPr>
        <a:xfrm flipV="1">
          <a:off x="14592300" y="13509943"/>
          <a:ext cx="889000" cy="7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86043</xdr:rowOff>
    </xdr:from>
    <xdr:to>
      <xdr:col>22</xdr:col>
      <xdr:colOff>415925</xdr:colOff>
      <xdr:row>79</xdr:row>
      <xdr:rowOff>16193</xdr:rowOff>
    </xdr:to>
    <xdr:sp macro="" textlink="">
      <xdr:nvSpPr>
        <xdr:cNvPr id="660" name="円/楕円 659"/>
        <xdr:cNvSpPr/>
      </xdr:nvSpPr>
      <xdr:spPr>
        <a:xfrm>
          <a:off x="15430500" y="134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7320</xdr:rowOff>
    </xdr:from>
    <xdr:ext cx="378565" cy="259045"/>
    <xdr:sp macro="" textlink="">
      <xdr:nvSpPr>
        <xdr:cNvPr id="661" name="テキスト ボックス 660"/>
        <xdr:cNvSpPr txBox="1"/>
      </xdr:nvSpPr>
      <xdr:spPr>
        <a:xfrm>
          <a:off x="15292017" y="13551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166920</xdr:rowOff>
    </xdr:from>
    <xdr:to>
      <xdr:col>23</xdr:col>
      <xdr:colOff>517525</xdr:colOff>
      <xdr:row>98</xdr:row>
      <xdr:rowOff>23833</xdr:rowOff>
    </xdr:to>
    <xdr:cxnSp macro="">
      <xdr:nvCxnSpPr>
        <xdr:cNvPr id="698" name="直線コネクタ 697"/>
        <xdr:cNvCxnSpPr/>
      </xdr:nvCxnSpPr>
      <xdr:spPr>
        <a:xfrm flipV="1">
          <a:off x="15481300" y="16797570"/>
          <a:ext cx="8382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23833</xdr:rowOff>
    </xdr:from>
    <xdr:to>
      <xdr:col>22</xdr:col>
      <xdr:colOff>365125</xdr:colOff>
      <xdr:row>98</xdr:row>
      <xdr:rowOff>36193</xdr:rowOff>
    </xdr:to>
    <xdr:cxnSp macro="">
      <xdr:nvCxnSpPr>
        <xdr:cNvPr id="701" name="直線コネクタ 700"/>
        <xdr:cNvCxnSpPr/>
      </xdr:nvCxnSpPr>
      <xdr:spPr>
        <a:xfrm flipV="1">
          <a:off x="14592300" y="16825933"/>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3" name="テキスト ボックス 702"/>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36193</xdr:rowOff>
    </xdr:from>
    <xdr:to>
      <xdr:col>21</xdr:col>
      <xdr:colOff>161925</xdr:colOff>
      <xdr:row>98</xdr:row>
      <xdr:rowOff>50448</xdr:rowOff>
    </xdr:to>
    <xdr:cxnSp macro="">
      <xdr:nvCxnSpPr>
        <xdr:cNvPr id="704" name="直線コネクタ 703"/>
        <xdr:cNvCxnSpPr/>
      </xdr:nvCxnSpPr>
      <xdr:spPr>
        <a:xfrm flipV="1">
          <a:off x="13703300" y="16838293"/>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6" name="テキスト ボックス 705"/>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31311</xdr:rowOff>
    </xdr:from>
    <xdr:to>
      <xdr:col>19</xdr:col>
      <xdr:colOff>644525</xdr:colOff>
      <xdr:row>98</xdr:row>
      <xdr:rowOff>50448</xdr:rowOff>
    </xdr:to>
    <xdr:cxnSp macro="">
      <xdr:nvCxnSpPr>
        <xdr:cNvPr id="707" name="直線コネクタ 706"/>
        <xdr:cNvCxnSpPr/>
      </xdr:nvCxnSpPr>
      <xdr:spPr>
        <a:xfrm>
          <a:off x="12814300" y="16833411"/>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9" name="テキスト ボックス 708"/>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116120</xdr:rowOff>
    </xdr:from>
    <xdr:to>
      <xdr:col>23</xdr:col>
      <xdr:colOff>568325</xdr:colOff>
      <xdr:row>98</xdr:row>
      <xdr:rowOff>46270</xdr:rowOff>
    </xdr:to>
    <xdr:sp macro="" textlink="">
      <xdr:nvSpPr>
        <xdr:cNvPr id="717" name="円/楕円 716"/>
        <xdr:cNvSpPr/>
      </xdr:nvSpPr>
      <xdr:spPr>
        <a:xfrm>
          <a:off x="16268700" y="167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31047</xdr:rowOff>
    </xdr:from>
    <xdr:ext cx="534377" cy="259045"/>
    <xdr:sp macro="" textlink="">
      <xdr:nvSpPr>
        <xdr:cNvPr id="718" name="公債費該当値テキスト"/>
        <xdr:cNvSpPr txBox="1"/>
      </xdr:nvSpPr>
      <xdr:spPr>
        <a:xfrm>
          <a:off x="16370300" y="166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144483</xdr:rowOff>
    </xdr:from>
    <xdr:to>
      <xdr:col>22</xdr:col>
      <xdr:colOff>415925</xdr:colOff>
      <xdr:row>98</xdr:row>
      <xdr:rowOff>74633</xdr:rowOff>
    </xdr:to>
    <xdr:sp macro="" textlink="">
      <xdr:nvSpPr>
        <xdr:cNvPr id="719" name="円/楕円 718"/>
        <xdr:cNvSpPr/>
      </xdr:nvSpPr>
      <xdr:spPr>
        <a:xfrm>
          <a:off x="15430500" y="167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65760</xdr:rowOff>
    </xdr:from>
    <xdr:ext cx="534377" cy="259045"/>
    <xdr:sp macro="" textlink="">
      <xdr:nvSpPr>
        <xdr:cNvPr id="720" name="テキスト ボックス 719"/>
        <xdr:cNvSpPr txBox="1"/>
      </xdr:nvSpPr>
      <xdr:spPr>
        <a:xfrm>
          <a:off x="15214111" y="168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156843</xdr:rowOff>
    </xdr:from>
    <xdr:to>
      <xdr:col>21</xdr:col>
      <xdr:colOff>212725</xdr:colOff>
      <xdr:row>98</xdr:row>
      <xdr:rowOff>86993</xdr:rowOff>
    </xdr:to>
    <xdr:sp macro="" textlink="">
      <xdr:nvSpPr>
        <xdr:cNvPr id="721" name="円/楕円 720"/>
        <xdr:cNvSpPr/>
      </xdr:nvSpPr>
      <xdr:spPr>
        <a:xfrm>
          <a:off x="14541500" y="167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78120</xdr:rowOff>
    </xdr:from>
    <xdr:ext cx="534377" cy="259045"/>
    <xdr:sp macro="" textlink="">
      <xdr:nvSpPr>
        <xdr:cNvPr id="722" name="テキスト ボックス 721"/>
        <xdr:cNvSpPr txBox="1"/>
      </xdr:nvSpPr>
      <xdr:spPr>
        <a:xfrm>
          <a:off x="14325111" y="168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171098</xdr:rowOff>
    </xdr:from>
    <xdr:to>
      <xdr:col>20</xdr:col>
      <xdr:colOff>9525</xdr:colOff>
      <xdr:row>98</xdr:row>
      <xdr:rowOff>101248</xdr:rowOff>
    </xdr:to>
    <xdr:sp macro="" textlink="">
      <xdr:nvSpPr>
        <xdr:cNvPr id="723" name="円/楕円 722"/>
        <xdr:cNvSpPr/>
      </xdr:nvSpPr>
      <xdr:spPr>
        <a:xfrm>
          <a:off x="13652500" y="168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92375</xdr:rowOff>
    </xdr:from>
    <xdr:ext cx="534377" cy="259045"/>
    <xdr:sp macro="" textlink="">
      <xdr:nvSpPr>
        <xdr:cNvPr id="724" name="テキスト ボックス 723"/>
        <xdr:cNvSpPr txBox="1"/>
      </xdr:nvSpPr>
      <xdr:spPr>
        <a:xfrm>
          <a:off x="13436111" y="16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151961</xdr:rowOff>
    </xdr:from>
    <xdr:to>
      <xdr:col>18</xdr:col>
      <xdr:colOff>492125</xdr:colOff>
      <xdr:row>98</xdr:row>
      <xdr:rowOff>82111</xdr:rowOff>
    </xdr:to>
    <xdr:sp macro="" textlink="">
      <xdr:nvSpPr>
        <xdr:cNvPr id="725" name="円/楕円 724"/>
        <xdr:cNvSpPr/>
      </xdr:nvSpPr>
      <xdr:spPr>
        <a:xfrm>
          <a:off x="12763500" y="167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73238</xdr:rowOff>
    </xdr:from>
    <xdr:ext cx="534377" cy="259045"/>
    <xdr:sp macro="" textlink="">
      <xdr:nvSpPr>
        <xdr:cNvPr id="726" name="テキスト ボックス 725"/>
        <xdr:cNvSpPr txBox="1"/>
      </xdr:nvSpPr>
      <xdr:spPr>
        <a:xfrm>
          <a:off x="12547111" y="168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109,070</a:t>
          </a:r>
          <a:r>
            <a:rPr kumimoji="1" lang="ja-JP" altLang="en-US" sz="1300">
              <a:latin typeface="ＭＳ Ｐゴシック"/>
            </a:rPr>
            <a:t>円となっており、類似団体平均を下回ってはいるものの、施設型給付事業（旧私立保育園運営負担経費）や障害福祉サービス費支給事業に要する経費の増加により、前年を上回った。</a:t>
          </a:r>
          <a:endParaRPr kumimoji="1" lang="en-US" altLang="ja-JP" sz="1300">
            <a:latin typeface="ＭＳ Ｐゴシック"/>
          </a:endParaRPr>
        </a:p>
        <a:p>
          <a:r>
            <a:rPr kumimoji="1" lang="ja-JP" altLang="en-US" sz="1300">
              <a:latin typeface="ＭＳ Ｐゴシック"/>
            </a:rPr>
            <a:t>また、衛生費は住民一人当たり</a:t>
          </a:r>
          <a:r>
            <a:rPr kumimoji="1" lang="en-US" altLang="ja-JP" sz="1300">
              <a:latin typeface="ＭＳ Ｐゴシック"/>
            </a:rPr>
            <a:t>33,634</a:t>
          </a:r>
          <a:r>
            <a:rPr kumimoji="1" lang="ja-JP" altLang="en-US" sz="1300">
              <a:latin typeface="ＭＳ Ｐゴシック"/>
            </a:rPr>
            <a:t>円となっており、類似団体平均に比べ高止まりしている。決算額全体でみると、これは浄化槽整備推進事業に要する経費が要因となっている。これは本町が下水道事業への移行を凍結し、高度処理型合併浄化槽設置への補助を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p>
        <a:p>
          <a:r>
            <a:rPr kumimoji="1" lang="ja-JP" altLang="en-US" sz="1000">
              <a:latin typeface="ＭＳ ゴシック" pitchFamily="49" charset="-128"/>
              <a:ea typeface="ＭＳ ゴシック" pitchFamily="49" charset="-128"/>
            </a:rPr>
            <a:t>後年度の財政需要を見込み、継続的な積立を行い残高は増加した。今後は道の駅整備、名鉄廃線敷地整備、共同給食センター整備等大型投資事業が控えているが、過剰な基金依存とならないよう健全財政に努め一定の基金残高を維持する。</a:t>
          </a:r>
        </a:p>
        <a:p>
          <a:r>
            <a:rPr kumimoji="1" lang="ja-JP" altLang="en-US" sz="1000">
              <a:latin typeface="ＭＳ ゴシック" pitchFamily="49" charset="-128"/>
              <a:ea typeface="ＭＳ ゴシック" pitchFamily="49" charset="-128"/>
            </a:rPr>
            <a:t>○実質収支額</a:t>
          </a:r>
        </a:p>
        <a:p>
          <a:r>
            <a:rPr kumimoji="1" lang="ja-JP" altLang="en-US" sz="1000">
              <a:latin typeface="ＭＳ ゴシック" pitchFamily="49" charset="-128"/>
              <a:ea typeface="ＭＳ ゴシック" pitchFamily="49" charset="-128"/>
            </a:rPr>
            <a:t>平成２３年度は工事請負差金による繰越明許費の不用額増により１０．８２％となったが、それ以降は６．０％以下を推移している。今後は引き続き不用額圧縮等につとめる。</a:t>
          </a:r>
        </a:p>
        <a:p>
          <a:r>
            <a:rPr kumimoji="1" lang="ja-JP" altLang="en-US" sz="1000">
              <a:latin typeface="ＭＳ ゴシック" pitchFamily="49" charset="-128"/>
              <a:ea typeface="ＭＳ ゴシック" pitchFamily="49" charset="-128"/>
            </a:rPr>
            <a:t>○実質単年度収支</a:t>
          </a:r>
        </a:p>
        <a:p>
          <a:r>
            <a:rPr kumimoji="1" lang="ja-JP" altLang="en-US" sz="1000">
              <a:latin typeface="ＭＳ ゴシック" pitchFamily="49" charset="-128"/>
              <a:ea typeface="ＭＳ ゴシック" pitchFamily="49" charset="-128"/>
            </a:rPr>
            <a:t>財政調整基金等の取崩もなく、今年度は平年並みの▲０．３８％となった。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○上水道事業会計</a:t>
          </a:r>
        </a:p>
        <a:p>
          <a:r>
            <a:rPr kumimoji="1" lang="ja-JP" altLang="en-US" sz="1400">
              <a:latin typeface="ＭＳ ゴシック" pitchFamily="49" charset="-128"/>
              <a:ea typeface="ＭＳ ゴシック" pitchFamily="49" charset="-128"/>
            </a:rPr>
            <a:t>黒字を維持しており、黒字額も一定の水準を維持し平成２７年度は１５．４６％となっている。</a:t>
          </a:r>
        </a:p>
        <a:p>
          <a:r>
            <a:rPr kumimoji="1" lang="ja-JP" altLang="en-US" sz="1400">
              <a:latin typeface="ＭＳ ゴシック" pitchFamily="49" charset="-128"/>
              <a:ea typeface="ＭＳ ゴシック" pitchFamily="49" charset="-128"/>
            </a:rPr>
            <a:t>○一般会計</a:t>
          </a:r>
        </a:p>
        <a:p>
          <a:r>
            <a:rPr kumimoji="1" lang="ja-JP" altLang="en-US" sz="1400">
              <a:latin typeface="ＭＳ ゴシック" pitchFamily="49" charset="-128"/>
              <a:ea typeface="ＭＳ ゴシック" pitchFamily="49" charset="-128"/>
            </a:rPr>
            <a:t>平年６～８％を推移し、平成２３年度は工事請負差金による繰越明許費の不用額増により１０．８２％となったが、平成２７年度は、不用額圧縮等により４．８９％となった。</a:t>
          </a:r>
        </a:p>
        <a:p>
          <a:r>
            <a:rPr kumimoji="1" lang="ja-JP" altLang="en-US" sz="1400">
              <a:latin typeface="ＭＳ ゴシック" pitchFamily="49" charset="-128"/>
              <a:ea typeface="ＭＳ ゴシック" pitchFamily="49" charset="-128"/>
            </a:rPr>
            <a:t>○国民健康保険事業会計</a:t>
          </a:r>
        </a:p>
        <a:p>
          <a:r>
            <a:rPr kumimoji="1" lang="ja-JP" altLang="en-US" sz="1400">
              <a:latin typeface="ＭＳ ゴシック" pitchFamily="49" charset="-128"/>
              <a:ea typeface="ＭＳ ゴシック" pitchFamily="49" charset="-128"/>
            </a:rPr>
            <a:t> 今年度は０．０３ポイントの増となった。財政状況が厳しい状況であり、一般会計からの繰入により黒字を維持している。今後は適正な賦課・徴収や歳出の整理合理化を行い、より健全な事業運営を行う必要がある。</a:t>
          </a:r>
        </a:p>
        <a:p>
          <a:r>
            <a:rPr kumimoji="1" lang="ja-JP" altLang="en-US" sz="1400">
              <a:latin typeface="ＭＳ ゴシック" pitchFamily="49" charset="-128"/>
              <a:ea typeface="ＭＳ ゴシック" pitchFamily="49" charset="-128"/>
            </a:rPr>
            <a:t>○後期高齢者医療特別会計</a:t>
          </a:r>
        </a:p>
        <a:p>
          <a:r>
            <a:rPr kumimoji="1" lang="ja-JP" altLang="en-US" sz="1400">
              <a:latin typeface="ＭＳ ゴシック" pitchFamily="49" charset="-128"/>
              <a:ea typeface="ＭＳ ゴシック" pitchFamily="49" charset="-128"/>
            </a:rPr>
            <a:t>一般会計からの繰入で財政運営を行っていることから０．１３％に留まっている。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7276366</v>
      </c>
      <c r="BO4" s="409"/>
      <c r="BP4" s="409"/>
      <c r="BQ4" s="409"/>
      <c r="BR4" s="409"/>
      <c r="BS4" s="409"/>
      <c r="BT4" s="409"/>
      <c r="BU4" s="410"/>
      <c r="BV4" s="408">
        <v>7345910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4.9000000000000004</v>
      </c>
      <c r="CU4" s="586"/>
      <c r="CV4" s="586"/>
      <c r="CW4" s="586"/>
      <c r="CX4" s="586"/>
      <c r="CY4" s="586"/>
      <c r="CZ4" s="586"/>
      <c r="DA4" s="587"/>
      <c r="DB4" s="585">
        <v>5.5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7002860</v>
      </c>
      <c r="BO5" s="414"/>
      <c r="BP5" s="414"/>
      <c r="BQ5" s="414"/>
      <c r="BR5" s="414"/>
      <c r="BS5" s="414"/>
      <c r="BT5" s="414"/>
      <c r="BU5" s="415"/>
      <c r="BV5" s="413">
        <v>7055930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78.2</v>
      </c>
      <c r="CU5" s="384"/>
      <c r="CV5" s="384"/>
      <c r="CW5" s="384"/>
      <c r="CX5" s="384"/>
      <c r="CY5" s="384"/>
      <c r="CZ5" s="384"/>
      <c r="DA5" s="385"/>
      <c r="DB5" s="383">
        <v>79.7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273506</v>
      </c>
      <c r="BO6" s="414"/>
      <c r="BP6" s="414"/>
      <c r="BQ6" s="414"/>
      <c r="BR6" s="414"/>
      <c r="BS6" s="414"/>
      <c r="BT6" s="414"/>
      <c r="BU6" s="415"/>
      <c r="BV6" s="413">
        <v>289980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84.5</v>
      </c>
      <c r="CU6" s="560"/>
      <c r="CV6" s="560"/>
      <c r="CW6" s="560"/>
      <c r="CX6" s="560"/>
      <c r="CY6" s="560"/>
      <c r="CZ6" s="560"/>
      <c r="DA6" s="561"/>
      <c r="DB6" s="559">
        <v>86.9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37752</v>
      </c>
      <c r="BO7" s="414"/>
      <c r="BP7" s="414"/>
      <c r="BQ7" s="414"/>
      <c r="BR7" s="414"/>
      <c r="BS7" s="414"/>
      <c r="BT7" s="414"/>
      <c r="BU7" s="415"/>
      <c r="BV7" s="413">
        <v>29064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4818918</v>
      </c>
      <c r="CU7" s="414"/>
      <c r="CV7" s="414"/>
      <c r="CW7" s="414"/>
      <c r="CX7" s="414"/>
      <c r="CY7" s="414"/>
      <c r="CZ7" s="414"/>
      <c r="DA7" s="415"/>
      <c r="DB7" s="413">
        <v>4752075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235754</v>
      </c>
      <c r="BO8" s="414"/>
      <c r="BP8" s="414"/>
      <c r="BQ8" s="414"/>
      <c r="BR8" s="414"/>
      <c r="BS8" s="414"/>
      <c r="BT8" s="414"/>
      <c r="BU8" s="415"/>
      <c r="BV8" s="413">
        <v>260916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23453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-25162</v>
      </c>
      <c r="BO9" s="414"/>
      <c r="BP9" s="414"/>
      <c r="BQ9" s="414"/>
      <c r="BR9" s="414"/>
      <c r="BS9" s="414"/>
      <c r="BT9" s="414"/>
      <c r="BU9" s="415"/>
      <c r="BV9" s="413">
        <v>7723</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7.3</v>
      </c>
      <c r="CU9" s="384"/>
      <c r="CV9" s="384"/>
      <c r="CW9" s="384"/>
      <c r="CX9" s="384"/>
      <c r="CY9" s="384"/>
      <c r="CZ9" s="384"/>
      <c r="DA9" s="385"/>
      <c r="DB9" s="383">
        <v>6.5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23859</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6923</v>
      </c>
      <c r="BO10" s="414"/>
      <c r="BP10" s="414"/>
      <c r="BQ10" s="414"/>
      <c r="BR10" s="414"/>
      <c r="BS10" s="414"/>
      <c r="BT10" s="414"/>
      <c r="BU10" s="415"/>
      <c r="BV10" s="413">
        <v>7585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23792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270000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23579</v>
      </c>
      <c r="S13" s="515"/>
      <c r="T13" s="515"/>
      <c r="U13" s="515"/>
      <c r="V13" s="516"/>
      <c r="W13" s="502" t="s">
        <v>121</v>
      </c>
      <c r="X13" s="426"/>
      <c r="Y13" s="426"/>
      <c r="Z13" s="426"/>
      <c r="AA13" s="426"/>
      <c r="AB13" s="427"/>
      <c r="AC13" s="389">
        <v>769</v>
      </c>
      <c r="AD13" s="390"/>
      <c r="AE13" s="390"/>
      <c r="AF13" s="390"/>
      <c r="AG13" s="391"/>
      <c r="AH13" s="389">
        <v>1077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-18239</v>
      </c>
      <c r="BO13" s="414"/>
      <c r="BP13" s="414"/>
      <c r="BQ13" s="414"/>
      <c r="BR13" s="414"/>
      <c r="BS13" s="414"/>
      <c r="BT13" s="414"/>
      <c r="BU13" s="415"/>
      <c r="BV13" s="413">
        <v>-254692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0.8</v>
      </c>
      <c r="CU13" s="384"/>
      <c r="CV13" s="384"/>
      <c r="CW13" s="384"/>
      <c r="CX13" s="384"/>
      <c r="CY13" s="384"/>
      <c r="CZ13" s="384"/>
      <c r="DA13" s="385"/>
      <c r="DB13" s="383">
        <v>0.2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23942</v>
      </c>
      <c r="S14" s="515"/>
      <c r="T14" s="515"/>
      <c r="U14" s="515"/>
      <c r="V14" s="516"/>
      <c r="W14" s="517"/>
      <c r="X14" s="429"/>
      <c r="Y14" s="429"/>
      <c r="Z14" s="429"/>
      <c r="AA14" s="429"/>
      <c r="AB14" s="430"/>
      <c r="AC14" s="507">
        <v>6.7</v>
      </c>
      <c r="AD14" s="508"/>
      <c r="AE14" s="508"/>
      <c r="AF14" s="508"/>
      <c r="AG14" s="509"/>
      <c r="AH14" s="507">
        <v>8.6999999999999993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23725</v>
      </c>
      <c r="S15" s="515"/>
      <c r="T15" s="515"/>
      <c r="U15" s="515"/>
      <c r="V15" s="516"/>
      <c r="W15" s="502" t="s">
        <v>128</v>
      </c>
      <c r="X15" s="426"/>
      <c r="Y15" s="426"/>
      <c r="Z15" s="426"/>
      <c r="AA15" s="426"/>
      <c r="AB15" s="427"/>
      <c r="AC15" s="389">
        <v>3985</v>
      </c>
      <c r="AD15" s="390"/>
      <c r="AE15" s="390"/>
      <c r="AF15" s="390"/>
      <c r="AG15" s="391"/>
      <c r="AH15" s="389">
        <v>4431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2423095</v>
      </c>
      <c r="BO15" s="409"/>
      <c r="BP15" s="409"/>
      <c r="BQ15" s="409"/>
      <c r="BR15" s="409"/>
      <c r="BS15" s="409"/>
      <c r="BT15" s="409"/>
      <c r="BU15" s="410"/>
      <c r="BV15" s="408">
        <v>2362034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34.700000000000003</v>
      </c>
      <c r="AD16" s="508"/>
      <c r="AE16" s="508"/>
      <c r="AF16" s="508"/>
      <c r="AG16" s="509"/>
      <c r="AH16" s="507">
        <v>35.799999999999997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3825693</v>
      </c>
      <c r="BO16" s="414"/>
      <c r="BP16" s="414"/>
      <c r="BQ16" s="414"/>
      <c r="BR16" s="414"/>
      <c r="BS16" s="414"/>
      <c r="BT16" s="414"/>
      <c r="BU16" s="415"/>
      <c r="BV16" s="413">
        <v>3715328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6728</v>
      </c>
      <c r="AD17" s="390"/>
      <c r="AE17" s="390"/>
      <c r="AF17" s="390"/>
      <c r="AG17" s="391"/>
      <c r="AH17" s="389">
        <v>6812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3052325</v>
      </c>
      <c r="BO17" s="414"/>
      <c r="BP17" s="414"/>
      <c r="BQ17" s="414"/>
      <c r="BR17" s="414"/>
      <c r="BS17" s="414"/>
      <c r="BT17" s="414"/>
      <c r="BU17" s="415"/>
      <c r="BV17" s="413">
        <v>3006646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34.200000000000003</v>
      </c>
      <c r="M18" s="478"/>
      <c r="N18" s="478"/>
      <c r="O18" s="478"/>
      <c r="P18" s="478"/>
      <c r="Q18" s="478"/>
      <c r="R18" s="479"/>
      <c r="S18" s="479"/>
      <c r="T18" s="479"/>
      <c r="U18" s="479"/>
      <c r="V18" s="480"/>
      <c r="W18" s="494"/>
      <c r="X18" s="495"/>
      <c r="Y18" s="495"/>
      <c r="Z18" s="495"/>
      <c r="AA18" s="495"/>
      <c r="AB18" s="503"/>
      <c r="AC18" s="377">
        <v>58.6</v>
      </c>
      <c r="AD18" s="378"/>
      <c r="AE18" s="378"/>
      <c r="AF18" s="378"/>
      <c r="AG18" s="481"/>
      <c r="AH18" s="377">
        <v>55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3846583</v>
      </c>
      <c r="BO18" s="414"/>
      <c r="BP18" s="414"/>
      <c r="BQ18" s="414"/>
      <c r="BR18" s="414"/>
      <c r="BS18" s="414"/>
      <c r="BT18" s="414"/>
      <c r="BU18" s="415"/>
      <c r="BV18" s="413">
        <v>3783810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5370904</v>
      </c>
      <c r="BO19" s="414"/>
      <c r="BP19" s="414"/>
      <c r="BQ19" s="414"/>
      <c r="BR19" s="414"/>
      <c r="BS19" s="414"/>
      <c r="BT19" s="414"/>
      <c r="BU19" s="415"/>
      <c r="BV19" s="413">
        <v>5359035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7366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5188686</v>
      </c>
      <c r="BO23" s="414"/>
      <c r="BP23" s="414"/>
      <c r="BQ23" s="414"/>
      <c r="BR23" s="414"/>
      <c r="BS23" s="414"/>
      <c r="BT23" s="414"/>
      <c r="BU23" s="415"/>
      <c r="BV23" s="413">
        <v>5126931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7200</v>
      </c>
      <c r="R24" s="390"/>
      <c r="S24" s="390"/>
      <c r="T24" s="390"/>
      <c r="U24" s="390"/>
      <c r="V24" s="391"/>
      <c r="W24" s="455"/>
      <c r="X24" s="446"/>
      <c r="Y24" s="447"/>
      <c r="Z24" s="386" t="s">
        <v>151</v>
      </c>
      <c r="AA24" s="387"/>
      <c r="AB24" s="387"/>
      <c r="AC24" s="387"/>
      <c r="AD24" s="387"/>
      <c r="AE24" s="387"/>
      <c r="AF24" s="387"/>
      <c r="AG24" s="388"/>
      <c r="AH24" s="389">
        <v>145</v>
      </c>
      <c r="AI24" s="390"/>
      <c r="AJ24" s="390"/>
      <c r="AK24" s="390"/>
      <c r="AL24" s="391"/>
      <c r="AM24" s="389">
        <v>403825</v>
      </c>
      <c r="AN24" s="390"/>
      <c r="AO24" s="390"/>
      <c r="AP24" s="390"/>
      <c r="AQ24" s="390"/>
      <c r="AR24" s="391"/>
      <c r="AS24" s="389">
        <v>2785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4750073</v>
      </c>
      <c r="BO24" s="414"/>
      <c r="BP24" s="414"/>
      <c r="BQ24" s="414"/>
      <c r="BR24" s="414"/>
      <c r="BS24" s="414"/>
      <c r="BT24" s="414"/>
      <c r="BU24" s="415"/>
      <c r="BV24" s="413">
        <v>4689237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5800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148963</v>
      </c>
      <c r="BO25" s="409"/>
      <c r="BP25" s="409"/>
      <c r="BQ25" s="409"/>
      <c r="BR25" s="409"/>
      <c r="BS25" s="409"/>
      <c r="BT25" s="409"/>
      <c r="BU25" s="410"/>
      <c r="BV25" s="408">
        <v>228923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5400</v>
      </c>
      <c r="R26" s="390"/>
      <c r="S26" s="390"/>
      <c r="T26" s="390"/>
      <c r="U26" s="390"/>
      <c r="V26" s="391"/>
      <c r="W26" s="455"/>
      <c r="X26" s="446"/>
      <c r="Y26" s="447"/>
      <c r="Z26" s="386" t="s">
        <v>157</v>
      </c>
      <c r="AA26" s="468"/>
      <c r="AB26" s="468"/>
      <c r="AC26" s="468"/>
      <c r="AD26" s="468"/>
      <c r="AE26" s="468"/>
      <c r="AF26" s="468"/>
      <c r="AG26" s="469"/>
      <c r="AH26" s="389">
        <v>16</v>
      </c>
      <c r="AI26" s="390"/>
      <c r="AJ26" s="390"/>
      <c r="AK26" s="390"/>
      <c r="AL26" s="391"/>
      <c r="AM26" s="389">
        <v>38096</v>
      </c>
      <c r="AN26" s="390"/>
      <c r="AO26" s="390"/>
      <c r="AP26" s="390"/>
      <c r="AQ26" s="390"/>
      <c r="AR26" s="391"/>
      <c r="AS26" s="389">
        <v>2381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3100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200000</v>
      </c>
      <c r="BO27" s="417"/>
      <c r="BP27" s="417"/>
      <c r="BQ27" s="417"/>
      <c r="BR27" s="417"/>
      <c r="BS27" s="417"/>
      <c r="BT27" s="417"/>
      <c r="BU27" s="418"/>
      <c r="BV27" s="416">
        <v>200000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2720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3174839</v>
      </c>
      <c r="BO28" s="409"/>
      <c r="BP28" s="409"/>
      <c r="BQ28" s="409"/>
      <c r="BR28" s="409"/>
      <c r="BS28" s="409"/>
      <c r="BT28" s="409"/>
      <c r="BU28" s="410"/>
      <c r="BV28" s="408">
        <v>3027916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2560</v>
      </c>
      <c r="R29" s="390"/>
      <c r="S29" s="390"/>
      <c r="T29" s="390"/>
      <c r="U29" s="390"/>
      <c r="V29" s="391"/>
      <c r="W29" s="456"/>
      <c r="X29" s="457"/>
      <c r="Y29" s="458"/>
      <c r="Z29" s="386" t="s">
        <v>167</v>
      </c>
      <c r="AA29" s="387"/>
      <c r="AB29" s="387"/>
      <c r="AC29" s="387"/>
      <c r="AD29" s="387"/>
      <c r="AE29" s="387"/>
      <c r="AF29" s="387"/>
      <c r="AG29" s="388"/>
      <c r="AH29" s="389">
        <v>145</v>
      </c>
      <c r="AI29" s="390"/>
      <c r="AJ29" s="390"/>
      <c r="AK29" s="390"/>
      <c r="AL29" s="391"/>
      <c r="AM29" s="389">
        <v>403825</v>
      </c>
      <c r="AN29" s="390"/>
      <c r="AO29" s="390"/>
      <c r="AP29" s="390"/>
      <c r="AQ29" s="390"/>
      <c r="AR29" s="391"/>
      <c r="AS29" s="389">
        <v>2785</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176367</v>
      </c>
      <c r="BO29" s="414"/>
      <c r="BP29" s="414"/>
      <c r="BQ29" s="414"/>
      <c r="BR29" s="414"/>
      <c r="BS29" s="414"/>
      <c r="BT29" s="414"/>
      <c r="BU29" s="415"/>
      <c r="BV29" s="413">
        <v>176198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483383</v>
      </c>
      <c r="BO30" s="417"/>
      <c r="BP30" s="417"/>
      <c r="BQ30" s="417"/>
      <c r="BR30" s="417"/>
      <c r="BS30" s="417"/>
      <c r="BT30" s="417"/>
      <c r="BU30" s="418"/>
      <c r="BV30" s="416">
        <v>401037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上水道事業会計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5</v>
      </c>
      <c r="BX34" s="373"/>
      <c r="BY34" s="372" t="str">
        <f>IF('各会計、関係団体の財政状況及び健全化判断比率'!B68="","",'各会計、関係団体の財政状況及び健全化判断比率'!B68)</f>
        <v>西濃環境整備組合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6</v>
      </c>
      <c r="BX35" s="373"/>
      <c r="BY35" s="372" t="str">
        <f>IF('各会計、関係団体の財政状況及び健全化判断比率'!B69="","",'各会計、関係団体の財政状況及び健全化判断比率'!B69)</f>
        <v>大垣衛生施設組合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7</v>
      </c>
      <c r="BX36" s="373"/>
      <c r="BY36" s="372" t="str">
        <f>IF('各会計、関係団体の財政状況及び健全化判断比率'!B70="","",'各会計、関係団体の財政状況及び健全化判断比率'!B70)</f>
        <v>揖斐広域連合（普通会計分）</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8</v>
      </c>
      <c r="BX37" s="373"/>
      <c r="BY37" s="372" t="str">
        <f>IF('各会計、関係団体の財政状況及び健全化判断比率'!B71="","",'各会計、関係団体の財政状況及び健全化判断比率'!B71)</f>
        <v>揖斐広域連合（介護保険事業会計分）</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9</v>
      </c>
      <c r="BX38" s="373"/>
      <c r="BY38" s="372" t="str">
        <f>IF('各会計、関係団体の財政状況及び健全化判断比率'!B72="","",'各会計、関係団体の財政状況及び健全化判断比率'!B72)</f>
        <v>揖斐広域連合（老人福祉施設特別会計分）</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10</v>
      </c>
      <c r="BX39" s="373"/>
      <c r="BY39" s="372" t="str">
        <f>IF('各会計、関係団体の財政状況及び健全化判断比率'!B73="","",'各会計、関係団体の財政状況及び健全化判断比率'!B73)</f>
        <v>揖斐郡消防組合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11</v>
      </c>
      <c r="BX40" s="373"/>
      <c r="BY40" s="372" t="str">
        <f>IF('各会計、関係団体の財政状況及び健全化判断比率'!B74="","",'各会計、関係団体の財政状況及び健全化判断比率'!B74)</f>
        <v>揖斐川水防事務組合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12</v>
      </c>
      <c r="BX41" s="373"/>
      <c r="BY41" s="372" t="str">
        <f>IF('各会計、関係団体の財政状況及び健全化判断比率'!B75="","",'各会計、関係団体の財政状況及び健全化判断比率'!B75)</f>
        <v>岐阜県市町村会館組合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13</v>
      </c>
      <c r="BX42" s="373"/>
      <c r="BY42" s="372" t="str">
        <f>IF('各会計、関係団体の財政状況及び健全化判断比率'!B76="","",'各会計、関係団体の財政状況及び健全化判断比率'!B76)</f>
        <v>岐阜県市町村職員退職手当組合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14</v>
      </c>
      <c r="BX43" s="373"/>
      <c r="BY43" s="372" t="str">
        <f>IF('各会計、関係団体の財政状況及び健全化判断比率'!B77="","",'各会計、関係団体の財政状況及び健全化判断比率'!B77)</f>
        <v>後期高齢者医療連合（一般会計分）</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4" t="s">
        <v>523</v>
      </c>
      <c r="D34" s="1184"/>
      <c r="E34" s="1185"/>
      <c r="F34" s="32">
        <v>17.62</v>
      </c>
      <c r="G34" s="33">
        <v>17.41</v>
      </c>
      <c r="H34" s="33">
        <v>16.760000000000002</v>
      </c>
      <c r="I34" s="33">
        <v>15.2</v>
      </c>
      <c r="J34" s="34">
        <v>15.46</v>
      </c>
      <c r="K34" s="22"/>
      <c r="L34" s="22"/>
      <c r="M34" s="22"/>
      <c r="N34" s="22"/>
      <c r="O34" s="22"/>
      <c r="P34" s="22"/>
    </row>
    <row r="35" spans="1:16" ht="39" customHeight="1">
      <c r="A35" s="22"/>
      <c r="B35" s="35"/>
      <c r="C35" s="1178" t="s">
        <v>524</v>
      </c>
      <c r="D35" s="1179"/>
      <c r="E35" s="1180"/>
      <c r="F35" s="36">
        <v>10.82</v>
      </c>
      <c r="G35" s="37">
        <v>6</v>
      </c>
      <c r="H35" s="37">
        <v>5.29</v>
      </c>
      <c r="I35" s="37">
        <v>5.49</v>
      </c>
      <c r="J35" s="38">
        <v>4.8899999999999997</v>
      </c>
      <c r="K35" s="22"/>
      <c r="L35" s="22"/>
      <c r="M35" s="22"/>
      <c r="N35" s="22"/>
      <c r="O35" s="22"/>
      <c r="P35" s="22"/>
    </row>
    <row r="36" spans="1:16" ht="39" customHeight="1">
      <c r="A36" s="22"/>
      <c r="B36" s="35"/>
      <c r="C36" s="1178" t="s">
        <v>525</v>
      </c>
      <c r="D36" s="1179"/>
      <c r="E36" s="1180"/>
      <c r="F36" s="36">
        <v>2.83</v>
      </c>
      <c r="G36" s="37">
        <v>5.88</v>
      </c>
      <c r="H36" s="37">
        <v>2.36</v>
      </c>
      <c r="I36" s="37">
        <v>3.09</v>
      </c>
      <c r="J36" s="38">
        <v>3.12</v>
      </c>
      <c r="K36" s="22"/>
      <c r="L36" s="22"/>
      <c r="M36" s="22"/>
      <c r="N36" s="22"/>
      <c r="O36" s="22"/>
      <c r="P36" s="22"/>
    </row>
    <row r="37" spans="1:16" ht="39" customHeight="1">
      <c r="A37" s="22"/>
      <c r="B37" s="35"/>
      <c r="C37" s="1178" t="s">
        <v>526</v>
      </c>
      <c r="D37" s="1179"/>
      <c r="E37" s="1180"/>
      <c r="F37" s="36">
        <v>7.0000000000000007E-2</v>
      </c>
      <c r="G37" s="37">
        <v>0.08</v>
      </c>
      <c r="H37" s="37">
        <v>0.13</v>
      </c>
      <c r="I37" s="37">
        <v>0.15</v>
      </c>
      <c r="J37" s="38">
        <v>0.13</v>
      </c>
      <c r="K37" s="22"/>
      <c r="L37" s="22"/>
      <c r="M37" s="22"/>
      <c r="N37" s="22"/>
      <c r="O37" s="22"/>
      <c r="P37" s="22"/>
    </row>
    <row r="38" spans="1:16" ht="39" customHeight="1">
      <c r="A38" s="22"/>
      <c r="B38" s="35"/>
      <c r="C38" s="1178"/>
      <c r="D38" s="1179"/>
      <c r="E38" s="1180"/>
      <c r="F38" s="36"/>
      <c r="G38" s="37"/>
      <c r="H38" s="37"/>
      <c r="I38" s="37"/>
      <c r="J38" s="38"/>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527</v>
      </c>
      <c r="D42" s="1179"/>
      <c r="E42" s="1180"/>
      <c r="F42" s="36" t="s">
        <v>474</v>
      </c>
      <c r="G42" s="37" t="s">
        <v>474</v>
      </c>
      <c r="H42" s="37" t="s">
        <v>474</v>
      </c>
      <c r="I42" s="37" t="s">
        <v>474</v>
      </c>
      <c r="J42" s="38" t="s">
        <v>474</v>
      </c>
      <c r="K42" s="22"/>
      <c r="L42" s="22"/>
      <c r="M42" s="22"/>
      <c r="N42" s="22"/>
      <c r="O42" s="22"/>
      <c r="P42" s="22"/>
    </row>
    <row r="43" spans="1:16" ht="39" customHeight="1" thickBot="1">
      <c r="A43" s="22"/>
      <c r="B43" s="40"/>
      <c r="C43" s="1181" t="s">
        <v>528</v>
      </c>
      <c r="D43" s="1182"/>
      <c r="E43" s="1183"/>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4" t="s">
        <v>11</v>
      </c>
      <c r="C45" s="1195"/>
      <c r="D45" s="58"/>
      <c r="E45" s="1200" t="s">
        <v>12</v>
      </c>
      <c r="F45" s="1200"/>
      <c r="G45" s="1200"/>
      <c r="H45" s="1200"/>
      <c r="I45" s="1200"/>
      <c r="J45" s="1201"/>
      <c r="K45" s="59">
        <v>351</v>
      </c>
      <c r="L45" s="60">
        <v>324</v>
      </c>
      <c r="M45" s="60">
        <v>346</v>
      </c>
      <c r="N45" s="60">
        <v>361</v>
      </c>
      <c r="O45" s="61">
        <v>400</v>
      </c>
      <c r="P45" s="48"/>
      <c r="Q45" s="48"/>
      <c r="R45" s="48"/>
      <c r="S45" s="48"/>
      <c r="T45" s="48"/>
      <c r="U45" s="48"/>
    </row>
    <row r="46" spans="1:21" ht="30.75" customHeight="1">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c r="A48" s="48"/>
      <c r="B48" s="1196"/>
      <c r="C48" s="1197"/>
      <c r="D48" s="62"/>
      <c r="E48" s="1188" t="s">
        <v>15</v>
      </c>
      <c r="F48" s="1188"/>
      <c r="G48" s="1188"/>
      <c r="H48" s="1188"/>
      <c r="I48" s="1188"/>
      <c r="J48" s="1189"/>
      <c r="K48" s="63">
        <v>1</v>
      </c>
      <c r="L48" s="64">
        <v>0</v>
      </c>
      <c r="M48" s="64">
        <v>0</v>
      </c>
      <c r="N48" s="64">
        <v>1</v>
      </c>
      <c r="O48" s="65">
        <v>2</v>
      </c>
      <c r="P48" s="48"/>
      <c r="Q48" s="48"/>
      <c r="R48" s="48"/>
      <c r="S48" s="48"/>
      <c r="T48" s="48"/>
      <c r="U48" s="48"/>
    </row>
    <row r="49" spans="1:21" ht="30.75" customHeight="1">
      <c r="A49" s="48"/>
      <c r="B49" s="1196"/>
      <c r="C49" s="1197"/>
      <c r="D49" s="62"/>
      <c r="E49" s="1188" t="s">
        <v>16</v>
      </c>
      <c r="F49" s="1188"/>
      <c r="G49" s="1188"/>
      <c r="H49" s="1188"/>
      <c r="I49" s="1188"/>
      <c r="J49" s="1189"/>
      <c r="K49" s="63">
        <v>101</v>
      </c>
      <c r="L49" s="64">
        <v>98</v>
      </c>
      <c r="M49" s="64">
        <v>100</v>
      </c>
      <c r="N49" s="64">
        <v>97</v>
      </c>
      <c r="O49" s="65">
        <v>93</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474</v>
      </c>
      <c r="L51" s="64" t="s">
        <v>474</v>
      </c>
      <c r="M51" s="64" t="s">
        <v>474</v>
      </c>
      <c r="N51" s="64" t="s">
        <v>474</v>
      </c>
      <c r="O51" s="65" t="s">
        <v>474</v>
      </c>
      <c r="P51" s="48"/>
      <c r="Q51" s="48"/>
      <c r="R51" s="48"/>
      <c r="S51" s="48"/>
      <c r="T51" s="48"/>
      <c r="U51" s="48"/>
    </row>
    <row r="52" spans="1:21" ht="30.75" customHeight="1">
      <c r="A52" s="48"/>
      <c r="B52" s="1186" t="s">
        <v>19</v>
      </c>
      <c r="C52" s="1187"/>
      <c r="D52" s="66"/>
      <c r="E52" s="1188" t="s">
        <v>20</v>
      </c>
      <c r="F52" s="1188"/>
      <c r="G52" s="1188"/>
      <c r="H52" s="1188"/>
      <c r="I52" s="1188"/>
      <c r="J52" s="1189"/>
      <c r="K52" s="63">
        <v>400</v>
      </c>
      <c r="L52" s="64">
        <v>406</v>
      </c>
      <c r="M52" s="64">
        <v>422</v>
      </c>
      <c r="N52" s="64">
        <v>464</v>
      </c>
      <c r="O52" s="65">
        <v>402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53</v>
      </c>
      <c r="L53" s="69">
        <v>16</v>
      </c>
      <c r="M53" s="69">
        <v>24</v>
      </c>
      <c r="N53" s="69">
        <v>-5</v>
      </c>
      <c r="O53" s="70">
        <v>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14" t="s">
        <v>24</v>
      </c>
      <c r="C41" s="1215"/>
      <c r="D41" s="81"/>
      <c r="E41" s="1216" t="s">
        <v>25</v>
      </c>
      <c r="F41" s="1216"/>
      <c r="G41" s="1216"/>
      <c r="H41" s="1217"/>
      <c r="I41" s="82">
        <v>4404</v>
      </c>
      <c r="J41" s="83">
        <v>4715</v>
      </c>
      <c r="K41" s="83">
        <v>4953</v>
      </c>
      <c r="L41" s="83">
        <v>5127</v>
      </c>
      <c r="M41" s="84">
        <v>5189</v>
      </c>
    </row>
    <row r="42" spans="2:13" ht="27.75" customHeight="1">
      <c r="B42" s="1204"/>
      <c r="C42" s="1205"/>
      <c r="D42" s="85"/>
      <c r="E42" s="1208" t="s">
        <v>26</v>
      </c>
      <c r="F42" s="1208"/>
      <c r="G42" s="1208"/>
      <c r="H42" s="1209"/>
      <c r="I42" s="86" t="s">
        <v>474</v>
      </c>
      <c r="J42" s="87" t="s">
        <v>474</v>
      </c>
      <c r="K42" s="87" t="s">
        <v>474</v>
      </c>
      <c r="L42" s="87" t="s">
        <v>474</v>
      </c>
      <c r="M42" s="88" t="s">
        <v>474</v>
      </c>
    </row>
    <row r="43" spans="2:13" ht="27.75" customHeight="1">
      <c r="B43" s="1204"/>
      <c r="C43" s="1205"/>
      <c r="D43" s="85"/>
      <c r="E43" s="1208" t="s">
        <v>27</v>
      </c>
      <c r="F43" s="1208"/>
      <c r="G43" s="1208"/>
      <c r="H43" s="1209"/>
      <c r="I43" s="86" t="s">
        <v>474</v>
      </c>
      <c r="J43" s="87" t="s">
        <v>474</v>
      </c>
      <c r="K43" s="87" t="s">
        <v>474</v>
      </c>
      <c r="L43" s="87" t="s">
        <v>474</v>
      </c>
      <c r="M43" s="88" t="s">
        <v>474</v>
      </c>
    </row>
    <row r="44" spans="2:13" ht="27.75" customHeight="1">
      <c r="B44" s="1204"/>
      <c r="C44" s="1205"/>
      <c r="D44" s="85"/>
      <c r="E44" s="1208" t="s">
        <v>28</v>
      </c>
      <c r="F44" s="1208"/>
      <c r="G44" s="1208"/>
      <c r="H44" s="1209"/>
      <c r="I44" s="86">
        <v>525</v>
      </c>
      <c r="J44" s="87">
        <v>542</v>
      </c>
      <c r="K44" s="87">
        <v>481</v>
      </c>
      <c r="L44" s="87">
        <v>418</v>
      </c>
      <c r="M44" s="88">
        <v>353</v>
      </c>
    </row>
    <row r="45" spans="2:13" ht="27.75" customHeight="1">
      <c r="B45" s="1204"/>
      <c r="C45" s="1205"/>
      <c r="D45" s="85"/>
      <c r="E45" s="1208" t="s">
        <v>29</v>
      </c>
      <c r="F45" s="1208"/>
      <c r="G45" s="1208"/>
      <c r="H45" s="1209"/>
      <c r="I45" s="86">
        <v>780</v>
      </c>
      <c r="J45" s="87">
        <v>777</v>
      </c>
      <c r="K45" s="87">
        <v>751</v>
      </c>
      <c r="L45" s="87">
        <v>731</v>
      </c>
      <c r="M45" s="88">
        <v>856</v>
      </c>
    </row>
    <row r="46" spans="2:13" ht="27.75" customHeight="1">
      <c r="B46" s="1204"/>
      <c r="C46" s="1205"/>
      <c r="D46" s="85"/>
      <c r="E46" s="1208" t="s">
        <v>30</v>
      </c>
      <c r="F46" s="1208"/>
      <c r="G46" s="1208"/>
      <c r="H46" s="1209"/>
      <c r="I46" s="86" t="s">
        <v>474</v>
      </c>
      <c r="J46" s="87" t="s">
        <v>474</v>
      </c>
      <c r="K46" s="87" t="s">
        <v>474</v>
      </c>
      <c r="L46" s="87" t="s">
        <v>474</v>
      </c>
      <c r="M46" s="88" t="s">
        <v>474</v>
      </c>
    </row>
    <row r="47" spans="2:13" ht="27.75" customHeight="1">
      <c r="B47" s="1204"/>
      <c r="C47" s="1205"/>
      <c r="D47" s="85"/>
      <c r="E47" s="1208" t="s">
        <v>31</v>
      </c>
      <c r="F47" s="1208"/>
      <c r="G47" s="1208"/>
      <c r="H47" s="1209"/>
      <c r="I47" s="86" t="s">
        <v>474</v>
      </c>
      <c r="J47" s="87" t="s">
        <v>474</v>
      </c>
      <c r="K47" s="87" t="s">
        <v>474</v>
      </c>
      <c r="L47" s="87" t="s">
        <v>474</v>
      </c>
      <c r="M47" s="88" t="s">
        <v>474</v>
      </c>
    </row>
    <row r="48" spans="2:13" ht="27.75" customHeight="1">
      <c r="B48" s="1206"/>
      <c r="C48" s="1207"/>
      <c r="D48" s="85"/>
      <c r="E48" s="1208" t="s">
        <v>32</v>
      </c>
      <c r="F48" s="1208"/>
      <c r="G48" s="1208"/>
      <c r="H48" s="1209"/>
      <c r="I48" s="86" t="s">
        <v>474</v>
      </c>
      <c r="J48" s="87" t="s">
        <v>474</v>
      </c>
      <c r="K48" s="87" t="s">
        <v>474</v>
      </c>
      <c r="L48" s="87" t="s">
        <v>474</v>
      </c>
      <c r="M48" s="88" t="s">
        <v>474</v>
      </c>
    </row>
    <row r="49" spans="2:13" ht="27.75" customHeight="1">
      <c r="B49" s="1202" t="s">
        <v>33</v>
      </c>
      <c r="C49" s="1203"/>
      <c r="D49" s="89"/>
      <c r="E49" s="1208" t="s">
        <v>34</v>
      </c>
      <c r="F49" s="1208"/>
      <c r="G49" s="1208"/>
      <c r="H49" s="1209"/>
      <c r="I49" s="86">
        <v>3740</v>
      </c>
      <c r="J49" s="87">
        <v>4073</v>
      </c>
      <c r="K49" s="87">
        <v>4075</v>
      </c>
      <c r="L49" s="87">
        <v>4120</v>
      </c>
      <c r="M49" s="88">
        <v>4170</v>
      </c>
    </row>
    <row r="50" spans="2:13" ht="27.75" customHeight="1">
      <c r="B50" s="1204"/>
      <c r="C50" s="1205"/>
      <c r="D50" s="85"/>
      <c r="E50" s="1208" t="s">
        <v>35</v>
      </c>
      <c r="F50" s="1208"/>
      <c r="G50" s="1208"/>
      <c r="H50" s="1209"/>
      <c r="I50" s="86">
        <v>221</v>
      </c>
      <c r="J50" s="87">
        <v>201</v>
      </c>
      <c r="K50" s="87">
        <v>176</v>
      </c>
      <c r="L50" s="87">
        <v>159</v>
      </c>
      <c r="M50" s="88">
        <v>143</v>
      </c>
    </row>
    <row r="51" spans="2:13" ht="27.75" customHeight="1">
      <c r="B51" s="1206"/>
      <c r="C51" s="1207"/>
      <c r="D51" s="85"/>
      <c r="E51" s="1208" t="s">
        <v>36</v>
      </c>
      <c r="F51" s="1208"/>
      <c r="G51" s="1208"/>
      <c r="H51" s="1209"/>
      <c r="I51" s="86">
        <v>4402</v>
      </c>
      <c r="J51" s="87">
        <v>4538</v>
      </c>
      <c r="K51" s="87">
        <v>4565</v>
      </c>
      <c r="L51" s="87">
        <v>4584</v>
      </c>
      <c r="M51" s="88">
        <v>4681</v>
      </c>
    </row>
    <row r="52" spans="2:13" ht="27.75" customHeight="1" thickBot="1">
      <c r="B52" s="1210" t="s">
        <v>37</v>
      </c>
      <c r="C52" s="1211"/>
      <c r="D52" s="90"/>
      <c r="E52" s="1212" t="s">
        <v>38</v>
      </c>
      <c r="F52" s="1212"/>
      <c r="G52" s="1212"/>
      <c r="H52" s="1213"/>
      <c r="I52" s="91">
        <v>-2654</v>
      </c>
      <c r="J52" s="92">
        <v>-2779</v>
      </c>
      <c r="K52" s="92">
        <v>-2630</v>
      </c>
      <c r="L52" s="92">
        <v>-2587</v>
      </c>
      <c r="M52" s="93">
        <v>-2596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72701</v>
      </c>
      <c r="E3" s="116"/>
      <c r="F3" s="117">
        <v>42839</v>
      </c>
      <c r="G3" s="118"/>
      <c r="H3" s="119"/>
    </row>
    <row r="4" spans="1:8">
      <c r="A4" s="120"/>
      <c r="B4" s="121"/>
      <c r="C4" s="122"/>
      <c r="D4" s="123">
        <v>27249</v>
      </c>
      <c r="E4" s="124"/>
      <c r="F4" s="125">
        <v>22027</v>
      </c>
      <c r="G4" s="126"/>
      <c r="H4" s="127"/>
    </row>
    <row r="5" spans="1:8">
      <c r="A5" s="108" t="s">
        <v>508</v>
      </c>
      <c r="B5" s="113"/>
      <c r="C5" s="114"/>
      <c r="D5" s="115">
        <v>60968</v>
      </c>
      <c r="E5" s="116"/>
      <c r="F5" s="117">
        <v>46819</v>
      </c>
      <c r="G5" s="118"/>
      <c r="H5" s="119"/>
    </row>
    <row r="6" spans="1:8">
      <c r="A6" s="120"/>
      <c r="B6" s="121"/>
      <c r="C6" s="122"/>
      <c r="D6" s="123">
        <v>24848</v>
      </c>
      <c r="E6" s="124"/>
      <c r="F6" s="125">
        <v>24121</v>
      </c>
      <c r="G6" s="126"/>
      <c r="H6" s="127"/>
    </row>
    <row r="7" spans="1:8">
      <c r="A7" s="108" t="s">
        <v>509</v>
      </c>
      <c r="B7" s="113"/>
      <c r="C7" s="114"/>
      <c r="D7" s="115">
        <v>58549</v>
      </c>
      <c r="E7" s="116"/>
      <c r="F7" s="117">
        <v>53270</v>
      </c>
      <c r="G7" s="118"/>
      <c r="H7" s="119"/>
    </row>
    <row r="8" spans="1:8">
      <c r="A8" s="120"/>
      <c r="B8" s="121"/>
      <c r="C8" s="122"/>
      <c r="D8" s="123">
        <v>33350</v>
      </c>
      <c r="E8" s="124"/>
      <c r="F8" s="125">
        <v>24316</v>
      </c>
      <c r="G8" s="126"/>
      <c r="H8" s="127"/>
    </row>
    <row r="9" spans="1:8">
      <c r="A9" s="108" t="s">
        <v>510</v>
      </c>
      <c r="B9" s="113"/>
      <c r="C9" s="114"/>
      <c r="D9" s="115">
        <v>49476</v>
      </c>
      <c r="E9" s="116"/>
      <c r="F9" s="117">
        <v>53292</v>
      </c>
      <c r="G9" s="118"/>
      <c r="H9" s="119"/>
    </row>
    <row r="10" spans="1:8">
      <c r="A10" s="120"/>
      <c r="B10" s="121"/>
      <c r="C10" s="122"/>
      <c r="D10" s="123">
        <v>21332</v>
      </c>
      <c r="E10" s="124"/>
      <c r="F10" s="125">
        <v>28900</v>
      </c>
      <c r="G10" s="126"/>
      <c r="H10" s="127"/>
    </row>
    <row r="11" spans="1:8">
      <c r="A11" s="108" t="s">
        <v>511</v>
      </c>
      <c r="B11" s="113"/>
      <c r="C11" s="114"/>
      <c r="D11" s="115">
        <v>33630</v>
      </c>
      <c r="E11" s="116"/>
      <c r="F11" s="117">
        <v>56894</v>
      </c>
      <c r="G11" s="118"/>
      <c r="H11" s="119"/>
    </row>
    <row r="12" spans="1:8">
      <c r="A12" s="120"/>
      <c r="B12" s="121"/>
      <c r="C12" s="128"/>
      <c r="D12" s="123">
        <v>12975</v>
      </c>
      <c r="E12" s="124"/>
      <c r="F12" s="125">
        <v>32548</v>
      </c>
      <c r="G12" s="126"/>
      <c r="H12" s="127"/>
    </row>
    <row r="13" spans="1:8">
      <c r="A13" s="108"/>
      <c r="B13" s="113"/>
      <c r="C13" s="129"/>
      <c r="D13" s="130">
        <v>55065</v>
      </c>
      <c r="E13" s="131"/>
      <c r="F13" s="132">
        <v>50623</v>
      </c>
      <c r="G13" s="133"/>
      <c r="H13" s="119"/>
    </row>
    <row r="14" spans="1:8">
      <c r="A14" s="120"/>
      <c r="B14" s="121"/>
      <c r="C14" s="122"/>
      <c r="D14" s="123">
        <v>23951</v>
      </c>
      <c r="E14" s="124"/>
      <c r="F14" s="125">
        <v>26382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10.82</v>
      </c>
      <c r="C19" s="134">
        <f>ROUND(VALUE(SUBSTITUTE(実質収支比率等に係る経年分析!G$48,"▲","-")),2)</f>
        <v>6</v>
      </c>
      <c r="D19" s="134">
        <f>ROUND(VALUE(SUBSTITUTE(実質収支比率等に係る経年分析!H$48,"▲","-")),2)</f>
        <v>5.29</v>
      </c>
      <c r="E19" s="134">
        <f>ROUND(VALUE(SUBSTITUTE(実質収支比率等に係る経年分析!I$48,"▲","-")),2)</f>
        <v>5.49</v>
      </c>
      <c r="F19" s="134">
        <f>ROUND(VALUE(SUBSTITUTE(実質収支比率等に係る経年分析!J$48,"▲","-")),2)</f>
        <v>4.8899999999999997</v>
      </c>
    </row>
    <row r="20" spans="1:11">
      <c r="A20" s="134" t="s">
        <v>43</v>
      </c>
      <c r="B20" s="134">
        <f>ROUND(VALUE(SUBSTITUTE(実質収支比率等に係る経年分析!F$47,"▲","-")),2)</f>
        <v>58.19</v>
      </c>
      <c r="C20" s="134">
        <f>ROUND(VALUE(SUBSTITUTE(実質収支比率等に係る経年分析!G$47,"▲","-")),2)</f>
        <v>65.36</v>
      </c>
      <c r="D20" s="134">
        <f>ROUND(VALUE(SUBSTITUTE(実質収支比率等に係る経年分析!H$47,"▲","-")),2)</f>
        <v>66.03</v>
      </c>
      <c r="E20" s="134">
        <f>ROUND(VALUE(SUBSTITUTE(実質収支比率等に係る経年分析!I$47,"▲","-")),2)</f>
        <v>63.72</v>
      </c>
      <c r="F20" s="134">
        <f>ROUND(VALUE(SUBSTITUTE(実質収支比率等に係る経年分析!J$47,"▲","-")),2)</f>
        <v>65.88</v>
      </c>
    </row>
    <row r="21" spans="1:11">
      <c r="A21" s="134" t="s">
        <v>44</v>
      </c>
      <c r="B21" s="134">
        <f>IF(ISNUMBER(VALUE(SUBSTITUTE(実質収支比率等に係る経年分析!F$49,"▲","-"))),ROUND(VALUE(SUBSTITUTE(実質収支比率等に係る経年分析!F$49,"▲","-")),2),NA())</f>
        <v>2.66</v>
      </c>
      <c r="C21" s="134">
        <f>IF(ISNUMBER(VALUE(SUBSTITUTE(実質収支比率等に係る経年分析!G$49,"▲","-"))),ROUND(VALUE(SUBSTITUTE(実質収支比率等に係る経年分析!G$49,"▲","-")),2),NA())</f>
        <v>-4.76</v>
      </c>
      <c r="D21" s="134">
        <f>IF(ISNUMBER(VALUE(SUBSTITUTE(実質収支比率等に係る経年分析!H$49,"▲","-"))),ROUND(VALUE(SUBSTITUTE(実質収支比率等に係る経年分析!H$49,"▲","-")),2),NA())</f>
        <v>-1.92</v>
      </c>
      <c r="E21" s="134">
        <f>IF(ISNUMBER(VALUE(SUBSTITUTE(実質収支比率等に係る経年分析!I$49,"▲","-"))),ROUND(VALUE(SUBSTITUTE(実質収支比率等に係る経年分析!I$49,"▲","-")),2),NA())</f>
        <v>-5.36</v>
      </c>
      <c r="F21" s="134">
        <f>IF(ISNUMBER(VALUE(SUBSTITUTE(実質収支比率等に係る経年分析!J$49,"▲","-"))),ROUND(VALUE(SUBSTITUTE(実質収支比率等に係る経年分析!J$49,"▲","-")),2),NA())</f>
        <v>-0.38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4.8899999999999997</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16.760000000000002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15.46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400</v>
      </c>
      <c r="E42" s="136"/>
      <c r="F42" s="136"/>
      <c r="G42" s="136">
        <f>'実質公債費比率（分子）の構造'!L$52</f>
        <v>406</v>
      </c>
      <c r="H42" s="136"/>
      <c r="I42" s="136"/>
      <c r="J42" s="136">
        <f>'実質公債費比率（分子）の構造'!M$52</f>
        <v>422</v>
      </c>
      <c r="K42" s="136"/>
      <c r="L42" s="136"/>
      <c r="M42" s="136">
        <f>'実質公債費比率（分子）の構造'!N$52</f>
        <v>464</v>
      </c>
      <c r="N42" s="136"/>
      <c r="O42" s="136"/>
      <c r="P42" s="136">
        <f>'実質公債費比率（分子）の構造'!O$52</f>
        <v>402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101</v>
      </c>
      <c r="C45" s="136"/>
      <c r="D45" s="136"/>
      <c r="E45" s="136">
        <f>'実質公債費比率（分子）の構造'!L$49</f>
        <v>98</v>
      </c>
      <c r="F45" s="136"/>
      <c r="G45" s="136"/>
      <c r="H45" s="136">
        <f>'実質公債費比率（分子）の構造'!M$49</f>
        <v>100</v>
      </c>
      <c r="I45" s="136"/>
      <c r="J45" s="136"/>
      <c r="K45" s="136">
        <f>'実質公債費比率（分子）の構造'!N$49</f>
        <v>97</v>
      </c>
      <c r="L45" s="136"/>
      <c r="M45" s="136"/>
      <c r="N45" s="136">
        <f>'実質公債費比率（分子）の構造'!O$49</f>
        <v>93</v>
      </c>
      <c r="O45" s="136"/>
      <c r="P45" s="136"/>
    </row>
    <row r="46" spans="1:16">
      <c r="A46" s="136" t="s">
        <v>55</v>
      </c>
      <c r="B46" s="136">
        <f>'実質公債費比率（分子）の構造'!K$48</f>
        <v>1</v>
      </c>
      <c r="C46" s="136"/>
      <c r="D46" s="136"/>
      <c r="E46" s="136">
        <f>'実質公債費比率（分子）の構造'!L$48</f>
        <v>0</v>
      </c>
      <c r="F46" s="136"/>
      <c r="G46" s="136"/>
      <c r="H46" s="136">
        <f>'実質公債費比率（分子）の構造'!M$48</f>
        <v>0</v>
      </c>
      <c r="I46" s="136"/>
      <c r="J46" s="136"/>
      <c r="K46" s="136">
        <f>'実質公債費比率（分子）の構造'!N$48</f>
        <v>1</v>
      </c>
      <c r="L46" s="136"/>
      <c r="M46" s="136"/>
      <c r="N46" s="136">
        <f>'実質公債費比率（分子）の構造'!O$48</f>
        <v>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351</v>
      </c>
      <c r="C49" s="136"/>
      <c r="D49" s="136"/>
      <c r="E49" s="136">
        <f>'実質公債費比率（分子）の構造'!L$45</f>
        <v>324</v>
      </c>
      <c r="F49" s="136"/>
      <c r="G49" s="136"/>
      <c r="H49" s="136">
        <f>'実質公債費比率（分子）の構造'!M$45</f>
        <v>346</v>
      </c>
      <c r="I49" s="136"/>
      <c r="J49" s="136"/>
      <c r="K49" s="136">
        <f>'実質公債費比率（分子）の構造'!N$45</f>
        <v>361</v>
      </c>
      <c r="L49" s="136"/>
      <c r="M49" s="136"/>
      <c r="N49" s="136">
        <f>'実質公債費比率（分子）の構造'!O$45</f>
        <v>400</v>
      </c>
      <c r="O49" s="136"/>
      <c r="P49" s="136"/>
    </row>
    <row r="50" spans="1:16">
      <c r="A50" s="136" t="s">
        <v>59</v>
      </c>
      <c r="B50" s="136" t="e">
        <f>NA()</f>
        <v>#N/A</v>
      </c>
      <c r="C50" s="136">
        <f>IF(ISNUMBER('実質公債費比率（分子）の構造'!K$53),'実質公債費比率（分子）の構造'!K$53,NA())</f>
        <v>53</v>
      </c>
      <c r="D50" s="136" t="e">
        <f>NA()</f>
        <v>#N/A</v>
      </c>
      <c r="E50" s="136" t="e">
        <f>NA()</f>
        <v>#N/A</v>
      </c>
      <c r="F50" s="136">
        <f>IF(ISNUMBER('実質公債費比率（分子）の構造'!L$53),'実質公債費比率（分子）の構造'!L$53,NA())</f>
        <v>16</v>
      </c>
      <c r="G50" s="136" t="e">
        <f>NA()</f>
        <v>#N/A</v>
      </c>
      <c r="H50" s="136" t="e">
        <f>NA()</f>
        <v>#N/A</v>
      </c>
      <c r="I50" s="136">
        <f>IF(ISNUMBER('実質公債費比率（分子）の構造'!M$53),'実質公債費比率（分子）の構造'!M$53,NA())</f>
        <v>24</v>
      </c>
      <c r="J50" s="136" t="e">
        <f>NA()</f>
        <v>#N/A</v>
      </c>
      <c r="K50" s="136" t="e">
        <f>NA()</f>
        <v>#N/A</v>
      </c>
      <c r="L50" s="136">
        <f>IF(ISNUMBER('実質公債費比率（分子）の構造'!N$53),'実質公債費比率（分子）の構造'!N$53,NA())</f>
        <v>-5</v>
      </c>
      <c r="M50" s="136" t="e">
        <f>NA()</f>
        <v>#N/A</v>
      </c>
      <c r="N50" s="136" t="e">
        <f>NA()</f>
        <v>#N/A</v>
      </c>
      <c r="O50" s="136">
        <f>IF(ISNUMBER('実質公債費比率（分子）の構造'!O$53),'実質公債費比率（分子）の構造'!O$53,NA())</f>
        <v>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4402</v>
      </c>
      <c r="E56" s="135"/>
      <c r="F56" s="135"/>
      <c r="G56" s="135">
        <f>'将来負担比率（分子）の構造'!J$51</f>
        <v>4538</v>
      </c>
      <c r="H56" s="135"/>
      <c r="I56" s="135"/>
      <c r="J56" s="135">
        <f>'将来負担比率（分子）の構造'!K$51</f>
        <v>4565</v>
      </c>
      <c r="K56" s="135"/>
      <c r="L56" s="135"/>
      <c r="M56" s="135">
        <f>'将来負担比率（分子）の構造'!L$51</f>
        <v>4584</v>
      </c>
      <c r="N56" s="135"/>
      <c r="O56" s="135"/>
      <c r="P56" s="135">
        <f>'将来負担比率（分子）の構造'!M$51</f>
        <v>4681</v>
      </c>
    </row>
    <row r="57" spans="1:16">
      <c r="A57" s="135" t="s">
        <v>35</v>
      </c>
      <c r="B57" s="135"/>
      <c r="C57" s="135"/>
      <c r="D57" s="135">
        <f>'将来負担比率（分子）の構造'!I$50</f>
        <v>221</v>
      </c>
      <c r="E57" s="135"/>
      <c r="F57" s="135"/>
      <c r="G57" s="135">
        <f>'将来負担比率（分子）の構造'!J$50</f>
        <v>201</v>
      </c>
      <c r="H57" s="135"/>
      <c r="I57" s="135"/>
      <c r="J57" s="135">
        <f>'将来負担比率（分子）の構造'!K$50</f>
        <v>176</v>
      </c>
      <c r="K57" s="135"/>
      <c r="L57" s="135"/>
      <c r="M57" s="135">
        <f>'将来負担比率（分子）の構造'!L$50</f>
        <v>159</v>
      </c>
      <c r="N57" s="135"/>
      <c r="O57" s="135"/>
      <c r="P57" s="135">
        <f>'将来負担比率（分子）の構造'!M$50</f>
        <v>143</v>
      </c>
    </row>
    <row r="58" spans="1:16">
      <c r="A58" s="135" t="s">
        <v>34</v>
      </c>
      <c r="B58" s="135"/>
      <c r="C58" s="135"/>
      <c r="D58" s="135">
        <f>'将来負担比率（分子）の構造'!I$49</f>
        <v>3740</v>
      </c>
      <c r="E58" s="135"/>
      <c r="F58" s="135"/>
      <c r="G58" s="135">
        <f>'将来負担比率（分子）の構造'!J$49</f>
        <v>4073</v>
      </c>
      <c r="H58" s="135"/>
      <c r="I58" s="135"/>
      <c r="J58" s="135">
        <f>'将来負担比率（分子）の構造'!K$49</f>
        <v>4075</v>
      </c>
      <c r="K58" s="135"/>
      <c r="L58" s="135"/>
      <c r="M58" s="135">
        <f>'将来負担比率（分子）の構造'!L$49</f>
        <v>4120</v>
      </c>
      <c r="N58" s="135"/>
      <c r="O58" s="135"/>
      <c r="P58" s="135">
        <f>'将来負担比率（分子）の構造'!M$49</f>
        <v>4170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780</v>
      </c>
      <c r="C62" s="135"/>
      <c r="D62" s="135"/>
      <c r="E62" s="135">
        <f>'将来負担比率（分子）の構造'!J$45</f>
        <v>777</v>
      </c>
      <c r="F62" s="135"/>
      <c r="G62" s="135"/>
      <c r="H62" s="135">
        <f>'将来負担比率（分子）の構造'!K$45</f>
        <v>751</v>
      </c>
      <c r="I62" s="135"/>
      <c r="J62" s="135"/>
      <c r="K62" s="135">
        <f>'将来負担比率（分子）の構造'!L$45</f>
        <v>731</v>
      </c>
      <c r="L62" s="135"/>
      <c r="M62" s="135"/>
      <c r="N62" s="135">
        <f>'将来負担比率（分子）の構造'!M$45</f>
        <v>856</v>
      </c>
      <c r="O62" s="135"/>
      <c r="P62" s="135"/>
    </row>
    <row r="63" spans="1:16">
      <c r="A63" s="135" t="s">
        <v>28</v>
      </c>
      <c r="B63" s="135">
        <f>'将来負担比率（分子）の構造'!I$44</f>
        <v>525</v>
      </c>
      <c r="C63" s="135"/>
      <c r="D63" s="135"/>
      <c r="E63" s="135">
        <f>'将来負担比率（分子）の構造'!J$44</f>
        <v>542</v>
      </c>
      <c r="F63" s="135"/>
      <c r="G63" s="135"/>
      <c r="H63" s="135">
        <f>'将来負担比率（分子）の構造'!K$44</f>
        <v>481</v>
      </c>
      <c r="I63" s="135"/>
      <c r="J63" s="135"/>
      <c r="K63" s="135">
        <f>'将来負担比率（分子）の構造'!L$44</f>
        <v>418</v>
      </c>
      <c r="L63" s="135"/>
      <c r="M63" s="135"/>
      <c r="N63" s="135">
        <f>'将来負担比率（分子）の構造'!M$44</f>
        <v>353</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4404</v>
      </c>
      <c r="C66" s="135"/>
      <c r="D66" s="135"/>
      <c r="E66" s="135">
        <f>'将来負担比率（分子）の構造'!J$41</f>
        <v>4715</v>
      </c>
      <c r="F66" s="135"/>
      <c r="G66" s="135"/>
      <c r="H66" s="135">
        <f>'将来負担比率（分子）の構造'!K$41</f>
        <v>4953</v>
      </c>
      <c r="I66" s="135"/>
      <c r="J66" s="135"/>
      <c r="K66" s="135">
        <f>'将来負担比率（分子）の構造'!L$41</f>
        <v>5127</v>
      </c>
      <c r="L66" s="135"/>
      <c r="M66" s="135"/>
      <c r="N66" s="135">
        <f>'将来負担比率（分子）の構造'!M$41</f>
        <v>5189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M83" sqref="M8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351" t="s">
        <v>552</v>
      </c>
      <c r="I42" s="352"/>
      <c r="J42" s="352"/>
      <c r="K42" s="352"/>
      <c r="L42" s="244"/>
      <c r="M42" s="244"/>
      <c r="N42" s="244"/>
      <c r="O42" s="244"/>
    </row>
    <row r="43" spans="2:17">
      <c r="B43" s="248"/>
      <c r="C43" s="244"/>
      <c r="D43" s="244"/>
      <c r="E43" s="244"/>
      <c r="F43" s="244"/>
      <c r="G43" s="1218"/>
      <c r="H43" s="1219"/>
      <c r="I43" s="1219"/>
      <c r="J43" s="1219"/>
      <c r="K43" s="1219"/>
      <c r="L43" s="1219"/>
      <c r="M43" s="1219"/>
      <c r="N43" s="1219"/>
      <c r="O43" s="1220"/>
    </row>
    <row r="44" spans="2:17">
      <c r="B44" s="248"/>
      <c r="C44" s="244"/>
      <c r="D44" s="244"/>
      <c r="E44" s="244"/>
      <c r="F44" s="244"/>
      <c r="G44" s="1221"/>
      <c r="H44" s="1222"/>
      <c r="I44" s="1222"/>
      <c r="J44" s="1222"/>
      <c r="K44" s="1222"/>
      <c r="L44" s="1222"/>
      <c r="M44" s="1222"/>
      <c r="N44" s="1222"/>
      <c r="O44" s="1223"/>
    </row>
    <row r="45" spans="2:17">
      <c r="B45" s="248"/>
      <c r="C45" s="244"/>
      <c r="D45" s="244"/>
      <c r="E45" s="244"/>
      <c r="F45" s="244"/>
      <c r="G45" s="1221"/>
      <c r="H45" s="1222"/>
      <c r="I45" s="1222"/>
      <c r="J45" s="1222"/>
      <c r="K45" s="1222"/>
      <c r="L45" s="1222"/>
      <c r="M45" s="1222"/>
      <c r="N45" s="1222"/>
      <c r="O45" s="1223"/>
    </row>
    <row r="46" spans="2:17">
      <c r="B46" s="248"/>
      <c r="C46" s="244"/>
      <c r="D46" s="244"/>
      <c r="E46" s="244"/>
      <c r="F46" s="244"/>
      <c r="G46" s="1221"/>
      <c r="H46" s="1222"/>
      <c r="I46" s="1222"/>
      <c r="J46" s="1222"/>
      <c r="K46" s="1222"/>
      <c r="L46" s="1222"/>
      <c r="M46" s="1222"/>
      <c r="N46" s="1222"/>
      <c r="O46" s="1223"/>
    </row>
    <row r="47" spans="2:17">
      <c r="B47" s="248"/>
      <c r="C47" s="244"/>
      <c r="D47" s="244"/>
      <c r="E47" s="244"/>
      <c r="F47" s="244"/>
      <c r="G47" s="1224"/>
      <c r="H47" s="1225"/>
      <c r="I47" s="1225"/>
      <c r="J47" s="1225"/>
      <c r="K47" s="1225"/>
      <c r="L47" s="1225"/>
      <c r="M47" s="1225"/>
      <c r="N47" s="1225"/>
      <c r="O47" s="1226"/>
    </row>
    <row r="48" spans="2:17">
      <c r="B48" s="248"/>
      <c r="C48" s="244"/>
      <c r="D48" s="244"/>
      <c r="E48" s="244"/>
      <c r="F48" s="244"/>
      <c r="G48" s="244"/>
      <c r="H48" s="353"/>
      <c r="I48" s="353"/>
      <c r="J48" s="353"/>
    </row>
    <row r="49" spans="1:17">
      <c r="B49" s="248"/>
      <c r="C49" s="244"/>
      <c r="D49" s="244"/>
      <c r="E49" s="244"/>
      <c r="F49" s="244"/>
      <c r="G49" s="243" t="s">
        <v>553</v>
      </c>
    </row>
    <row r="50" spans="1:17">
      <c r="B50" s="248"/>
      <c r="C50" s="244"/>
      <c r="D50" s="244"/>
      <c r="E50" s="244"/>
      <c r="F50" s="244"/>
      <c r="G50" s="1227"/>
      <c r="H50" s="1228"/>
      <c r="I50" s="1228"/>
      <c r="J50" s="1229"/>
      <c r="K50" s="354" t="s">
        <v>514</v>
      </c>
      <c r="L50" s="354" t="s">
        <v>515</v>
      </c>
      <c r="M50" s="354" t="s">
        <v>516</v>
      </c>
      <c r="N50" s="354" t="s">
        <v>517</v>
      </c>
      <c r="O50" s="354" t="s">
        <v>518</v>
      </c>
    </row>
    <row r="51" spans="1:17">
      <c r="B51" s="248"/>
      <c r="C51" s="244"/>
      <c r="D51" s="244"/>
      <c r="E51" s="244"/>
      <c r="F51" s="244"/>
      <c r="G51" s="1230" t="s">
        <v>554</v>
      </c>
      <c r="H51" s="1231"/>
      <c r="I51" s="1236" t="s">
        <v>555</v>
      </c>
      <c r="J51" s="1236"/>
      <c r="K51" s="1238"/>
      <c r="L51" s="1238"/>
      <c r="M51" s="1238"/>
      <c r="N51" s="1238"/>
      <c r="O51" s="1238"/>
    </row>
    <row r="52" spans="1:17">
      <c r="B52" s="248"/>
      <c r="C52" s="244"/>
      <c r="D52" s="244"/>
      <c r="E52" s="244"/>
      <c r="F52" s="244"/>
      <c r="G52" s="1232"/>
      <c r="H52" s="1233"/>
      <c r="I52" s="1237"/>
      <c r="J52" s="1237"/>
      <c r="K52" s="1239"/>
      <c r="L52" s="1239"/>
      <c r="M52" s="1239"/>
      <c r="N52" s="1239"/>
      <c r="O52" s="1239"/>
    </row>
    <row r="53" spans="1:17">
      <c r="A53" s="355"/>
      <c r="B53" s="248"/>
      <c r="C53" s="244"/>
      <c r="D53" s="244"/>
      <c r="E53" s="244"/>
      <c r="F53" s="244"/>
      <c r="G53" s="1232"/>
      <c r="H53" s="1233"/>
      <c r="I53" s="1240" t="s">
        <v>556</v>
      </c>
      <c r="J53" s="1240"/>
      <c r="K53" s="1247"/>
      <c r="L53" s="1247"/>
      <c r="M53" s="1247"/>
      <c r="N53" s="1247"/>
      <c r="O53" s="1247"/>
    </row>
    <row r="54" spans="1:17">
      <c r="A54" s="355"/>
      <c r="B54" s="248"/>
      <c r="C54" s="244"/>
      <c r="D54" s="244"/>
      <c r="E54" s="244"/>
      <c r="F54" s="244"/>
      <c r="G54" s="1234"/>
      <c r="H54" s="1235"/>
      <c r="I54" s="1240"/>
      <c r="J54" s="1240"/>
      <c r="K54" s="1248"/>
      <c r="L54" s="1248"/>
      <c r="M54" s="1248"/>
      <c r="N54" s="1248"/>
      <c r="O54" s="1248"/>
    </row>
    <row r="55" spans="1:17">
      <c r="A55" s="355"/>
      <c r="B55" s="248"/>
      <c r="C55" s="244"/>
      <c r="D55" s="244"/>
      <c r="E55" s="244"/>
      <c r="F55" s="244"/>
      <c r="G55" s="1241" t="s">
        <v>557</v>
      </c>
      <c r="H55" s="1242"/>
      <c r="I55" s="1240" t="s">
        <v>555</v>
      </c>
      <c r="J55" s="1240"/>
      <c r="K55" s="1238"/>
      <c r="L55" s="1238"/>
      <c r="M55" s="1238"/>
      <c r="N55" s="1238"/>
      <c r="O55" s="1238"/>
    </row>
    <row r="56" spans="1:17">
      <c r="A56" s="355"/>
      <c r="B56" s="248"/>
      <c r="C56" s="244"/>
      <c r="D56" s="244"/>
      <c r="E56" s="244"/>
      <c r="F56" s="244"/>
      <c r="G56" s="1243"/>
      <c r="H56" s="1244"/>
      <c r="I56" s="1240"/>
      <c r="J56" s="1240"/>
      <c r="K56" s="1239"/>
      <c r="L56" s="1239"/>
      <c r="M56" s="1239"/>
      <c r="N56" s="1239"/>
      <c r="O56" s="1239"/>
    </row>
    <row r="57" spans="1:17" s="355" customFormat="1">
      <c r="B57" s="356"/>
      <c r="C57" s="352"/>
      <c r="D57" s="352"/>
      <c r="E57" s="352"/>
      <c r="F57" s="352"/>
      <c r="G57" s="1243"/>
      <c r="H57" s="1244"/>
      <c r="I57" s="1249" t="s">
        <v>556</v>
      </c>
      <c r="J57" s="1249"/>
      <c r="K57" s="1247"/>
      <c r="L57" s="1247"/>
      <c r="M57" s="1247"/>
      <c r="N57" s="1247"/>
      <c r="O57" s="1247"/>
      <c r="P57" s="357"/>
      <c r="Q57" s="356"/>
    </row>
    <row r="58" spans="1:17" s="355" customFormat="1">
      <c r="A58" s="243"/>
      <c r="B58" s="356"/>
      <c r="C58" s="352"/>
      <c r="D58" s="352"/>
      <c r="E58" s="352"/>
      <c r="F58" s="352"/>
      <c r="G58" s="1245"/>
      <c r="H58" s="1246"/>
      <c r="I58" s="1249"/>
      <c r="J58" s="1249"/>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552</v>
      </c>
      <c r="I64" s="352"/>
      <c r="J64" s="352"/>
      <c r="K64" s="352"/>
      <c r="L64" s="244"/>
      <c r="M64" s="244"/>
      <c r="N64" s="244"/>
      <c r="O64" s="244"/>
    </row>
    <row r="65" spans="2:30">
      <c r="B65" s="248"/>
      <c r="C65" s="244"/>
      <c r="D65" s="244"/>
      <c r="E65" s="244"/>
      <c r="F65" s="244"/>
      <c r="G65" s="1218" t="s">
        <v>561</v>
      </c>
      <c r="H65" s="1219"/>
      <c r="I65" s="1219"/>
      <c r="J65" s="1219"/>
      <c r="K65" s="1219"/>
      <c r="L65" s="1219"/>
      <c r="M65" s="1219"/>
      <c r="N65" s="1219"/>
      <c r="O65" s="1220"/>
    </row>
    <row r="66" spans="2:30">
      <c r="B66" s="248"/>
      <c r="C66" s="244"/>
      <c r="D66" s="244"/>
      <c r="E66" s="244"/>
      <c r="F66" s="244"/>
      <c r="G66" s="1221"/>
      <c r="H66" s="1222"/>
      <c r="I66" s="1222"/>
      <c r="J66" s="1222"/>
      <c r="K66" s="1222"/>
      <c r="L66" s="1222"/>
      <c r="M66" s="1222"/>
      <c r="N66" s="1222"/>
      <c r="O66" s="1223"/>
    </row>
    <row r="67" spans="2:30">
      <c r="B67" s="248"/>
      <c r="C67" s="244"/>
      <c r="D67" s="244"/>
      <c r="E67" s="244"/>
      <c r="F67" s="244"/>
      <c r="G67" s="1221"/>
      <c r="H67" s="1222"/>
      <c r="I67" s="1222"/>
      <c r="J67" s="1222"/>
      <c r="K67" s="1222"/>
      <c r="L67" s="1222"/>
      <c r="M67" s="1222"/>
      <c r="N67" s="1222"/>
      <c r="O67" s="1223"/>
    </row>
    <row r="68" spans="2:30">
      <c r="B68" s="248"/>
      <c r="C68" s="244"/>
      <c r="D68" s="244"/>
      <c r="E68" s="244"/>
      <c r="F68" s="244"/>
      <c r="G68" s="1221"/>
      <c r="H68" s="1222"/>
      <c r="I68" s="1222"/>
      <c r="J68" s="1222"/>
      <c r="K68" s="1222"/>
      <c r="L68" s="1222"/>
      <c r="M68" s="1222"/>
      <c r="N68" s="1222"/>
      <c r="O68" s="1223"/>
    </row>
    <row r="69" spans="2:30">
      <c r="B69" s="248"/>
      <c r="C69" s="244"/>
      <c r="D69" s="244"/>
      <c r="E69" s="244"/>
      <c r="F69" s="244"/>
      <c r="G69" s="1224"/>
      <c r="H69" s="1225"/>
      <c r="I69" s="1225"/>
      <c r="J69" s="1225"/>
      <c r="K69" s="1225"/>
      <c r="L69" s="1225"/>
      <c r="M69" s="1225"/>
      <c r="N69" s="1225"/>
      <c r="O69" s="122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7"/>
      <c r="H72" s="1228"/>
      <c r="I72" s="1228"/>
      <c r="J72" s="1229"/>
      <c r="K72" s="354" t="s">
        <v>514</v>
      </c>
      <c r="L72" s="354" t="s">
        <v>515</v>
      </c>
      <c r="M72" s="354" t="s">
        <v>516</v>
      </c>
      <c r="N72" s="354" t="s">
        <v>517</v>
      </c>
      <c r="O72" s="354" t="s">
        <v>518</v>
      </c>
    </row>
    <row r="73" spans="2:30">
      <c r="B73" s="248"/>
      <c r="C73" s="244"/>
      <c r="D73" s="244"/>
      <c r="E73" s="244"/>
      <c r="F73" s="244"/>
      <c r="G73" s="1230" t="s">
        <v>554</v>
      </c>
      <c r="H73" s="1231"/>
      <c r="I73" s="1236" t="s">
        <v>555</v>
      </c>
      <c r="J73" s="1236"/>
      <c r="K73" s="1250"/>
      <c r="L73" s="1250"/>
      <c r="M73" s="1239"/>
      <c r="N73" s="1239"/>
      <c r="O73" s="1239"/>
      <c r="S73" s="243">
        <v>9.9</v>
      </c>
    </row>
    <row r="74" spans="2:30">
      <c r="B74" s="248"/>
      <c r="C74" s="244"/>
      <c r="D74" s="244"/>
      <c r="E74" s="244"/>
      <c r="F74" s="244"/>
      <c r="G74" s="1232"/>
      <c r="H74" s="1233"/>
      <c r="I74" s="1237"/>
      <c r="J74" s="1237"/>
      <c r="K74" s="1250"/>
      <c r="L74" s="1250"/>
      <c r="M74" s="1239"/>
      <c r="N74" s="1239"/>
      <c r="O74" s="1239"/>
    </row>
    <row r="75" spans="2:30">
      <c r="B75" s="248"/>
      <c r="C75" s="244"/>
      <c r="D75" s="244"/>
      <c r="E75" s="244"/>
      <c r="F75" s="244"/>
      <c r="G75" s="1232"/>
      <c r="H75" s="1233"/>
      <c r="I75" s="1240" t="s">
        <v>560</v>
      </c>
      <c r="J75" s="1240"/>
      <c r="K75" s="1251">
        <v>2.5</v>
      </c>
      <c r="L75" s="1251">
        <v>0.9</v>
      </c>
      <c r="M75" s="1251">
        <v>0.6</v>
      </c>
      <c r="N75" s="1251">
        <v>0.2</v>
      </c>
      <c r="O75" s="1251">
        <v>0.8</v>
      </c>
      <c r="U75" s="243">
        <v>81.2</v>
      </c>
      <c r="W75" s="243">
        <v>87.2</v>
      </c>
      <c r="Y75" s="243">
        <v>99.8</v>
      </c>
      <c r="AA75" s="243">
        <v>109.5</v>
      </c>
      <c r="AC75" s="243">
        <v>115.2</v>
      </c>
    </row>
    <row r="76" spans="2:30">
      <c r="B76" s="248"/>
      <c r="C76" s="244"/>
      <c r="D76" s="244"/>
      <c r="E76" s="244"/>
      <c r="F76" s="244"/>
      <c r="G76" s="1234"/>
      <c r="H76" s="1235"/>
      <c r="I76" s="1240"/>
      <c r="J76" s="1240"/>
      <c r="K76" s="1248"/>
      <c r="L76" s="1248"/>
      <c r="M76" s="1248"/>
      <c r="N76" s="1248"/>
      <c r="O76" s="1248"/>
    </row>
    <row r="77" spans="2:30">
      <c r="B77" s="248"/>
      <c r="C77" s="244"/>
      <c r="D77" s="244"/>
      <c r="E77" s="244"/>
      <c r="F77" s="244"/>
      <c r="G77" s="1241" t="s">
        <v>557</v>
      </c>
      <c r="H77" s="1242"/>
      <c r="I77" s="1240" t="s">
        <v>555</v>
      </c>
      <c r="J77" s="1240"/>
      <c r="K77" s="1250">
        <v>40.200000000000003</v>
      </c>
      <c r="L77" s="1250">
        <v>30.7</v>
      </c>
      <c r="M77" s="1239">
        <v>22.3</v>
      </c>
      <c r="N77" s="1239">
        <v>20.3</v>
      </c>
      <c r="O77" s="1239">
        <v>20.2</v>
      </c>
      <c r="R77" s="243">
        <v>12.3</v>
      </c>
      <c r="T77" s="243">
        <v>11.1</v>
      </c>
    </row>
    <row r="78" spans="2:30">
      <c r="B78" s="248"/>
      <c r="C78" s="244"/>
      <c r="D78" s="244"/>
      <c r="E78" s="244"/>
      <c r="F78" s="244"/>
      <c r="G78" s="1243"/>
      <c r="H78" s="1244"/>
      <c r="I78" s="1240"/>
      <c r="J78" s="1240"/>
      <c r="K78" s="1250"/>
      <c r="L78" s="1250"/>
      <c r="M78" s="1239"/>
      <c r="N78" s="1239"/>
      <c r="O78" s="1239"/>
    </row>
    <row r="79" spans="2:30">
      <c r="B79" s="248"/>
      <c r="C79" s="244"/>
      <c r="D79" s="244"/>
      <c r="E79" s="244"/>
      <c r="F79" s="244"/>
      <c r="G79" s="1243"/>
      <c r="H79" s="1244"/>
      <c r="I79" s="1252" t="s">
        <v>560</v>
      </c>
      <c r="J79" s="1249"/>
      <c r="K79" s="1253">
        <v>10.1</v>
      </c>
      <c r="L79" s="1253">
        <v>9.1999999999999993</v>
      </c>
      <c r="M79" s="1253">
        <v>8.5</v>
      </c>
      <c r="N79" s="1253">
        <v>7.7</v>
      </c>
      <c r="O79" s="1253">
        <v>7.1</v>
      </c>
      <c r="V79" s="243">
        <v>53.5</v>
      </c>
      <c r="X79" s="243">
        <v>48.2</v>
      </c>
      <c r="Z79" s="243">
        <v>34.200000000000003</v>
      </c>
      <c r="AB79" s="243">
        <v>30.3</v>
      </c>
      <c r="AD79" s="243">
        <v>28.9</v>
      </c>
    </row>
    <row r="80" spans="2:30">
      <c r="B80" s="248"/>
      <c r="C80" s="244"/>
      <c r="D80" s="244"/>
      <c r="E80" s="244"/>
      <c r="F80" s="244"/>
      <c r="G80" s="1245"/>
      <c r="H80" s="1246"/>
      <c r="I80" s="1249"/>
      <c r="J80" s="1249"/>
      <c r="K80" s="1253"/>
      <c r="L80" s="1253"/>
      <c r="M80" s="1253"/>
      <c r="N80" s="1253"/>
      <c r="O80" s="1253"/>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2529323</v>
      </c>
      <c r="S5" s="669"/>
      <c r="T5" s="669"/>
      <c r="U5" s="669"/>
      <c r="V5" s="669"/>
      <c r="W5" s="669"/>
      <c r="X5" s="669"/>
      <c r="Y5" s="716"/>
      <c r="Z5" s="729">
        <v>34.799999999999997</v>
      </c>
      <c r="AA5" s="729"/>
      <c r="AB5" s="729"/>
      <c r="AC5" s="729"/>
      <c r="AD5" s="730">
        <v>2529323</v>
      </c>
      <c r="AE5" s="730"/>
      <c r="AF5" s="730"/>
      <c r="AG5" s="730"/>
      <c r="AH5" s="730"/>
      <c r="AI5" s="730"/>
      <c r="AJ5" s="730"/>
      <c r="AK5" s="730"/>
      <c r="AL5" s="717">
        <v>55.6</v>
      </c>
      <c r="AM5" s="686"/>
      <c r="AN5" s="686"/>
      <c r="AO5" s="718"/>
      <c r="AP5" s="705" t="s">
        <v>206</v>
      </c>
      <c r="AQ5" s="706"/>
      <c r="AR5" s="706"/>
      <c r="AS5" s="706"/>
      <c r="AT5" s="706"/>
      <c r="AU5" s="706"/>
      <c r="AV5" s="706"/>
      <c r="AW5" s="706"/>
      <c r="AX5" s="706"/>
      <c r="AY5" s="706"/>
      <c r="AZ5" s="706"/>
      <c r="BA5" s="706"/>
      <c r="BB5" s="706"/>
      <c r="BC5" s="706"/>
      <c r="BD5" s="706"/>
      <c r="BE5" s="706"/>
      <c r="BF5" s="707"/>
      <c r="BG5" s="618">
        <v>2524473</v>
      </c>
      <c r="BH5" s="619"/>
      <c r="BI5" s="619"/>
      <c r="BJ5" s="619"/>
      <c r="BK5" s="619"/>
      <c r="BL5" s="619"/>
      <c r="BM5" s="619"/>
      <c r="BN5" s="620"/>
      <c r="BO5" s="671">
        <v>99.8</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123843</v>
      </c>
      <c r="S6" s="619"/>
      <c r="T6" s="619"/>
      <c r="U6" s="619"/>
      <c r="V6" s="619"/>
      <c r="W6" s="619"/>
      <c r="X6" s="619"/>
      <c r="Y6" s="620"/>
      <c r="Z6" s="671">
        <v>1.7</v>
      </c>
      <c r="AA6" s="671"/>
      <c r="AB6" s="671"/>
      <c r="AC6" s="671"/>
      <c r="AD6" s="672">
        <v>123843</v>
      </c>
      <c r="AE6" s="672"/>
      <c r="AF6" s="672"/>
      <c r="AG6" s="672"/>
      <c r="AH6" s="672"/>
      <c r="AI6" s="672"/>
      <c r="AJ6" s="672"/>
      <c r="AK6" s="672"/>
      <c r="AL6" s="641">
        <v>2.7</v>
      </c>
      <c r="AM6" s="673"/>
      <c r="AN6" s="673"/>
      <c r="AO6" s="674"/>
      <c r="AP6" s="615" t="s">
        <v>212</v>
      </c>
      <c r="AQ6" s="616"/>
      <c r="AR6" s="616"/>
      <c r="AS6" s="616"/>
      <c r="AT6" s="616"/>
      <c r="AU6" s="616"/>
      <c r="AV6" s="616"/>
      <c r="AW6" s="616"/>
      <c r="AX6" s="616"/>
      <c r="AY6" s="616"/>
      <c r="AZ6" s="616"/>
      <c r="BA6" s="616"/>
      <c r="BB6" s="616"/>
      <c r="BC6" s="616"/>
      <c r="BD6" s="616"/>
      <c r="BE6" s="616"/>
      <c r="BF6" s="617"/>
      <c r="BG6" s="618">
        <v>2524473</v>
      </c>
      <c r="BH6" s="619"/>
      <c r="BI6" s="619"/>
      <c r="BJ6" s="619"/>
      <c r="BK6" s="619"/>
      <c r="BL6" s="619"/>
      <c r="BM6" s="619"/>
      <c r="BN6" s="620"/>
      <c r="BO6" s="671">
        <v>99.8</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81307</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81307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5950</v>
      </c>
      <c r="S7" s="619"/>
      <c r="T7" s="619"/>
      <c r="U7" s="619"/>
      <c r="V7" s="619"/>
      <c r="W7" s="619"/>
      <c r="X7" s="619"/>
      <c r="Y7" s="620"/>
      <c r="Z7" s="671">
        <v>0.1</v>
      </c>
      <c r="AA7" s="671"/>
      <c r="AB7" s="671"/>
      <c r="AC7" s="671"/>
      <c r="AD7" s="672">
        <v>5950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1182144</v>
      </c>
      <c r="BH7" s="619"/>
      <c r="BI7" s="619"/>
      <c r="BJ7" s="619"/>
      <c r="BK7" s="619"/>
      <c r="BL7" s="619"/>
      <c r="BM7" s="619"/>
      <c r="BN7" s="620"/>
      <c r="BO7" s="671">
        <v>46.7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988735</v>
      </c>
      <c r="CS7" s="619"/>
      <c r="CT7" s="619"/>
      <c r="CU7" s="619"/>
      <c r="CV7" s="619"/>
      <c r="CW7" s="619"/>
      <c r="CX7" s="619"/>
      <c r="CY7" s="620"/>
      <c r="CZ7" s="671">
        <v>14.1</v>
      </c>
      <c r="DA7" s="671"/>
      <c r="DB7" s="671"/>
      <c r="DC7" s="671"/>
      <c r="DD7" s="624">
        <v>51355</v>
      </c>
      <c r="DE7" s="619"/>
      <c r="DF7" s="619"/>
      <c r="DG7" s="619"/>
      <c r="DH7" s="619"/>
      <c r="DI7" s="619"/>
      <c r="DJ7" s="619"/>
      <c r="DK7" s="619"/>
      <c r="DL7" s="619"/>
      <c r="DM7" s="619"/>
      <c r="DN7" s="619"/>
      <c r="DO7" s="619"/>
      <c r="DP7" s="620"/>
      <c r="DQ7" s="624">
        <v>852958</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17182</v>
      </c>
      <c r="S8" s="619"/>
      <c r="T8" s="619"/>
      <c r="U8" s="619"/>
      <c r="V8" s="619"/>
      <c r="W8" s="619"/>
      <c r="X8" s="619"/>
      <c r="Y8" s="620"/>
      <c r="Z8" s="671">
        <v>0.2</v>
      </c>
      <c r="AA8" s="671"/>
      <c r="AB8" s="671"/>
      <c r="AC8" s="671"/>
      <c r="AD8" s="672">
        <v>17182</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40361</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2594989</v>
      </c>
      <c r="CS8" s="619"/>
      <c r="CT8" s="619"/>
      <c r="CU8" s="619"/>
      <c r="CV8" s="619"/>
      <c r="CW8" s="619"/>
      <c r="CX8" s="619"/>
      <c r="CY8" s="620"/>
      <c r="CZ8" s="671">
        <v>37.1</v>
      </c>
      <c r="DA8" s="671"/>
      <c r="DB8" s="671"/>
      <c r="DC8" s="671"/>
      <c r="DD8" s="624">
        <v>6851</v>
      </c>
      <c r="DE8" s="619"/>
      <c r="DF8" s="619"/>
      <c r="DG8" s="619"/>
      <c r="DH8" s="619"/>
      <c r="DI8" s="619"/>
      <c r="DJ8" s="619"/>
      <c r="DK8" s="619"/>
      <c r="DL8" s="619"/>
      <c r="DM8" s="619"/>
      <c r="DN8" s="619"/>
      <c r="DO8" s="619"/>
      <c r="DP8" s="620"/>
      <c r="DQ8" s="624">
        <v>1323500</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16988</v>
      </c>
      <c r="S9" s="619"/>
      <c r="T9" s="619"/>
      <c r="U9" s="619"/>
      <c r="V9" s="619"/>
      <c r="W9" s="619"/>
      <c r="X9" s="619"/>
      <c r="Y9" s="620"/>
      <c r="Z9" s="671">
        <v>0.2</v>
      </c>
      <c r="AA9" s="671"/>
      <c r="AB9" s="671"/>
      <c r="AC9" s="671"/>
      <c r="AD9" s="672">
        <v>16988</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1009477</v>
      </c>
      <c r="BH9" s="619"/>
      <c r="BI9" s="619"/>
      <c r="BJ9" s="619"/>
      <c r="BK9" s="619"/>
      <c r="BL9" s="619"/>
      <c r="BM9" s="619"/>
      <c r="BN9" s="620"/>
      <c r="BO9" s="671">
        <v>39.9</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800231</v>
      </c>
      <c r="CS9" s="619"/>
      <c r="CT9" s="619"/>
      <c r="CU9" s="619"/>
      <c r="CV9" s="619"/>
      <c r="CW9" s="619"/>
      <c r="CX9" s="619"/>
      <c r="CY9" s="620"/>
      <c r="CZ9" s="671">
        <v>11.4</v>
      </c>
      <c r="DA9" s="671"/>
      <c r="DB9" s="671"/>
      <c r="DC9" s="671"/>
      <c r="DD9" s="624">
        <v>232659</v>
      </c>
      <c r="DE9" s="619"/>
      <c r="DF9" s="619"/>
      <c r="DG9" s="619"/>
      <c r="DH9" s="619"/>
      <c r="DI9" s="619"/>
      <c r="DJ9" s="619"/>
      <c r="DK9" s="619"/>
      <c r="DL9" s="619"/>
      <c r="DM9" s="619"/>
      <c r="DN9" s="619"/>
      <c r="DO9" s="619"/>
      <c r="DP9" s="620"/>
      <c r="DQ9" s="624">
        <v>677108</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405631</v>
      </c>
      <c r="S10" s="619"/>
      <c r="T10" s="619"/>
      <c r="U10" s="619"/>
      <c r="V10" s="619"/>
      <c r="W10" s="619"/>
      <c r="X10" s="619"/>
      <c r="Y10" s="620"/>
      <c r="Z10" s="671">
        <v>5.6</v>
      </c>
      <c r="AA10" s="671"/>
      <c r="AB10" s="671"/>
      <c r="AC10" s="671"/>
      <c r="AD10" s="672">
        <v>405631</v>
      </c>
      <c r="AE10" s="672"/>
      <c r="AF10" s="672"/>
      <c r="AG10" s="672"/>
      <c r="AH10" s="672"/>
      <c r="AI10" s="672"/>
      <c r="AJ10" s="672"/>
      <c r="AK10" s="672"/>
      <c r="AL10" s="641">
        <v>8.9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42799</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89507</v>
      </c>
      <c r="BH11" s="619"/>
      <c r="BI11" s="619"/>
      <c r="BJ11" s="619"/>
      <c r="BK11" s="619"/>
      <c r="BL11" s="619"/>
      <c r="BM11" s="619"/>
      <c r="BN11" s="620"/>
      <c r="BO11" s="671">
        <v>3.5</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329803</v>
      </c>
      <c r="CS11" s="619"/>
      <c r="CT11" s="619"/>
      <c r="CU11" s="619"/>
      <c r="CV11" s="619"/>
      <c r="CW11" s="619"/>
      <c r="CX11" s="619"/>
      <c r="CY11" s="620"/>
      <c r="CZ11" s="671">
        <v>4.7</v>
      </c>
      <c r="DA11" s="671"/>
      <c r="DB11" s="671"/>
      <c r="DC11" s="671"/>
      <c r="DD11" s="624">
        <v>53987</v>
      </c>
      <c r="DE11" s="619"/>
      <c r="DF11" s="619"/>
      <c r="DG11" s="619"/>
      <c r="DH11" s="619"/>
      <c r="DI11" s="619"/>
      <c r="DJ11" s="619"/>
      <c r="DK11" s="619"/>
      <c r="DL11" s="619"/>
      <c r="DM11" s="619"/>
      <c r="DN11" s="619"/>
      <c r="DO11" s="619"/>
      <c r="DP11" s="620"/>
      <c r="DQ11" s="624">
        <v>187809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1166437</v>
      </c>
      <c r="BH12" s="619"/>
      <c r="BI12" s="619"/>
      <c r="BJ12" s="619"/>
      <c r="BK12" s="619"/>
      <c r="BL12" s="619"/>
      <c r="BM12" s="619"/>
      <c r="BN12" s="620"/>
      <c r="BO12" s="671">
        <v>46.1</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166857</v>
      </c>
      <c r="CS12" s="619"/>
      <c r="CT12" s="619"/>
      <c r="CU12" s="619"/>
      <c r="CV12" s="619"/>
      <c r="CW12" s="619"/>
      <c r="CX12" s="619"/>
      <c r="CY12" s="620"/>
      <c r="CZ12" s="671">
        <v>2.4</v>
      </c>
      <c r="DA12" s="671"/>
      <c r="DB12" s="671"/>
      <c r="DC12" s="671"/>
      <c r="DD12" s="624" t="s">
        <v>109</v>
      </c>
      <c r="DE12" s="619"/>
      <c r="DF12" s="619"/>
      <c r="DG12" s="619"/>
      <c r="DH12" s="619"/>
      <c r="DI12" s="619"/>
      <c r="DJ12" s="619"/>
      <c r="DK12" s="619"/>
      <c r="DL12" s="619"/>
      <c r="DM12" s="619"/>
      <c r="DN12" s="619"/>
      <c r="DO12" s="619"/>
      <c r="DP12" s="620"/>
      <c r="DQ12" s="624">
        <v>158408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27133</v>
      </c>
      <c r="S13" s="619"/>
      <c r="T13" s="619"/>
      <c r="U13" s="619"/>
      <c r="V13" s="619"/>
      <c r="W13" s="619"/>
      <c r="X13" s="619"/>
      <c r="Y13" s="620"/>
      <c r="Z13" s="671">
        <v>0.4</v>
      </c>
      <c r="AA13" s="671"/>
      <c r="AB13" s="671"/>
      <c r="AC13" s="671"/>
      <c r="AD13" s="672">
        <v>27133</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1166411</v>
      </c>
      <c r="BH13" s="619"/>
      <c r="BI13" s="619"/>
      <c r="BJ13" s="619"/>
      <c r="BK13" s="619"/>
      <c r="BL13" s="619"/>
      <c r="BM13" s="619"/>
      <c r="BN13" s="620"/>
      <c r="BO13" s="671">
        <v>46.1</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523396</v>
      </c>
      <c r="CS13" s="619"/>
      <c r="CT13" s="619"/>
      <c r="CU13" s="619"/>
      <c r="CV13" s="619"/>
      <c r="CW13" s="619"/>
      <c r="CX13" s="619"/>
      <c r="CY13" s="620"/>
      <c r="CZ13" s="671">
        <v>7.5</v>
      </c>
      <c r="DA13" s="671"/>
      <c r="DB13" s="671"/>
      <c r="DC13" s="671"/>
      <c r="DD13" s="624">
        <v>281120</v>
      </c>
      <c r="DE13" s="619"/>
      <c r="DF13" s="619"/>
      <c r="DG13" s="619"/>
      <c r="DH13" s="619"/>
      <c r="DI13" s="619"/>
      <c r="DJ13" s="619"/>
      <c r="DK13" s="619"/>
      <c r="DL13" s="619"/>
      <c r="DM13" s="619"/>
      <c r="DN13" s="619"/>
      <c r="DO13" s="619"/>
      <c r="DP13" s="620"/>
      <c r="DQ13" s="624">
        <v>400654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55293</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369731</v>
      </c>
      <c r="CS14" s="619"/>
      <c r="CT14" s="619"/>
      <c r="CU14" s="619"/>
      <c r="CV14" s="619"/>
      <c r="CW14" s="619"/>
      <c r="CX14" s="619"/>
      <c r="CY14" s="620"/>
      <c r="CZ14" s="671">
        <v>5.3</v>
      </c>
      <c r="DA14" s="671"/>
      <c r="DB14" s="671"/>
      <c r="DC14" s="671"/>
      <c r="DD14" s="624">
        <v>31967</v>
      </c>
      <c r="DE14" s="619"/>
      <c r="DF14" s="619"/>
      <c r="DG14" s="619"/>
      <c r="DH14" s="619"/>
      <c r="DI14" s="619"/>
      <c r="DJ14" s="619"/>
      <c r="DK14" s="619"/>
      <c r="DL14" s="619"/>
      <c r="DM14" s="619"/>
      <c r="DN14" s="619"/>
      <c r="DO14" s="619"/>
      <c r="DP14" s="620"/>
      <c r="DQ14" s="624">
        <v>343584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16579</v>
      </c>
      <c r="S15" s="619"/>
      <c r="T15" s="619"/>
      <c r="U15" s="619"/>
      <c r="V15" s="619"/>
      <c r="W15" s="619"/>
      <c r="X15" s="619"/>
      <c r="Y15" s="620"/>
      <c r="Z15" s="671">
        <v>0.2</v>
      </c>
      <c r="AA15" s="671"/>
      <c r="AB15" s="671"/>
      <c r="AC15" s="671"/>
      <c r="AD15" s="672">
        <v>16579</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119465</v>
      </c>
      <c r="BH15" s="619"/>
      <c r="BI15" s="619"/>
      <c r="BJ15" s="619"/>
      <c r="BK15" s="619"/>
      <c r="BL15" s="619"/>
      <c r="BM15" s="619"/>
      <c r="BN15" s="620"/>
      <c r="BO15" s="671">
        <v>4.7</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747331</v>
      </c>
      <c r="CS15" s="619"/>
      <c r="CT15" s="619"/>
      <c r="CU15" s="619"/>
      <c r="CV15" s="619"/>
      <c r="CW15" s="619"/>
      <c r="CX15" s="619"/>
      <c r="CY15" s="620"/>
      <c r="CZ15" s="671">
        <v>10.7</v>
      </c>
      <c r="DA15" s="671"/>
      <c r="DB15" s="671"/>
      <c r="DC15" s="671"/>
      <c r="DD15" s="624">
        <v>142190</v>
      </c>
      <c r="DE15" s="619"/>
      <c r="DF15" s="619"/>
      <c r="DG15" s="619"/>
      <c r="DH15" s="619"/>
      <c r="DI15" s="619"/>
      <c r="DJ15" s="619"/>
      <c r="DK15" s="619"/>
      <c r="DL15" s="619"/>
      <c r="DM15" s="619"/>
      <c r="DN15" s="619"/>
      <c r="DO15" s="619"/>
      <c r="DP15" s="620"/>
      <c r="DQ15" s="624">
        <v>682366</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1576557</v>
      </c>
      <c r="S16" s="619"/>
      <c r="T16" s="619"/>
      <c r="U16" s="619"/>
      <c r="V16" s="619"/>
      <c r="W16" s="619"/>
      <c r="X16" s="619"/>
      <c r="Y16" s="620"/>
      <c r="Z16" s="671">
        <v>21.7</v>
      </c>
      <c r="AA16" s="671"/>
      <c r="AB16" s="671"/>
      <c r="AC16" s="671"/>
      <c r="AD16" s="672">
        <v>1402598</v>
      </c>
      <c r="AE16" s="672"/>
      <c r="AF16" s="672"/>
      <c r="AG16" s="672"/>
      <c r="AH16" s="672"/>
      <c r="AI16" s="672"/>
      <c r="AJ16" s="672"/>
      <c r="AK16" s="672"/>
      <c r="AL16" s="641">
        <v>30.8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1134</v>
      </c>
      <c r="BH16" s="619"/>
      <c r="BI16" s="619"/>
      <c r="BJ16" s="619"/>
      <c r="BK16" s="619"/>
      <c r="BL16" s="619"/>
      <c r="BM16" s="619"/>
      <c r="BN16" s="620"/>
      <c r="BO16" s="671">
        <v>0</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1402598</v>
      </c>
      <c r="S17" s="619"/>
      <c r="T17" s="619"/>
      <c r="U17" s="619"/>
      <c r="V17" s="619"/>
      <c r="W17" s="619"/>
      <c r="X17" s="619"/>
      <c r="Y17" s="620"/>
      <c r="Z17" s="671">
        <v>19.3</v>
      </c>
      <c r="AA17" s="671"/>
      <c r="AB17" s="671"/>
      <c r="AC17" s="671"/>
      <c r="AD17" s="672">
        <v>1402598</v>
      </c>
      <c r="AE17" s="672"/>
      <c r="AF17" s="672"/>
      <c r="AG17" s="672"/>
      <c r="AH17" s="672"/>
      <c r="AI17" s="672"/>
      <c r="AJ17" s="672"/>
      <c r="AK17" s="672"/>
      <c r="AL17" s="641">
        <v>30.8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400480</v>
      </c>
      <c r="CS17" s="619"/>
      <c r="CT17" s="619"/>
      <c r="CU17" s="619"/>
      <c r="CV17" s="619"/>
      <c r="CW17" s="619"/>
      <c r="CX17" s="619"/>
      <c r="CY17" s="620"/>
      <c r="CZ17" s="671">
        <v>5.7</v>
      </c>
      <c r="DA17" s="671"/>
      <c r="DB17" s="671"/>
      <c r="DC17" s="671"/>
      <c r="DD17" s="624" t="s">
        <v>109</v>
      </c>
      <c r="DE17" s="619"/>
      <c r="DF17" s="619"/>
      <c r="DG17" s="619"/>
      <c r="DH17" s="619"/>
      <c r="DI17" s="619"/>
      <c r="DJ17" s="619"/>
      <c r="DK17" s="619"/>
      <c r="DL17" s="619"/>
      <c r="DM17" s="619"/>
      <c r="DN17" s="619"/>
      <c r="DO17" s="619"/>
      <c r="DP17" s="620"/>
      <c r="DQ17" s="624">
        <v>389704</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173959</v>
      </c>
      <c r="S18" s="619"/>
      <c r="T18" s="619"/>
      <c r="U18" s="619"/>
      <c r="V18" s="619"/>
      <c r="W18" s="619"/>
      <c r="X18" s="619"/>
      <c r="Y18" s="620"/>
      <c r="Z18" s="671">
        <v>2.4</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4850</v>
      </c>
      <c r="BH19" s="619"/>
      <c r="BI19" s="619"/>
      <c r="BJ19" s="619"/>
      <c r="BK19" s="619"/>
      <c r="BL19" s="619"/>
      <c r="BM19" s="619"/>
      <c r="BN19" s="620"/>
      <c r="BO19" s="671">
        <v>0.2</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4719186</v>
      </c>
      <c r="S20" s="619"/>
      <c r="T20" s="619"/>
      <c r="U20" s="619"/>
      <c r="V20" s="619"/>
      <c r="W20" s="619"/>
      <c r="X20" s="619"/>
      <c r="Y20" s="620"/>
      <c r="Z20" s="671">
        <v>64.900000000000006</v>
      </c>
      <c r="AA20" s="671"/>
      <c r="AB20" s="671"/>
      <c r="AC20" s="671"/>
      <c r="AD20" s="672">
        <v>4545227</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4850</v>
      </c>
      <c r="BH20" s="619"/>
      <c r="BI20" s="619"/>
      <c r="BJ20" s="619"/>
      <c r="BK20" s="619"/>
      <c r="BL20" s="619"/>
      <c r="BM20" s="619"/>
      <c r="BN20" s="620"/>
      <c r="BO20" s="671">
        <v>0.2</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7002860</v>
      </c>
      <c r="CS20" s="619"/>
      <c r="CT20" s="619"/>
      <c r="CU20" s="619"/>
      <c r="CV20" s="619"/>
      <c r="CW20" s="619"/>
      <c r="CX20" s="619"/>
      <c r="CY20" s="620"/>
      <c r="CZ20" s="671">
        <v>100</v>
      </c>
      <c r="DA20" s="671"/>
      <c r="DB20" s="671"/>
      <c r="DC20" s="671"/>
      <c r="DD20" s="624">
        <v>800129</v>
      </c>
      <c r="DE20" s="619"/>
      <c r="DF20" s="619"/>
      <c r="DG20" s="619"/>
      <c r="DH20" s="619"/>
      <c r="DI20" s="619"/>
      <c r="DJ20" s="619"/>
      <c r="DK20" s="619"/>
      <c r="DL20" s="619"/>
      <c r="DM20" s="619"/>
      <c r="DN20" s="619"/>
      <c r="DO20" s="619"/>
      <c r="DP20" s="620"/>
      <c r="DQ20" s="624">
        <v>5097398</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3424</v>
      </c>
      <c r="S21" s="619"/>
      <c r="T21" s="619"/>
      <c r="U21" s="619"/>
      <c r="V21" s="619"/>
      <c r="W21" s="619"/>
      <c r="X21" s="619"/>
      <c r="Y21" s="620"/>
      <c r="Z21" s="671">
        <v>0</v>
      </c>
      <c r="AA21" s="671"/>
      <c r="AB21" s="671"/>
      <c r="AC21" s="671"/>
      <c r="AD21" s="672">
        <v>3424</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4850</v>
      </c>
      <c r="BH21" s="619"/>
      <c r="BI21" s="619"/>
      <c r="BJ21" s="619"/>
      <c r="BK21" s="619"/>
      <c r="BL21" s="619"/>
      <c r="BM21" s="619"/>
      <c r="BN21" s="620"/>
      <c r="BO21" s="671">
        <v>0.2</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120780</v>
      </c>
      <c r="S22" s="619"/>
      <c r="T22" s="619"/>
      <c r="U22" s="619"/>
      <c r="V22" s="619"/>
      <c r="W22" s="619"/>
      <c r="X22" s="619"/>
      <c r="Y22" s="620"/>
      <c r="Z22" s="671">
        <v>1.7</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74372</v>
      </c>
      <c r="S23" s="619"/>
      <c r="T23" s="619"/>
      <c r="U23" s="619"/>
      <c r="V23" s="619"/>
      <c r="W23" s="619"/>
      <c r="X23" s="619"/>
      <c r="Y23" s="620"/>
      <c r="Z23" s="671">
        <v>1</v>
      </c>
      <c r="AA23" s="671"/>
      <c r="AB23" s="671"/>
      <c r="AC23" s="671"/>
      <c r="AD23" s="672" t="s">
        <v>109</v>
      </c>
      <c r="AE23" s="672"/>
      <c r="AF23" s="672"/>
      <c r="AG23" s="672"/>
      <c r="AH23" s="672"/>
      <c r="AI23" s="672"/>
      <c r="AJ23" s="672"/>
      <c r="AK23" s="672"/>
      <c r="AL23" s="641" t="s">
        <v>109</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44207</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2942944</v>
      </c>
      <c r="CS24" s="669"/>
      <c r="CT24" s="669"/>
      <c r="CU24" s="669"/>
      <c r="CV24" s="669"/>
      <c r="CW24" s="669"/>
      <c r="CX24" s="669"/>
      <c r="CY24" s="716"/>
      <c r="CZ24" s="720">
        <v>42</v>
      </c>
      <c r="DA24" s="721"/>
      <c r="DB24" s="721"/>
      <c r="DC24" s="722"/>
      <c r="DD24" s="715">
        <v>1803002</v>
      </c>
      <c r="DE24" s="669"/>
      <c r="DF24" s="669"/>
      <c r="DG24" s="669"/>
      <c r="DH24" s="669"/>
      <c r="DI24" s="669"/>
      <c r="DJ24" s="669"/>
      <c r="DK24" s="716"/>
      <c r="DL24" s="715">
        <v>1796149</v>
      </c>
      <c r="DM24" s="669"/>
      <c r="DN24" s="669"/>
      <c r="DO24" s="669"/>
      <c r="DP24" s="669"/>
      <c r="DQ24" s="669"/>
      <c r="DR24" s="669"/>
      <c r="DS24" s="669"/>
      <c r="DT24" s="669"/>
      <c r="DU24" s="669"/>
      <c r="DV24" s="716"/>
      <c r="DW24" s="717">
        <v>36.5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986984</v>
      </c>
      <c r="S25" s="619"/>
      <c r="T25" s="619"/>
      <c r="U25" s="619"/>
      <c r="V25" s="619"/>
      <c r="W25" s="619"/>
      <c r="X25" s="619"/>
      <c r="Y25" s="620"/>
      <c r="Z25" s="671">
        <v>13.6</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1156410</v>
      </c>
      <c r="CS25" s="637"/>
      <c r="CT25" s="637"/>
      <c r="CU25" s="637"/>
      <c r="CV25" s="637"/>
      <c r="CW25" s="637"/>
      <c r="CX25" s="637"/>
      <c r="CY25" s="638"/>
      <c r="CZ25" s="621">
        <v>16.5</v>
      </c>
      <c r="DA25" s="639"/>
      <c r="DB25" s="639"/>
      <c r="DC25" s="640"/>
      <c r="DD25" s="624">
        <v>997072</v>
      </c>
      <c r="DE25" s="637"/>
      <c r="DF25" s="637"/>
      <c r="DG25" s="637"/>
      <c r="DH25" s="637"/>
      <c r="DI25" s="637"/>
      <c r="DJ25" s="637"/>
      <c r="DK25" s="638"/>
      <c r="DL25" s="624">
        <v>991039</v>
      </c>
      <c r="DM25" s="637"/>
      <c r="DN25" s="637"/>
      <c r="DO25" s="637"/>
      <c r="DP25" s="637"/>
      <c r="DQ25" s="637"/>
      <c r="DR25" s="637"/>
      <c r="DS25" s="637"/>
      <c r="DT25" s="637"/>
      <c r="DU25" s="637"/>
      <c r="DV25" s="638"/>
      <c r="DW25" s="641">
        <v>20.2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717698</v>
      </c>
      <c r="CS26" s="619"/>
      <c r="CT26" s="619"/>
      <c r="CU26" s="619"/>
      <c r="CV26" s="619"/>
      <c r="CW26" s="619"/>
      <c r="CX26" s="619"/>
      <c r="CY26" s="620"/>
      <c r="CZ26" s="621">
        <v>10.199999999999999</v>
      </c>
      <c r="DA26" s="639"/>
      <c r="DB26" s="639"/>
      <c r="DC26" s="640"/>
      <c r="DD26" s="624">
        <v>584006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587561</v>
      </c>
      <c r="S27" s="619"/>
      <c r="T27" s="619"/>
      <c r="U27" s="619"/>
      <c r="V27" s="619"/>
      <c r="W27" s="619"/>
      <c r="X27" s="619"/>
      <c r="Y27" s="620"/>
      <c r="Z27" s="671">
        <v>8.1</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2529323</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1386054</v>
      </c>
      <c r="CS27" s="637"/>
      <c r="CT27" s="637"/>
      <c r="CU27" s="637"/>
      <c r="CV27" s="637"/>
      <c r="CW27" s="637"/>
      <c r="CX27" s="637"/>
      <c r="CY27" s="638"/>
      <c r="CZ27" s="621">
        <v>19.8</v>
      </c>
      <c r="DA27" s="639"/>
      <c r="DB27" s="639"/>
      <c r="DC27" s="640"/>
      <c r="DD27" s="624">
        <v>416226</v>
      </c>
      <c r="DE27" s="637"/>
      <c r="DF27" s="637"/>
      <c r="DG27" s="637"/>
      <c r="DH27" s="637"/>
      <c r="DI27" s="637"/>
      <c r="DJ27" s="637"/>
      <c r="DK27" s="638"/>
      <c r="DL27" s="624">
        <v>415406</v>
      </c>
      <c r="DM27" s="637"/>
      <c r="DN27" s="637"/>
      <c r="DO27" s="637"/>
      <c r="DP27" s="637"/>
      <c r="DQ27" s="637"/>
      <c r="DR27" s="637"/>
      <c r="DS27" s="637"/>
      <c r="DT27" s="637"/>
      <c r="DU27" s="637"/>
      <c r="DV27" s="638"/>
      <c r="DW27" s="641">
        <v>8.5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18915</v>
      </c>
      <c r="S28" s="619"/>
      <c r="T28" s="619"/>
      <c r="U28" s="619"/>
      <c r="V28" s="619"/>
      <c r="W28" s="619"/>
      <c r="X28" s="619"/>
      <c r="Y28" s="620"/>
      <c r="Z28" s="671">
        <v>0.3</v>
      </c>
      <c r="AA28" s="671"/>
      <c r="AB28" s="671"/>
      <c r="AC28" s="671"/>
      <c r="AD28" s="672">
        <v>3057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400480</v>
      </c>
      <c r="CS28" s="619"/>
      <c r="CT28" s="619"/>
      <c r="CU28" s="619"/>
      <c r="CV28" s="619"/>
      <c r="CW28" s="619"/>
      <c r="CX28" s="619"/>
      <c r="CY28" s="620"/>
      <c r="CZ28" s="621">
        <v>5.7</v>
      </c>
      <c r="DA28" s="639"/>
      <c r="DB28" s="639"/>
      <c r="DC28" s="640"/>
      <c r="DD28" s="624">
        <v>389704</v>
      </c>
      <c r="DE28" s="619"/>
      <c r="DF28" s="619"/>
      <c r="DG28" s="619"/>
      <c r="DH28" s="619"/>
      <c r="DI28" s="619"/>
      <c r="DJ28" s="619"/>
      <c r="DK28" s="620"/>
      <c r="DL28" s="624">
        <v>389704</v>
      </c>
      <c r="DM28" s="619"/>
      <c r="DN28" s="619"/>
      <c r="DO28" s="619"/>
      <c r="DP28" s="619"/>
      <c r="DQ28" s="619"/>
      <c r="DR28" s="619"/>
      <c r="DS28" s="619"/>
      <c r="DT28" s="619"/>
      <c r="DU28" s="619"/>
      <c r="DV28" s="620"/>
      <c r="DW28" s="641">
        <v>7.9</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6306</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400480</v>
      </c>
      <c r="CS29" s="637"/>
      <c r="CT29" s="637"/>
      <c r="CU29" s="637"/>
      <c r="CV29" s="637"/>
      <c r="CW29" s="637"/>
      <c r="CX29" s="637"/>
      <c r="CY29" s="638"/>
      <c r="CZ29" s="621">
        <v>5.7</v>
      </c>
      <c r="DA29" s="639"/>
      <c r="DB29" s="639"/>
      <c r="DC29" s="640"/>
      <c r="DD29" s="624">
        <v>389704</v>
      </c>
      <c r="DE29" s="637"/>
      <c r="DF29" s="637"/>
      <c r="DG29" s="637"/>
      <c r="DH29" s="637"/>
      <c r="DI29" s="637"/>
      <c r="DJ29" s="637"/>
      <c r="DK29" s="638"/>
      <c r="DL29" s="624">
        <v>389704</v>
      </c>
      <c r="DM29" s="637"/>
      <c r="DN29" s="637"/>
      <c r="DO29" s="637"/>
      <c r="DP29" s="637"/>
      <c r="DQ29" s="637"/>
      <c r="DR29" s="637"/>
      <c r="DS29" s="637"/>
      <c r="DT29" s="637"/>
      <c r="DU29" s="637"/>
      <c r="DV29" s="638"/>
      <c r="DW29" s="641">
        <v>7.9</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11303</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v>
      </c>
      <c r="BH30" s="685"/>
      <c r="BI30" s="685"/>
      <c r="BJ30" s="685"/>
      <c r="BK30" s="685"/>
      <c r="BL30" s="685"/>
      <c r="BM30" s="686">
        <v>94.6</v>
      </c>
      <c r="BN30" s="685"/>
      <c r="BO30" s="685"/>
      <c r="BP30" s="685"/>
      <c r="BQ30" s="687"/>
      <c r="BR30" s="684">
        <v>98.2</v>
      </c>
      <c r="BS30" s="685"/>
      <c r="BT30" s="685"/>
      <c r="BU30" s="685"/>
      <c r="BV30" s="685"/>
      <c r="BW30" s="685"/>
      <c r="BX30" s="686">
        <v>95</v>
      </c>
      <c r="BY30" s="685"/>
      <c r="BZ30" s="685"/>
      <c r="CA30" s="685"/>
      <c r="CB30" s="687"/>
      <c r="CD30" s="690"/>
      <c r="CE30" s="691"/>
      <c r="CF30" s="655" t="s">
        <v>290</v>
      </c>
      <c r="CG30" s="652"/>
      <c r="CH30" s="652"/>
      <c r="CI30" s="652"/>
      <c r="CJ30" s="652"/>
      <c r="CK30" s="652"/>
      <c r="CL30" s="652"/>
      <c r="CM30" s="652"/>
      <c r="CN30" s="652"/>
      <c r="CO30" s="652"/>
      <c r="CP30" s="652"/>
      <c r="CQ30" s="653"/>
      <c r="CR30" s="618">
        <v>349540</v>
      </c>
      <c r="CS30" s="619"/>
      <c r="CT30" s="619"/>
      <c r="CU30" s="619"/>
      <c r="CV30" s="619"/>
      <c r="CW30" s="619"/>
      <c r="CX30" s="619"/>
      <c r="CY30" s="620"/>
      <c r="CZ30" s="621">
        <v>5</v>
      </c>
      <c r="DA30" s="639"/>
      <c r="DB30" s="639"/>
      <c r="DC30" s="640"/>
      <c r="DD30" s="624">
        <v>341785</v>
      </c>
      <c r="DE30" s="619"/>
      <c r="DF30" s="619"/>
      <c r="DG30" s="619"/>
      <c r="DH30" s="619"/>
      <c r="DI30" s="619"/>
      <c r="DJ30" s="619"/>
      <c r="DK30" s="620"/>
      <c r="DL30" s="624">
        <v>341785</v>
      </c>
      <c r="DM30" s="619"/>
      <c r="DN30" s="619"/>
      <c r="DO30" s="619"/>
      <c r="DP30" s="619"/>
      <c r="DQ30" s="619"/>
      <c r="DR30" s="619"/>
      <c r="DS30" s="619"/>
      <c r="DT30" s="619"/>
      <c r="DU30" s="619"/>
      <c r="DV30" s="620"/>
      <c r="DW30" s="641">
        <v>7</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149980</v>
      </c>
      <c r="S31" s="619"/>
      <c r="T31" s="619"/>
      <c r="U31" s="619"/>
      <c r="V31" s="619"/>
      <c r="W31" s="619"/>
      <c r="X31" s="619"/>
      <c r="Y31" s="620"/>
      <c r="Z31" s="671">
        <v>2.1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97.2</v>
      </c>
      <c r="BN31" s="683"/>
      <c r="BO31" s="683"/>
      <c r="BP31" s="683"/>
      <c r="BQ31" s="647"/>
      <c r="BR31" s="682">
        <v>98.6</v>
      </c>
      <c r="BS31" s="637"/>
      <c r="BT31" s="637"/>
      <c r="BU31" s="637"/>
      <c r="BV31" s="637"/>
      <c r="BW31" s="637"/>
      <c r="BX31" s="673">
        <v>97</v>
      </c>
      <c r="BY31" s="683"/>
      <c r="BZ31" s="683"/>
      <c r="CA31" s="683"/>
      <c r="CB31" s="647"/>
      <c r="CD31" s="690"/>
      <c r="CE31" s="691"/>
      <c r="CF31" s="655" t="s">
        <v>294</v>
      </c>
      <c r="CG31" s="652"/>
      <c r="CH31" s="652"/>
      <c r="CI31" s="652"/>
      <c r="CJ31" s="652"/>
      <c r="CK31" s="652"/>
      <c r="CL31" s="652"/>
      <c r="CM31" s="652"/>
      <c r="CN31" s="652"/>
      <c r="CO31" s="652"/>
      <c r="CP31" s="652"/>
      <c r="CQ31" s="653"/>
      <c r="CR31" s="618">
        <v>50940</v>
      </c>
      <c r="CS31" s="637"/>
      <c r="CT31" s="637"/>
      <c r="CU31" s="637"/>
      <c r="CV31" s="637"/>
      <c r="CW31" s="637"/>
      <c r="CX31" s="637"/>
      <c r="CY31" s="638"/>
      <c r="CZ31" s="621">
        <v>0.7</v>
      </c>
      <c r="DA31" s="639"/>
      <c r="DB31" s="639"/>
      <c r="DC31" s="640"/>
      <c r="DD31" s="624">
        <v>47919</v>
      </c>
      <c r="DE31" s="637"/>
      <c r="DF31" s="637"/>
      <c r="DG31" s="637"/>
      <c r="DH31" s="637"/>
      <c r="DI31" s="637"/>
      <c r="DJ31" s="637"/>
      <c r="DK31" s="638"/>
      <c r="DL31" s="624">
        <v>47919</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142053</v>
      </c>
      <c r="S32" s="619"/>
      <c r="T32" s="619"/>
      <c r="U32" s="619"/>
      <c r="V32" s="619"/>
      <c r="W32" s="619"/>
      <c r="X32" s="619"/>
      <c r="Y32" s="620"/>
      <c r="Z32" s="671">
        <v>2</v>
      </c>
      <c r="AA32" s="671"/>
      <c r="AB32" s="671"/>
      <c r="AC32" s="671"/>
      <c r="AD32" s="672">
        <v>144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97.1</v>
      </c>
      <c r="BH32" s="603"/>
      <c r="BI32" s="603"/>
      <c r="BJ32" s="603"/>
      <c r="BK32" s="603"/>
      <c r="BL32" s="603"/>
      <c r="BM32" s="666">
        <v>91.6</v>
      </c>
      <c r="BN32" s="603"/>
      <c r="BO32" s="603"/>
      <c r="BP32" s="603"/>
      <c r="BQ32" s="660"/>
      <c r="BR32" s="681">
        <v>97.6</v>
      </c>
      <c r="BS32" s="603"/>
      <c r="BT32" s="603"/>
      <c r="BU32" s="603"/>
      <c r="BV32" s="603"/>
      <c r="BW32" s="603"/>
      <c r="BX32" s="666">
        <v>92.5</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411295</v>
      </c>
      <c r="S33" s="619"/>
      <c r="T33" s="619"/>
      <c r="U33" s="619"/>
      <c r="V33" s="619"/>
      <c r="W33" s="619"/>
      <c r="X33" s="619"/>
      <c r="Y33" s="620"/>
      <c r="Z33" s="671">
        <v>5.7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3259787</v>
      </c>
      <c r="CS33" s="637"/>
      <c r="CT33" s="637"/>
      <c r="CU33" s="637"/>
      <c r="CV33" s="637"/>
      <c r="CW33" s="637"/>
      <c r="CX33" s="637"/>
      <c r="CY33" s="638"/>
      <c r="CZ33" s="621">
        <v>46.5</v>
      </c>
      <c r="DA33" s="639"/>
      <c r="DB33" s="639"/>
      <c r="DC33" s="640"/>
      <c r="DD33" s="624">
        <v>2760789</v>
      </c>
      <c r="DE33" s="637"/>
      <c r="DF33" s="637"/>
      <c r="DG33" s="637"/>
      <c r="DH33" s="637"/>
      <c r="DI33" s="637"/>
      <c r="DJ33" s="637"/>
      <c r="DK33" s="638"/>
      <c r="DL33" s="624">
        <v>2050434</v>
      </c>
      <c r="DM33" s="637"/>
      <c r="DN33" s="637"/>
      <c r="DO33" s="637"/>
      <c r="DP33" s="637"/>
      <c r="DQ33" s="637"/>
      <c r="DR33" s="637"/>
      <c r="DS33" s="637"/>
      <c r="DT33" s="637"/>
      <c r="DU33" s="637"/>
      <c r="DV33" s="638"/>
      <c r="DW33" s="641">
        <v>41.7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1197564</v>
      </c>
      <c r="CS34" s="619"/>
      <c r="CT34" s="619"/>
      <c r="CU34" s="619"/>
      <c r="CV34" s="619"/>
      <c r="CW34" s="619"/>
      <c r="CX34" s="619"/>
      <c r="CY34" s="620"/>
      <c r="CZ34" s="621">
        <v>17.100000000000001</v>
      </c>
      <c r="DA34" s="639"/>
      <c r="DB34" s="639"/>
      <c r="DC34" s="640"/>
      <c r="DD34" s="624">
        <v>998822</v>
      </c>
      <c r="DE34" s="619"/>
      <c r="DF34" s="619"/>
      <c r="DG34" s="619"/>
      <c r="DH34" s="619"/>
      <c r="DI34" s="619"/>
      <c r="DJ34" s="619"/>
      <c r="DK34" s="620"/>
      <c r="DL34" s="624">
        <v>757160</v>
      </c>
      <c r="DM34" s="619"/>
      <c r="DN34" s="619"/>
      <c r="DO34" s="619"/>
      <c r="DP34" s="619"/>
      <c r="DQ34" s="619"/>
      <c r="DR34" s="619"/>
      <c r="DS34" s="619"/>
      <c r="DT34" s="619"/>
      <c r="DU34" s="619"/>
      <c r="DV34" s="620"/>
      <c r="DW34" s="641">
        <v>15.4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363995</v>
      </c>
      <c r="S35" s="619"/>
      <c r="T35" s="619"/>
      <c r="U35" s="619"/>
      <c r="V35" s="619"/>
      <c r="W35" s="619"/>
      <c r="X35" s="619"/>
      <c r="Y35" s="620"/>
      <c r="Z35" s="671">
        <v>5</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728253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150603</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138939</v>
      </c>
      <c r="CS35" s="637"/>
      <c r="CT35" s="637"/>
      <c r="CU35" s="637"/>
      <c r="CV35" s="637"/>
      <c r="CW35" s="637"/>
      <c r="CX35" s="637"/>
      <c r="CY35" s="638"/>
      <c r="CZ35" s="621">
        <v>2</v>
      </c>
      <c r="DA35" s="639"/>
      <c r="DB35" s="639"/>
      <c r="DC35" s="640"/>
      <c r="DD35" s="624">
        <v>136580</v>
      </c>
      <c r="DE35" s="637"/>
      <c r="DF35" s="637"/>
      <c r="DG35" s="637"/>
      <c r="DH35" s="637"/>
      <c r="DI35" s="637"/>
      <c r="DJ35" s="637"/>
      <c r="DK35" s="638"/>
      <c r="DL35" s="624">
        <v>136580</v>
      </c>
      <c r="DM35" s="637"/>
      <c r="DN35" s="637"/>
      <c r="DO35" s="637"/>
      <c r="DP35" s="637"/>
      <c r="DQ35" s="637"/>
      <c r="DR35" s="637"/>
      <c r="DS35" s="637"/>
      <c r="DT35" s="637"/>
      <c r="DU35" s="637"/>
      <c r="DV35" s="638"/>
      <c r="DW35" s="641">
        <v>2.8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7276366</v>
      </c>
      <c r="S36" s="659"/>
      <c r="T36" s="659"/>
      <c r="U36" s="659"/>
      <c r="V36" s="659"/>
      <c r="W36" s="659"/>
      <c r="X36" s="659"/>
      <c r="Y36" s="662"/>
      <c r="Z36" s="663">
        <v>100</v>
      </c>
      <c r="AA36" s="663"/>
      <c r="AB36" s="663"/>
      <c r="AC36" s="663"/>
      <c r="AD36" s="664">
        <v>4551852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3543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125643</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1101674</v>
      </c>
      <c r="CS36" s="619"/>
      <c r="CT36" s="619"/>
      <c r="CU36" s="619"/>
      <c r="CV36" s="619"/>
      <c r="CW36" s="619"/>
      <c r="CX36" s="619"/>
      <c r="CY36" s="620"/>
      <c r="CZ36" s="621">
        <v>15.7</v>
      </c>
      <c r="DA36" s="639"/>
      <c r="DB36" s="639"/>
      <c r="DC36" s="640"/>
      <c r="DD36" s="624">
        <v>944935</v>
      </c>
      <c r="DE36" s="619"/>
      <c r="DF36" s="619"/>
      <c r="DG36" s="619"/>
      <c r="DH36" s="619"/>
      <c r="DI36" s="619"/>
      <c r="DJ36" s="619"/>
      <c r="DK36" s="620"/>
      <c r="DL36" s="624">
        <v>661490</v>
      </c>
      <c r="DM36" s="619"/>
      <c r="DN36" s="619"/>
      <c r="DO36" s="619"/>
      <c r="DP36" s="619"/>
      <c r="DQ36" s="619"/>
      <c r="DR36" s="619"/>
      <c r="DS36" s="619"/>
      <c r="DT36" s="619"/>
      <c r="DU36" s="619"/>
      <c r="DV36" s="620"/>
      <c r="DW36" s="641">
        <v>13.5</v>
      </c>
      <c r="DX36" s="642"/>
      <c r="DY36" s="642"/>
      <c r="DZ36" s="642"/>
      <c r="EA36" s="642"/>
      <c r="EB36" s="642"/>
      <c r="EC36" s="643"/>
    </row>
    <row r="37" spans="2:133" ht="11.25" customHeight="1">
      <c r="AQ37" s="644" t="s">
        <v>312</v>
      </c>
      <c r="AR37" s="645"/>
      <c r="AS37" s="645"/>
      <c r="AT37" s="645"/>
      <c r="AU37" s="645"/>
      <c r="AV37" s="645"/>
      <c r="AW37" s="645"/>
      <c r="AX37" s="645"/>
      <c r="AY37" s="646"/>
      <c r="AZ37" s="618" t="s">
        <v>207</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3254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549845</v>
      </c>
      <c r="CS37" s="637"/>
      <c r="CT37" s="637"/>
      <c r="CU37" s="637"/>
      <c r="CV37" s="637"/>
      <c r="CW37" s="637"/>
      <c r="CX37" s="637"/>
      <c r="CY37" s="638"/>
      <c r="CZ37" s="621">
        <v>7.9</v>
      </c>
      <c r="DA37" s="639"/>
      <c r="DB37" s="639"/>
      <c r="DC37" s="640"/>
      <c r="DD37" s="624">
        <v>549762</v>
      </c>
      <c r="DE37" s="637"/>
      <c r="DF37" s="637"/>
      <c r="DG37" s="637"/>
      <c r="DH37" s="637"/>
      <c r="DI37" s="637"/>
      <c r="DJ37" s="637"/>
      <c r="DK37" s="638"/>
      <c r="DL37" s="624">
        <v>494886</v>
      </c>
      <c r="DM37" s="637"/>
      <c r="DN37" s="637"/>
      <c r="DO37" s="637"/>
      <c r="DP37" s="637"/>
      <c r="DQ37" s="637"/>
      <c r="DR37" s="637"/>
      <c r="DS37" s="637"/>
      <c r="DT37" s="637"/>
      <c r="DU37" s="637"/>
      <c r="DV37" s="638"/>
      <c r="DW37" s="641">
        <v>10.1</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5919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724710</v>
      </c>
      <c r="CS38" s="619"/>
      <c r="CT38" s="619"/>
      <c r="CU38" s="619"/>
      <c r="CV38" s="619"/>
      <c r="CW38" s="619"/>
      <c r="CX38" s="619"/>
      <c r="CY38" s="620"/>
      <c r="CZ38" s="621">
        <v>10.3</v>
      </c>
      <c r="DA38" s="639"/>
      <c r="DB38" s="639"/>
      <c r="DC38" s="640"/>
      <c r="DD38" s="624">
        <v>596283</v>
      </c>
      <c r="DE38" s="619"/>
      <c r="DF38" s="619"/>
      <c r="DG38" s="619"/>
      <c r="DH38" s="619"/>
      <c r="DI38" s="619"/>
      <c r="DJ38" s="619"/>
      <c r="DK38" s="620"/>
      <c r="DL38" s="624">
        <v>495204</v>
      </c>
      <c r="DM38" s="619"/>
      <c r="DN38" s="619"/>
      <c r="DO38" s="619"/>
      <c r="DP38" s="619"/>
      <c r="DQ38" s="619"/>
      <c r="DR38" s="619"/>
      <c r="DS38" s="619"/>
      <c r="DT38" s="619"/>
      <c r="DU38" s="619"/>
      <c r="DV38" s="620"/>
      <c r="DW38" s="641">
        <v>10.1</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89884</v>
      </c>
      <c r="CS39" s="637"/>
      <c r="CT39" s="637"/>
      <c r="CU39" s="637"/>
      <c r="CV39" s="637"/>
      <c r="CW39" s="637"/>
      <c r="CX39" s="637"/>
      <c r="CY39" s="638"/>
      <c r="CZ39" s="621">
        <v>1.3</v>
      </c>
      <c r="DA39" s="639"/>
      <c r="DB39" s="639"/>
      <c r="DC39" s="640"/>
      <c r="DD39" s="624">
        <v>84153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241044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77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7016</v>
      </c>
      <c r="CS40" s="619"/>
      <c r="CT40" s="619"/>
      <c r="CU40" s="619"/>
      <c r="CV40" s="619"/>
      <c r="CW40" s="619"/>
      <c r="CX40" s="619"/>
      <c r="CY40" s="620"/>
      <c r="CZ40" s="621">
        <v>0.1</v>
      </c>
      <c r="DA40" s="639"/>
      <c r="DB40" s="639"/>
      <c r="DC40" s="640"/>
      <c r="DD40" s="624">
        <v>16</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483666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281</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800129</v>
      </c>
      <c r="CS42" s="619"/>
      <c r="CT42" s="619"/>
      <c r="CU42" s="619"/>
      <c r="CV42" s="619"/>
      <c r="CW42" s="619"/>
      <c r="CX42" s="619"/>
      <c r="CY42" s="620"/>
      <c r="CZ42" s="621">
        <v>11.4</v>
      </c>
      <c r="DA42" s="622"/>
      <c r="DB42" s="622"/>
      <c r="DC42" s="623"/>
      <c r="DD42" s="624">
        <v>533607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9037</v>
      </c>
      <c r="CS43" s="637"/>
      <c r="CT43" s="637"/>
      <c r="CU43" s="637"/>
      <c r="CV43" s="637"/>
      <c r="CW43" s="637"/>
      <c r="CX43" s="637"/>
      <c r="CY43" s="638"/>
      <c r="CZ43" s="621">
        <v>0.1</v>
      </c>
      <c r="DA43" s="639"/>
      <c r="DB43" s="639"/>
      <c r="DC43" s="640"/>
      <c r="DD43" s="624">
        <v>9037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800129</v>
      </c>
      <c r="CS44" s="619"/>
      <c r="CT44" s="619"/>
      <c r="CU44" s="619"/>
      <c r="CV44" s="619"/>
      <c r="CW44" s="619"/>
      <c r="CX44" s="619"/>
      <c r="CY44" s="620"/>
      <c r="CZ44" s="621">
        <v>11.4</v>
      </c>
      <c r="DA44" s="622"/>
      <c r="DB44" s="622"/>
      <c r="DC44" s="623"/>
      <c r="DD44" s="624">
        <v>533607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440614</v>
      </c>
      <c r="CS45" s="637"/>
      <c r="CT45" s="637"/>
      <c r="CU45" s="637"/>
      <c r="CV45" s="637"/>
      <c r="CW45" s="637"/>
      <c r="CX45" s="637"/>
      <c r="CY45" s="638"/>
      <c r="CZ45" s="621">
        <v>6.3</v>
      </c>
      <c r="DA45" s="639"/>
      <c r="DB45" s="639"/>
      <c r="DC45" s="640"/>
      <c r="DD45" s="624">
        <v>245015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308706</v>
      </c>
      <c r="CS46" s="619"/>
      <c r="CT46" s="619"/>
      <c r="CU46" s="619"/>
      <c r="CV46" s="619"/>
      <c r="CW46" s="619"/>
      <c r="CX46" s="619"/>
      <c r="CY46" s="620"/>
      <c r="CZ46" s="621">
        <v>4.4000000000000004</v>
      </c>
      <c r="DA46" s="622"/>
      <c r="DB46" s="622"/>
      <c r="DC46" s="623"/>
      <c r="DD46" s="624">
        <v>237783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7002860</v>
      </c>
      <c r="CS49" s="603"/>
      <c r="CT49" s="603"/>
      <c r="CU49" s="603"/>
      <c r="CV49" s="603"/>
      <c r="CW49" s="603"/>
      <c r="CX49" s="603"/>
      <c r="CY49" s="604"/>
      <c r="CZ49" s="605">
        <v>100</v>
      </c>
      <c r="DA49" s="606"/>
      <c r="DB49" s="606"/>
      <c r="DC49" s="607"/>
      <c r="DD49" s="608">
        <v>5097398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2"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7" t="s">
        <v>358</v>
      </c>
      <c r="DH5" s="1128"/>
      <c r="DI5" s="1128"/>
      <c r="DJ5" s="1128"/>
      <c r="DK5" s="1129"/>
      <c r="DL5" s="1127" t="s">
        <v>359</v>
      </c>
      <c r="DM5" s="1128"/>
      <c r="DN5" s="1128"/>
      <c r="DO5" s="1128"/>
      <c r="DP5" s="1129"/>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c r="A7" s="209">
        <v>1</v>
      </c>
      <c r="B7" s="1078" t="s">
        <v>361</v>
      </c>
      <c r="C7" s="1079"/>
      <c r="D7" s="1079"/>
      <c r="E7" s="1079"/>
      <c r="F7" s="1079"/>
      <c r="G7" s="1079"/>
      <c r="H7" s="1079"/>
      <c r="I7" s="1079"/>
      <c r="J7" s="1079"/>
      <c r="K7" s="1079"/>
      <c r="L7" s="1079"/>
      <c r="M7" s="1079"/>
      <c r="N7" s="1079"/>
      <c r="O7" s="1079"/>
      <c r="P7" s="1080"/>
      <c r="Q7" s="1133">
        <v>7276</v>
      </c>
      <c r="R7" s="1134"/>
      <c r="S7" s="1134"/>
      <c r="T7" s="1134"/>
      <c r="U7" s="1134"/>
      <c r="V7" s="1134">
        <v>7003</v>
      </c>
      <c r="W7" s="1134"/>
      <c r="X7" s="1134"/>
      <c r="Y7" s="1134"/>
      <c r="Z7" s="1134"/>
      <c r="AA7" s="1134">
        <v>274</v>
      </c>
      <c r="AB7" s="1134"/>
      <c r="AC7" s="1134"/>
      <c r="AD7" s="1134"/>
      <c r="AE7" s="1135"/>
      <c r="AF7" s="1136">
        <v>236</v>
      </c>
      <c r="AG7" s="1137"/>
      <c r="AH7" s="1137"/>
      <c r="AI7" s="1137"/>
      <c r="AJ7" s="1138"/>
      <c r="AK7" s="1120">
        <v>11</v>
      </c>
      <c r="AL7" s="1121"/>
      <c r="AM7" s="1121"/>
      <c r="AN7" s="1121"/>
      <c r="AO7" s="1121"/>
      <c r="AP7" s="1121">
        <v>5189</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10"/>
      <c r="R22" s="1111"/>
      <c r="S22" s="1111"/>
      <c r="T22" s="1111"/>
      <c r="U22" s="1111"/>
      <c r="V22" s="1111"/>
      <c r="W22" s="1111"/>
      <c r="X22" s="1111"/>
      <c r="Y22" s="1111"/>
      <c r="Z22" s="1111"/>
      <c r="AA22" s="1111"/>
      <c r="AB22" s="1111"/>
      <c r="AC22" s="1111"/>
      <c r="AD22" s="1111"/>
      <c r="AE22" s="1112"/>
      <c r="AF22" s="1045"/>
      <c r="AG22" s="1046"/>
      <c r="AH22" s="1046"/>
      <c r="AI22" s="1046"/>
      <c r="AJ22" s="1047"/>
      <c r="AK22" s="1106"/>
      <c r="AL22" s="1107"/>
      <c r="AM22" s="1107"/>
      <c r="AN22" s="1107"/>
      <c r="AO22" s="1107"/>
      <c r="AP22" s="1107"/>
      <c r="AQ22" s="1107"/>
      <c r="AR22" s="1107"/>
      <c r="AS22" s="1107"/>
      <c r="AT22" s="1107"/>
      <c r="AU22" s="1108"/>
      <c r="AV22" s="1108"/>
      <c r="AW22" s="1108"/>
      <c r="AX22" s="1108"/>
      <c r="AY22" s="1109"/>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7">
        <v>7276</v>
      </c>
      <c r="R23" s="1098"/>
      <c r="S23" s="1098"/>
      <c r="T23" s="1098"/>
      <c r="U23" s="1098"/>
      <c r="V23" s="1098">
        <v>7003</v>
      </c>
      <c r="W23" s="1098"/>
      <c r="X23" s="1098"/>
      <c r="Y23" s="1098"/>
      <c r="Z23" s="1098"/>
      <c r="AA23" s="1098">
        <v>274</v>
      </c>
      <c r="AB23" s="1098"/>
      <c r="AC23" s="1098"/>
      <c r="AD23" s="1098"/>
      <c r="AE23" s="1099"/>
      <c r="AF23" s="1100">
        <v>236</v>
      </c>
      <c r="AG23" s="1098"/>
      <c r="AH23" s="1098"/>
      <c r="AI23" s="1098"/>
      <c r="AJ23" s="1101"/>
      <c r="AK23" s="1102"/>
      <c r="AL23" s="1103"/>
      <c r="AM23" s="1103"/>
      <c r="AN23" s="1103"/>
      <c r="AO23" s="1103"/>
      <c r="AP23" s="1098">
        <v>5189</v>
      </c>
      <c r="AQ23" s="1098"/>
      <c r="AR23" s="1098"/>
      <c r="AS23" s="1098"/>
      <c r="AT23" s="1098"/>
      <c r="AU23" s="1104"/>
      <c r="AV23" s="1104"/>
      <c r="AW23" s="1104"/>
      <c r="AX23" s="1104"/>
      <c r="AY23" s="1105"/>
      <c r="AZ23" s="1094" t="s">
        <v>109</v>
      </c>
      <c r="BA23" s="1095"/>
      <c r="BB23" s="1095"/>
      <c r="BC23" s="1095"/>
      <c r="BD23" s="1096"/>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3" t="s">
        <v>365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92" t="s">
        <v>366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8" t="s">
        <v>370</v>
      </c>
      <c r="AG26" s="1034"/>
      <c r="AH26" s="1034"/>
      <c r="AI26" s="1034"/>
      <c r="AJ26" s="1089"/>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0"/>
      <c r="AG27" s="1037"/>
      <c r="AH27" s="1037"/>
      <c r="AI27" s="1037"/>
      <c r="AJ27" s="1091"/>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8" t="s">
        <v>375</v>
      </c>
      <c r="C28" s="1079"/>
      <c r="D28" s="1079"/>
      <c r="E28" s="1079"/>
      <c r="F28" s="1079"/>
      <c r="G28" s="1079"/>
      <c r="H28" s="1079"/>
      <c r="I28" s="1079"/>
      <c r="J28" s="1079"/>
      <c r="K28" s="1079"/>
      <c r="L28" s="1079"/>
      <c r="M28" s="1079"/>
      <c r="N28" s="1079"/>
      <c r="O28" s="1079"/>
      <c r="P28" s="1080"/>
      <c r="Q28" s="1081">
        <v>2942</v>
      </c>
      <c r="R28" s="1082"/>
      <c r="S28" s="1082"/>
      <c r="T28" s="1082"/>
      <c r="U28" s="1082"/>
      <c r="V28" s="1082">
        <v>2791</v>
      </c>
      <c r="W28" s="1082"/>
      <c r="X28" s="1082"/>
      <c r="Y28" s="1082"/>
      <c r="Z28" s="1082"/>
      <c r="AA28" s="1082">
        <v>151</v>
      </c>
      <c r="AB28" s="1082"/>
      <c r="AC28" s="1082"/>
      <c r="AD28" s="1082"/>
      <c r="AE28" s="1083"/>
      <c r="AF28" s="1084">
        <v>151</v>
      </c>
      <c r="AG28" s="1082"/>
      <c r="AH28" s="1082"/>
      <c r="AI28" s="1082"/>
      <c r="AJ28" s="1085"/>
      <c r="AK28" s="1086">
        <v>241</v>
      </c>
      <c r="AL28" s="1087"/>
      <c r="AM28" s="1087"/>
      <c r="AN28" s="1087"/>
      <c r="AO28" s="1087"/>
      <c r="AP28" s="1087" t="s">
        <v>546</v>
      </c>
      <c r="AQ28" s="1087"/>
      <c r="AR28" s="1087"/>
      <c r="AS28" s="1087"/>
      <c r="AT28" s="1087"/>
      <c r="AU28" s="1072" t="s">
        <v>474</v>
      </c>
      <c r="AV28" s="1073"/>
      <c r="AW28" s="1073"/>
      <c r="AX28" s="1073"/>
      <c r="AY28" s="1074"/>
      <c r="AZ28" s="1075" t="s">
        <v>474</v>
      </c>
      <c r="BA28" s="1075"/>
      <c r="BB28" s="1075"/>
      <c r="BC28" s="1075"/>
      <c r="BD28" s="1075"/>
      <c r="BE28" s="1076"/>
      <c r="BF28" s="1076"/>
      <c r="BG28" s="1076"/>
      <c r="BH28" s="1076"/>
      <c r="BI28" s="1077"/>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214</v>
      </c>
      <c r="R29" s="1070"/>
      <c r="S29" s="1070"/>
      <c r="T29" s="1070"/>
      <c r="U29" s="1070"/>
      <c r="V29" s="1070">
        <v>207</v>
      </c>
      <c r="W29" s="1070"/>
      <c r="X29" s="1070"/>
      <c r="Y29" s="1070"/>
      <c r="Z29" s="1070"/>
      <c r="AA29" s="1070">
        <v>7</v>
      </c>
      <c r="AB29" s="1070"/>
      <c r="AC29" s="1070"/>
      <c r="AD29" s="1070"/>
      <c r="AE29" s="1071"/>
      <c r="AF29" s="1045">
        <v>7</v>
      </c>
      <c r="AG29" s="1046"/>
      <c r="AH29" s="1046"/>
      <c r="AI29" s="1046"/>
      <c r="AJ29" s="1047"/>
      <c r="AK29" s="1006">
        <v>49</v>
      </c>
      <c r="AL29" s="997"/>
      <c r="AM29" s="997"/>
      <c r="AN29" s="997"/>
      <c r="AO29" s="997"/>
      <c r="AP29" s="997" t="s">
        <v>547</v>
      </c>
      <c r="AQ29" s="997"/>
      <c r="AR29" s="997"/>
      <c r="AS29" s="997"/>
      <c r="AT29" s="997"/>
      <c r="AU29" s="1007" t="s">
        <v>474</v>
      </c>
      <c r="AV29" s="1005"/>
      <c r="AW29" s="1005"/>
      <c r="AX29" s="1005"/>
      <c r="AY29" s="1006"/>
      <c r="AZ29" s="1068" t="s">
        <v>474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269</v>
      </c>
      <c r="R30" s="1070"/>
      <c r="S30" s="1070"/>
      <c r="T30" s="1070"/>
      <c r="U30" s="1070"/>
      <c r="V30" s="1070">
        <v>247</v>
      </c>
      <c r="W30" s="1070"/>
      <c r="X30" s="1070"/>
      <c r="Y30" s="1070"/>
      <c r="Z30" s="1070"/>
      <c r="AA30" s="1070">
        <v>21</v>
      </c>
      <c r="AB30" s="1070"/>
      <c r="AC30" s="1070"/>
      <c r="AD30" s="1070"/>
      <c r="AE30" s="1071"/>
      <c r="AF30" s="1045">
        <v>745</v>
      </c>
      <c r="AG30" s="1046"/>
      <c r="AH30" s="1046"/>
      <c r="AI30" s="1046"/>
      <c r="AJ30" s="1047"/>
      <c r="AK30" s="1006">
        <v>4</v>
      </c>
      <c r="AL30" s="997"/>
      <c r="AM30" s="997"/>
      <c r="AN30" s="997"/>
      <c r="AO30" s="997"/>
      <c r="AP30" s="997">
        <v>1157</v>
      </c>
      <c r="AQ30" s="997"/>
      <c r="AR30" s="997"/>
      <c r="AS30" s="997"/>
      <c r="AT30" s="997"/>
      <c r="AU30" s="1007" t="s">
        <v>474</v>
      </c>
      <c r="AV30" s="1005"/>
      <c r="AW30" s="1005"/>
      <c r="AX30" s="1005"/>
      <c r="AY30" s="1006"/>
      <c r="AZ30" s="1068" t="s">
        <v>474</v>
      </c>
      <c r="BA30" s="1068"/>
      <c r="BB30" s="1068"/>
      <c r="BC30" s="1068"/>
      <c r="BD30" s="1068"/>
      <c r="BE30" s="1058" t="s">
        <v>378</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c r="C31" s="1064"/>
      <c r="D31" s="1064"/>
      <c r="E31" s="1064"/>
      <c r="F31" s="1064"/>
      <c r="G31" s="1064"/>
      <c r="H31" s="1064"/>
      <c r="I31" s="1064"/>
      <c r="J31" s="1064"/>
      <c r="K31" s="1064"/>
      <c r="L31" s="1064"/>
      <c r="M31" s="1064"/>
      <c r="N31" s="1064"/>
      <c r="O31" s="1064"/>
      <c r="P31" s="1065"/>
      <c r="Q31" s="1069"/>
      <c r="R31" s="1070"/>
      <c r="S31" s="1070"/>
      <c r="T31" s="1070"/>
      <c r="U31" s="1070"/>
      <c r="V31" s="1070"/>
      <c r="W31" s="1070"/>
      <c r="X31" s="1070"/>
      <c r="Y31" s="1070"/>
      <c r="Z31" s="1070"/>
      <c r="AA31" s="1070"/>
      <c r="AB31" s="1070"/>
      <c r="AC31" s="1070"/>
      <c r="AD31" s="1070"/>
      <c r="AE31" s="1071"/>
      <c r="AF31" s="1045"/>
      <c r="AG31" s="1046"/>
      <c r="AH31" s="1046"/>
      <c r="AI31" s="1046"/>
      <c r="AJ31" s="1047"/>
      <c r="AK31" s="1006"/>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379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903</v>
      </c>
      <c r="AG63" s="985"/>
      <c r="AH63" s="985"/>
      <c r="AI63" s="985"/>
      <c r="AJ63" s="1056"/>
      <c r="AK63" s="1057"/>
      <c r="AL63" s="989"/>
      <c r="AM63" s="989"/>
      <c r="AN63" s="989"/>
      <c r="AO63" s="989"/>
      <c r="AP63" s="985">
        <v>1157</v>
      </c>
      <c r="AQ63" s="985"/>
      <c r="AR63" s="985"/>
      <c r="AS63" s="985"/>
      <c r="AT63" s="985"/>
      <c r="AU63" s="985" t="s">
        <v>474</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382</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529</v>
      </c>
      <c r="C68" s="1012"/>
      <c r="D68" s="1012"/>
      <c r="E68" s="1012"/>
      <c r="F68" s="1012"/>
      <c r="G68" s="1012"/>
      <c r="H68" s="1012"/>
      <c r="I68" s="1012"/>
      <c r="J68" s="1012"/>
      <c r="K68" s="1012"/>
      <c r="L68" s="1012"/>
      <c r="M68" s="1012"/>
      <c r="N68" s="1012"/>
      <c r="O68" s="1012"/>
      <c r="P68" s="1013"/>
      <c r="Q68" s="1014">
        <v>3040</v>
      </c>
      <c r="R68" s="1008"/>
      <c r="S68" s="1008"/>
      <c r="T68" s="1008"/>
      <c r="U68" s="1008"/>
      <c r="V68" s="1008">
        <v>2967</v>
      </c>
      <c r="W68" s="1008"/>
      <c r="X68" s="1008"/>
      <c r="Y68" s="1008"/>
      <c r="Z68" s="1008"/>
      <c r="AA68" s="1008">
        <v>74</v>
      </c>
      <c r="AB68" s="1008"/>
      <c r="AC68" s="1008"/>
      <c r="AD68" s="1008"/>
      <c r="AE68" s="1008"/>
      <c r="AF68" s="1008">
        <v>74</v>
      </c>
      <c r="AG68" s="1008"/>
      <c r="AH68" s="1008"/>
      <c r="AI68" s="1008"/>
      <c r="AJ68" s="1008"/>
      <c r="AK68" s="1008">
        <v>260</v>
      </c>
      <c r="AL68" s="1008"/>
      <c r="AM68" s="1008"/>
      <c r="AN68" s="1008"/>
      <c r="AO68" s="1008"/>
      <c r="AP68" s="1008">
        <v>1672</v>
      </c>
      <c r="AQ68" s="1008"/>
      <c r="AR68" s="1008"/>
      <c r="AS68" s="1008"/>
      <c r="AT68" s="1008"/>
      <c r="AU68" s="1008" t="s">
        <v>548</v>
      </c>
      <c r="AV68" s="1008"/>
      <c r="AW68" s="1008"/>
      <c r="AX68" s="1008"/>
      <c r="AY68" s="1008"/>
      <c r="AZ68" s="1009" t="s">
        <v>549</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530</v>
      </c>
      <c r="C69" s="1001"/>
      <c r="D69" s="1001"/>
      <c r="E69" s="1001"/>
      <c r="F69" s="1001"/>
      <c r="G69" s="1001"/>
      <c r="H69" s="1001"/>
      <c r="I69" s="1001"/>
      <c r="J69" s="1001"/>
      <c r="K69" s="1001"/>
      <c r="L69" s="1001"/>
      <c r="M69" s="1001"/>
      <c r="N69" s="1001"/>
      <c r="O69" s="1001"/>
      <c r="P69" s="1002"/>
      <c r="Q69" s="1003">
        <v>748</v>
      </c>
      <c r="R69" s="997"/>
      <c r="S69" s="997"/>
      <c r="T69" s="997"/>
      <c r="U69" s="997"/>
      <c r="V69" s="997">
        <v>643</v>
      </c>
      <c r="W69" s="997"/>
      <c r="X69" s="997"/>
      <c r="Y69" s="997"/>
      <c r="Z69" s="997"/>
      <c r="AA69" s="997">
        <v>104</v>
      </c>
      <c r="AB69" s="997"/>
      <c r="AC69" s="997"/>
      <c r="AD69" s="997"/>
      <c r="AE69" s="997"/>
      <c r="AF69" s="997">
        <v>104</v>
      </c>
      <c r="AG69" s="997"/>
      <c r="AH69" s="997"/>
      <c r="AI69" s="997"/>
      <c r="AJ69" s="997"/>
      <c r="AK69" s="997">
        <v>4</v>
      </c>
      <c r="AL69" s="997"/>
      <c r="AM69" s="997"/>
      <c r="AN69" s="997"/>
      <c r="AO69" s="997"/>
      <c r="AP69" s="997" t="s">
        <v>548</v>
      </c>
      <c r="AQ69" s="997"/>
      <c r="AR69" s="997"/>
      <c r="AS69" s="997"/>
      <c r="AT69" s="997"/>
      <c r="AU69" s="997" t="s">
        <v>548</v>
      </c>
      <c r="AV69" s="997"/>
      <c r="AW69" s="997"/>
      <c r="AX69" s="997"/>
      <c r="AY69" s="997"/>
      <c r="AZ69" s="998" t="s">
        <v>542</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531</v>
      </c>
      <c r="C70" s="1001"/>
      <c r="D70" s="1001"/>
      <c r="E70" s="1001"/>
      <c r="F70" s="1001"/>
      <c r="G70" s="1001"/>
      <c r="H70" s="1001"/>
      <c r="I70" s="1001"/>
      <c r="J70" s="1001"/>
      <c r="K70" s="1001"/>
      <c r="L70" s="1001"/>
      <c r="M70" s="1001"/>
      <c r="N70" s="1001"/>
      <c r="O70" s="1001"/>
      <c r="P70" s="1002"/>
      <c r="Q70" s="1003">
        <v>248</v>
      </c>
      <c r="R70" s="997"/>
      <c r="S70" s="997"/>
      <c r="T70" s="997"/>
      <c r="U70" s="997"/>
      <c r="V70" s="997">
        <v>241</v>
      </c>
      <c r="W70" s="997"/>
      <c r="X70" s="997"/>
      <c r="Y70" s="997"/>
      <c r="Z70" s="997"/>
      <c r="AA70" s="997">
        <v>7</v>
      </c>
      <c r="AB70" s="997"/>
      <c r="AC70" s="997"/>
      <c r="AD70" s="997"/>
      <c r="AE70" s="997"/>
      <c r="AF70" s="997">
        <v>7</v>
      </c>
      <c r="AG70" s="997"/>
      <c r="AH70" s="997"/>
      <c r="AI70" s="997"/>
      <c r="AJ70" s="997"/>
      <c r="AK70" s="997">
        <v>7</v>
      </c>
      <c r="AL70" s="997"/>
      <c r="AM70" s="997"/>
      <c r="AN70" s="997"/>
      <c r="AO70" s="997"/>
      <c r="AP70" s="997">
        <v>489</v>
      </c>
      <c r="AQ70" s="997"/>
      <c r="AR70" s="997"/>
      <c r="AS70" s="997"/>
      <c r="AT70" s="997"/>
      <c r="AU70" s="997">
        <v>148</v>
      </c>
      <c r="AV70" s="997"/>
      <c r="AW70" s="997"/>
      <c r="AX70" s="997"/>
      <c r="AY70" s="997"/>
      <c r="AZ70" s="998" t="s">
        <v>543</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532</v>
      </c>
      <c r="C71" s="1001"/>
      <c r="D71" s="1001"/>
      <c r="E71" s="1001"/>
      <c r="F71" s="1001"/>
      <c r="G71" s="1001"/>
      <c r="H71" s="1001"/>
      <c r="I71" s="1001"/>
      <c r="J71" s="1001"/>
      <c r="K71" s="1001"/>
      <c r="L71" s="1001"/>
      <c r="M71" s="1001"/>
      <c r="N71" s="1001"/>
      <c r="O71" s="1001"/>
      <c r="P71" s="1002"/>
      <c r="Q71" s="1003">
        <v>6607</v>
      </c>
      <c r="R71" s="997"/>
      <c r="S71" s="997"/>
      <c r="T71" s="997"/>
      <c r="U71" s="997"/>
      <c r="V71" s="997">
        <v>6420</v>
      </c>
      <c r="W71" s="997"/>
      <c r="X71" s="997"/>
      <c r="Y71" s="997"/>
      <c r="Z71" s="997"/>
      <c r="AA71" s="997">
        <v>187</v>
      </c>
      <c r="AB71" s="997"/>
      <c r="AC71" s="997"/>
      <c r="AD71" s="997"/>
      <c r="AE71" s="997"/>
      <c r="AF71" s="997">
        <v>187</v>
      </c>
      <c r="AG71" s="997"/>
      <c r="AH71" s="997"/>
      <c r="AI71" s="997"/>
      <c r="AJ71" s="997"/>
      <c r="AK71" s="997" t="s">
        <v>548</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256</v>
      </c>
      <c r="R72" s="997"/>
      <c r="S72" s="997"/>
      <c r="T72" s="997"/>
      <c r="U72" s="997"/>
      <c r="V72" s="997">
        <v>247</v>
      </c>
      <c r="W72" s="997"/>
      <c r="X72" s="997"/>
      <c r="Y72" s="997"/>
      <c r="Z72" s="997"/>
      <c r="AA72" s="997">
        <v>9</v>
      </c>
      <c r="AB72" s="997"/>
      <c r="AC72" s="997"/>
      <c r="AD72" s="997"/>
      <c r="AE72" s="997"/>
      <c r="AF72" s="997">
        <v>9</v>
      </c>
      <c r="AG72" s="997"/>
      <c r="AH72" s="997"/>
      <c r="AI72" s="997"/>
      <c r="AJ72" s="997"/>
      <c r="AK72" s="997" t="s">
        <v>540</v>
      </c>
      <c r="AL72" s="997"/>
      <c r="AM72" s="997"/>
      <c r="AN72" s="997"/>
      <c r="AO72" s="997"/>
      <c r="AP72" s="997" t="s">
        <v>541</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533</v>
      </c>
      <c r="C73" s="1001"/>
      <c r="D73" s="1001"/>
      <c r="E73" s="1001"/>
      <c r="F73" s="1001"/>
      <c r="G73" s="1001"/>
      <c r="H73" s="1001"/>
      <c r="I73" s="1001"/>
      <c r="J73" s="1001"/>
      <c r="K73" s="1001"/>
      <c r="L73" s="1001"/>
      <c r="M73" s="1001"/>
      <c r="N73" s="1001"/>
      <c r="O73" s="1001"/>
      <c r="P73" s="1002"/>
      <c r="Q73" s="1003">
        <v>751</v>
      </c>
      <c r="R73" s="997"/>
      <c r="S73" s="997"/>
      <c r="T73" s="997"/>
      <c r="U73" s="997"/>
      <c r="V73" s="997">
        <v>736</v>
      </c>
      <c r="W73" s="997"/>
      <c r="X73" s="997"/>
      <c r="Y73" s="997"/>
      <c r="Z73" s="997"/>
      <c r="AA73" s="997">
        <v>15</v>
      </c>
      <c r="AB73" s="997"/>
      <c r="AC73" s="997"/>
      <c r="AD73" s="997"/>
      <c r="AE73" s="997"/>
      <c r="AF73" s="997">
        <v>15</v>
      </c>
      <c r="AG73" s="997"/>
      <c r="AH73" s="997"/>
      <c r="AI73" s="997"/>
      <c r="AJ73" s="997"/>
      <c r="AK73" s="997" t="s">
        <v>548</v>
      </c>
      <c r="AL73" s="997"/>
      <c r="AM73" s="997"/>
      <c r="AN73" s="997"/>
      <c r="AO73" s="997"/>
      <c r="AP73" s="997">
        <v>500</v>
      </c>
      <c r="AQ73" s="997"/>
      <c r="AR73" s="997"/>
      <c r="AS73" s="997"/>
      <c r="AT73" s="997"/>
      <c r="AU73" s="997">
        <v>205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534</v>
      </c>
      <c r="C74" s="1001"/>
      <c r="D74" s="1001"/>
      <c r="E74" s="1001"/>
      <c r="F74" s="1001"/>
      <c r="G74" s="1001"/>
      <c r="H74" s="1001"/>
      <c r="I74" s="1001"/>
      <c r="J74" s="1001"/>
      <c r="K74" s="1001"/>
      <c r="L74" s="1001"/>
      <c r="M74" s="1001"/>
      <c r="N74" s="1001"/>
      <c r="O74" s="1001"/>
      <c r="P74" s="1002"/>
      <c r="Q74" s="1003">
        <v>3</v>
      </c>
      <c r="R74" s="997"/>
      <c r="S74" s="997"/>
      <c r="T74" s="997"/>
      <c r="U74" s="997"/>
      <c r="V74" s="997">
        <v>1</v>
      </c>
      <c r="W74" s="997"/>
      <c r="X74" s="997"/>
      <c r="Y74" s="997"/>
      <c r="Z74" s="997"/>
      <c r="AA74" s="997">
        <v>2</v>
      </c>
      <c r="AB74" s="997"/>
      <c r="AC74" s="997"/>
      <c r="AD74" s="997"/>
      <c r="AE74" s="997"/>
      <c r="AF74" s="997">
        <v>2</v>
      </c>
      <c r="AG74" s="997"/>
      <c r="AH74" s="997"/>
      <c r="AI74" s="997"/>
      <c r="AJ74" s="997"/>
      <c r="AK74" s="997" t="s">
        <v>548</v>
      </c>
      <c r="AL74" s="997"/>
      <c r="AM74" s="997"/>
      <c r="AN74" s="997"/>
      <c r="AO74" s="997"/>
      <c r="AP74" s="997" t="s">
        <v>548</v>
      </c>
      <c r="AQ74" s="997"/>
      <c r="AR74" s="997"/>
      <c r="AS74" s="997"/>
      <c r="AT74" s="997"/>
      <c r="AU74" s="997" t="s">
        <v>548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535</v>
      </c>
      <c r="C75" s="1001"/>
      <c r="D75" s="1001"/>
      <c r="E75" s="1001"/>
      <c r="F75" s="1001"/>
      <c r="G75" s="1001"/>
      <c r="H75" s="1001"/>
      <c r="I75" s="1001"/>
      <c r="J75" s="1001"/>
      <c r="K75" s="1001"/>
      <c r="L75" s="1001"/>
      <c r="M75" s="1001"/>
      <c r="N75" s="1001"/>
      <c r="O75" s="1001"/>
      <c r="P75" s="1002"/>
      <c r="Q75" s="1004">
        <v>73</v>
      </c>
      <c r="R75" s="1005"/>
      <c r="S75" s="1005"/>
      <c r="T75" s="1005"/>
      <c r="U75" s="1006"/>
      <c r="V75" s="1007">
        <v>71</v>
      </c>
      <c r="W75" s="1005"/>
      <c r="X75" s="1005"/>
      <c r="Y75" s="1005"/>
      <c r="Z75" s="1006"/>
      <c r="AA75" s="1007">
        <v>3</v>
      </c>
      <c r="AB75" s="1005"/>
      <c r="AC75" s="1005"/>
      <c r="AD75" s="1005"/>
      <c r="AE75" s="1006"/>
      <c r="AF75" s="1007">
        <v>3</v>
      </c>
      <c r="AG75" s="1005"/>
      <c r="AH75" s="1005"/>
      <c r="AI75" s="1005"/>
      <c r="AJ75" s="1006"/>
      <c r="AK75" s="1007" t="s">
        <v>548</v>
      </c>
      <c r="AL75" s="1005"/>
      <c r="AM75" s="1005"/>
      <c r="AN75" s="1005"/>
      <c r="AO75" s="1006"/>
      <c r="AP75" s="1007" t="s">
        <v>548</v>
      </c>
      <c r="AQ75" s="1005"/>
      <c r="AR75" s="1005"/>
      <c r="AS75" s="1005"/>
      <c r="AT75" s="1006"/>
      <c r="AU75" s="1007" t="s">
        <v>548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536</v>
      </c>
      <c r="C76" s="1001"/>
      <c r="D76" s="1001"/>
      <c r="E76" s="1001"/>
      <c r="F76" s="1001"/>
      <c r="G76" s="1001"/>
      <c r="H76" s="1001"/>
      <c r="I76" s="1001"/>
      <c r="J76" s="1001"/>
      <c r="K76" s="1001"/>
      <c r="L76" s="1001"/>
      <c r="M76" s="1001"/>
      <c r="N76" s="1001"/>
      <c r="O76" s="1001"/>
      <c r="P76" s="1002"/>
      <c r="Q76" s="1004">
        <v>9274</v>
      </c>
      <c r="R76" s="1005"/>
      <c r="S76" s="1005"/>
      <c r="T76" s="1005"/>
      <c r="U76" s="1006"/>
      <c r="V76" s="1007">
        <v>9247</v>
      </c>
      <c r="W76" s="1005"/>
      <c r="X76" s="1005"/>
      <c r="Y76" s="1005"/>
      <c r="Z76" s="1006"/>
      <c r="AA76" s="1007">
        <v>27</v>
      </c>
      <c r="AB76" s="1005"/>
      <c r="AC76" s="1005"/>
      <c r="AD76" s="1005"/>
      <c r="AE76" s="1006"/>
      <c r="AF76" s="1007">
        <v>27</v>
      </c>
      <c r="AG76" s="1005"/>
      <c r="AH76" s="1005"/>
      <c r="AI76" s="1005"/>
      <c r="AJ76" s="1006"/>
      <c r="AK76" s="1007">
        <v>1475</v>
      </c>
      <c r="AL76" s="1005"/>
      <c r="AM76" s="1005"/>
      <c r="AN76" s="1005"/>
      <c r="AO76" s="1006"/>
      <c r="AP76" s="1007" t="s">
        <v>548</v>
      </c>
      <c r="AQ76" s="1005"/>
      <c r="AR76" s="1005"/>
      <c r="AS76" s="1005"/>
      <c r="AT76" s="1006"/>
      <c r="AU76" s="1007" t="s">
        <v>548</v>
      </c>
      <c r="AV76" s="1005"/>
      <c r="AW76" s="1005"/>
      <c r="AX76" s="1005"/>
      <c r="AY76" s="1006"/>
      <c r="AZ76" s="998" t="s">
        <v>544</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537</v>
      </c>
      <c r="C77" s="1001"/>
      <c r="D77" s="1001"/>
      <c r="E77" s="1001"/>
      <c r="F77" s="1001"/>
      <c r="G77" s="1001"/>
      <c r="H77" s="1001"/>
      <c r="I77" s="1001"/>
      <c r="J77" s="1001"/>
      <c r="K77" s="1001"/>
      <c r="L77" s="1001"/>
      <c r="M77" s="1001"/>
      <c r="N77" s="1001"/>
      <c r="O77" s="1001"/>
      <c r="P77" s="1002"/>
      <c r="Q77" s="1004">
        <v>250</v>
      </c>
      <c r="R77" s="1005"/>
      <c r="S77" s="1005"/>
      <c r="T77" s="1005"/>
      <c r="U77" s="1006"/>
      <c r="V77" s="1007">
        <v>225</v>
      </c>
      <c r="W77" s="1005"/>
      <c r="X77" s="1005"/>
      <c r="Y77" s="1005"/>
      <c r="Z77" s="1006"/>
      <c r="AA77" s="1007">
        <v>26</v>
      </c>
      <c r="AB77" s="1005"/>
      <c r="AC77" s="1005"/>
      <c r="AD77" s="1005"/>
      <c r="AE77" s="1006"/>
      <c r="AF77" s="1007">
        <v>26</v>
      </c>
      <c r="AG77" s="1005"/>
      <c r="AH77" s="1005"/>
      <c r="AI77" s="1005"/>
      <c r="AJ77" s="1006"/>
      <c r="AK77" s="1007" t="s">
        <v>548</v>
      </c>
      <c r="AL77" s="1005"/>
      <c r="AM77" s="1005"/>
      <c r="AN77" s="1005"/>
      <c r="AO77" s="1006"/>
      <c r="AP77" s="1007" t="s">
        <v>548</v>
      </c>
      <c r="AQ77" s="1005"/>
      <c r="AR77" s="1005"/>
      <c r="AS77" s="1005"/>
      <c r="AT77" s="1006"/>
      <c r="AU77" s="1007" t="s">
        <v>548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538</v>
      </c>
      <c r="C78" s="1001"/>
      <c r="D78" s="1001"/>
      <c r="E78" s="1001"/>
      <c r="F78" s="1001"/>
      <c r="G78" s="1001"/>
      <c r="H78" s="1001"/>
      <c r="I78" s="1001"/>
      <c r="J78" s="1001"/>
      <c r="K78" s="1001"/>
      <c r="L78" s="1001"/>
      <c r="M78" s="1001"/>
      <c r="N78" s="1001"/>
      <c r="O78" s="1001"/>
      <c r="P78" s="1002"/>
      <c r="Q78" s="1003">
        <v>242051</v>
      </c>
      <c r="R78" s="997"/>
      <c r="S78" s="997"/>
      <c r="T78" s="997"/>
      <c r="U78" s="997"/>
      <c r="V78" s="997">
        <v>233409</v>
      </c>
      <c r="W78" s="997"/>
      <c r="X78" s="997"/>
      <c r="Y78" s="997"/>
      <c r="Z78" s="997"/>
      <c r="AA78" s="997">
        <v>8642</v>
      </c>
      <c r="AB78" s="997"/>
      <c r="AC78" s="997"/>
      <c r="AD78" s="997"/>
      <c r="AE78" s="997"/>
      <c r="AF78" s="997">
        <v>8642</v>
      </c>
      <c r="AG78" s="997"/>
      <c r="AH78" s="997"/>
      <c r="AI78" s="997"/>
      <c r="AJ78" s="997"/>
      <c r="AK78" s="997">
        <v>287</v>
      </c>
      <c r="AL78" s="997"/>
      <c r="AM78" s="997"/>
      <c r="AN78" s="997"/>
      <c r="AO78" s="997"/>
      <c r="AP78" s="997" t="s">
        <v>548</v>
      </c>
      <c r="AQ78" s="997"/>
      <c r="AR78" s="997"/>
      <c r="AS78" s="997"/>
      <c r="AT78" s="997"/>
      <c r="AU78" s="997" t="s">
        <v>548</v>
      </c>
      <c r="AV78" s="997"/>
      <c r="AW78" s="997"/>
      <c r="AX78" s="997"/>
      <c r="AY78" s="997"/>
      <c r="AZ78" s="998" t="s">
        <v>545</v>
      </c>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9096</v>
      </c>
      <c r="AG88" s="985"/>
      <c r="AH88" s="985"/>
      <c r="AI88" s="985"/>
      <c r="AJ88" s="985"/>
      <c r="AK88" s="989"/>
      <c r="AL88" s="989"/>
      <c r="AM88" s="989"/>
      <c r="AN88" s="989"/>
      <c r="AO88" s="989"/>
      <c r="AP88" s="985">
        <v>2661</v>
      </c>
      <c r="AQ88" s="985"/>
      <c r="AR88" s="985"/>
      <c r="AS88" s="985"/>
      <c r="AT88" s="985"/>
      <c r="AU88" s="985">
        <v>353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393</v>
      </c>
      <c r="AB109" s="918"/>
      <c r="AC109" s="918"/>
      <c r="AD109" s="918"/>
      <c r="AE109" s="919"/>
      <c r="AF109" s="920" t="s">
        <v>284</v>
      </c>
      <c r="AG109" s="918"/>
      <c r="AH109" s="918"/>
      <c r="AI109" s="918"/>
      <c r="AJ109" s="919"/>
      <c r="AK109" s="920" t="s">
        <v>283</v>
      </c>
      <c r="AL109" s="918"/>
      <c r="AM109" s="918"/>
      <c r="AN109" s="918"/>
      <c r="AO109" s="919"/>
      <c r="AP109" s="920" t="s">
        <v>394</v>
      </c>
      <c r="AQ109" s="918"/>
      <c r="AR109" s="918"/>
      <c r="AS109" s="918"/>
      <c r="AT109" s="949"/>
      <c r="AU109" s="91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393</v>
      </c>
      <c r="BR109" s="918"/>
      <c r="BS109" s="918"/>
      <c r="BT109" s="918"/>
      <c r="BU109" s="919"/>
      <c r="BV109" s="920" t="s">
        <v>284</v>
      </c>
      <c r="BW109" s="918"/>
      <c r="BX109" s="918"/>
      <c r="BY109" s="918"/>
      <c r="BZ109" s="919"/>
      <c r="CA109" s="920" t="s">
        <v>283</v>
      </c>
      <c r="CB109" s="918"/>
      <c r="CC109" s="918"/>
      <c r="CD109" s="918"/>
      <c r="CE109" s="919"/>
      <c r="CF109" s="958" t="s">
        <v>394</v>
      </c>
      <c r="CG109" s="958"/>
      <c r="CH109" s="958"/>
      <c r="CI109" s="958"/>
      <c r="CJ109" s="958"/>
      <c r="CK109" s="920"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393</v>
      </c>
      <c r="DH109" s="918"/>
      <c r="DI109" s="918"/>
      <c r="DJ109" s="918"/>
      <c r="DK109" s="919"/>
      <c r="DL109" s="920" t="s">
        <v>284</v>
      </c>
      <c r="DM109" s="918"/>
      <c r="DN109" s="918"/>
      <c r="DO109" s="918"/>
      <c r="DP109" s="919"/>
      <c r="DQ109" s="920" t="s">
        <v>283</v>
      </c>
      <c r="DR109" s="918"/>
      <c r="DS109" s="918"/>
      <c r="DT109" s="918"/>
      <c r="DU109" s="919"/>
      <c r="DV109" s="920" t="s">
        <v>394</v>
      </c>
      <c r="DW109" s="918"/>
      <c r="DX109" s="918"/>
      <c r="DY109" s="918"/>
      <c r="DZ109" s="949"/>
    </row>
    <row r="110" spans="1:131" s="197" customFormat="1" ht="26.25" customHeight="1">
      <c r="A110" s="787" t="s">
        <v>396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345502</v>
      </c>
      <c r="AB110" s="903"/>
      <c r="AC110" s="903"/>
      <c r="AD110" s="903"/>
      <c r="AE110" s="904"/>
      <c r="AF110" s="905">
        <v>361427</v>
      </c>
      <c r="AG110" s="903"/>
      <c r="AH110" s="903"/>
      <c r="AI110" s="903"/>
      <c r="AJ110" s="904"/>
      <c r="AK110" s="905">
        <v>400480</v>
      </c>
      <c r="AL110" s="903"/>
      <c r="AM110" s="903"/>
      <c r="AN110" s="903"/>
      <c r="AO110" s="904"/>
      <c r="AP110" s="906">
        <v>9</v>
      </c>
      <c r="AQ110" s="907"/>
      <c r="AR110" s="907"/>
      <c r="AS110" s="907"/>
      <c r="AT110" s="908"/>
      <c r="AU110" s="950" t="s">
        <v>61</v>
      </c>
      <c r="AV110" s="951"/>
      <c r="AW110" s="951"/>
      <c r="AX110" s="951"/>
      <c r="AY110" s="952"/>
      <c r="AZ110" s="846" t="s">
        <v>397</v>
      </c>
      <c r="BA110" s="788"/>
      <c r="BB110" s="788"/>
      <c r="BC110" s="788"/>
      <c r="BD110" s="788"/>
      <c r="BE110" s="788"/>
      <c r="BF110" s="788"/>
      <c r="BG110" s="788"/>
      <c r="BH110" s="788"/>
      <c r="BI110" s="788"/>
      <c r="BJ110" s="788"/>
      <c r="BK110" s="788"/>
      <c r="BL110" s="788"/>
      <c r="BM110" s="788"/>
      <c r="BN110" s="788"/>
      <c r="BO110" s="788"/>
      <c r="BP110" s="789"/>
      <c r="BQ110" s="829">
        <v>4952677</v>
      </c>
      <c r="BR110" s="830"/>
      <c r="BS110" s="830"/>
      <c r="BT110" s="830"/>
      <c r="BU110" s="830"/>
      <c r="BV110" s="830">
        <v>5126931</v>
      </c>
      <c r="BW110" s="830"/>
      <c r="BX110" s="830"/>
      <c r="BY110" s="830"/>
      <c r="BZ110" s="830"/>
      <c r="CA110" s="830">
        <v>5188686</v>
      </c>
      <c r="CB110" s="830"/>
      <c r="CC110" s="830"/>
      <c r="CD110" s="830"/>
      <c r="CE110" s="830"/>
      <c r="CF110" s="891">
        <v>117.2</v>
      </c>
      <c r="CG110" s="892"/>
      <c r="CH110" s="892"/>
      <c r="CI110" s="892"/>
      <c r="CJ110" s="892"/>
      <c r="CK110" s="946" t="s">
        <v>398</v>
      </c>
      <c r="CL110" s="894"/>
      <c r="CM110" s="899" t="s">
        <v>399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401</v>
      </c>
      <c r="AB111" s="939"/>
      <c r="AC111" s="939"/>
      <c r="AD111" s="939"/>
      <c r="AE111" s="940"/>
      <c r="AF111" s="941" t="s">
        <v>401</v>
      </c>
      <c r="AG111" s="939"/>
      <c r="AH111" s="939"/>
      <c r="AI111" s="939"/>
      <c r="AJ111" s="940"/>
      <c r="AK111" s="941" t="s">
        <v>401</v>
      </c>
      <c r="AL111" s="939"/>
      <c r="AM111" s="939"/>
      <c r="AN111" s="939"/>
      <c r="AO111" s="940"/>
      <c r="AP111" s="942" t="s">
        <v>401</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t="s">
        <v>403</v>
      </c>
      <c r="BR111" s="801"/>
      <c r="BS111" s="801"/>
      <c r="BT111" s="801"/>
      <c r="BU111" s="801"/>
      <c r="BV111" s="801" t="s">
        <v>403</v>
      </c>
      <c r="BW111" s="801"/>
      <c r="BX111" s="801"/>
      <c r="BY111" s="801"/>
      <c r="BZ111" s="801"/>
      <c r="CA111" s="801" t="s">
        <v>403</v>
      </c>
      <c r="CB111" s="801"/>
      <c r="CC111" s="801"/>
      <c r="CD111" s="801"/>
      <c r="CE111" s="801"/>
      <c r="CF111" s="878" t="s">
        <v>403</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t="s">
        <v>403</v>
      </c>
      <c r="BR112" s="801"/>
      <c r="BS112" s="801"/>
      <c r="BT112" s="801"/>
      <c r="BU112" s="801"/>
      <c r="BV112" s="801" t="s">
        <v>403</v>
      </c>
      <c r="BW112" s="801"/>
      <c r="BX112" s="801"/>
      <c r="BY112" s="801"/>
      <c r="BZ112" s="801"/>
      <c r="CA112" s="801" t="s">
        <v>403</v>
      </c>
      <c r="CB112" s="801"/>
      <c r="CC112" s="801"/>
      <c r="CD112" s="801"/>
      <c r="CE112" s="801"/>
      <c r="CF112" s="878" t="s">
        <v>403</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270</v>
      </c>
      <c r="AB113" s="939"/>
      <c r="AC113" s="939"/>
      <c r="AD113" s="939"/>
      <c r="AE113" s="940"/>
      <c r="AF113" s="941">
        <v>502</v>
      </c>
      <c r="AG113" s="939"/>
      <c r="AH113" s="939"/>
      <c r="AI113" s="939"/>
      <c r="AJ113" s="940"/>
      <c r="AK113" s="941">
        <v>1654</v>
      </c>
      <c r="AL113" s="939"/>
      <c r="AM113" s="939"/>
      <c r="AN113" s="939"/>
      <c r="AO113" s="940"/>
      <c r="AP113" s="942">
        <v>0</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481231</v>
      </c>
      <c r="BR113" s="801"/>
      <c r="BS113" s="801"/>
      <c r="BT113" s="801"/>
      <c r="BU113" s="801"/>
      <c r="BV113" s="801">
        <v>418365</v>
      </c>
      <c r="BW113" s="801"/>
      <c r="BX113" s="801"/>
      <c r="BY113" s="801"/>
      <c r="BZ113" s="801"/>
      <c r="CA113" s="801">
        <v>352848</v>
      </c>
      <c r="CB113" s="801"/>
      <c r="CC113" s="801"/>
      <c r="CD113" s="801"/>
      <c r="CE113" s="801"/>
      <c r="CF113" s="878">
        <v>8</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99593</v>
      </c>
      <c r="AB114" s="814"/>
      <c r="AC114" s="814"/>
      <c r="AD114" s="814"/>
      <c r="AE114" s="815"/>
      <c r="AF114" s="816">
        <v>97044</v>
      </c>
      <c r="AG114" s="814"/>
      <c r="AH114" s="814"/>
      <c r="AI114" s="814"/>
      <c r="AJ114" s="815"/>
      <c r="AK114" s="816">
        <v>92997</v>
      </c>
      <c r="AL114" s="814"/>
      <c r="AM114" s="814"/>
      <c r="AN114" s="814"/>
      <c r="AO114" s="815"/>
      <c r="AP114" s="784">
        <v>2.1</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751204</v>
      </c>
      <c r="BR114" s="801"/>
      <c r="BS114" s="801"/>
      <c r="BT114" s="801"/>
      <c r="BU114" s="801"/>
      <c r="BV114" s="801">
        <v>730855</v>
      </c>
      <c r="BW114" s="801"/>
      <c r="BX114" s="801"/>
      <c r="BY114" s="801"/>
      <c r="BZ114" s="801"/>
      <c r="CA114" s="801">
        <v>855736</v>
      </c>
      <c r="CB114" s="801"/>
      <c r="CC114" s="801"/>
      <c r="CD114" s="801"/>
      <c r="CE114" s="801"/>
      <c r="CF114" s="878">
        <v>19.3</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v>
      </c>
      <c r="AB115" s="939"/>
      <c r="AC115" s="939"/>
      <c r="AD115" s="939"/>
      <c r="AE115" s="940"/>
      <c r="AF115" s="941">
        <v>11</v>
      </c>
      <c r="AG115" s="939"/>
      <c r="AH115" s="939"/>
      <c r="AI115" s="939"/>
      <c r="AJ115" s="940"/>
      <c r="AK115" s="941">
        <v>6</v>
      </c>
      <c r="AL115" s="939"/>
      <c r="AM115" s="939"/>
      <c r="AN115" s="939"/>
      <c r="AO115" s="940"/>
      <c r="AP115" s="942">
        <v>0</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403</v>
      </c>
      <c r="DH115" s="814"/>
      <c r="DI115" s="814"/>
      <c r="DJ115" s="814"/>
      <c r="DK115" s="815"/>
      <c r="DL115" s="816" t="s">
        <v>403</v>
      </c>
      <c r="DM115" s="814"/>
      <c r="DN115" s="814"/>
      <c r="DO115" s="814"/>
      <c r="DP115" s="815"/>
      <c r="DQ115" s="816" t="s">
        <v>403</v>
      </c>
      <c r="DR115" s="814"/>
      <c r="DS115" s="814"/>
      <c r="DT115" s="814"/>
      <c r="DU115" s="815"/>
      <c r="DV115" s="784" t="s">
        <v>403</v>
      </c>
      <c r="DW115" s="785"/>
      <c r="DX115" s="785"/>
      <c r="DY115" s="785"/>
      <c r="DZ115" s="786"/>
    </row>
    <row r="116" spans="1:130" s="197" customFormat="1" ht="26.25" customHeight="1">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403</v>
      </c>
      <c r="AB116" s="814"/>
      <c r="AC116" s="814"/>
      <c r="AD116" s="814"/>
      <c r="AE116" s="815"/>
      <c r="AF116" s="816" t="s">
        <v>403</v>
      </c>
      <c r="AG116" s="814"/>
      <c r="AH116" s="814"/>
      <c r="AI116" s="814"/>
      <c r="AJ116" s="815"/>
      <c r="AK116" s="816" t="s">
        <v>403</v>
      </c>
      <c r="AL116" s="814"/>
      <c r="AM116" s="814"/>
      <c r="AN116" s="814"/>
      <c r="AO116" s="815"/>
      <c r="AP116" s="784" t="s">
        <v>403</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403</v>
      </c>
      <c r="DH116" s="814"/>
      <c r="DI116" s="814"/>
      <c r="DJ116" s="814"/>
      <c r="DK116" s="815"/>
      <c r="DL116" s="816" t="s">
        <v>403</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445383</v>
      </c>
      <c r="AB117" s="925"/>
      <c r="AC117" s="925"/>
      <c r="AD117" s="925"/>
      <c r="AE117" s="926"/>
      <c r="AF117" s="928">
        <v>458984</v>
      </c>
      <c r="AG117" s="925"/>
      <c r="AH117" s="925"/>
      <c r="AI117" s="925"/>
      <c r="AJ117" s="926"/>
      <c r="AK117" s="928">
        <v>495137</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423</v>
      </c>
      <c r="BR117" s="888"/>
      <c r="BS117" s="888"/>
      <c r="BT117" s="888"/>
      <c r="BU117" s="888"/>
      <c r="BV117" s="888" t="s">
        <v>423</v>
      </c>
      <c r="BW117" s="888"/>
      <c r="BX117" s="888"/>
      <c r="BY117" s="888"/>
      <c r="BZ117" s="888"/>
      <c r="CA117" s="888" t="s">
        <v>423</v>
      </c>
      <c r="CB117" s="888"/>
      <c r="CC117" s="888"/>
      <c r="CD117" s="888"/>
      <c r="CE117" s="888"/>
      <c r="CF117" s="878" t="s">
        <v>423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423</v>
      </c>
      <c r="DH117" s="814"/>
      <c r="DI117" s="814"/>
      <c r="DJ117" s="814"/>
      <c r="DK117" s="815"/>
      <c r="DL117" s="816" t="s">
        <v>423</v>
      </c>
      <c r="DM117" s="814"/>
      <c r="DN117" s="814"/>
      <c r="DO117" s="814"/>
      <c r="DP117" s="815"/>
      <c r="DQ117" s="816" t="s">
        <v>423</v>
      </c>
      <c r="DR117" s="814"/>
      <c r="DS117" s="814"/>
      <c r="DT117" s="814"/>
      <c r="DU117" s="815"/>
      <c r="DV117" s="784" t="s">
        <v>423</v>
      </c>
      <c r="DW117" s="785"/>
      <c r="DX117" s="785"/>
      <c r="DY117" s="785"/>
      <c r="DZ117" s="786"/>
    </row>
    <row r="118" spans="1:130" s="197" customFormat="1" ht="26.25" customHeight="1">
      <c r="A118" s="91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393</v>
      </c>
      <c r="AB118" s="918"/>
      <c r="AC118" s="918"/>
      <c r="AD118" s="918"/>
      <c r="AE118" s="919"/>
      <c r="AF118" s="920" t="s">
        <v>284</v>
      </c>
      <c r="AG118" s="918"/>
      <c r="AH118" s="918"/>
      <c r="AI118" s="918"/>
      <c r="AJ118" s="919"/>
      <c r="AK118" s="920" t="s">
        <v>283</v>
      </c>
      <c r="AL118" s="918"/>
      <c r="AM118" s="918"/>
      <c r="AN118" s="918"/>
      <c r="AO118" s="919"/>
      <c r="AP118" s="921" t="s">
        <v>394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425</v>
      </c>
      <c r="BP118" s="868"/>
      <c r="BQ118" s="887">
        <v>6185112</v>
      </c>
      <c r="BR118" s="888"/>
      <c r="BS118" s="888"/>
      <c r="BT118" s="888"/>
      <c r="BU118" s="888"/>
      <c r="BV118" s="888">
        <v>6276151</v>
      </c>
      <c r="BW118" s="888"/>
      <c r="BX118" s="888"/>
      <c r="BY118" s="888"/>
      <c r="BZ118" s="888"/>
      <c r="CA118" s="888">
        <v>6397270</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398</v>
      </c>
      <c r="B119" s="894"/>
      <c r="C119" s="899" t="s">
        <v>399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427</v>
      </c>
      <c r="AV119" s="910"/>
      <c r="AW119" s="910"/>
      <c r="AX119" s="910"/>
      <c r="AY119" s="911"/>
      <c r="AZ119" s="846" t="s">
        <v>428</v>
      </c>
      <c r="BA119" s="788"/>
      <c r="BB119" s="788"/>
      <c r="BC119" s="788"/>
      <c r="BD119" s="788"/>
      <c r="BE119" s="788"/>
      <c r="BF119" s="788"/>
      <c r="BG119" s="788"/>
      <c r="BH119" s="788"/>
      <c r="BI119" s="788"/>
      <c r="BJ119" s="788"/>
      <c r="BK119" s="788"/>
      <c r="BL119" s="788"/>
      <c r="BM119" s="788"/>
      <c r="BN119" s="788"/>
      <c r="BO119" s="788"/>
      <c r="BP119" s="789"/>
      <c r="BQ119" s="829">
        <v>4074859</v>
      </c>
      <c r="BR119" s="830"/>
      <c r="BS119" s="830"/>
      <c r="BT119" s="830"/>
      <c r="BU119" s="830"/>
      <c r="BV119" s="830">
        <v>4120207</v>
      </c>
      <c r="BW119" s="830"/>
      <c r="BX119" s="830"/>
      <c r="BY119" s="830"/>
      <c r="BZ119" s="830"/>
      <c r="CA119" s="830">
        <v>4169721</v>
      </c>
      <c r="CB119" s="830"/>
      <c r="CC119" s="830"/>
      <c r="CD119" s="830"/>
      <c r="CE119" s="830"/>
      <c r="CF119" s="891">
        <v>94.2</v>
      </c>
      <c r="CG119" s="892"/>
      <c r="CH119" s="892"/>
      <c r="CI119" s="892"/>
      <c r="CJ119" s="892"/>
      <c r="CK119" s="948"/>
      <c r="CL119" s="898"/>
      <c r="CM119" s="855" t="s">
        <v>429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430</v>
      </c>
      <c r="BA120" s="798"/>
      <c r="BB120" s="798"/>
      <c r="BC120" s="798"/>
      <c r="BD120" s="798"/>
      <c r="BE120" s="798"/>
      <c r="BF120" s="798"/>
      <c r="BG120" s="798"/>
      <c r="BH120" s="798"/>
      <c r="BI120" s="798"/>
      <c r="BJ120" s="798"/>
      <c r="BK120" s="798"/>
      <c r="BL120" s="798"/>
      <c r="BM120" s="798"/>
      <c r="BN120" s="798"/>
      <c r="BO120" s="798"/>
      <c r="BP120" s="799"/>
      <c r="BQ120" s="800">
        <v>175846</v>
      </c>
      <c r="BR120" s="801"/>
      <c r="BS120" s="801"/>
      <c r="BT120" s="801"/>
      <c r="BU120" s="801"/>
      <c r="BV120" s="801">
        <v>158694</v>
      </c>
      <c r="BW120" s="801"/>
      <c r="BX120" s="801"/>
      <c r="BY120" s="801"/>
      <c r="BZ120" s="801"/>
      <c r="CA120" s="801">
        <v>143186</v>
      </c>
      <c r="CB120" s="801"/>
      <c r="CC120" s="801"/>
      <c r="CD120" s="801"/>
      <c r="CE120" s="801"/>
      <c r="CF120" s="878">
        <v>3.2</v>
      </c>
      <c r="CG120" s="879"/>
      <c r="CH120" s="879"/>
      <c r="CI120" s="879"/>
      <c r="CJ120" s="879"/>
      <c r="CK120" s="880" t="s">
        <v>431</v>
      </c>
      <c r="CL120" s="840"/>
      <c r="CM120" s="840"/>
      <c r="CN120" s="840"/>
      <c r="CO120" s="841"/>
      <c r="CP120" s="884" t="s">
        <v>376</v>
      </c>
      <c r="CQ120" s="885"/>
      <c r="CR120" s="885"/>
      <c r="CS120" s="885"/>
      <c r="CT120" s="885"/>
      <c r="CU120" s="885"/>
      <c r="CV120" s="885"/>
      <c r="CW120" s="885"/>
      <c r="CX120" s="885"/>
      <c r="CY120" s="885"/>
      <c r="CZ120" s="885"/>
      <c r="DA120" s="885"/>
      <c r="DB120" s="885"/>
      <c r="DC120" s="885"/>
      <c r="DD120" s="885"/>
      <c r="DE120" s="885"/>
      <c r="DF120" s="886"/>
      <c r="DG120" s="829" t="s">
        <v>109</v>
      </c>
      <c r="DH120" s="830"/>
      <c r="DI120" s="830"/>
      <c r="DJ120" s="830"/>
      <c r="DK120" s="830"/>
      <c r="DL120" s="830" t="s">
        <v>109</v>
      </c>
      <c r="DM120" s="830"/>
      <c r="DN120" s="830"/>
      <c r="DO120" s="830"/>
      <c r="DP120" s="830"/>
      <c r="DQ120" s="830" t="s">
        <v>109</v>
      </c>
      <c r="DR120" s="830"/>
      <c r="DS120" s="830"/>
      <c r="DT120" s="830"/>
      <c r="DU120" s="830"/>
      <c r="DV120" s="831" t="s">
        <v>109</v>
      </c>
      <c r="DW120" s="831"/>
      <c r="DX120" s="831"/>
      <c r="DY120" s="831"/>
      <c r="DZ120" s="832"/>
    </row>
    <row r="121" spans="1:130" s="197" customFormat="1" ht="26.25" customHeight="1">
      <c r="A121" s="895"/>
      <c r="B121" s="896"/>
      <c r="C121" s="872" t="s">
        <v>432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433</v>
      </c>
      <c r="BA121" s="876"/>
      <c r="BB121" s="876"/>
      <c r="BC121" s="876"/>
      <c r="BD121" s="876"/>
      <c r="BE121" s="876"/>
      <c r="BF121" s="876"/>
      <c r="BG121" s="876"/>
      <c r="BH121" s="876"/>
      <c r="BI121" s="876"/>
      <c r="BJ121" s="876"/>
      <c r="BK121" s="876"/>
      <c r="BL121" s="876"/>
      <c r="BM121" s="876"/>
      <c r="BN121" s="876"/>
      <c r="BO121" s="876"/>
      <c r="BP121" s="877"/>
      <c r="BQ121" s="887">
        <v>4564798</v>
      </c>
      <c r="BR121" s="888"/>
      <c r="BS121" s="888"/>
      <c r="BT121" s="888"/>
      <c r="BU121" s="888"/>
      <c r="BV121" s="888">
        <v>4584006</v>
      </c>
      <c r="BW121" s="888"/>
      <c r="BX121" s="888"/>
      <c r="BY121" s="888"/>
      <c r="BZ121" s="888"/>
      <c r="CA121" s="888">
        <v>4680668</v>
      </c>
      <c r="CB121" s="888"/>
      <c r="CC121" s="888"/>
      <c r="CD121" s="888"/>
      <c r="CE121" s="888"/>
      <c r="CF121" s="889">
        <v>105.7</v>
      </c>
      <c r="CG121" s="890"/>
      <c r="CH121" s="890"/>
      <c r="CI121" s="890"/>
      <c r="CJ121" s="890"/>
      <c r="CK121" s="881"/>
      <c r="CL121" s="842"/>
      <c r="CM121" s="842"/>
      <c r="CN121" s="842"/>
      <c r="CO121" s="843"/>
      <c r="CP121" s="858" t="s">
        <v>375</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434</v>
      </c>
      <c r="BP122" s="868"/>
      <c r="BQ122" s="869">
        <v>8815503</v>
      </c>
      <c r="BR122" s="870"/>
      <c r="BS122" s="870"/>
      <c r="BT122" s="870"/>
      <c r="BU122" s="870"/>
      <c r="BV122" s="870">
        <v>8862907</v>
      </c>
      <c r="BW122" s="870"/>
      <c r="BX122" s="870"/>
      <c r="BY122" s="870"/>
      <c r="BZ122" s="870"/>
      <c r="CA122" s="870">
        <v>8993575</v>
      </c>
      <c r="CB122" s="870"/>
      <c r="CC122" s="870"/>
      <c r="CD122" s="870"/>
      <c r="CE122" s="870"/>
      <c r="CF122" s="773"/>
      <c r="CG122" s="774"/>
      <c r="CH122" s="774"/>
      <c r="CI122" s="774"/>
      <c r="CJ122" s="871"/>
      <c r="CK122" s="881"/>
      <c r="CL122" s="842"/>
      <c r="CM122" s="842"/>
      <c r="CN122" s="842"/>
      <c r="CO122" s="843"/>
      <c r="CP122" s="858" t="s">
        <v>435</v>
      </c>
      <c r="CQ122" s="859"/>
      <c r="CR122" s="859"/>
      <c r="CS122" s="859"/>
      <c r="CT122" s="859"/>
      <c r="CU122" s="859"/>
      <c r="CV122" s="859"/>
      <c r="CW122" s="859"/>
      <c r="CX122" s="859"/>
      <c r="CY122" s="859"/>
      <c r="CZ122" s="859"/>
      <c r="DA122" s="859"/>
      <c r="DB122" s="859"/>
      <c r="DC122" s="859"/>
      <c r="DD122" s="859"/>
      <c r="DE122" s="859"/>
      <c r="DF122" s="860"/>
      <c r="DG122" s="800" t="s">
        <v>436</v>
      </c>
      <c r="DH122" s="801"/>
      <c r="DI122" s="801"/>
      <c r="DJ122" s="801"/>
      <c r="DK122" s="801"/>
      <c r="DL122" s="801" t="s">
        <v>436</v>
      </c>
      <c r="DM122" s="801"/>
      <c r="DN122" s="801"/>
      <c r="DO122" s="801"/>
      <c r="DP122" s="801"/>
      <c r="DQ122" s="801" t="s">
        <v>436</v>
      </c>
      <c r="DR122" s="801"/>
      <c r="DS122" s="801"/>
      <c r="DT122" s="801"/>
      <c r="DU122" s="801"/>
      <c r="DV122" s="853" t="s">
        <v>436</v>
      </c>
      <c r="DW122" s="853"/>
      <c r="DX122" s="853"/>
      <c r="DY122" s="853"/>
      <c r="DZ122" s="854"/>
    </row>
    <row r="123" spans="1:130" s="197" customFormat="1" ht="26.25" customHeight="1" thickBot="1">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436</v>
      </c>
      <c r="AB123" s="814"/>
      <c r="AC123" s="814"/>
      <c r="AD123" s="814"/>
      <c r="AE123" s="815"/>
      <c r="AF123" s="816" t="s">
        <v>436</v>
      </c>
      <c r="AG123" s="814"/>
      <c r="AH123" s="814"/>
      <c r="AI123" s="814"/>
      <c r="AJ123" s="815"/>
      <c r="AK123" s="816" t="s">
        <v>436</v>
      </c>
      <c r="AL123" s="814"/>
      <c r="AM123" s="814"/>
      <c r="AN123" s="814"/>
      <c r="AO123" s="815"/>
      <c r="AP123" s="784" t="s">
        <v>436</v>
      </c>
      <c r="AQ123" s="785"/>
      <c r="AR123" s="785"/>
      <c r="AS123" s="785"/>
      <c r="AT123" s="786"/>
      <c r="AU123" s="864" t="s">
        <v>437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436</v>
      </c>
      <c r="BR123" s="862"/>
      <c r="BS123" s="862"/>
      <c r="BT123" s="862"/>
      <c r="BU123" s="862"/>
      <c r="BV123" s="862" t="s">
        <v>436</v>
      </c>
      <c r="BW123" s="862"/>
      <c r="BX123" s="862"/>
      <c r="BY123" s="862"/>
      <c r="BZ123" s="862"/>
      <c r="CA123" s="862" t="s">
        <v>436</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436</v>
      </c>
      <c r="AB124" s="814"/>
      <c r="AC124" s="814"/>
      <c r="AD124" s="814"/>
      <c r="AE124" s="815"/>
      <c r="AF124" s="816" t="s">
        <v>436</v>
      </c>
      <c r="AG124" s="814"/>
      <c r="AH124" s="814"/>
      <c r="AI124" s="814"/>
      <c r="AJ124" s="815"/>
      <c r="AK124" s="816" t="s">
        <v>436</v>
      </c>
      <c r="AL124" s="814"/>
      <c r="AM124" s="814"/>
      <c r="AN124" s="814"/>
      <c r="AO124" s="815"/>
      <c r="AP124" s="784" t="s">
        <v>436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438</v>
      </c>
      <c r="CQ124" s="859"/>
      <c r="CR124" s="859"/>
      <c r="CS124" s="859"/>
      <c r="CT124" s="859"/>
      <c r="CU124" s="859"/>
      <c r="CV124" s="859"/>
      <c r="CW124" s="859"/>
      <c r="CX124" s="859"/>
      <c r="CY124" s="859"/>
      <c r="CZ124" s="859"/>
      <c r="DA124" s="859"/>
      <c r="DB124" s="859"/>
      <c r="DC124" s="859"/>
      <c r="DD124" s="859"/>
      <c r="DE124" s="859"/>
      <c r="DF124" s="860"/>
      <c r="DG124" s="746" t="s">
        <v>436</v>
      </c>
      <c r="DH124" s="747"/>
      <c r="DI124" s="747"/>
      <c r="DJ124" s="747"/>
      <c r="DK124" s="748"/>
      <c r="DL124" s="749" t="s">
        <v>436</v>
      </c>
      <c r="DM124" s="747"/>
      <c r="DN124" s="747"/>
      <c r="DO124" s="747"/>
      <c r="DP124" s="748"/>
      <c r="DQ124" s="749" t="s">
        <v>436</v>
      </c>
      <c r="DR124" s="747"/>
      <c r="DS124" s="747"/>
      <c r="DT124" s="747"/>
      <c r="DU124" s="748"/>
      <c r="DV124" s="837" t="s">
        <v>436</v>
      </c>
      <c r="DW124" s="838"/>
      <c r="DX124" s="838"/>
      <c r="DY124" s="838"/>
      <c r="DZ124" s="839"/>
    </row>
    <row r="125" spans="1:130" s="197" customFormat="1" ht="26.25" customHeight="1" thickBot="1">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436</v>
      </c>
      <c r="AB125" s="814"/>
      <c r="AC125" s="814"/>
      <c r="AD125" s="814"/>
      <c r="AE125" s="815"/>
      <c r="AF125" s="816" t="s">
        <v>436</v>
      </c>
      <c r="AG125" s="814"/>
      <c r="AH125" s="814"/>
      <c r="AI125" s="814"/>
      <c r="AJ125" s="815"/>
      <c r="AK125" s="816" t="s">
        <v>436</v>
      </c>
      <c r="AL125" s="814"/>
      <c r="AM125" s="814"/>
      <c r="AN125" s="814"/>
      <c r="AO125" s="815"/>
      <c r="AP125" s="784" t="s">
        <v>436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439</v>
      </c>
      <c r="CL125" s="840"/>
      <c r="CM125" s="840"/>
      <c r="CN125" s="840"/>
      <c r="CO125" s="841"/>
      <c r="CP125" s="846" t="s">
        <v>440</v>
      </c>
      <c r="CQ125" s="788"/>
      <c r="CR125" s="788"/>
      <c r="CS125" s="788"/>
      <c r="CT125" s="788"/>
      <c r="CU125" s="788"/>
      <c r="CV125" s="788"/>
      <c r="CW125" s="788"/>
      <c r="CX125" s="788"/>
      <c r="CY125" s="788"/>
      <c r="CZ125" s="788"/>
      <c r="DA125" s="788"/>
      <c r="DB125" s="788"/>
      <c r="DC125" s="788"/>
      <c r="DD125" s="788"/>
      <c r="DE125" s="788"/>
      <c r="DF125" s="789"/>
      <c r="DG125" s="829" t="s">
        <v>436</v>
      </c>
      <c r="DH125" s="830"/>
      <c r="DI125" s="830"/>
      <c r="DJ125" s="830"/>
      <c r="DK125" s="830"/>
      <c r="DL125" s="830" t="s">
        <v>436</v>
      </c>
      <c r="DM125" s="830"/>
      <c r="DN125" s="830"/>
      <c r="DO125" s="830"/>
      <c r="DP125" s="830"/>
      <c r="DQ125" s="830" t="s">
        <v>436</v>
      </c>
      <c r="DR125" s="830"/>
      <c r="DS125" s="830"/>
      <c r="DT125" s="830"/>
      <c r="DU125" s="830"/>
      <c r="DV125" s="831" t="s">
        <v>436</v>
      </c>
      <c r="DW125" s="831"/>
      <c r="DX125" s="831"/>
      <c r="DY125" s="831"/>
      <c r="DZ125" s="832"/>
    </row>
    <row r="126" spans="1:130" s="197" customFormat="1" ht="26.25" customHeight="1">
      <c r="A126" s="895"/>
      <c r="B126" s="896"/>
      <c r="C126" s="833" t="s">
        <v>429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436</v>
      </c>
      <c r="AB126" s="814"/>
      <c r="AC126" s="814"/>
      <c r="AD126" s="814"/>
      <c r="AE126" s="815"/>
      <c r="AF126" s="816" t="s">
        <v>436</v>
      </c>
      <c r="AG126" s="814"/>
      <c r="AH126" s="814"/>
      <c r="AI126" s="814"/>
      <c r="AJ126" s="815"/>
      <c r="AK126" s="816" t="s">
        <v>436</v>
      </c>
      <c r="AL126" s="814"/>
      <c r="AM126" s="814"/>
      <c r="AN126" s="814"/>
      <c r="AO126" s="815"/>
      <c r="AP126" s="784" t="s">
        <v>436</v>
      </c>
      <c r="AQ126" s="785"/>
      <c r="AR126" s="785"/>
      <c r="AS126" s="785"/>
      <c r="AT126" s="786"/>
      <c r="AU126" s="233"/>
      <c r="AV126" s="233"/>
      <c r="AW126" s="233"/>
      <c r="AX126" s="836" t="s">
        <v>441</v>
      </c>
      <c r="AY126" s="794"/>
      <c r="AZ126" s="794"/>
      <c r="BA126" s="794"/>
      <c r="BB126" s="794"/>
      <c r="BC126" s="794"/>
      <c r="BD126" s="794"/>
      <c r="BE126" s="795"/>
      <c r="BF126" s="793" t="s">
        <v>442</v>
      </c>
      <c r="BG126" s="794"/>
      <c r="BH126" s="794"/>
      <c r="BI126" s="794"/>
      <c r="BJ126" s="794"/>
      <c r="BK126" s="794"/>
      <c r="BL126" s="795"/>
      <c r="BM126" s="793" t="s">
        <v>443</v>
      </c>
      <c r="BN126" s="794"/>
      <c r="BO126" s="794"/>
      <c r="BP126" s="794"/>
      <c r="BQ126" s="794"/>
      <c r="BR126" s="794"/>
      <c r="BS126" s="795"/>
      <c r="BT126" s="793" t="s">
        <v>444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445</v>
      </c>
      <c r="CQ126" s="798"/>
      <c r="CR126" s="798"/>
      <c r="CS126" s="798"/>
      <c r="CT126" s="798"/>
      <c r="CU126" s="798"/>
      <c r="CV126" s="798"/>
      <c r="CW126" s="798"/>
      <c r="CX126" s="798"/>
      <c r="CY126" s="798"/>
      <c r="CZ126" s="798"/>
      <c r="DA126" s="798"/>
      <c r="DB126" s="798"/>
      <c r="DC126" s="798"/>
      <c r="DD126" s="798"/>
      <c r="DE126" s="798"/>
      <c r="DF126" s="799"/>
      <c r="DG126" s="800" t="s">
        <v>436</v>
      </c>
      <c r="DH126" s="801"/>
      <c r="DI126" s="801"/>
      <c r="DJ126" s="801"/>
      <c r="DK126" s="801"/>
      <c r="DL126" s="801" t="s">
        <v>436</v>
      </c>
      <c r="DM126" s="801"/>
      <c r="DN126" s="801"/>
      <c r="DO126" s="801"/>
      <c r="DP126" s="801"/>
      <c r="DQ126" s="801" t="s">
        <v>436</v>
      </c>
      <c r="DR126" s="801"/>
      <c r="DS126" s="801"/>
      <c r="DT126" s="801"/>
      <c r="DU126" s="801"/>
      <c r="DV126" s="853" t="s">
        <v>436</v>
      </c>
      <c r="DW126" s="853"/>
      <c r="DX126" s="853"/>
      <c r="DY126" s="853"/>
      <c r="DZ126" s="854"/>
    </row>
    <row r="127" spans="1:130" s="197" customFormat="1" ht="26.25" customHeight="1" thickBot="1">
      <c r="A127" s="897"/>
      <c r="B127" s="898"/>
      <c r="C127" s="855" t="s">
        <v>446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18</v>
      </c>
      <c r="AB127" s="814"/>
      <c r="AC127" s="814"/>
      <c r="AD127" s="814"/>
      <c r="AE127" s="815"/>
      <c r="AF127" s="816">
        <v>11</v>
      </c>
      <c r="AG127" s="814"/>
      <c r="AH127" s="814"/>
      <c r="AI127" s="814"/>
      <c r="AJ127" s="815"/>
      <c r="AK127" s="816">
        <v>6</v>
      </c>
      <c r="AL127" s="814"/>
      <c r="AM127" s="814"/>
      <c r="AN127" s="814"/>
      <c r="AO127" s="815"/>
      <c r="AP127" s="784">
        <v>0</v>
      </c>
      <c r="AQ127" s="785"/>
      <c r="AR127" s="785"/>
      <c r="AS127" s="785"/>
      <c r="AT127" s="786"/>
      <c r="AU127" s="233"/>
      <c r="AV127" s="233"/>
      <c r="AW127" s="233"/>
      <c r="AX127" s="787" t="s">
        <v>447</v>
      </c>
      <c r="AY127" s="788"/>
      <c r="AZ127" s="788"/>
      <c r="BA127" s="788"/>
      <c r="BB127" s="788"/>
      <c r="BC127" s="788"/>
      <c r="BD127" s="788"/>
      <c r="BE127" s="789"/>
      <c r="BF127" s="790" t="s">
        <v>436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448</v>
      </c>
      <c r="CQ127" s="782"/>
      <c r="CR127" s="782"/>
      <c r="CS127" s="782"/>
      <c r="CT127" s="782"/>
      <c r="CU127" s="782"/>
      <c r="CV127" s="782"/>
      <c r="CW127" s="782"/>
      <c r="CX127" s="782"/>
      <c r="CY127" s="782"/>
      <c r="CZ127" s="782"/>
      <c r="DA127" s="782"/>
      <c r="DB127" s="782"/>
      <c r="DC127" s="782"/>
      <c r="DD127" s="782"/>
      <c r="DE127" s="782"/>
      <c r="DF127" s="783"/>
      <c r="DG127" s="849" t="s">
        <v>449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11229</v>
      </c>
      <c r="AB128" s="754"/>
      <c r="AC128" s="754"/>
      <c r="AD128" s="754"/>
      <c r="AE128" s="755"/>
      <c r="AF128" s="756">
        <v>11522</v>
      </c>
      <c r="AG128" s="754"/>
      <c r="AH128" s="754"/>
      <c r="AI128" s="754"/>
      <c r="AJ128" s="755"/>
      <c r="AK128" s="756">
        <v>10776</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453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4785923</v>
      </c>
      <c r="AB129" s="814"/>
      <c r="AC129" s="814"/>
      <c r="AD129" s="814"/>
      <c r="AE129" s="815"/>
      <c r="AF129" s="816">
        <v>4752075</v>
      </c>
      <c r="AG129" s="814"/>
      <c r="AH129" s="814"/>
      <c r="AI129" s="814"/>
      <c r="AJ129" s="815"/>
      <c r="AK129" s="816">
        <v>4818918</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0.8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410884</v>
      </c>
      <c r="AB130" s="814"/>
      <c r="AC130" s="814"/>
      <c r="AD130" s="814"/>
      <c r="AE130" s="815"/>
      <c r="AF130" s="816">
        <v>451390</v>
      </c>
      <c r="AG130" s="814"/>
      <c r="AH130" s="814"/>
      <c r="AI130" s="814"/>
      <c r="AJ130" s="815"/>
      <c r="AK130" s="816">
        <v>391018</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t="s">
        <v>423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4375039</v>
      </c>
      <c r="AB131" s="747"/>
      <c r="AC131" s="747"/>
      <c r="AD131" s="747"/>
      <c r="AE131" s="748"/>
      <c r="AF131" s="749">
        <v>4300685</v>
      </c>
      <c r="AG131" s="747"/>
      <c r="AH131" s="747"/>
      <c r="AI131" s="747"/>
      <c r="AJ131" s="748"/>
      <c r="AK131" s="749">
        <v>4427900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0.53188097300000003</v>
      </c>
      <c r="AB132" s="770"/>
      <c r="AC132" s="770"/>
      <c r="AD132" s="770"/>
      <c r="AE132" s="771"/>
      <c r="AF132" s="772">
        <v>-9.1334287E-2</v>
      </c>
      <c r="AG132" s="770"/>
      <c r="AH132" s="770"/>
      <c r="AI132" s="770"/>
      <c r="AJ132" s="771"/>
      <c r="AK132" s="772">
        <v>2.108064771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0.6</v>
      </c>
      <c r="AB133" s="779"/>
      <c r="AC133" s="779"/>
      <c r="AD133" s="779"/>
      <c r="AE133" s="780"/>
      <c r="AF133" s="778">
        <v>0.2</v>
      </c>
      <c r="AG133" s="779"/>
      <c r="AH133" s="779"/>
      <c r="AI133" s="779"/>
      <c r="AJ133" s="780"/>
      <c r="AK133" s="778">
        <v>0.8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52" t="s">
        <v>465</v>
      </c>
      <c r="L7" s="254"/>
      <c r="M7" s="255" t="s">
        <v>466</v>
      </c>
      <c r="N7" s="256"/>
    </row>
    <row r="8" spans="1:16">
      <c r="A8" s="248"/>
      <c r="B8" s="244"/>
      <c r="C8" s="244"/>
      <c r="D8" s="244"/>
      <c r="E8" s="244"/>
      <c r="F8" s="244"/>
      <c r="G8" s="257"/>
      <c r="H8" s="258"/>
      <c r="I8" s="258"/>
      <c r="J8" s="259"/>
      <c r="K8" s="1153"/>
      <c r="L8" s="260" t="s">
        <v>467</v>
      </c>
      <c r="M8" s="261" t="s">
        <v>468</v>
      </c>
      <c r="N8" s="262" t="s">
        <v>469</v>
      </c>
    </row>
    <row r="9" spans="1:16">
      <c r="A9" s="248"/>
      <c r="B9" s="244"/>
      <c r="C9" s="244"/>
      <c r="D9" s="244"/>
      <c r="E9" s="244"/>
      <c r="F9" s="244"/>
      <c r="G9" s="1166" t="s">
        <v>470</v>
      </c>
      <c r="H9" s="1167"/>
      <c r="I9" s="1167"/>
      <c r="J9" s="1168"/>
      <c r="K9" s="263">
        <v>1156410</v>
      </c>
      <c r="L9" s="264">
        <v>48605</v>
      </c>
      <c r="M9" s="265">
        <v>64158</v>
      </c>
      <c r="N9" s="266">
        <v>-24.2</v>
      </c>
    </row>
    <row r="10" spans="1:16">
      <c r="A10" s="248"/>
      <c r="B10" s="244"/>
      <c r="C10" s="244"/>
      <c r="D10" s="244"/>
      <c r="E10" s="244"/>
      <c r="F10" s="244"/>
      <c r="G10" s="1166" t="s">
        <v>471</v>
      </c>
      <c r="H10" s="1167"/>
      <c r="I10" s="1167"/>
      <c r="J10" s="1168"/>
      <c r="K10" s="267">
        <v>136248</v>
      </c>
      <c r="L10" s="268">
        <v>5727</v>
      </c>
      <c r="M10" s="269">
        <v>6725</v>
      </c>
      <c r="N10" s="270">
        <v>-14.8</v>
      </c>
    </row>
    <row r="11" spans="1:16" ht="13.5" customHeight="1">
      <c r="A11" s="248"/>
      <c r="B11" s="244"/>
      <c r="C11" s="244"/>
      <c r="D11" s="244"/>
      <c r="E11" s="244"/>
      <c r="F11" s="244"/>
      <c r="G11" s="1166" t="s">
        <v>472</v>
      </c>
      <c r="H11" s="1167"/>
      <c r="I11" s="1167"/>
      <c r="J11" s="1168"/>
      <c r="K11" s="267">
        <v>266514</v>
      </c>
      <c r="L11" s="268">
        <v>11202</v>
      </c>
      <c r="M11" s="269">
        <v>8931</v>
      </c>
      <c r="N11" s="270">
        <v>25.4</v>
      </c>
    </row>
    <row r="12" spans="1:16" ht="13.5" customHeight="1">
      <c r="A12" s="248"/>
      <c r="B12" s="244"/>
      <c r="C12" s="244"/>
      <c r="D12" s="244"/>
      <c r="E12" s="244"/>
      <c r="F12" s="244"/>
      <c r="G12" s="1166" t="s">
        <v>473</v>
      </c>
      <c r="H12" s="1167"/>
      <c r="I12" s="1167"/>
      <c r="J12" s="1168"/>
      <c r="K12" s="267" t="s">
        <v>474</v>
      </c>
      <c r="L12" s="268" t="s">
        <v>474</v>
      </c>
      <c r="M12" s="269">
        <v>335</v>
      </c>
      <c r="N12" s="270" t="s">
        <v>474</v>
      </c>
    </row>
    <row r="13" spans="1:16" ht="13.5" customHeight="1">
      <c r="A13" s="248"/>
      <c r="B13" s="244"/>
      <c r="C13" s="244"/>
      <c r="D13" s="244"/>
      <c r="E13" s="244"/>
      <c r="F13" s="244"/>
      <c r="G13" s="1166" t="s">
        <v>475</v>
      </c>
      <c r="H13" s="1167"/>
      <c r="I13" s="1167"/>
      <c r="J13" s="1168"/>
      <c r="K13" s="267" t="s">
        <v>474</v>
      </c>
      <c r="L13" s="268" t="s">
        <v>474</v>
      </c>
      <c r="M13" s="269">
        <v>14</v>
      </c>
      <c r="N13" s="270" t="s">
        <v>474</v>
      </c>
    </row>
    <row r="14" spans="1:16" ht="13.5" customHeight="1">
      <c r="A14" s="248"/>
      <c r="B14" s="244"/>
      <c r="C14" s="244"/>
      <c r="D14" s="244"/>
      <c r="E14" s="244"/>
      <c r="F14" s="244"/>
      <c r="G14" s="1166" t="s">
        <v>476</v>
      </c>
      <c r="H14" s="1167"/>
      <c r="I14" s="1167"/>
      <c r="J14" s="1168"/>
      <c r="K14" s="267">
        <v>16354</v>
      </c>
      <c r="L14" s="268">
        <v>687</v>
      </c>
      <c r="M14" s="269">
        <v>2685</v>
      </c>
      <c r="N14" s="270">
        <v>-74.400000000000006</v>
      </c>
    </row>
    <row r="15" spans="1:16" ht="13.5" customHeight="1">
      <c r="A15" s="248"/>
      <c r="B15" s="244"/>
      <c r="C15" s="244"/>
      <c r="D15" s="244"/>
      <c r="E15" s="244"/>
      <c r="F15" s="244"/>
      <c r="G15" s="1166" t="s">
        <v>477</v>
      </c>
      <c r="H15" s="1167"/>
      <c r="I15" s="1167"/>
      <c r="J15" s="1168"/>
      <c r="K15" s="267">
        <v>9037</v>
      </c>
      <c r="L15" s="268">
        <v>380</v>
      </c>
      <c r="M15" s="269">
        <v>1293</v>
      </c>
      <c r="N15" s="270">
        <v>-70.599999999999994</v>
      </c>
    </row>
    <row r="16" spans="1:16">
      <c r="A16" s="248"/>
      <c r="B16" s="244"/>
      <c r="C16" s="244"/>
      <c r="D16" s="244"/>
      <c r="E16" s="244"/>
      <c r="F16" s="244"/>
      <c r="G16" s="1169" t="s">
        <v>478</v>
      </c>
      <c r="H16" s="1170"/>
      <c r="I16" s="1170"/>
      <c r="J16" s="1171"/>
      <c r="K16" s="268">
        <v>-85177</v>
      </c>
      <c r="L16" s="268">
        <v>-3580</v>
      </c>
      <c r="M16" s="269">
        <v>-6126</v>
      </c>
      <c r="N16" s="270">
        <v>-41.6</v>
      </c>
    </row>
    <row r="17" spans="1:16">
      <c r="A17" s="248"/>
      <c r="B17" s="244"/>
      <c r="C17" s="244"/>
      <c r="D17" s="244"/>
      <c r="E17" s="244"/>
      <c r="F17" s="244"/>
      <c r="G17" s="1169" t="s">
        <v>167</v>
      </c>
      <c r="H17" s="1170"/>
      <c r="I17" s="1170"/>
      <c r="J17" s="1171"/>
      <c r="K17" s="268">
        <v>1499386</v>
      </c>
      <c r="L17" s="268">
        <v>63021</v>
      </c>
      <c r="M17" s="269">
        <v>78014</v>
      </c>
      <c r="N17" s="270">
        <v>-19.2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63" t="s">
        <v>483</v>
      </c>
      <c r="H21" s="1164"/>
      <c r="I21" s="1164"/>
      <c r="J21" s="1165"/>
      <c r="K21" s="280">
        <v>6.09</v>
      </c>
      <c r="L21" s="281">
        <v>7.49</v>
      </c>
      <c r="M21" s="282">
        <v>-1.4</v>
      </c>
      <c r="N21" s="249"/>
      <c r="O21" s="283"/>
      <c r="P21" s="279"/>
    </row>
    <row r="22" spans="1:16" s="284" customFormat="1">
      <c r="A22" s="279"/>
      <c r="B22" s="249"/>
      <c r="C22" s="249"/>
      <c r="D22" s="249"/>
      <c r="E22" s="249"/>
      <c r="F22" s="249"/>
      <c r="G22" s="1163" t="s">
        <v>484</v>
      </c>
      <c r="H22" s="1164"/>
      <c r="I22" s="1164"/>
      <c r="J22" s="1165"/>
      <c r="K22" s="285">
        <v>94.1</v>
      </c>
      <c r="L22" s="286">
        <v>97.3</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52" t="s">
        <v>465</v>
      </c>
      <c r="L30" s="254"/>
      <c r="M30" s="255" t="s">
        <v>466</v>
      </c>
      <c r="N30" s="256"/>
    </row>
    <row r="31" spans="1:16">
      <c r="A31" s="248"/>
      <c r="B31" s="244"/>
      <c r="C31" s="244"/>
      <c r="D31" s="244"/>
      <c r="E31" s="244"/>
      <c r="F31" s="244"/>
      <c r="G31" s="257"/>
      <c r="H31" s="258"/>
      <c r="I31" s="258"/>
      <c r="J31" s="259"/>
      <c r="K31" s="1153"/>
      <c r="L31" s="260" t="s">
        <v>467</v>
      </c>
      <c r="M31" s="261" t="s">
        <v>468</v>
      </c>
      <c r="N31" s="262" t="s">
        <v>469</v>
      </c>
    </row>
    <row r="32" spans="1:16" ht="27" customHeight="1">
      <c r="A32" s="248"/>
      <c r="B32" s="244"/>
      <c r="C32" s="244"/>
      <c r="D32" s="244"/>
      <c r="E32" s="244"/>
      <c r="F32" s="244"/>
      <c r="G32" s="1154" t="s">
        <v>488</v>
      </c>
      <c r="H32" s="1155"/>
      <c r="I32" s="1155"/>
      <c r="J32" s="1156"/>
      <c r="K32" s="294">
        <v>400480</v>
      </c>
      <c r="L32" s="294">
        <v>16833</v>
      </c>
      <c r="M32" s="295">
        <v>34910</v>
      </c>
      <c r="N32" s="296">
        <v>-51.8</v>
      </c>
    </row>
    <row r="33" spans="1:16" ht="13.5" customHeight="1">
      <c r="A33" s="248"/>
      <c r="B33" s="244"/>
      <c r="C33" s="244"/>
      <c r="D33" s="244"/>
      <c r="E33" s="244"/>
      <c r="F33" s="244"/>
      <c r="G33" s="1154" t="s">
        <v>489</v>
      </c>
      <c r="H33" s="1155"/>
      <c r="I33" s="1155"/>
      <c r="J33" s="1156"/>
      <c r="K33" s="294" t="s">
        <v>474</v>
      </c>
      <c r="L33" s="294" t="s">
        <v>474</v>
      </c>
      <c r="M33" s="295" t="s">
        <v>474</v>
      </c>
      <c r="N33" s="296" t="s">
        <v>474</v>
      </c>
    </row>
    <row r="34" spans="1:16" ht="27" customHeight="1">
      <c r="A34" s="248"/>
      <c r="B34" s="244"/>
      <c r="C34" s="244"/>
      <c r="D34" s="244"/>
      <c r="E34" s="244"/>
      <c r="F34" s="244"/>
      <c r="G34" s="1154" t="s">
        <v>490</v>
      </c>
      <c r="H34" s="1155"/>
      <c r="I34" s="1155"/>
      <c r="J34" s="1156"/>
      <c r="K34" s="294" t="s">
        <v>474</v>
      </c>
      <c r="L34" s="294" t="s">
        <v>474</v>
      </c>
      <c r="M34" s="295" t="s">
        <v>474</v>
      </c>
      <c r="N34" s="296" t="s">
        <v>474</v>
      </c>
    </row>
    <row r="35" spans="1:16" ht="27" customHeight="1">
      <c r="A35" s="248"/>
      <c r="B35" s="244"/>
      <c r="C35" s="244"/>
      <c r="D35" s="244"/>
      <c r="E35" s="244"/>
      <c r="F35" s="244"/>
      <c r="G35" s="1154" t="s">
        <v>491</v>
      </c>
      <c r="H35" s="1155"/>
      <c r="I35" s="1155"/>
      <c r="J35" s="1156"/>
      <c r="K35" s="294">
        <v>1654</v>
      </c>
      <c r="L35" s="294">
        <v>70</v>
      </c>
      <c r="M35" s="295">
        <v>14021</v>
      </c>
      <c r="N35" s="296">
        <v>-99.5</v>
      </c>
    </row>
    <row r="36" spans="1:16" ht="27" customHeight="1">
      <c r="A36" s="248"/>
      <c r="B36" s="244"/>
      <c r="C36" s="244"/>
      <c r="D36" s="244"/>
      <c r="E36" s="244"/>
      <c r="F36" s="244"/>
      <c r="G36" s="1154" t="s">
        <v>492</v>
      </c>
      <c r="H36" s="1155"/>
      <c r="I36" s="1155"/>
      <c r="J36" s="1156"/>
      <c r="K36" s="294">
        <v>92997</v>
      </c>
      <c r="L36" s="294">
        <v>3909</v>
      </c>
      <c r="M36" s="295">
        <v>2867</v>
      </c>
      <c r="N36" s="296">
        <v>36.299999999999997</v>
      </c>
    </row>
    <row r="37" spans="1:16" ht="13.5" customHeight="1">
      <c r="A37" s="248"/>
      <c r="B37" s="244"/>
      <c r="C37" s="244"/>
      <c r="D37" s="244"/>
      <c r="E37" s="244"/>
      <c r="F37" s="244"/>
      <c r="G37" s="1154" t="s">
        <v>493</v>
      </c>
      <c r="H37" s="1155"/>
      <c r="I37" s="1155"/>
      <c r="J37" s="1156"/>
      <c r="K37" s="294">
        <v>6</v>
      </c>
      <c r="L37" s="294">
        <v>0</v>
      </c>
      <c r="M37" s="295">
        <v>917</v>
      </c>
      <c r="N37" s="296">
        <v>-100</v>
      </c>
    </row>
    <row r="38" spans="1:16" ht="27" customHeight="1">
      <c r="A38" s="248"/>
      <c r="B38" s="244"/>
      <c r="C38" s="244"/>
      <c r="D38" s="244"/>
      <c r="E38" s="244"/>
      <c r="F38" s="244"/>
      <c r="G38" s="1157" t="s">
        <v>494</v>
      </c>
      <c r="H38" s="1158"/>
      <c r="I38" s="1158"/>
      <c r="J38" s="1159"/>
      <c r="K38" s="297" t="s">
        <v>474</v>
      </c>
      <c r="L38" s="297" t="s">
        <v>474</v>
      </c>
      <c r="M38" s="298">
        <v>2</v>
      </c>
      <c r="N38" s="299" t="s">
        <v>474</v>
      </c>
      <c r="O38" s="293"/>
    </row>
    <row r="39" spans="1:16">
      <c r="A39" s="248"/>
      <c r="B39" s="244"/>
      <c r="C39" s="244"/>
      <c r="D39" s="244"/>
      <c r="E39" s="244"/>
      <c r="F39" s="244"/>
      <c r="G39" s="1157" t="s">
        <v>495</v>
      </c>
      <c r="H39" s="1158"/>
      <c r="I39" s="1158"/>
      <c r="J39" s="1159"/>
      <c r="K39" s="300">
        <v>-10776</v>
      </c>
      <c r="L39" s="300">
        <v>-453</v>
      </c>
      <c r="M39" s="301">
        <v>-3077</v>
      </c>
      <c r="N39" s="302">
        <v>-85.3</v>
      </c>
      <c r="O39" s="293"/>
    </row>
    <row r="40" spans="1:16" ht="27" customHeight="1">
      <c r="A40" s="248"/>
      <c r="B40" s="244"/>
      <c r="C40" s="244"/>
      <c r="D40" s="244"/>
      <c r="E40" s="244"/>
      <c r="F40" s="244"/>
      <c r="G40" s="1154" t="s">
        <v>496</v>
      </c>
      <c r="H40" s="1155"/>
      <c r="I40" s="1155"/>
      <c r="J40" s="1156"/>
      <c r="K40" s="300">
        <v>-391018</v>
      </c>
      <c r="L40" s="300">
        <v>-16435</v>
      </c>
      <c r="M40" s="301">
        <v>-35137</v>
      </c>
      <c r="N40" s="302">
        <v>-53.2</v>
      </c>
      <c r="O40" s="293"/>
    </row>
    <row r="41" spans="1:16">
      <c r="A41" s="248"/>
      <c r="B41" s="244"/>
      <c r="C41" s="244"/>
      <c r="D41" s="244"/>
      <c r="E41" s="244"/>
      <c r="F41" s="244"/>
      <c r="G41" s="1160" t="s">
        <v>278</v>
      </c>
      <c r="H41" s="1161"/>
      <c r="I41" s="1161"/>
      <c r="J41" s="1162"/>
      <c r="K41" s="294">
        <v>93343</v>
      </c>
      <c r="L41" s="300">
        <v>3923</v>
      </c>
      <c r="M41" s="301">
        <v>14503</v>
      </c>
      <c r="N41" s="302">
        <v>-73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7" t="s">
        <v>465</v>
      </c>
      <c r="J49" s="1149" t="s">
        <v>500</v>
      </c>
      <c r="K49" s="1150"/>
      <c r="L49" s="1150"/>
      <c r="M49" s="1150"/>
      <c r="N49" s="1151"/>
    </row>
    <row r="50" spans="1:14">
      <c r="A50" s="248"/>
      <c r="B50" s="244"/>
      <c r="C50" s="244"/>
      <c r="D50" s="244"/>
      <c r="E50" s="244"/>
      <c r="F50" s="244"/>
      <c r="G50" s="312"/>
      <c r="H50" s="313"/>
      <c r="I50" s="1148"/>
      <c r="J50" s="314" t="s">
        <v>501</v>
      </c>
      <c r="K50" s="315" t="s">
        <v>502</v>
      </c>
      <c r="L50" s="316" t="s">
        <v>503</v>
      </c>
      <c r="M50" s="317" t="s">
        <v>504</v>
      </c>
      <c r="N50" s="318" t="s">
        <v>505</v>
      </c>
    </row>
    <row r="51" spans="1:14">
      <c r="A51" s="248"/>
      <c r="B51" s="244"/>
      <c r="C51" s="244"/>
      <c r="D51" s="244"/>
      <c r="E51" s="244"/>
      <c r="F51" s="244"/>
      <c r="G51" s="310" t="s">
        <v>506</v>
      </c>
      <c r="H51" s="311"/>
      <c r="I51" s="319">
        <v>1741547</v>
      </c>
      <c r="J51" s="320">
        <v>72701</v>
      </c>
      <c r="K51" s="321">
        <v>52.1</v>
      </c>
      <c r="L51" s="322">
        <v>42839</v>
      </c>
      <c r="M51" s="323">
        <v>-27.8</v>
      </c>
      <c r="N51" s="324">
        <v>79.900000000000006</v>
      </c>
    </row>
    <row r="52" spans="1:14">
      <c r="A52" s="248"/>
      <c r="B52" s="244"/>
      <c r="C52" s="244"/>
      <c r="D52" s="244"/>
      <c r="E52" s="244"/>
      <c r="F52" s="244"/>
      <c r="G52" s="325"/>
      <c r="H52" s="326" t="s">
        <v>507</v>
      </c>
      <c r="I52" s="327">
        <v>652739</v>
      </c>
      <c r="J52" s="328">
        <v>27249</v>
      </c>
      <c r="K52" s="329">
        <v>-3.6</v>
      </c>
      <c r="L52" s="330">
        <v>22027</v>
      </c>
      <c r="M52" s="331">
        <v>-35.4</v>
      </c>
      <c r="N52" s="332">
        <v>31.8</v>
      </c>
    </row>
    <row r="53" spans="1:14">
      <c r="A53" s="248"/>
      <c r="B53" s="244"/>
      <c r="C53" s="244"/>
      <c r="D53" s="244"/>
      <c r="E53" s="244"/>
      <c r="F53" s="244"/>
      <c r="G53" s="310" t="s">
        <v>508</v>
      </c>
      <c r="H53" s="311"/>
      <c r="I53" s="319">
        <v>1468413</v>
      </c>
      <c r="J53" s="320">
        <v>60968</v>
      </c>
      <c r="K53" s="321">
        <v>-16.100000000000001</v>
      </c>
      <c r="L53" s="322">
        <v>46819</v>
      </c>
      <c r="M53" s="323">
        <v>9.3000000000000007</v>
      </c>
      <c r="N53" s="324">
        <v>-25.4</v>
      </c>
    </row>
    <row r="54" spans="1:14">
      <c r="A54" s="248"/>
      <c r="B54" s="244"/>
      <c r="C54" s="244"/>
      <c r="D54" s="244"/>
      <c r="E54" s="244"/>
      <c r="F54" s="244"/>
      <c r="G54" s="325"/>
      <c r="H54" s="326" t="s">
        <v>507</v>
      </c>
      <c r="I54" s="327">
        <v>598467</v>
      </c>
      <c r="J54" s="328">
        <v>24848</v>
      </c>
      <c r="K54" s="329">
        <v>-8.8000000000000007</v>
      </c>
      <c r="L54" s="330">
        <v>24121</v>
      </c>
      <c r="M54" s="331">
        <v>9.5</v>
      </c>
      <c r="N54" s="332">
        <v>-18.3</v>
      </c>
    </row>
    <row r="55" spans="1:14">
      <c r="A55" s="248"/>
      <c r="B55" s="244"/>
      <c r="C55" s="244"/>
      <c r="D55" s="244"/>
      <c r="E55" s="244"/>
      <c r="F55" s="244"/>
      <c r="G55" s="310" t="s">
        <v>509</v>
      </c>
      <c r="H55" s="311"/>
      <c r="I55" s="319">
        <v>1410808</v>
      </c>
      <c r="J55" s="320">
        <v>58549</v>
      </c>
      <c r="K55" s="321">
        <v>-4</v>
      </c>
      <c r="L55" s="322">
        <v>53270</v>
      </c>
      <c r="M55" s="323">
        <v>13.8</v>
      </c>
      <c r="N55" s="324">
        <v>-17.8</v>
      </c>
    </row>
    <row r="56" spans="1:14">
      <c r="A56" s="248"/>
      <c r="B56" s="244"/>
      <c r="C56" s="244"/>
      <c r="D56" s="244"/>
      <c r="E56" s="244"/>
      <c r="F56" s="244"/>
      <c r="G56" s="325"/>
      <c r="H56" s="326" t="s">
        <v>507</v>
      </c>
      <c r="I56" s="327">
        <v>803596</v>
      </c>
      <c r="J56" s="328">
        <v>33350</v>
      </c>
      <c r="K56" s="329">
        <v>34.200000000000003</v>
      </c>
      <c r="L56" s="330">
        <v>24316</v>
      </c>
      <c r="M56" s="331">
        <v>0.8</v>
      </c>
      <c r="N56" s="332">
        <v>33.4</v>
      </c>
    </row>
    <row r="57" spans="1:14">
      <c r="A57" s="248"/>
      <c r="B57" s="244"/>
      <c r="C57" s="244"/>
      <c r="D57" s="244"/>
      <c r="E57" s="244"/>
      <c r="F57" s="244"/>
      <c r="G57" s="310" t="s">
        <v>510</v>
      </c>
      <c r="H57" s="311"/>
      <c r="I57" s="319">
        <v>1184563</v>
      </c>
      <c r="J57" s="320">
        <v>49476</v>
      </c>
      <c r="K57" s="321">
        <v>-15.5</v>
      </c>
      <c r="L57" s="322">
        <v>53292</v>
      </c>
      <c r="M57" s="323">
        <v>0</v>
      </c>
      <c r="N57" s="324">
        <v>-15.5</v>
      </c>
    </row>
    <row r="58" spans="1:14">
      <c r="A58" s="248"/>
      <c r="B58" s="244"/>
      <c r="C58" s="244"/>
      <c r="D58" s="244"/>
      <c r="E58" s="244"/>
      <c r="F58" s="244"/>
      <c r="G58" s="325"/>
      <c r="H58" s="326" t="s">
        <v>507</v>
      </c>
      <c r="I58" s="327">
        <v>510719</v>
      </c>
      <c r="J58" s="328">
        <v>21332</v>
      </c>
      <c r="K58" s="329">
        <v>-36</v>
      </c>
      <c r="L58" s="330">
        <v>28900</v>
      </c>
      <c r="M58" s="331">
        <v>18.899999999999999</v>
      </c>
      <c r="N58" s="332">
        <v>-54.9</v>
      </c>
    </row>
    <row r="59" spans="1:14">
      <c r="A59" s="248"/>
      <c r="B59" s="244"/>
      <c r="C59" s="244"/>
      <c r="D59" s="244"/>
      <c r="E59" s="244"/>
      <c r="F59" s="244"/>
      <c r="G59" s="310" t="s">
        <v>511</v>
      </c>
      <c r="H59" s="311"/>
      <c r="I59" s="319">
        <v>800129</v>
      </c>
      <c r="J59" s="320">
        <v>33630</v>
      </c>
      <c r="K59" s="321">
        <v>-32</v>
      </c>
      <c r="L59" s="322">
        <v>56894</v>
      </c>
      <c r="M59" s="323">
        <v>6.8</v>
      </c>
      <c r="N59" s="324">
        <v>-38.799999999999997</v>
      </c>
    </row>
    <row r="60" spans="1:14">
      <c r="A60" s="248"/>
      <c r="B60" s="244"/>
      <c r="C60" s="244"/>
      <c r="D60" s="244"/>
      <c r="E60" s="244"/>
      <c r="F60" s="244"/>
      <c r="G60" s="325"/>
      <c r="H60" s="326" t="s">
        <v>507</v>
      </c>
      <c r="I60" s="333">
        <v>308706</v>
      </c>
      <c r="J60" s="328">
        <v>12975</v>
      </c>
      <c r="K60" s="329">
        <v>-39.200000000000003</v>
      </c>
      <c r="L60" s="330">
        <v>32548</v>
      </c>
      <c r="M60" s="331">
        <v>12.6</v>
      </c>
      <c r="N60" s="332">
        <v>-51.8</v>
      </c>
    </row>
    <row r="61" spans="1:14">
      <c r="A61" s="248"/>
      <c r="B61" s="244"/>
      <c r="C61" s="244"/>
      <c r="D61" s="244"/>
      <c r="E61" s="244"/>
      <c r="F61" s="244"/>
      <c r="G61" s="310" t="s">
        <v>512</v>
      </c>
      <c r="H61" s="334"/>
      <c r="I61" s="335">
        <v>1321092</v>
      </c>
      <c r="J61" s="336">
        <v>55065</v>
      </c>
      <c r="K61" s="337">
        <v>-3.1</v>
      </c>
      <c r="L61" s="338">
        <v>50623</v>
      </c>
      <c r="M61" s="339">
        <v>0.4</v>
      </c>
      <c r="N61" s="324">
        <v>-3.5</v>
      </c>
    </row>
    <row r="62" spans="1:14">
      <c r="A62" s="248"/>
      <c r="B62" s="244"/>
      <c r="C62" s="244"/>
      <c r="D62" s="244"/>
      <c r="E62" s="244"/>
      <c r="F62" s="244"/>
      <c r="G62" s="325"/>
      <c r="H62" s="326" t="s">
        <v>507</v>
      </c>
      <c r="I62" s="327">
        <v>574845</v>
      </c>
      <c r="J62" s="328">
        <v>23951</v>
      </c>
      <c r="K62" s="329">
        <v>-10.7</v>
      </c>
      <c r="L62" s="330">
        <v>26382</v>
      </c>
      <c r="M62" s="331">
        <v>1.3</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2" t="s">
        <v>3</v>
      </c>
      <c r="D47" s="1172"/>
      <c r="E47" s="1173"/>
      <c r="F47" s="11">
        <v>58.19</v>
      </c>
      <c r="G47" s="12">
        <v>65.36</v>
      </c>
      <c r="H47" s="12">
        <v>66.03</v>
      </c>
      <c r="I47" s="12">
        <v>63.72</v>
      </c>
      <c r="J47" s="13">
        <v>65.88</v>
      </c>
    </row>
    <row r="48" spans="2:10" ht="57.75" customHeight="1">
      <c r="B48" s="14"/>
      <c r="C48" s="1174" t="s">
        <v>4</v>
      </c>
      <c r="D48" s="1174"/>
      <c r="E48" s="1175"/>
      <c r="F48" s="15">
        <v>10.82</v>
      </c>
      <c r="G48" s="16">
        <v>6</v>
      </c>
      <c r="H48" s="16">
        <v>5.29</v>
      </c>
      <c r="I48" s="16">
        <v>5.49</v>
      </c>
      <c r="J48" s="17">
        <v>4.8899999999999997</v>
      </c>
    </row>
    <row r="49" spans="2:10" ht="57.75" customHeight="1" thickBot="1">
      <c r="B49" s="18"/>
      <c r="C49" s="1176" t="s">
        <v>5</v>
      </c>
      <c r="D49" s="1176"/>
      <c r="E49" s="1177"/>
      <c r="F49" s="19">
        <v>2.66</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2017-03-03T08:46:44Z</cp:lastPrinted>
  <dcterms:created xsi:type="dcterms:W3CDTF">2017-02-15T19:24:12Z</dcterms:created>
  <dcterms:modified xsi:type="dcterms:W3CDTF">2017-05-22T07:39:19Z</dcterms:modified>
</cp:coreProperties>
</file>