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5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A7" i="11" l="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AM35" i="9"/>
  <c r="C35"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BW42" i="9" s="1"/>
  <c r="CO34" i="9" l="1"/>
  <c r="CO35" i="9" s="1"/>
  <c r="CO36" i="9" s="1"/>
</calcChain>
</file>

<file path=xl/sharedStrings.xml><?xml version="1.0" encoding="utf-8"?>
<sst xmlns="http://schemas.openxmlformats.org/spreadsheetml/2006/main" count="1086" uniqueCount="575">
  <si>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</si>
  <si>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</si>
  <si>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</si>
  <si>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</si>
  <si>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</si>
  <si>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</si>
  <si>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</si>
  <si>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</si>
  <si>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</si>
  <si>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</si>
  <si>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</si>
  <si>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</si>
  <si>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</si>
  <si>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</si>
  <si>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</si>
  <si>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</si>
  <si>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</si>
  <si>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</si>
  <si>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</si>
  <si>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</si>
  <si>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</si>
  <si>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</si>
  <si>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</si>
  <si>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</si>
  <si>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</si>
  <si>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</si>
  <si>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</si>
  <si>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</si>
  <si>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</si>
  <si>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</si>
  <si>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</si>
  <si>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</si>
  <si>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</si>
  <si>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</si>
  <si>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</si>
  <si>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</si>
  <si>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</si>
  <si>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</si>
  <si>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</si>
  <si>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</si>
  <si>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</si>
  <si>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</si>
  <si>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</si>
  <si>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</si>
  <si>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</si>
  <si>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</si>
  <si>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</si>
  <si>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</si>
  <si>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</si>
  <si>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</si>
  <si>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</si>
  <si>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</si>
  <si>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</si>
  <si>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</si>
  <si>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</si>
  <si>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</si>
  <si>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</si>
  <si>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</si>
  <si>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</si>
  <si>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</si>
  <si>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</si>
  <si>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</si>
  <si>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</si>
  <si>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</si>
  <si>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</si>
  <si>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</si>
  <si>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</si>
  <si>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</si>
  <si>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</si>
  <si>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</si>
  <si>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</si>
  <si>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</si>
  <si>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</si>
  <si>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</si>
  <si>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</si>
  <si>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</si>
  <si>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</si>
  <si>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</si>
  <si>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</si>
  <si>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</si>
  <si>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</si>
  <si>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</si>
  <si>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</si>
  <si>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</si>
  <si>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</si>
  <si>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</si>
  <si>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</si>
  <si>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</si>
  <si>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</si>
  <si>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</si>
  <si>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</si>
  <si>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</si>
  <si>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</si>
  <si>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</si>
  <si>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</si>
  <si>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</si>
  <si>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</si>
  <si>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</si>
  <si>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</si>
  <si>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</si>
  <si>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</si>
  <si>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</si>
  <si>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</si>
  <si>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</si>
  <si>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</si>
  <si>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</si>
  <si>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</si>
  <si>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</si>
  <si>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</si>
  <si>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</si>
  <si>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</si>
  <si>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</si>
  <si>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</si>
  <si>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</si>
  <si>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</si>
  <si>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</si>
  <si>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</si>
  <si>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</si>
  <si>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</si>
  <si>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</si>
  <si>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</si>
  <si>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</si>
  <si>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</si>
  <si>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</si>
  <si>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</si>
  <si>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</si>
  <si>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</si>
  <si>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</si>
  <si>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</si>
  <si>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</si>
  <si>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</si>
  <si>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</si>
  <si>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</si>
  <si>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</si>
  <si>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</si>
  <si>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</si>
  <si>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</si>
  <si>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</si>
  <si>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</si>
  <si>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</si>
  <si>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</si>
  <si>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</si>
  <si>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</si>
  <si>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</si>
  <si>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</si>
  <si>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</si>
  <si>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</si>
  <si>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</si>
  <si>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</si>
  <si>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</si>
  <si>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</si>
  <si>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</si>
  <si>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</si>
  <si>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</si>
  <si>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</si>
  <si>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</si>
  <si>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</si>
  <si>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</si>
  <si>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</si>
  <si>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</si>
  <si>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</si>
  <si>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</si>
  <si>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</si>
  <si>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</si>
  <si>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</si>
  <si>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</si>
  <si>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</si>
  <si>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</si>
  <si>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</si>
  <si>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</si>
  <si>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</si>
  <si>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</si>
  <si>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</si>
  <si>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</si>
  <si>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</si>
  <si>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</si>
  <si>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</si>
  <si>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</si>
  <si>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</si>
  <si>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</si>
  <si>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</si>
  <si>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</si>
  <si>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</si>
  <si>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</si>
  <si>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</si>
  <si>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</si>
  <si>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</si>
  <si>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</si>
  <si>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</si>
  <si>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</si>
  <si>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</si>
  <si>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</si>
  <si>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</si>
  <si>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岐阜県東白川村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</si>
  <si>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</si>
  <si>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</si>
  <si>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</si>
  <si>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</si>
  <si>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</si>
  <si>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</si>
  <si>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</si>
  <si>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</si>
  <si>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</si>
  <si>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</si>
  <si>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</si>
  <si>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</si>
  <si>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</si>
  <si>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</si>
  <si>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</si>
  <si>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</si>
  <si>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</si>
  <si>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</si>
  <si>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</si>
  <si>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</si>
  <si>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</si>
  <si>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</si>
  <si>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</si>
  <si>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</si>
  <si>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</si>
  <si>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</si>
  <si>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</si>
  <si>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</si>
  <si>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</si>
  <si>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</si>
  <si>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</si>
  <si>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</si>
  <si>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</si>
  <si>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</si>
  <si>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</si>
  <si>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</si>
  <si>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</si>
  <si>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</si>
  <si>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</si>
  <si>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</si>
  <si>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</si>
  <si>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</si>
  <si>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</si>
  <si>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</si>
  <si>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</si>
  <si>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</si>
  <si>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</si>
  <si>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</si>
  <si>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</si>
  <si>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</si>
  <si>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</si>
  <si>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</si>
  <si>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</si>
  <si>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</si>
  <si>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</si>
  <si>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</si>
  <si>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</si>
  <si>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</si>
  <si>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</si>
  <si>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</si>
  <si>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</si>
  <si>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</si>
  <si>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</si>
  <si>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</si>
  <si>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</si>
  <si>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</si>
  <si>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</si>
  <si>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</si>
  <si>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</si>
  <si>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</si>
  <si>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</si>
  <si>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</si>
  <si>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</si>
  <si>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</si>
  <si>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</si>
  <si>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</si>
  <si>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</si>
  <si>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</si>
  <si>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</si>
  <si>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</si>
  <si>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</si>
  <si>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</si>
  <si>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</si>
  <si>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</si>
  <si>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</si>
  <si>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</si>
  <si>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</si>
  <si>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</si>
  <si>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</si>
  <si>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</si>
  <si>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</si>
  <si>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</si>
  <si>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</si>
  <si>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</si>
  <si>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</si>
  <si>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</si>
  <si>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</si>
  <si>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</si>
  <si>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</si>
  <si>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</si>
  <si>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</si>
  <si>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</si>
  <si>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</si>
  <si>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</si>
  <si>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</si>
  <si>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</si>
  <si>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</si>
  <si>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</si>
  <si>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</si>
  <si>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</si>
  <si>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</si>
  <si>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</si>
  <si>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</si>
  <si>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</si>
  <si>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</si>
  <si>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</si>
  <si>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</si>
  <si>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</si>
  <si>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</si>
  <si>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</si>
  <si>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</si>
  <si>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</si>
  <si>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</si>
  <si>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</si>
  <si>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</si>
  <si>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</si>
  <si>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</si>
  <si>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</si>
  <si>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</si>
  <si>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</si>
  <si>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</si>
  <si>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</si>
  <si>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</si>
  <si>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</si>
  <si>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</si>
  <si>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</si>
  <si>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</si>
  <si>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</si>
  <si>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</si>
  <si>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</si>
  <si>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</si>
  <si>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</si>
  <si>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</si>
  <si>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</si>
  <si>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</si>
  <si>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</si>
  <si>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</si>
  <si>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岐阜県東白川村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</si>
  <si>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</si>
  <si>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</si>
  <si>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</si>
  <si>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</si>
  <si>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</si>
  <si>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</si>
  <si>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</si>
  <si>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</si>
  <si>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</si>
  <si>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</si>
  <si>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</si>
  <si>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</si>
  <si>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</si>
  <si>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</si>
  <si>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</si>
  <si>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</si>
  <si>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</si>
  <si>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</si>
  <si>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</si>
  <si>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</si>
  <si>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</si>
  <si>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</si>
  <si>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</si>
  <si>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</si>
  <si>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</si>
  <si>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</si>
  <si>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</si>
  <si>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</si>
  <si>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</si>
  <si>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</si>
  <si>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</si>
  <si>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</si>
  <si>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</si>
  <si>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</si>
  <si>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</si>
  <si>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</si>
  <si>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国保診療所特別会計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</si>
  <si>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</si>
  <si>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</si>
  <si>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</si>
  <si>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</si>
  <si>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</si>
  <si>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</si>
  <si>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</si>
  <si>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</si>
  <si>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</si>
  <si>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</si>
  <si>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</si>
  <si>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</si>
  <si>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</si>
  <si>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</si>
  <si>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</si>
  <si>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</si>
  <si>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</si>
  <si>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</si>
  <si>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</si>
  <si>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</si>
  <si>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</si>
  <si>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</si>
  <si>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</si>
  <si>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</si>
  <si>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</si>
  <si>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</si>
  <si>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</si>
  <si>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</si>
  <si>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</si>
  <si>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</si>
  <si>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</si>
  <si>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</si>
  <si>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</si>
  <si>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</si>
  <si>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</si>
  <si>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</si>
  <si>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</si>
  <si>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</si>
  <si>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</si>
  <si>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</si>
  <si>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</si>
  <si>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</si>
  <si>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</si>
  <si>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</si>
  <si>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</si>
  <si>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</si>
  <si>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</si>
  <si>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</si>
  <si>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</si>
  <si>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</si>
  <si>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</si>
  <si>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</si>
  <si>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</si>
  <si>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</si>
  <si>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</si>
  <si>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</si>
  <si>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</si>
  <si>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</si>
  <si>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</si>
  <si>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</si>
  <si>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</si>
  <si>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</si>
  <si>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</si>
  <si>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</si>
  <si>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下水道特別会計</t>
    <phoneticPr fontId="5"/>
  </si>
  <si>
    <t>(Ｆ)</t>
    <phoneticPr fontId="5"/>
  </si>
  <si>
    <t>国保診療所特別会計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</si>
  <si>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</si>
  <si>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</si>
  <si>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</si>
  <si>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</si>
  <si>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</si>
  <si>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</si>
  <si>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</si>
  <si>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</si>
  <si>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</si>
  <si>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</si>
  <si>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</si>
  <si>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</si>
  <si>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</si>
  <si>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</si>
  <si>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</si>
  <si>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</si>
  <si>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</si>
  <si>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</si>
  <si>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</si>
  <si>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</si>
  <si>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</si>
  <si>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</si>
  <si>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</si>
  <si>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</si>
  <si>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</si>
  <si>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</si>
  <si>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</si>
  <si>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</si>
  <si>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</si>
  <si>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</si>
  <si>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</si>
  <si>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</si>
  <si>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</si>
  <si>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</si>
  <si>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</si>
  <si>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</si>
  <si>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</si>
  <si>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</si>
  <si>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</si>
  <si>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</si>
  <si>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</si>
  <si>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</si>
  <si>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</si>
  <si>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</si>
  <si>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</si>
  <si>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</si>
  <si>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</si>
  <si>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</si>
  <si>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</si>
  <si>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</si>
  <si>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</si>
  <si>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</si>
  <si>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</si>
  <si>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</si>
  <si>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</si>
  <si>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</si>
  <si>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</si>
  <si>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</si>
  <si>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</si>
  <si>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</si>
  <si>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</si>
  <si>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</si>
  <si>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</si>
  <si>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</si>
  <si>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</si>
  <si>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</si>
  <si>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</si>
  <si>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</si>
  <si>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</si>
  <si>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</si>
  <si>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</si>
  <si>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</si>
  <si>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</si>
  <si>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</si>
  <si>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</si>
  <si>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</si>
  <si>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</si>
  <si>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</si>
  <si>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</si>
  <si>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</si>
  <si>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</si>
  <si>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</si>
  <si>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</si>
  <si>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</si>
  <si>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</si>
  <si>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5.52</t>
  </si>
  <si>
    <t>▲ 14.94</t>
  </si>
  <si>
    <t>▲ 8.01</t>
  </si>
  <si>
    <t>一般会計</t>
  </si>
  <si>
    <t>国保診療所特別会計</t>
  </si>
  <si>
    <t>介護保険特別会計</t>
  </si>
  <si>
    <t>簡易水道特別会計</t>
  </si>
  <si>
    <t>国民健康保険特別会計</t>
  </si>
  <si>
    <t>後期高齢者医療特別会計</t>
  </si>
  <si>
    <t>下水道特別会計</t>
  </si>
  <si>
    <t>その他会計（赤字）</t>
  </si>
  <si>
    <t>その他会計（黒字）</t>
  </si>
  <si>
    <t>-</t>
    <phoneticPr fontId="2"/>
  </si>
  <si>
    <t>-</t>
    <phoneticPr fontId="2"/>
  </si>
  <si>
    <t>-</t>
    <phoneticPr fontId="2"/>
  </si>
  <si>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</si>
  <si>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</si>
  <si>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岐阜県市町村会館組合</t>
    <rPh sb="0" eb="3">
      <t>ギフケン</t>
    </rPh>
    <rPh sb="3" eb="6">
      <t>シチョウソン</t>
    </rPh>
    <rPh sb="6" eb="8">
      <t>カイカン</t>
    </rPh>
    <rPh sb="8" eb="10">
      <t>クミアイ</t>
    </rPh>
    <phoneticPr fontId="2"/>
  </si>
  <si>
    <t>岐阜県市町村退職手当組合</t>
    <rPh sb="0" eb="3">
      <t>ギフケン</t>
    </rPh>
    <rPh sb="3" eb="6">
      <t>シチョウソン</t>
    </rPh>
    <rPh sb="6" eb="8">
      <t>タイショク</t>
    </rPh>
    <rPh sb="8" eb="10">
      <t>テアテ</t>
    </rPh>
    <rPh sb="10" eb="12">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</si>
  <si>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</si>
  <si>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</si>
  <si>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可茂広域行政事務組合</t>
    <rPh sb="0" eb="1">
      <t>カ</t>
    </rPh>
    <rPh sb="1" eb="2">
      <t>モ</t>
    </rPh>
    <rPh sb="2" eb="4">
      <t>コウイキ</t>
    </rPh>
    <rPh sb="4" eb="6">
      <t>ギョウセイ</t>
    </rPh>
    <rPh sb="6" eb="8">
      <t>ジム</t>
    </rPh>
    <rPh sb="8" eb="10">
      <t>クミアイ</t>
    </rPh>
    <phoneticPr fontId="2"/>
  </si>
  <si>
    <t>可茂公設地方卸売組合</t>
    <rPh sb="0" eb="1">
      <t>カ</t>
    </rPh>
    <rPh sb="1" eb="2">
      <t>モ</t>
    </rPh>
    <rPh sb="2" eb="4">
      <t>コウセツ</t>
    </rPh>
    <rPh sb="4" eb="6">
      <t>チホウ</t>
    </rPh>
    <rPh sb="6" eb="7">
      <t>オロシ</t>
    </rPh>
    <rPh sb="7" eb="8">
      <t>ウ</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</si>
  <si>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</si>
  <si>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基金から100百万円繰り入れ</t>
    <phoneticPr fontId="2"/>
  </si>
  <si>
    <t>基金から26百万円繰り入れ</t>
    <phoneticPr fontId="2"/>
  </si>
  <si>
    <t>基金から1,475百万円繰り入れ</t>
    <phoneticPr fontId="2"/>
  </si>
  <si>
    <t>(株)東白川</t>
    <rPh sb="0" eb="3">
      <t>カブ</t>
    </rPh>
    <rPh sb="3" eb="6">
      <t>ヒガシシラカワ</t>
    </rPh>
    <phoneticPr fontId="2"/>
  </si>
  <si>
    <t>(株)ふるさと企画</t>
    <rPh sb="0" eb="3">
      <t>カブ</t>
    </rPh>
    <rPh sb="7" eb="9">
      <t>キカク</t>
    </rPh>
    <phoneticPr fontId="2"/>
  </si>
  <si>
    <t>(有)新世紀工房</t>
    <rPh sb="0" eb="3">
      <t>ユウ</t>
    </rPh>
    <rPh sb="3" eb="6">
      <t>シンセイキ</t>
    </rPh>
    <rPh sb="6" eb="8">
      <t>コウボウ</t>
    </rPh>
    <phoneticPr fontId="2"/>
  </si>
  <si>
    <t>基金から104百万円繰り入れ</t>
    <phoneticPr fontId="2"/>
  </si>
  <si>
    <t>基金から287百万円繰り入れ</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</si>
  <si>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</si>
  <si>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</si>
  <si>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</si>
  <si>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</si>
  <si>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</si>
  <si>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</si>
  <si>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</si>
  <si>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</si>
  <si>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</si>
  <si>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</si>
  <si>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</si>
  <si>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実質公債費比率の改善方策として、起債借入の抑制を行ってきたが、連動して、地方債現在高の減少や基金積立額の増加する結果となり、比例するように将来負担比率も下った。
　しかし、今後は、簡易水道やCATV設備等の主要機器が更新時期を迎えるため、新規の起債の発行も必要となってくるので、今までにようには、比率の改善は望めないが、借入と償還のバランスを考慮しながら、適正な財政運用を行っていくこととしている。
</t>
    <rPh sb="1" eb="3">
      <t>ジッシツ</t>
    </rPh>
    <rPh sb="3" eb="6">
      <t>コウサイヒ</t>
    </rPh>
    <rPh sb="6" eb="8">
      <t>ヒリツ</t>
    </rPh>
    <rPh sb="9" eb="11">
      <t>カイゼン</t>
    </rPh>
    <rPh sb="11" eb="13">
      <t>ホウサク</t>
    </rPh>
    <rPh sb="17" eb="19">
      <t>キサイ</t>
    </rPh>
    <rPh sb="19" eb="21">
      <t>カリイレ</t>
    </rPh>
    <rPh sb="22" eb="24">
      <t>ヨクセイ</t>
    </rPh>
    <rPh sb="25" eb="26">
      <t>オコナ</t>
    </rPh>
    <rPh sb="32" eb="34">
      <t>レンドウ</t>
    </rPh>
    <rPh sb="37" eb="39">
      <t>チホウ</t>
    </rPh>
    <rPh sb="39" eb="40">
      <t>サイ</t>
    </rPh>
    <rPh sb="40" eb="42">
      <t>ゲンザイ</t>
    </rPh>
    <rPh sb="42" eb="43">
      <t>ダカ</t>
    </rPh>
    <rPh sb="44" eb="46">
      <t>ゲンショウ</t>
    </rPh>
    <rPh sb="47" eb="49">
      <t>キキン</t>
    </rPh>
    <rPh sb="49" eb="51">
      <t>ツミタテ</t>
    </rPh>
    <rPh sb="51" eb="52">
      <t>ガク</t>
    </rPh>
    <rPh sb="53" eb="55">
      <t>ゾウカ</t>
    </rPh>
    <rPh sb="57" eb="59">
      <t>ケッカ</t>
    </rPh>
    <rPh sb="63" eb="65">
      <t>ヒレイ</t>
    </rPh>
    <rPh sb="70" eb="72">
      <t>ショウライ</t>
    </rPh>
    <rPh sb="72" eb="74">
      <t>フタン</t>
    </rPh>
    <rPh sb="74" eb="76">
      <t>ヒリツ</t>
    </rPh>
    <rPh sb="77" eb="78">
      <t>サ</t>
    </rPh>
    <rPh sb="179" eb="181">
      <t>テキセイ</t>
    </rPh>
    <rPh sb="182" eb="184">
      <t>ザイセイ</t>
    </rPh>
    <rPh sb="184" eb="186">
      <t>ウンヨウ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</si>
</sst>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78409</c:v>
                </c:pt>
                <c:pt idx="1">
                  <c:v>85236</c:v>
                </c:pt>
                <c:pt idx="2">
                  <c:v>117467</c:v>
                </c:pt>
                <c:pt idx="3">
                  <c:v>216410</c:v>
                </c:pt>
                <c:pt idx="4">
                  <c:v>197787</c:v>
                </c:pt>
              </c:numCache>
            </c:numRef>
          </c:val>
          <c:smooth val="0"/>
        </c:ser>
        <c:dLbls>
          <c:showLegendKey val="0"/>
          <c:showVal val="0"/>
          <c:showCatName val="0"/>
          <c:showSerName val="0"/>
          <c:showPercent val="0"/>
          <c:showBubbleSize val="0"/>
        </c:dLbls>
        <c:marker val="1"/>
        <c:smooth val="0"/>
        <c:axId val="84669184"/>
        <c:axId val="84671104"/>
      </c:lineChart>
      <c:catAx>
        <c:axId val="84669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671104"/>
        <c:crosses val="autoZero"/>
        <c:auto val="1"/>
        <c:lblAlgn val="ctr"/>
        <c:lblOffset val="100"/>
        <c:tickLblSkip val="1"/>
        <c:tickMarkSkip val="1"/>
        <c:noMultiLvlLbl val="0"/>
      </c:catAx>
      <c:valAx>
        <c:axId val="8467110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66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41.31</c:v>
                </c:pt>
                <c:pt idx="1">
                  <c:v>50.37</c:v>
                </c:pt>
                <c:pt idx="2">
                  <c:v>44.82</c:v>
                </c:pt>
                <c:pt idx="3">
                  <c:v>17.22</c:v>
                </c:pt>
                <c:pt idx="4">
                  <c:v>14.7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44.06</c:v>
                </c:pt>
                <c:pt idx="1">
                  <c:v>50.84</c:v>
                </c:pt>
                <c:pt idx="2">
                  <c:v>50.93</c:v>
                </c:pt>
                <c:pt idx="3">
                  <c:v>76.930000000000007</c:v>
                </c:pt>
                <c:pt idx="4">
                  <c:v>68.34</c:v>
                </c:pt>
              </c:numCache>
            </c:numRef>
          </c:val>
        </c:ser>
        <c:dLbls>
          <c:showLegendKey val="0"/>
          <c:showVal val="0"/>
          <c:showCatName val="0"/>
          <c:showSerName val="0"/>
          <c:showPercent val="0"/>
          <c:showBubbleSize val="0"/>
        </c:dLbls>
        <c:gapWidth val="250"/>
        <c:overlap val="100"/>
        <c:axId val="122484608"/>
        <c:axId val="12255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15.5</c:v>
                </c:pt>
                <c:pt idx="1">
                  <c:v>17.489999999999998</c:v>
                </c:pt>
                <c:pt idx="2">
                  <c:v>-5.52</c:v>
                </c:pt>
                <c:pt idx="3">
                  <c:v>-14.94</c:v>
                </c:pt>
                <c:pt idx="4">
                  <c:v>-8.01</c:v>
                </c:pt>
              </c:numCache>
            </c:numRef>
          </c:val>
          <c:smooth val="0"/>
        </c:ser>
        <c:dLbls>
          <c:showLegendKey val="0"/>
          <c:showVal val="0"/>
          <c:showCatName val="0"/>
          <c:showSerName val="0"/>
          <c:showPercent val="0"/>
          <c:showBubbleSize val="0"/>
        </c:dLbls>
        <c:marker val="1"/>
        <c:smooth val="0"/>
        <c:axId val="122484608"/>
        <c:axId val="122556416"/>
      </c:lineChart>
      <c:catAx>
        <c:axId val="12248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556416"/>
        <c:crosses val="autoZero"/>
        <c:auto val="1"/>
        <c:lblAlgn val="ctr"/>
        <c:lblOffset val="100"/>
        <c:tickLblSkip val="1"/>
        <c:tickMarkSkip val="1"/>
        <c:noMultiLvlLbl val="0"/>
      </c:catAx>
      <c:valAx>
        <c:axId val="12255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8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0.1</c:v>
                </c:pt>
                <c:pt idx="4">
                  <c:v>#N/A</c:v>
                </c:pt>
                <c:pt idx="5">
                  <c:v>0.1</c:v>
                </c:pt>
                <c:pt idx="6">
                  <c:v>#N/A</c:v>
                </c:pt>
                <c:pt idx="7">
                  <c:v>0.1</c:v>
                </c:pt>
                <c:pt idx="8">
                  <c:v>#N/A</c:v>
                </c:pt>
                <c:pt idx="9">
                  <c:v>0.11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0.12</c:v>
                </c:pt>
                <c:pt idx="4">
                  <c:v>#N/A</c:v>
                </c:pt>
                <c:pt idx="5">
                  <c:v>0.17</c:v>
                </c:pt>
                <c:pt idx="6">
                  <c:v>#N/A</c:v>
                </c:pt>
                <c:pt idx="7">
                  <c:v>0.23</c:v>
                </c:pt>
                <c:pt idx="8">
                  <c:v>#N/A</c:v>
                </c:pt>
                <c:pt idx="9">
                  <c:v>0.27</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2.04</c:v>
                </c:pt>
                <c:pt idx="2">
                  <c:v>#N/A</c:v>
                </c:pt>
                <c:pt idx="3">
                  <c:v>0.85</c:v>
                </c:pt>
                <c:pt idx="4">
                  <c:v>#N/A</c:v>
                </c:pt>
                <c:pt idx="5">
                  <c:v>2.77</c:v>
                </c:pt>
                <c:pt idx="6">
                  <c:v>#N/A</c:v>
                </c:pt>
                <c:pt idx="7">
                  <c:v>3.22</c:v>
                </c:pt>
                <c:pt idx="8">
                  <c:v>#N/A</c:v>
                </c:pt>
                <c:pt idx="9">
                  <c:v>0.36</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0.34</c:v>
                </c:pt>
                <c:pt idx="2">
                  <c:v>#N/A</c:v>
                </c:pt>
                <c:pt idx="3">
                  <c:v>0.32</c:v>
                </c:pt>
                <c:pt idx="4">
                  <c:v>#N/A</c:v>
                </c:pt>
                <c:pt idx="5">
                  <c:v>0.46</c:v>
                </c:pt>
                <c:pt idx="6">
                  <c:v>#N/A</c:v>
                </c:pt>
                <c:pt idx="7">
                  <c:v>0.59</c:v>
                </c:pt>
                <c:pt idx="8">
                  <c:v>#N/A</c:v>
                </c:pt>
                <c:pt idx="9">
                  <c:v>0.68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1.05</c:v>
                </c:pt>
                <c:pt idx="2">
                  <c:v>#N/A</c:v>
                </c:pt>
                <c:pt idx="3">
                  <c:v>0.99</c:v>
                </c:pt>
                <c:pt idx="4">
                  <c:v>#N/A</c:v>
                </c:pt>
                <c:pt idx="5">
                  <c:v>0.73</c:v>
                </c:pt>
                <c:pt idx="6">
                  <c:v>#N/A</c:v>
                </c:pt>
                <c:pt idx="7">
                  <c:v>1.53</c:v>
                </c:pt>
                <c:pt idx="8">
                  <c:v>#N/A</c:v>
                </c:pt>
                <c:pt idx="9">
                  <c:v>1.88</c:v>
                </c:pt>
              </c:numCache>
            </c:numRef>
          </c:val>
        </c:ser>
        <c:ser>
          <c:idx val="8"/>
          <c:order val="8"/>
          <c:tx>
            <c:strRef>
              <c:f>データシート!$A$35</c:f>
              <c:strCache>
                <c:ptCount val="1"/>
                <c:pt idx="0">
                  <c:v>国保診療所特別会計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2.54</c:v>
                </c:pt>
                <c:pt idx="2">
                  <c:v>#N/A</c:v>
                </c:pt>
                <c:pt idx="3">
                  <c:v>3.74</c:v>
                </c:pt>
                <c:pt idx="4">
                  <c:v>#N/A</c:v>
                </c:pt>
                <c:pt idx="5">
                  <c:v>3.82</c:v>
                </c:pt>
                <c:pt idx="6">
                  <c:v>#N/A</c:v>
                </c:pt>
                <c:pt idx="7">
                  <c:v>3.18</c:v>
                </c:pt>
                <c:pt idx="8">
                  <c:v>#N/A</c:v>
                </c:pt>
                <c:pt idx="9">
                  <c:v>2.89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41.31</c:v>
                </c:pt>
                <c:pt idx="2">
                  <c:v>#N/A</c:v>
                </c:pt>
                <c:pt idx="3">
                  <c:v>50.37</c:v>
                </c:pt>
                <c:pt idx="4">
                  <c:v>#N/A</c:v>
                </c:pt>
                <c:pt idx="5">
                  <c:v>44.81</c:v>
                </c:pt>
                <c:pt idx="6">
                  <c:v>#N/A</c:v>
                </c:pt>
                <c:pt idx="7">
                  <c:v>17.21</c:v>
                </c:pt>
                <c:pt idx="8">
                  <c:v>#N/A</c:v>
                </c:pt>
                <c:pt idx="9">
                  <c:v>14.7</c:v>
                </c:pt>
              </c:numCache>
            </c:numRef>
          </c:val>
        </c:ser>
        <c:dLbls>
          <c:showLegendKey val="0"/>
          <c:showVal val="0"/>
          <c:showCatName val="0"/>
          <c:showSerName val="0"/>
          <c:showPercent val="0"/>
          <c:showBubbleSize val="0"/>
        </c:dLbls>
        <c:gapWidth val="150"/>
        <c:overlap val="100"/>
        <c:axId val="122899840"/>
        <c:axId val="122918016"/>
      </c:barChart>
      <c:catAx>
        <c:axId val="12289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18016"/>
        <c:crosses val="autoZero"/>
        <c:auto val="1"/>
        <c:lblAlgn val="ctr"/>
        <c:lblOffset val="100"/>
        <c:tickLblSkip val="1"/>
        <c:tickMarkSkip val="1"/>
        <c:noMultiLvlLbl val="0"/>
      </c:catAx>
      <c:valAx>
        <c:axId val="12291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99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274</c:v>
                </c:pt>
                <c:pt idx="5">
                  <c:v>261</c:v>
                </c:pt>
                <c:pt idx="8">
                  <c:v>265</c:v>
                </c:pt>
                <c:pt idx="11">
                  <c:v>281</c:v>
                </c:pt>
                <c:pt idx="14">
                  <c:v>267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c:v>
                </c:pt>
                <c:pt idx="3">
                  <c:v>12</c:v>
                </c:pt>
                <c:pt idx="6">
                  <c:v>10</c:v>
                </c:pt>
                <c:pt idx="9">
                  <c:v>9</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106</c:v>
                </c:pt>
                <c:pt idx="3">
                  <c:v>113</c:v>
                </c:pt>
                <c:pt idx="6">
                  <c:v>115</c:v>
                </c:pt>
                <c:pt idx="9">
                  <c:v>114</c:v>
                </c:pt>
                <c:pt idx="12">
                  <c:v>113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295</c:v>
                </c:pt>
                <c:pt idx="3">
                  <c:v>278</c:v>
                </c:pt>
                <c:pt idx="6">
                  <c:v>280</c:v>
                </c:pt>
                <c:pt idx="9">
                  <c:v>298</c:v>
                </c:pt>
                <c:pt idx="12">
                  <c:v>272</c:v>
                </c:pt>
              </c:numCache>
            </c:numRef>
          </c:val>
        </c:ser>
        <c:dLbls>
          <c:showLegendKey val="0"/>
          <c:showVal val="0"/>
          <c:showCatName val="0"/>
          <c:showSerName val="0"/>
          <c:showPercent val="0"/>
          <c:showBubbleSize val="0"/>
        </c:dLbls>
        <c:gapWidth val="100"/>
        <c:overlap val="100"/>
        <c:axId val="2427520"/>
        <c:axId val="242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147</c:v>
                </c:pt>
                <c:pt idx="2">
                  <c:v>#N/A</c:v>
                </c:pt>
                <c:pt idx="3">
                  <c:v>#N/A</c:v>
                </c:pt>
                <c:pt idx="4">
                  <c:v>142</c:v>
                </c:pt>
                <c:pt idx="5">
                  <c:v>#N/A</c:v>
                </c:pt>
                <c:pt idx="6">
                  <c:v>#N/A</c:v>
                </c:pt>
                <c:pt idx="7">
                  <c:v>140</c:v>
                </c:pt>
                <c:pt idx="8">
                  <c:v>#N/A</c:v>
                </c:pt>
                <c:pt idx="9">
                  <c:v>#N/A</c:v>
                </c:pt>
                <c:pt idx="10">
                  <c:v>140</c:v>
                </c:pt>
                <c:pt idx="11">
                  <c:v>#N/A</c:v>
                </c:pt>
                <c:pt idx="12">
                  <c:v>#N/A</c:v>
                </c:pt>
                <c:pt idx="13">
                  <c:v>128</c:v>
                </c:pt>
                <c:pt idx="14">
                  <c:v>#N/A</c:v>
                </c:pt>
              </c:numCache>
            </c:numRef>
          </c:val>
          <c:smooth val="0"/>
        </c:ser>
        <c:dLbls>
          <c:showLegendKey val="0"/>
          <c:showVal val="0"/>
          <c:showCatName val="0"/>
          <c:showSerName val="0"/>
          <c:showPercent val="0"/>
          <c:showBubbleSize val="0"/>
        </c:dLbls>
        <c:marker val="1"/>
        <c:smooth val="0"/>
        <c:axId val="2427520"/>
        <c:axId val="2429696"/>
      </c:lineChart>
      <c:catAx>
        <c:axId val="242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9696"/>
        <c:crosses val="autoZero"/>
        <c:auto val="1"/>
        <c:lblAlgn val="ctr"/>
        <c:lblOffset val="100"/>
        <c:tickLblSkip val="1"/>
        <c:tickMarkSkip val="1"/>
        <c:noMultiLvlLbl val="0"/>
      </c:catAx>
      <c:valAx>
        <c:axId val="242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2455</c:v>
                </c:pt>
                <c:pt idx="5">
                  <c:v>2406</c:v>
                </c:pt>
                <c:pt idx="8">
                  <c:v>2333</c:v>
                </c:pt>
                <c:pt idx="11">
                  <c:v>2346</c:v>
                </c:pt>
                <c:pt idx="14">
                  <c:v>2319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c:v>
                </c:pt>
                <c:pt idx="5">
                  <c:v>36</c:v>
                </c:pt>
                <c:pt idx="8">
                  <c:v>30</c:v>
                </c:pt>
                <c:pt idx="11">
                  <c:v>25</c:v>
                </c:pt>
                <c:pt idx="14">
                  <c:v>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968</c:v>
                </c:pt>
                <c:pt idx="5">
                  <c:v>1058</c:v>
                </c:pt>
                <c:pt idx="8">
                  <c:v>1260</c:v>
                </c:pt>
                <c:pt idx="11">
                  <c:v>1671</c:v>
                </c:pt>
                <c:pt idx="14">
                  <c:v>1684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213</c:v>
                </c:pt>
                <c:pt idx="3">
                  <c:v>173</c:v>
                </c:pt>
                <c:pt idx="6">
                  <c:v>126</c:v>
                </c:pt>
                <c:pt idx="9">
                  <c:v>134</c:v>
                </c:pt>
                <c:pt idx="12">
                  <c:v>126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52</c:v>
                </c:pt>
                <c:pt idx="3">
                  <c:v>48</c:v>
                </c:pt>
                <c:pt idx="6">
                  <c:v>53</c:v>
                </c:pt>
                <c:pt idx="9">
                  <c:v>45</c:v>
                </c:pt>
                <c:pt idx="12">
                  <c:v>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1249</c:v>
                </c:pt>
                <c:pt idx="3">
                  <c:v>1199</c:v>
                </c:pt>
                <c:pt idx="6">
                  <c:v>1201</c:v>
                </c:pt>
                <c:pt idx="9">
                  <c:v>1204</c:v>
                </c:pt>
                <c:pt idx="12">
                  <c:v>1191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2</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2421</c:v>
                </c:pt>
                <c:pt idx="3">
                  <c:v>2412</c:v>
                </c:pt>
                <c:pt idx="6">
                  <c:v>2362</c:v>
                </c:pt>
                <c:pt idx="9">
                  <c:v>2407</c:v>
                </c:pt>
                <c:pt idx="12">
                  <c:v>2435</c:v>
                </c:pt>
              </c:numCache>
            </c:numRef>
          </c:val>
        </c:ser>
        <c:dLbls>
          <c:showLegendKey val="0"/>
          <c:showVal val="0"/>
          <c:showCatName val="0"/>
          <c:showSerName val="0"/>
          <c:showPercent val="0"/>
          <c:showBubbleSize val="0"/>
        </c:dLbls>
        <c:gapWidth val="100"/>
        <c:overlap val="100"/>
        <c:axId val="84501248"/>
        <c:axId val="84503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470</c:v>
                </c:pt>
                <c:pt idx="2">
                  <c:v>#N/A</c:v>
                </c:pt>
                <c:pt idx="3">
                  <c:v>#N/A</c:v>
                </c:pt>
                <c:pt idx="4">
                  <c:v>332</c:v>
                </c:pt>
                <c:pt idx="5">
                  <c:v>#N/A</c:v>
                </c:pt>
                <c:pt idx="6">
                  <c:v>#N/A</c:v>
                </c:pt>
                <c:pt idx="7">
                  <c:v>120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4501248"/>
        <c:axId val="84503168"/>
      </c:lineChart>
      <c:catAx>
        <c:axId val="8450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503168"/>
        <c:crosses val="autoZero"/>
        <c:auto val="1"/>
        <c:lblAlgn val="ctr"/>
        <c:lblOffset val="100"/>
        <c:tickLblSkip val="1"/>
        <c:tickMarkSkip val="1"/>
        <c:noMultiLvlLbl val="0"/>
      </c:catAx>
      <c:valAx>
        <c:axId val="8450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50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638528"/>
        <c:axId val="123640448"/>
      </c:scatterChart>
      <c:valAx>
        <c:axId val="123638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40448"/>
        <c:crosses val="autoZero"/>
        <c:crossBetween val="midCat"/>
      </c:valAx>
      <c:valAx>
        <c:axId val="123640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38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13.5</c:v>
                </c:pt>
                <c:pt idx="1">
                  <c:v>12</c:v>
                </c:pt>
                <c:pt idx="2">
                  <c:v>10.9</c:v>
                </c:pt>
                <c:pt idx="3">
                  <c:v>10.7</c:v>
                </c:pt>
                <c:pt idx="4">
                  <c:v>10.3</c:v>
                </c:pt>
              </c:numCache>
            </c:numRef>
          </c:xVal>
          <c:yVal>
            <c:numRef>
              <c:f>公会計指標分析・財政指標組合せ分析表!$K$73:$O$73</c:f>
              <c:numCache>
                <c:formatCode>#,##0.0;"▲ "#,##0.0</c:formatCode>
                <c:ptCount val="5"/>
                <c:pt idx="0">
                  <c:v>36.700000000000003</c:v>
                </c:pt>
                <c:pt idx="1">
                  <c:v>25.1</c:v>
                </c:pt>
                <c:pt idx="2">
                  <c:v>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3651968"/>
        <c:axId val="2500480"/>
      </c:scatterChart>
      <c:valAx>
        <c:axId val="123651968"/>
        <c:scaling>
          <c:orientation val="minMax"/>
          <c:max val="14.1"/>
          <c:min val="6.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0480"/>
        <c:crosses val="autoZero"/>
        <c:crossBetween val="midCat"/>
      </c:valAx>
      <c:valAx>
        <c:axId val="250048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5196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元利償還金等に対し、補てんされる算入公債費等は</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２分の１以上となっている。この主な要因は、過疎地域指定団体に借入が認められる過疎対策事業債など、交付税措置のある有利な起債を中心に発行してきた結果である。今後も、有利な起債発行に努め、比率の改善を図る。</a:t>
          </a:r>
          <a:endParaRPr lang="ja-JP" altLang="ja-JP" sz="1100">
            <a:solidFill>
              <a:schemeClr val="dk1"/>
            </a:solidFill>
            <a:latin typeface="+mn-lt"/>
            <a:ea typeface="+mn-ea"/>
            <a:cs typeface="+mn-cs"/>
          </a:endParaRPr>
        </a:p>
        <a:p>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なお、「公営企業債の元利償還金に対する繰入金」は、</a:t>
          </a:r>
          <a:r>
            <a:rPr lang="en-US" altLang="ja-JP" sz="1100" b="0" i="0" baseline="0">
              <a:solidFill>
                <a:schemeClr val="dk1"/>
              </a:solidFill>
              <a:latin typeface="+mn-lt"/>
              <a:ea typeface="+mn-ea"/>
              <a:cs typeface="+mn-cs"/>
            </a:rPr>
            <a:t>H26-H27</a:t>
          </a:r>
          <a:r>
            <a:rPr lang="ja-JP" altLang="en-US" sz="1100" b="0" i="0" baseline="0">
              <a:solidFill>
                <a:schemeClr val="dk1"/>
              </a:solidFill>
              <a:latin typeface="+mn-lt"/>
              <a:ea typeface="+mn-ea"/>
              <a:cs typeface="+mn-cs"/>
            </a:rPr>
            <a:t>と減少したが</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今後は</a:t>
          </a:r>
          <a:r>
            <a:rPr lang="ja-JP" altLang="ja-JP" sz="1100" b="0" i="0" baseline="0">
              <a:solidFill>
                <a:schemeClr val="dk1"/>
              </a:solidFill>
              <a:latin typeface="+mn-lt"/>
              <a:ea typeface="+mn-ea"/>
              <a:cs typeface="+mn-cs"/>
            </a:rPr>
            <a:t>簡易水道設備の主要機器が更新時期を迎え新たな借り入れが</a:t>
          </a:r>
          <a:r>
            <a:rPr lang="ja-JP" altLang="en-US" sz="1100" b="0" i="0" baseline="0">
              <a:solidFill>
                <a:schemeClr val="dk1"/>
              </a:solidFill>
              <a:latin typeface="+mn-lt"/>
              <a:ea typeface="+mn-ea"/>
              <a:cs typeface="+mn-cs"/>
            </a:rPr>
            <a:t>予定されてるのに</a:t>
          </a:r>
          <a:r>
            <a:rPr lang="ja-JP" altLang="ja-JP" sz="1100" b="0" i="0" baseline="0">
              <a:solidFill>
                <a:schemeClr val="dk1"/>
              </a:solidFill>
              <a:latin typeface="+mn-lt"/>
              <a:ea typeface="+mn-ea"/>
              <a:cs typeface="+mn-cs"/>
            </a:rPr>
            <a:t>加え、既発債の償還年限が</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年と長いため、この項目での改善は当面見込みない。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将来負担額</a:t>
          </a:r>
          <a:r>
            <a:rPr lang="en-US" altLang="ja-JP" sz="1100" b="0" i="0" baseline="0">
              <a:solidFill>
                <a:schemeClr val="dk1"/>
              </a:solidFill>
              <a:latin typeface="+mn-lt"/>
              <a:ea typeface="+mn-ea"/>
              <a:cs typeface="+mn-cs"/>
            </a:rPr>
            <a:t>(A)</a:t>
          </a:r>
          <a:r>
            <a:rPr lang="ja-JP" altLang="ja-JP" sz="1100" b="0" i="0" baseline="0">
              <a:solidFill>
                <a:schemeClr val="dk1"/>
              </a:solidFill>
              <a:latin typeface="+mn-lt"/>
              <a:ea typeface="+mn-ea"/>
              <a:cs typeface="+mn-cs"/>
            </a:rPr>
            <a:t>は、起債発行抑制などの措置により年々減少してきたものの</a:t>
          </a:r>
          <a:r>
            <a:rPr lang="en-US" altLang="ja-JP" sz="1100" b="0" i="0" baseline="0">
              <a:solidFill>
                <a:schemeClr val="dk1"/>
              </a:solidFill>
              <a:latin typeface="+mn-lt"/>
              <a:ea typeface="+mn-ea"/>
              <a:cs typeface="+mn-cs"/>
            </a:rPr>
            <a:t>H26</a:t>
          </a:r>
          <a:r>
            <a:rPr lang="ja-JP" altLang="ja-JP" sz="1100" b="0" i="0" baseline="0">
              <a:solidFill>
                <a:schemeClr val="dk1"/>
              </a:solidFill>
              <a:latin typeface="+mn-lt"/>
              <a:ea typeface="+mn-ea"/>
              <a:cs typeface="+mn-cs"/>
            </a:rPr>
            <a:t>においては、前年度より増加した。これは元金償還額より借入金が上回ったことによるが、今後は、地方債の現在高を減らすのみを目標とせず、有利な起債は有効に活用しつつ、財政規律を保つ節度のある地方債の運用を行っていきたい。</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充当可能財源については、財政調整基金を標準財政規模の２分の１相当額まで増額を図ってきたため、将来負担額は年々減少してきて、</a:t>
          </a:r>
          <a:r>
            <a:rPr lang="en-US" altLang="ja-JP" sz="1100" b="0" i="0" baseline="0">
              <a:solidFill>
                <a:schemeClr val="dk1"/>
              </a:solidFill>
              <a:latin typeface="+mn-lt"/>
              <a:ea typeface="+mn-ea"/>
              <a:cs typeface="+mn-cs"/>
            </a:rPr>
            <a:t>H26</a:t>
          </a:r>
          <a:r>
            <a:rPr lang="ja-JP" altLang="en-US" sz="1100" b="0" i="0" baseline="0">
              <a:solidFill>
                <a:schemeClr val="dk1"/>
              </a:solidFill>
              <a:latin typeface="+mn-lt"/>
              <a:ea typeface="+mn-ea"/>
              <a:cs typeface="+mn-cs"/>
            </a:rPr>
            <a:t>から</a:t>
          </a:r>
          <a:r>
            <a:rPr lang="ja-JP" altLang="ja-JP" sz="1100" b="0" i="0" baseline="0">
              <a:solidFill>
                <a:schemeClr val="dk1"/>
              </a:solidFill>
              <a:latin typeface="+mn-lt"/>
              <a:ea typeface="+mn-ea"/>
              <a:cs typeface="+mn-cs"/>
            </a:rPr>
            <a:t>、将来負担額はなくなった。</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なお、基金については、財政調整基金のほか、今後の施設更新の財源として、積極的に積立を行ってきたが、</a:t>
          </a:r>
          <a:r>
            <a:rPr lang="en-US" altLang="ja-JP" sz="1100" b="0" i="0" baseline="0">
              <a:solidFill>
                <a:schemeClr val="dk1"/>
              </a:solidFill>
              <a:latin typeface="+mn-lt"/>
              <a:ea typeface="+mn-ea"/>
              <a:cs typeface="+mn-cs"/>
            </a:rPr>
            <a:t>H30</a:t>
          </a:r>
          <a:r>
            <a:rPr lang="ja-JP" altLang="ja-JP" sz="1100" b="0" i="0" baseline="0">
              <a:solidFill>
                <a:schemeClr val="dk1"/>
              </a:solidFill>
              <a:latin typeface="+mn-lt"/>
              <a:ea typeface="+mn-ea"/>
              <a:cs typeface="+mn-cs"/>
            </a:rPr>
            <a:t>に診療所及び老人保健施設の移転に</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億円を予定しており、充当可能財源は、減少する見込みとなっている。</a:t>
          </a:r>
          <a:endParaRPr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2,432
2,419
87.09
2,908,956
2,607,979
237,693
1,616,885
2,392,002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2,432
2,419
87.09
2,908,956
2,607,979
237,693
1,616,885
2,392,002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2,432
2,419
87.09
2,908,956
2,607,979
237,693
1,616,885
2,392,002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2,432
2,419
87.09
2,908,956
2,607,979
237,693
1,616,885
2,392,002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本村の人口は、５０年前と比較して４６％と急激に減少しており、集落においては、人口減少と高齢化は顕著でいわゆる限界集落が出始めている。また、基幹産業の農林業、建設業、建築業は、グローバル化の時代となり急速な価値観の変化に対応しきれていない状況にある。以上の要因から財政基盤は弱く、類似団体の平均をかなり下回ってい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　今後は、</a:t>
          </a:r>
          <a:r>
            <a:rPr lang="en-US" altLang="ja-JP" sz="1100" b="0" i="0" baseline="0">
              <a:solidFill>
                <a:schemeClr val="dk1"/>
              </a:solidFill>
              <a:latin typeface="+mn-lt"/>
              <a:ea typeface="+mn-ea"/>
              <a:cs typeface="+mn-cs"/>
            </a:rPr>
            <a:t>H26</a:t>
          </a:r>
          <a:r>
            <a:rPr lang="ja-JP" altLang="ja-JP" sz="1100" b="0" i="0" baseline="0">
              <a:solidFill>
                <a:schemeClr val="dk1"/>
              </a:solidFill>
              <a:latin typeface="+mn-lt"/>
              <a:ea typeface="+mn-ea"/>
              <a:cs typeface="+mn-cs"/>
            </a:rPr>
            <a:t>に策定した第五次総合計画や</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に策定した総合戦略に沿って、活力あるむらづくりを推進しつつ、行政の効率化に努めることにより財政の健全化を図る。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132927</xdr:rowOff>
    </xdr:from>
    <xdr:to>
      <xdr:col>7</xdr:col>
      <xdr:colOff>152400</xdr:colOff>
      <xdr:row>44</xdr:row>
      <xdr:rowOff>132927</xdr:rowOff>
    </xdr:to>
    <xdr:cxnSp macro="">
      <xdr:nvCxnSpPr>
        <xdr:cNvPr id="67" name="直線コネクタ 66"/>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132927</xdr:rowOff>
    </xdr:to>
    <xdr:cxnSp macro="">
      <xdr:nvCxnSpPr>
        <xdr:cNvPr id="70" name="直線コネクタ 69"/>
        <xdr:cNvCxnSpPr/>
      </xdr:nvCxnSpPr>
      <xdr:spPr>
        <a:xfrm>
          <a:off x="3225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3" name="直線コネクタ 72"/>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6" name="直線コネクタ 75"/>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82127</xdr:rowOff>
    </xdr:from>
    <xdr:to>
      <xdr:col>7</xdr:col>
      <xdr:colOff>203200</xdr:colOff>
      <xdr:row>45</xdr:row>
      <xdr:rowOff>12277</xdr:rowOff>
    </xdr:to>
    <xdr:sp macro="" textlink="">
      <xdr:nvSpPr>
        <xdr:cNvPr id="86" name="円/楕円 85"/>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149454</xdr:rowOff>
    </xdr:from>
    <xdr:ext cx="762000" cy="259045"/>
    <xdr:sp macro="" textlink="">
      <xdr:nvSpPr>
        <xdr:cNvPr id="87" name="財政力該当値テキスト"/>
        <xdr:cNvSpPr txBox="1"/>
      </xdr:nvSpPr>
      <xdr:spPr>
        <a:xfrm>
          <a:off x="5041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82127</xdr:rowOff>
    </xdr:from>
    <xdr:to>
      <xdr:col>6</xdr:col>
      <xdr:colOff>50800</xdr:colOff>
      <xdr:row>45</xdr:row>
      <xdr:rowOff>12277</xdr:rowOff>
    </xdr:to>
    <xdr:sp macro="" textlink="">
      <xdr:nvSpPr>
        <xdr:cNvPr id="88" name="円/楕円 87"/>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168504</xdr:rowOff>
    </xdr:from>
    <xdr:ext cx="736600" cy="259045"/>
    <xdr:sp macro="" textlink="">
      <xdr:nvSpPr>
        <xdr:cNvPr id="89" name="テキスト ボックス 88"/>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H15-H16</a:t>
          </a:r>
          <a:r>
            <a:rPr lang="ja-JP" altLang="ja-JP" sz="1100" b="0" i="0" baseline="0">
              <a:solidFill>
                <a:schemeClr val="dk1"/>
              </a:solidFill>
              <a:latin typeface="+mn-lt"/>
              <a:ea typeface="+mn-ea"/>
              <a:cs typeface="+mn-cs"/>
            </a:rPr>
            <a:t>は</a:t>
          </a:r>
          <a:r>
            <a:rPr lang="en-US" altLang="ja-JP" sz="1100" b="0" i="0" baseline="0">
              <a:solidFill>
                <a:schemeClr val="dk1"/>
              </a:solidFill>
              <a:latin typeface="+mn-lt"/>
              <a:ea typeface="+mn-ea"/>
              <a:cs typeface="+mn-cs"/>
            </a:rPr>
            <a:t>100%</a:t>
          </a:r>
          <a:r>
            <a:rPr lang="ja-JP" altLang="ja-JP" sz="1100" b="0" i="0" baseline="0">
              <a:solidFill>
                <a:schemeClr val="dk1"/>
              </a:solidFill>
              <a:latin typeface="+mn-lt"/>
              <a:ea typeface="+mn-ea"/>
              <a:cs typeface="+mn-cs"/>
            </a:rPr>
            <a:t>を超え硬直化した状態にあったが、集中改革プラン（</a:t>
          </a:r>
          <a:r>
            <a:rPr lang="en-US" altLang="ja-JP" sz="1100" b="0" i="0" baseline="0">
              <a:solidFill>
                <a:schemeClr val="dk1"/>
              </a:solidFill>
              <a:latin typeface="+mn-lt"/>
              <a:ea typeface="+mn-ea"/>
              <a:cs typeface="+mn-cs"/>
            </a:rPr>
            <a:t>H18-H20</a:t>
          </a:r>
          <a:r>
            <a:rPr lang="ja-JP" altLang="ja-JP" sz="1100" b="0" i="0" baseline="0">
              <a:solidFill>
                <a:schemeClr val="dk1"/>
              </a:solidFill>
              <a:latin typeface="+mn-lt"/>
              <a:ea typeface="+mn-ea"/>
              <a:cs typeface="+mn-cs"/>
            </a:rPr>
            <a:t>）や第五次行政改革大綱</a:t>
          </a:r>
          <a:r>
            <a:rPr lang="en-US" altLang="ja-JP" sz="1100" b="0" i="0" baseline="0">
              <a:solidFill>
                <a:schemeClr val="dk1"/>
              </a:solidFill>
              <a:latin typeface="+mn-lt"/>
              <a:ea typeface="+mn-ea"/>
              <a:cs typeface="+mn-cs"/>
            </a:rPr>
            <a:t>(H24-H28)</a:t>
          </a:r>
          <a:r>
            <a:rPr lang="ja-JP" altLang="ja-JP" sz="1100" b="0" i="0" baseline="0">
              <a:solidFill>
                <a:schemeClr val="dk1"/>
              </a:solidFill>
              <a:latin typeface="+mn-lt"/>
              <a:ea typeface="+mn-ea"/>
              <a:cs typeface="+mn-cs"/>
            </a:rPr>
            <a:t>での行財政改革による人件費の抑制や公債費負担適正化計画による起債発行額の抑制により、比率を改善することができた。</a:t>
          </a:r>
          <a:r>
            <a:rPr lang="ja-JP" altLang="en-US" sz="1100" b="0" i="0" baseline="0">
              <a:solidFill>
                <a:schemeClr val="dk1"/>
              </a:solidFill>
              <a:latin typeface="+mn-lt"/>
              <a:ea typeface="+mn-ea"/>
              <a:cs typeface="+mn-cs"/>
            </a:rPr>
            <a:t>また、</a:t>
          </a:r>
          <a:r>
            <a:rPr lang="en-US" altLang="ja-JP" sz="1100" b="0" i="0" baseline="0">
              <a:solidFill>
                <a:schemeClr val="dk1"/>
              </a:solidFill>
              <a:latin typeface="+mn-lt"/>
              <a:ea typeface="+mn-ea"/>
              <a:cs typeface="+mn-cs"/>
            </a:rPr>
            <a:t>H27</a:t>
          </a:r>
          <a:r>
            <a:rPr lang="ja-JP" altLang="en-US" sz="1100" b="0" i="0" baseline="0">
              <a:solidFill>
                <a:schemeClr val="dk1"/>
              </a:solidFill>
              <a:latin typeface="+mn-lt"/>
              <a:ea typeface="+mn-ea"/>
              <a:cs typeface="+mn-cs"/>
            </a:rPr>
            <a:t>に前年度より改善した要因としては、簡易水道会計への繰出金が減少したことによるものである。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a:t>
          </a:r>
          <a:r>
            <a:rPr lang="ja-JP" altLang="en-US" sz="1100" b="0" i="0" baseline="0">
              <a:solidFill>
                <a:schemeClr val="dk1"/>
              </a:solidFill>
              <a:latin typeface="+mn-lt"/>
              <a:ea typeface="+mn-ea"/>
              <a:cs typeface="+mn-cs"/>
            </a:rPr>
            <a:t>長期的に見ると</a:t>
          </a:r>
          <a:r>
            <a:rPr lang="ja-JP" altLang="ja-JP" sz="1100" b="0" i="0" baseline="0">
              <a:solidFill>
                <a:schemeClr val="dk1"/>
              </a:solidFill>
              <a:latin typeface="+mn-lt"/>
              <a:ea typeface="+mn-ea"/>
              <a:cs typeface="+mn-cs"/>
            </a:rPr>
            <a:t>、標準財政規模の増により比率は改善してきていたが、経常一般経費額は、横ばいであり、今後は維持補修費や扶助費の増加も見込まれるため、比率の改善は望めないが、事務事業の費用対効果を厳しく点検し、優先順位を見極めながら、計画的な事業推進を図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64</xdr:row>
      <xdr:rowOff>87630</xdr:rowOff>
    </xdr:to>
    <xdr:cxnSp macro="">
      <xdr:nvCxnSpPr>
        <xdr:cNvPr id="130" name="直線コネクタ 129"/>
        <xdr:cNvCxnSpPr/>
      </xdr:nvCxnSpPr>
      <xdr:spPr>
        <a:xfrm flipV="1">
          <a:off x="4114800" y="1084326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64</xdr:row>
      <xdr:rowOff>87630</xdr:rowOff>
    </xdr:to>
    <xdr:cxnSp macro="">
      <xdr:nvCxnSpPr>
        <xdr:cNvPr id="133" name="直線コネクタ 132"/>
        <xdr:cNvCxnSpPr/>
      </xdr:nvCxnSpPr>
      <xdr:spPr>
        <a:xfrm>
          <a:off x="3225800" y="108915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90170</xdr:rowOff>
    </xdr:to>
    <xdr:cxnSp macro="">
      <xdr:nvCxnSpPr>
        <xdr:cNvPr id="136" name="直線コネクタ 135"/>
        <xdr:cNvCxnSpPr/>
      </xdr:nvCxnSpPr>
      <xdr:spPr>
        <a:xfrm>
          <a:off x="2336800" y="1079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158538</xdr:rowOff>
    </xdr:to>
    <xdr:cxnSp macro="">
      <xdr:nvCxnSpPr>
        <xdr:cNvPr id="139" name="直線コネクタ 138"/>
        <xdr:cNvCxnSpPr/>
      </xdr:nvCxnSpPr>
      <xdr:spPr>
        <a:xfrm flipV="1">
          <a:off x="1447800" y="10795000"/>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9" name="円/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0"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1" name="円/楕円 150"/>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2" name="テキスト ボックス 151"/>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3" name="円/楕円 152"/>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4" name="テキスト ボックス 153"/>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5" name="円/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6" name="テキスト ボックス 155"/>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107738</xdr:rowOff>
    </xdr:from>
    <xdr:to>
      <xdr:col>2</xdr:col>
      <xdr:colOff>127000</xdr:colOff>
      <xdr:row>64</xdr:row>
      <xdr:rowOff>37888</xdr:rowOff>
    </xdr:to>
    <xdr:sp macro="" textlink="">
      <xdr:nvSpPr>
        <xdr:cNvPr id="157" name="円/楕円 156"/>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22665</xdr:rowOff>
    </xdr:from>
    <xdr:ext cx="762000" cy="259045"/>
    <xdr:sp macro="" textlink="">
      <xdr:nvSpPr>
        <xdr:cNvPr id="158" name="テキスト ボックス 157"/>
        <xdr:cNvSpPr txBox="1"/>
      </xdr:nvSpPr>
      <xdr:spPr>
        <a:xfrm>
          <a:off x="1066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[357,127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集中改革プラン終了後、</a:t>
          </a:r>
          <a:r>
            <a:rPr lang="en-US" altLang="ja-JP" sz="1100" b="0" i="0" baseline="0">
              <a:solidFill>
                <a:schemeClr val="dk1"/>
              </a:solidFill>
              <a:latin typeface="+mn-lt"/>
              <a:ea typeface="+mn-ea"/>
              <a:cs typeface="+mn-cs"/>
            </a:rPr>
            <a:t>H23</a:t>
          </a:r>
          <a:r>
            <a:rPr lang="ja-JP" altLang="ja-JP" sz="1100" b="0" i="0" baseline="0">
              <a:solidFill>
                <a:schemeClr val="dk1"/>
              </a:solidFill>
              <a:latin typeface="+mn-lt"/>
              <a:ea typeface="+mn-ea"/>
              <a:cs typeface="+mn-cs"/>
            </a:rPr>
            <a:t>に新たな行財政改革の指針として、第五次行政改革大綱を策定した。特に財政に大きな影響を与える定員管理適正化計画については、類似団体に職員数などの比較検討し、適正かつ計画的な職員の任用に努めている。基本的な方針としては、勧奨退職は当面実施しない方針で、定年退職者の補充調整で運用していくこととしているが、人口対策など政策的業務については、人員体制も充実させていきたいと考え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また、</a:t>
          </a:r>
          <a:r>
            <a:rPr lang="en-US" altLang="ja-JP" sz="1100" b="0" i="0" baseline="0">
              <a:solidFill>
                <a:schemeClr val="dk1"/>
              </a:solidFill>
              <a:latin typeface="+mn-lt"/>
              <a:ea typeface="+mn-ea"/>
              <a:cs typeface="+mn-cs"/>
            </a:rPr>
            <a:t>H27</a:t>
          </a:r>
          <a:r>
            <a:rPr lang="ja-JP" altLang="en-US" sz="1100" b="0" i="0" baseline="0">
              <a:solidFill>
                <a:schemeClr val="dk1"/>
              </a:solidFill>
              <a:latin typeface="+mn-lt"/>
              <a:ea typeface="+mn-ea"/>
              <a:cs typeface="+mn-cs"/>
            </a:rPr>
            <a:t>において大きく増加要因としては、地方創生事業により、各種の地域活性化事業に取り組んだことにより、物件費が大きく増加したことが挙げられる。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38106</xdr:rowOff>
    </xdr:from>
    <xdr:to>
      <xdr:col>7</xdr:col>
      <xdr:colOff>152400</xdr:colOff>
      <xdr:row>81</xdr:row>
      <xdr:rowOff>56841</xdr:rowOff>
    </xdr:to>
    <xdr:cxnSp macro="">
      <xdr:nvCxnSpPr>
        <xdr:cNvPr id="192" name="直線コネクタ 191"/>
        <xdr:cNvCxnSpPr/>
      </xdr:nvCxnSpPr>
      <xdr:spPr>
        <a:xfrm>
          <a:off x="4114800" y="13925556"/>
          <a:ext cx="8382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26282</xdr:rowOff>
    </xdr:from>
    <xdr:to>
      <xdr:col>6</xdr:col>
      <xdr:colOff>0</xdr:colOff>
      <xdr:row>81</xdr:row>
      <xdr:rowOff>38106</xdr:rowOff>
    </xdr:to>
    <xdr:cxnSp macro="">
      <xdr:nvCxnSpPr>
        <xdr:cNvPr id="195" name="直線コネクタ 194"/>
        <xdr:cNvCxnSpPr/>
      </xdr:nvCxnSpPr>
      <xdr:spPr>
        <a:xfrm>
          <a:off x="3225800" y="13913732"/>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85472</xdr:rowOff>
    </xdr:from>
    <xdr:ext cx="736600" cy="259045"/>
    <xdr:sp macro="" textlink="">
      <xdr:nvSpPr>
        <xdr:cNvPr id="197" name="テキスト ボックス 196"/>
        <xdr:cNvSpPr txBox="1"/>
      </xdr:nvSpPr>
      <xdr:spPr>
        <a:xfrm>
          <a:off x="3733800" y="1397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21672</xdr:rowOff>
    </xdr:from>
    <xdr:to>
      <xdr:col>4</xdr:col>
      <xdr:colOff>482600</xdr:colOff>
      <xdr:row>81</xdr:row>
      <xdr:rowOff>26282</xdr:rowOff>
    </xdr:to>
    <xdr:cxnSp macro="">
      <xdr:nvCxnSpPr>
        <xdr:cNvPr id="198" name="直線コネクタ 197"/>
        <xdr:cNvCxnSpPr/>
      </xdr:nvCxnSpPr>
      <xdr:spPr>
        <a:xfrm>
          <a:off x="2336800" y="1390912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21672</xdr:rowOff>
    </xdr:from>
    <xdr:to>
      <xdr:col>3</xdr:col>
      <xdr:colOff>279400</xdr:colOff>
      <xdr:row>81</xdr:row>
      <xdr:rowOff>22509</xdr:rowOff>
    </xdr:to>
    <xdr:cxnSp macro="">
      <xdr:nvCxnSpPr>
        <xdr:cNvPr id="201" name="直線コネクタ 200"/>
        <xdr:cNvCxnSpPr/>
      </xdr:nvCxnSpPr>
      <xdr:spPr>
        <a:xfrm flipV="1">
          <a:off x="1447800" y="13909122"/>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71249</xdr:rowOff>
    </xdr:from>
    <xdr:ext cx="762000" cy="259045"/>
    <xdr:sp macro="" textlink="">
      <xdr:nvSpPr>
        <xdr:cNvPr id="205" name="テキスト ボックス 204"/>
        <xdr:cNvSpPr txBox="1"/>
      </xdr:nvSpPr>
      <xdr:spPr>
        <a:xfrm>
          <a:off x="1066800" y="139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6041</xdr:rowOff>
    </xdr:from>
    <xdr:to>
      <xdr:col>7</xdr:col>
      <xdr:colOff>203200</xdr:colOff>
      <xdr:row>81</xdr:row>
      <xdr:rowOff>107641</xdr:rowOff>
    </xdr:to>
    <xdr:sp macro="" textlink="">
      <xdr:nvSpPr>
        <xdr:cNvPr id="211" name="円/楕円 210"/>
        <xdr:cNvSpPr/>
      </xdr:nvSpPr>
      <xdr:spPr>
        <a:xfrm>
          <a:off x="4902200" y="138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54318</xdr:rowOff>
    </xdr:from>
    <xdr:ext cx="762000" cy="259045"/>
    <xdr:sp macro="" textlink="">
      <xdr:nvSpPr>
        <xdr:cNvPr id="212" name="人件費・物件費等の状況該当値テキスト"/>
        <xdr:cNvSpPr txBox="1"/>
      </xdr:nvSpPr>
      <xdr:spPr>
        <a:xfrm>
          <a:off x="5041900" y="1394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357,127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158756</xdr:rowOff>
    </xdr:from>
    <xdr:to>
      <xdr:col>6</xdr:col>
      <xdr:colOff>50800</xdr:colOff>
      <xdr:row>81</xdr:row>
      <xdr:rowOff>88906</xdr:rowOff>
    </xdr:to>
    <xdr:sp macro="" textlink="">
      <xdr:nvSpPr>
        <xdr:cNvPr id="213" name="円/楕円 212"/>
        <xdr:cNvSpPr/>
      </xdr:nvSpPr>
      <xdr:spPr>
        <a:xfrm>
          <a:off x="4064000" y="13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99083</xdr:rowOff>
    </xdr:from>
    <xdr:ext cx="736600" cy="259045"/>
    <xdr:sp macro="" textlink="">
      <xdr:nvSpPr>
        <xdr:cNvPr id="214" name="テキスト ボックス 213"/>
        <xdr:cNvSpPr txBox="1"/>
      </xdr:nvSpPr>
      <xdr:spPr>
        <a:xfrm>
          <a:off x="3733800" y="1364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310,543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146932</xdr:rowOff>
    </xdr:from>
    <xdr:to>
      <xdr:col>4</xdr:col>
      <xdr:colOff>533400</xdr:colOff>
      <xdr:row>81</xdr:row>
      <xdr:rowOff>77082</xdr:rowOff>
    </xdr:to>
    <xdr:sp macro="" textlink="">
      <xdr:nvSpPr>
        <xdr:cNvPr id="215" name="円/楕円 214"/>
        <xdr:cNvSpPr/>
      </xdr:nvSpPr>
      <xdr:spPr>
        <a:xfrm>
          <a:off x="3175000" y="138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87259</xdr:rowOff>
    </xdr:from>
    <xdr:ext cx="762000" cy="259045"/>
    <xdr:sp macro="" textlink="">
      <xdr:nvSpPr>
        <xdr:cNvPr id="216" name="テキスト ボックス 215"/>
        <xdr:cNvSpPr txBox="1"/>
      </xdr:nvSpPr>
      <xdr:spPr>
        <a:xfrm>
          <a:off x="2844800" y="1363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281,141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142322</xdr:rowOff>
    </xdr:from>
    <xdr:to>
      <xdr:col>3</xdr:col>
      <xdr:colOff>330200</xdr:colOff>
      <xdr:row>81</xdr:row>
      <xdr:rowOff>72472</xdr:rowOff>
    </xdr:to>
    <xdr:sp macro="" textlink="">
      <xdr:nvSpPr>
        <xdr:cNvPr id="217" name="円/楕円 216"/>
        <xdr:cNvSpPr/>
      </xdr:nvSpPr>
      <xdr:spPr>
        <a:xfrm>
          <a:off x="2286000" y="138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82649</xdr:rowOff>
    </xdr:from>
    <xdr:ext cx="762000" cy="259045"/>
    <xdr:sp macro="" textlink="">
      <xdr:nvSpPr>
        <xdr:cNvPr id="218" name="テキスト ボックス 217"/>
        <xdr:cNvSpPr txBox="1"/>
      </xdr:nvSpPr>
      <xdr:spPr>
        <a:xfrm>
          <a:off x="1955800" y="1362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269,678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143159</xdr:rowOff>
    </xdr:from>
    <xdr:to>
      <xdr:col>2</xdr:col>
      <xdr:colOff>127000</xdr:colOff>
      <xdr:row>81</xdr:row>
      <xdr:rowOff>73309</xdr:rowOff>
    </xdr:to>
    <xdr:sp macro="" textlink="">
      <xdr:nvSpPr>
        <xdr:cNvPr id="219" name="円/楕円 218"/>
        <xdr:cNvSpPr/>
      </xdr:nvSpPr>
      <xdr:spPr>
        <a:xfrm>
          <a:off x="1397000" y="138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83486</xdr:rowOff>
    </xdr:from>
    <xdr:ext cx="762000" cy="259045"/>
    <xdr:sp macro="" textlink="">
      <xdr:nvSpPr>
        <xdr:cNvPr id="220" name="テキスト ボックス 219"/>
        <xdr:cNvSpPr txBox="1"/>
      </xdr:nvSpPr>
      <xdr:spPr>
        <a:xfrm>
          <a:off x="1066800" y="1362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271,757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以前より低い水準で推移しているラスパイレス指数であるが、今後も、定員管理適正化計画や人事考課と連動して、適切な管理を行っていく。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112713</xdr:rowOff>
    </xdr:from>
    <xdr:to>
      <xdr:col>24</xdr:col>
      <xdr:colOff>558800</xdr:colOff>
      <xdr:row>85</xdr:row>
      <xdr:rowOff>49848</xdr:rowOff>
    </xdr:to>
    <xdr:cxnSp macro="">
      <xdr:nvCxnSpPr>
        <xdr:cNvPr id="250" name="直線コネクタ 249"/>
        <xdr:cNvCxnSpPr/>
      </xdr:nvCxnSpPr>
      <xdr:spPr>
        <a:xfrm>
          <a:off x="16179800" y="1451451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112713</xdr:rowOff>
    </xdr:to>
    <xdr:cxnSp macro="">
      <xdr:nvCxnSpPr>
        <xdr:cNvPr id="253" name="直線コネクタ 252"/>
        <xdr:cNvCxnSpPr/>
      </xdr:nvCxnSpPr>
      <xdr:spPr>
        <a:xfrm>
          <a:off x="15290800" y="145084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86995</xdr:rowOff>
    </xdr:from>
    <xdr:to>
      <xdr:col>23</xdr:col>
      <xdr:colOff>457200</xdr:colOff>
      <xdr:row>87</xdr:row>
      <xdr:rowOff>17145</xdr:rowOff>
    </xdr:to>
    <xdr:sp macro="" textlink="">
      <xdr:nvSpPr>
        <xdr:cNvPr id="254" name="フローチャート : 判断 253"/>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1922</xdr:rowOff>
    </xdr:from>
    <xdr:ext cx="736600" cy="259045"/>
    <xdr:sp macro="" textlink="">
      <xdr:nvSpPr>
        <xdr:cNvPr id="255" name="テキスト ボックス 254"/>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87</xdr:row>
      <xdr:rowOff>62864</xdr:rowOff>
    </xdr:to>
    <xdr:cxnSp macro="">
      <xdr:nvCxnSpPr>
        <xdr:cNvPr id="256" name="直線コネクタ 255"/>
        <xdr:cNvCxnSpPr/>
      </xdr:nvCxnSpPr>
      <xdr:spPr>
        <a:xfrm flipV="1">
          <a:off x="14401800" y="14508480"/>
          <a:ext cx="889000" cy="4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32702</xdr:rowOff>
    </xdr:from>
    <xdr:to>
      <xdr:col>22</xdr:col>
      <xdr:colOff>254000</xdr:colOff>
      <xdr:row>86</xdr:row>
      <xdr:rowOff>134302</xdr:rowOff>
    </xdr:to>
    <xdr:sp macro="" textlink="">
      <xdr:nvSpPr>
        <xdr:cNvPr id="257" name="フローチャート : 判断 256"/>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119079</xdr:rowOff>
    </xdr:from>
    <xdr:ext cx="762000" cy="259045"/>
    <xdr:sp macro="" textlink="">
      <xdr:nvSpPr>
        <xdr:cNvPr id="258" name="テキスト ボックス 257"/>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62864</xdr:rowOff>
    </xdr:from>
    <xdr:to>
      <xdr:col>21</xdr:col>
      <xdr:colOff>0</xdr:colOff>
      <xdr:row>87</xdr:row>
      <xdr:rowOff>123189</xdr:rowOff>
    </xdr:to>
    <xdr:cxnSp macro="">
      <xdr:nvCxnSpPr>
        <xdr:cNvPr id="259" name="直線コネクタ 258"/>
        <xdr:cNvCxnSpPr/>
      </xdr:nvCxnSpPr>
      <xdr:spPr>
        <a:xfrm flipV="1">
          <a:off x="13512800" y="149790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160338</xdr:rowOff>
    </xdr:from>
    <xdr:to>
      <xdr:col>21</xdr:col>
      <xdr:colOff>50800</xdr:colOff>
      <xdr:row>89</xdr:row>
      <xdr:rowOff>90488</xdr:rowOff>
    </xdr:to>
    <xdr:sp macro="" textlink="">
      <xdr:nvSpPr>
        <xdr:cNvPr id="260" name="フローチャート : 判断 259"/>
        <xdr:cNvSpPr/>
      </xdr:nvSpPr>
      <xdr:spPr>
        <a:xfrm>
          <a:off x="14351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61" name="テキスト ボックス 260"/>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148273</xdr:rowOff>
    </xdr:from>
    <xdr:to>
      <xdr:col>19</xdr:col>
      <xdr:colOff>533400</xdr:colOff>
      <xdr:row>89</xdr:row>
      <xdr:rowOff>78423</xdr:rowOff>
    </xdr:to>
    <xdr:sp macro="" textlink="">
      <xdr:nvSpPr>
        <xdr:cNvPr id="262" name="フローチャート : 判断 261"/>
        <xdr:cNvSpPr/>
      </xdr:nvSpPr>
      <xdr:spPr>
        <a:xfrm>
          <a:off x="13462000" y="1523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63200</xdr:rowOff>
    </xdr:from>
    <xdr:ext cx="762000" cy="259045"/>
    <xdr:sp macro="" textlink="">
      <xdr:nvSpPr>
        <xdr:cNvPr id="263" name="テキスト ボックス 262"/>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69" name="円/楕円 268"/>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15575</xdr:rowOff>
    </xdr:from>
    <xdr:ext cx="762000" cy="259045"/>
    <xdr:sp macro="" textlink="">
      <xdr:nvSpPr>
        <xdr:cNvPr id="270" name="給与水準   （国との比較）該当値テキスト"/>
        <xdr:cNvSpPr txBox="1"/>
      </xdr:nvSpPr>
      <xdr:spPr>
        <a:xfrm>
          <a:off x="17106900" y="144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61913</xdr:rowOff>
    </xdr:from>
    <xdr:to>
      <xdr:col>23</xdr:col>
      <xdr:colOff>457200</xdr:colOff>
      <xdr:row>84</xdr:row>
      <xdr:rowOff>163513</xdr:rowOff>
    </xdr:to>
    <xdr:sp macro="" textlink="">
      <xdr:nvSpPr>
        <xdr:cNvPr id="271" name="円/楕円 270"/>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2240</xdr:rowOff>
    </xdr:from>
    <xdr:ext cx="736600" cy="259045"/>
    <xdr:sp macro="" textlink="">
      <xdr:nvSpPr>
        <xdr:cNvPr id="272" name="テキスト ボックス 271"/>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3" name="円/楕円 272"/>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74" name="テキスト ボックス 273"/>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12064</xdr:rowOff>
    </xdr:from>
    <xdr:to>
      <xdr:col>21</xdr:col>
      <xdr:colOff>50800</xdr:colOff>
      <xdr:row>87</xdr:row>
      <xdr:rowOff>113664</xdr:rowOff>
    </xdr:to>
    <xdr:sp macro="" textlink="">
      <xdr:nvSpPr>
        <xdr:cNvPr id="275" name="円/楕円 274"/>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123841</xdr:rowOff>
    </xdr:from>
    <xdr:ext cx="762000" cy="259045"/>
    <xdr:sp macro="" textlink="">
      <xdr:nvSpPr>
        <xdr:cNvPr id="276" name="テキスト ボックス 275"/>
        <xdr:cNvSpPr txBox="1"/>
      </xdr:nvSpPr>
      <xdr:spPr>
        <a:xfrm>
          <a:off x="14020800" y="14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77" name="円/楕円 276"/>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78" name="テキスト ボックス 277"/>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財政に大きく影響する職員数については、集中改革プラン</a:t>
          </a:r>
          <a:r>
            <a:rPr lang="en-US" altLang="ja-JP" sz="1100" b="0" i="0" baseline="0">
              <a:solidFill>
                <a:schemeClr val="dk1"/>
              </a:solidFill>
              <a:latin typeface="+mn-lt"/>
              <a:ea typeface="+mn-ea"/>
              <a:cs typeface="+mn-cs"/>
            </a:rPr>
            <a:t>(H18-H20)</a:t>
          </a:r>
          <a:r>
            <a:rPr lang="ja-JP" altLang="ja-JP" sz="1100" b="0" i="0" baseline="0">
              <a:solidFill>
                <a:schemeClr val="dk1"/>
              </a:solidFill>
              <a:latin typeface="+mn-lt"/>
              <a:ea typeface="+mn-ea"/>
              <a:cs typeface="+mn-cs"/>
            </a:rPr>
            <a:t>の定員管理計画では目標数値</a:t>
          </a:r>
          <a:r>
            <a:rPr lang="en-US" altLang="ja-JP" sz="1100" b="0" i="0" baseline="0">
              <a:solidFill>
                <a:schemeClr val="dk1"/>
              </a:solidFill>
              <a:latin typeface="+mn-lt"/>
              <a:ea typeface="+mn-ea"/>
              <a:cs typeface="+mn-cs"/>
            </a:rPr>
            <a:t>(86</a:t>
          </a:r>
          <a:r>
            <a:rPr lang="ja-JP" altLang="ja-JP" sz="1100" b="0" i="0" baseline="0">
              <a:solidFill>
                <a:schemeClr val="dk1"/>
              </a:solidFill>
              <a:latin typeface="+mn-lt"/>
              <a:ea typeface="+mn-ea"/>
              <a:cs typeface="+mn-cs"/>
            </a:rPr>
            <a:t>人→</a:t>
          </a:r>
          <a:r>
            <a:rPr lang="en-US" altLang="ja-JP" sz="1100" b="0" i="0" baseline="0">
              <a:solidFill>
                <a:schemeClr val="dk1"/>
              </a:solidFill>
              <a:latin typeface="+mn-lt"/>
              <a:ea typeface="+mn-ea"/>
              <a:cs typeface="+mn-cs"/>
            </a:rPr>
            <a:t>72</a:t>
          </a:r>
          <a:r>
            <a:rPr lang="ja-JP" altLang="ja-JP" sz="1100" b="0" i="0" baseline="0">
              <a:solidFill>
                <a:schemeClr val="dk1"/>
              </a:solidFill>
              <a:latin typeface="+mn-lt"/>
              <a:ea typeface="+mn-ea"/>
              <a:cs typeface="+mn-cs"/>
            </a:rPr>
            <a:t>人）を達成し、組織改革とともに、</a:t>
          </a:r>
          <a:r>
            <a:rPr lang="en-US" altLang="ja-JP" sz="1100" b="0" i="0" baseline="0">
              <a:solidFill>
                <a:schemeClr val="dk1"/>
              </a:solidFill>
              <a:latin typeface="+mn-lt"/>
              <a:ea typeface="+mn-ea"/>
              <a:cs typeface="+mn-cs"/>
            </a:rPr>
            <a:t>H22/4</a:t>
          </a:r>
          <a:r>
            <a:rPr lang="ja-JP" altLang="ja-JP" sz="1100" b="0" i="0" baseline="0">
              <a:solidFill>
                <a:schemeClr val="dk1"/>
              </a:solidFill>
              <a:latin typeface="+mn-lt"/>
              <a:ea typeface="+mn-ea"/>
              <a:cs typeface="+mn-cs"/>
            </a:rPr>
            <a:t>現在の職員数は、</a:t>
          </a:r>
          <a:r>
            <a:rPr lang="en-US" altLang="ja-JP" sz="1100" b="0" i="0" baseline="0">
              <a:solidFill>
                <a:schemeClr val="dk1"/>
              </a:solidFill>
              <a:latin typeface="+mn-lt"/>
              <a:ea typeface="+mn-ea"/>
              <a:cs typeface="+mn-cs"/>
            </a:rPr>
            <a:t>70</a:t>
          </a:r>
          <a:r>
            <a:rPr lang="ja-JP" altLang="ja-JP" sz="1100" b="0" i="0" baseline="0">
              <a:solidFill>
                <a:schemeClr val="dk1"/>
              </a:solidFill>
              <a:latin typeface="+mn-lt"/>
              <a:ea typeface="+mn-ea"/>
              <a:cs typeface="+mn-cs"/>
            </a:rPr>
            <a:t>人と目標を上回る削減結果となった。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また、現在は、第五次行政改革大綱</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H28/4</a:t>
          </a:r>
          <a:r>
            <a:rPr lang="ja-JP" altLang="ja-JP" sz="1100" b="0" i="0" baseline="0">
              <a:solidFill>
                <a:schemeClr val="dk1"/>
              </a:solidFill>
              <a:latin typeface="+mn-lt"/>
              <a:ea typeface="+mn-ea"/>
              <a:cs typeface="+mn-cs"/>
            </a:rPr>
            <a:t>の目標数値</a:t>
          </a:r>
          <a:r>
            <a:rPr lang="ja-JP" altLang="en-US" sz="1100" b="0" i="0" baseline="0">
              <a:solidFill>
                <a:schemeClr val="dk1"/>
              </a:solidFill>
              <a:latin typeface="+mn-lt"/>
              <a:ea typeface="+mn-ea"/>
              <a:cs typeface="+mn-cs"/>
            </a:rPr>
            <a:t>は</a:t>
          </a:r>
          <a:r>
            <a:rPr lang="en-US" altLang="ja-JP" sz="1100" b="0" i="0" baseline="0">
              <a:solidFill>
                <a:schemeClr val="dk1"/>
              </a:solidFill>
              <a:latin typeface="+mn-lt"/>
              <a:ea typeface="+mn-ea"/>
              <a:cs typeface="+mn-cs"/>
            </a:rPr>
            <a:t>64</a:t>
          </a:r>
          <a:r>
            <a:rPr lang="ja-JP" altLang="ja-JP" sz="1100" b="0" i="0" baseline="0">
              <a:solidFill>
                <a:schemeClr val="dk1"/>
              </a:solidFill>
              <a:latin typeface="+mn-lt"/>
              <a:ea typeface="+mn-ea"/>
              <a:cs typeface="+mn-cs"/>
            </a:rPr>
            <a:t>人</a:t>
          </a:r>
          <a:r>
            <a:rPr lang="ja-JP" altLang="en-US" sz="1100" b="0" i="0" baseline="0">
              <a:solidFill>
                <a:schemeClr val="dk1"/>
              </a:solidFill>
              <a:latin typeface="+mn-lt"/>
              <a:ea typeface="+mn-ea"/>
              <a:cs typeface="+mn-cs"/>
            </a:rPr>
            <a:t>であったが、実際は、</a:t>
          </a:r>
          <a:r>
            <a:rPr lang="en-US" altLang="ja-JP" sz="1100" b="0" i="0" baseline="0">
              <a:solidFill>
                <a:schemeClr val="dk1"/>
              </a:solidFill>
              <a:latin typeface="+mn-lt"/>
              <a:ea typeface="+mn-ea"/>
              <a:cs typeface="+mn-cs"/>
            </a:rPr>
            <a:t>67</a:t>
          </a:r>
          <a:r>
            <a:rPr lang="ja-JP" altLang="en-US" sz="1100" b="0" i="0" baseline="0">
              <a:solidFill>
                <a:schemeClr val="dk1"/>
              </a:solidFill>
              <a:latin typeface="+mn-lt"/>
              <a:ea typeface="+mn-ea"/>
              <a:cs typeface="+mn-cs"/>
            </a:rPr>
            <a:t>人となった。これは、地方創生事業等、地域活性化のため新たな事業展開に対応するため、人員の充実を図ったものである。</a:t>
          </a:r>
          <a:endParaRPr lang="en-US" altLang="ja-JP" sz="1100" b="0" i="0" baseline="0">
            <a:solidFill>
              <a:schemeClr val="dk1"/>
            </a:solidFill>
            <a:latin typeface="+mn-lt"/>
            <a:ea typeface="+mn-ea"/>
            <a:cs typeface="+mn-cs"/>
          </a:endParaRPr>
        </a:p>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基本的な方針としては、勧奨退職は当面実施しない方針で、定年退職者の補充調整で運用していくこととしているが、人口対策など政策的業務については、人員体制も充実させていきたいと考えている。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50921</xdr:rowOff>
    </xdr:from>
    <xdr:to>
      <xdr:col>24</xdr:col>
      <xdr:colOff>558800</xdr:colOff>
      <xdr:row>59</xdr:row>
      <xdr:rowOff>58620</xdr:rowOff>
    </xdr:to>
    <xdr:cxnSp macro="">
      <xdr:nvCxnSpPr>
        <xdr:cNvPr id="314" name="直線コネクタ 313"/>
        <xdr:cNvCxnSpPr/>
      </xdr:nvCxnSpPr>
      <xdr:spPr>
        <a:xfrm>
          <a:off x="16179800" y="10166471"/>
          <a:ext cx="8382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49657</xdr:rowOff>
    </xdr:from>
    <xdr:to>
      <xdr:col>23</xdr:col>
      <xdr:colOff>406400</xdr:colOff>
      <xdr:row>59</xdr:row>
      <xdr:rowOff>50921</xdr:rowOff>
    </xdr:to>
    <xdr:cxnSp macro="">
      <xdr:nvCxnSpPr>
        <xdr:cNvPr id="317" name="直線コネクタ 316"/>
        <xdr:cNvCxnSpPr/>
      </xdr:nvCxnSpPr>
      <xdr:spPr>
        <a:xfrm>
          <a:off x="15290800" y="10165207"/>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18" name="フローチャート : 判断 317"/>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19" name="テキスト ボックス 318"/>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33686</xdr:rowOff>
    </xdr:from>
    <xdr:to>
      <xdr:col>22</xdr:col>
      <xdr:colOff>203200</xdr:colOff>
      <xdr:row>59</xdr:row>
      <xdr:rowOff>49657</xdr:rowOff>
    </xdr:to>
    <xdr:cxnSp macro="">
      <xdr:nvCxnSpPr>
        <xdr:cNvPr id="320" name="直線コネクタ 319"/>
        <xdr:cNvCxnSpPr/>
      </xdr:nvCxnSpPr>
      <xdr:spPr>
        <a:xfrm>
          <a:off x="14401800" y="10149236"/>
          <a:ext cx="889000" cy="1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1" name="フローチャート : 判断 320"/>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2" name="テキスト ボックス 321"/>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29319</xdr:rowOff>
    </xdr:from>
    <xdr:to>
      <xdr:col>21</xdr:col>
      <xdr:colOff>0</xdr:colOff>
      <xdr:row>59</xdr:row>
      <xdr:rowOff>33686</xdr:rowOff>
    </xdr:to>
    <xdr:cxnSp macro="">
      <xdr:nvCxnSpPr>
        <xdr:cNvPr id="323" name="直線コネクタ 322"/>
        <xdr:cNvCxnSpPr/>
      </xdr:nvCxnSpPr>
      <xdr:spPr>
        <a:xfrm>
          <a:off x="13512800" y="10144869"/>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4" name="フローチャート : 判断 323"/>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5" name="テキスト ボックス 324"/>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6" name="フローチャート : 判断 325"/>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7" name="テキスト ボックス 326"/>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7820</xdr:rowOff>
    </xdr:from>
    <xdr:to>
      <xdr:col>24</xdr:col>
      <xdr:colOff>609600</xdr:colOff>
      <xdr:row>59</xdr:row>
      <xdr:rowOff>109420</xdr:rowOff>
    </xdr:to>
    <xdr:sp macro="" textlink="">
      <xdr:nvSpPr>
        <xdr:cNvPr id="333" name="円/楕円 332"/>
        <xdr:cNvSpPr/>
      </xdr:nvSpPr>
      <xdr:spPr>
        <a:xfrm>
          <a:off x="16967200" y="101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151347</xdr:rowOff>
    </xdr:from>
    <xdr:ext cx="762000" cy="259045"/>
    <xdr:sp macro="" textlink="">
      <xdr:nvSpPr>
        <xdr:cNvPr id="334" name="定員管理の状況該当値テキスト"/>
        <xdr:cNvSpPr txBox="1"/>
      </xdr:nvSpPr>
      <xdr:spPr>
        <a:xfrm>
          <a:off x="17106900" y="1009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121</xdr:rowOff>
    </xdr:from>
    <xdr:to>
      <xdr:col>23</xdr:col>
      <xdr:colOff>457200</xdr:colOff>
      <xdr:row>59</xdr:row>
      <xdr:rowOff>101721</xdr:rowOff>
    </xdr:to>
    <xdr:sp macro="" textlink="">
      <xdr:nvSpPr>
        <xdr:cNvPr id="335" name="円/楕円 334"/>
        <xdr:cNvSpPr/>
      </xdr:nvSpPr>
      <xdr:spPr>
        <a:xfrm>
          <a:off x="16129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86498</xdr:rowOff>
    </xdr:from>
    <xdr:ext cx="736600" cy="259045"/>
    <xdr:sp macro="" textlink="">
      <xdr:nvSpPr>
        <xdr:cNvPr id="336" name="テキスト ボックス 335"/>
        <xdr:cNvSpPr txBox="1"/>
      </xdr:nvSpPr>
      <xdr:spPr>
        <a:xfrm>
          <a:off x="15798800" y="1020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170307</xdr:rowOff>
    </xdr:from>
    <xdr:to>
      <xdr:col>22</xdr:col>
      <xdr:colOff>254000</xdr:colOff>
      <xdr:row>59</xdr:row>
      <xdr:rowOff>100457</xdr:rowOff>
    </xdr:to>
    <xdr:sp macro="" textlink="">
      <xdr:nvSpPr>
        <xdr:cNvPr id="337" name="円/楕円 336"/>
        <xdr:cNvSpPr/>
      </xdr:nvSpPr>
      <xdr:spPr>
        <a:xfrm>
          <a:off x="15240000" y="101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85234</xdr:rowOff>
    </xdr:from>
    <xdr:ext cx="762000" cy="259045"/>
    <xdr:sp macro="" textlink="">
      <xdr:nvSpPr>
        <xdr:cNvPr id="338" name="テキスト ボックス 337"/>
        <xdr:cNvSpPr txBox="1"/>
      </xdr:nvSpPr>
      <xdr:spPr>
        <a:xfrm>
          <a:off x="14909800" y="1020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154336</xdr:rowOff>
    </xdr:from>
    <xdr:to>
      <xdr:col>21</xdr:col>
      <xdr:colOff>50800</xdr:colOff>
      <xdr:row>59</xdr:row>
      <xdr:rowOff>84486</xdr:rowOff>
    </xdr:to>
    <xdr:sp macro="" textlink="">
      <xdr:nvSpPr>
        <xdr:cNvPr id="339" name="円/楕円 338"/>
        <xdr:cNvSpPr/>
      </xdr:nvSpPr>
      <xdr:spPr>
        <a:xfrm>
          <a:off x="14351000" y="1009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69263</xdr:rowOff>
    </xdr:from>
    <xdr:ext cx="762000" cy="259045"/>
    <xdr:sp macro="" textlink="">
      <xdr:nvSpPr>
        <xdr:cNvPr id="340" name="テキスト ボックス 339"/>
        <xdr:cNvSpPr txBox="1"/>
      </xdr:nvSpPr>
      <xdr:spPr>
        <a:xfrm>
          <a:off x="14020800" y="101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149969</xdr:rowOff>
    </xdr:from>
    <xdr:to>
      <xdr:col>19</xdr:col>
      <xdr:colOff>533400</xdr:colOff>
      <xdr:row>59</xdr:row>
      <xdr:rowOff>80119</xdr:rowOff>
    </xdr:to>
    <xdr:sp macro="" textlink="">
      <xdr:nvSpPr>
        <xdr:cNvPr id="341" name="円/楕円 340"/>
        <xdr:cNvSpPr/>
      </xdr:nvSpPr>
      <xdr:spPr>
        <a:xfrm>
          <a:off x="13462000" y="10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64896</xdr:rowOff>
    </xdr:from>
    <xdr:ext cx="762000" cy="259045"/>
    <xdr:sp macro="" textlink="">
      <xdr:nvSpPr>
        <xdr:cNvPr id="342" name="テキスト ボックス 341"/>
        <xdr:cNvSpPr txBox="1"/>
      </xdr:nvSpPr>
      <xdr:spPr>
        <a:xfrm>
          <a:off x="13131800" y="1018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決算において、起債発行許可団体基準の</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を下回る</a:t>
          </a:r>
          <a:r>
            <a:rPr lang="en-US" altLang="ja-JP" sz="1100" b="0" i="0" baseline="0">
              <a:solidFill>
                <a:schemeClr val="dk1"/>
              </a:solidFill>
              <a:latin typeface="+mn-lt"/>
              <a:ea typeface="+mn-ea"/>
              <a:cs typeface="+mn-cs"/>
            </a:rPr>
            <a:t>16.7%</a:t>
          </a:r>
          <a:r>
            <a:rPr lang="ja-JP" altLang="ja-JP" sz="1100" b="0" i="0" baseline="0">
              <a:solidFill>
                <a:schemeClr val="dk1"/>
              </a:solidFill>
              <a:latin typeface="+mn-lt"/>
              <a:ea typeface="+mn-ea"/>
              <a:cs typeface="+mn-cs"/>
            </a:rPr>
            <a:t>となり、許可団体からは脱却し、</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決算においては、</a:t>
          </a:r>
          <a:r>
            <a:rPr lang="en-US" altLang="ja-JP" sz="1100" b="0" i="0" baseline="0">
              <a:solidFill>
                <a:schemeClr val="dk1"/>
              </a:solidFill>
              <a:latin typeface="+mn-lt"/>
              <a:ea typeface="+mn-ea"/>
              <a:cs typeface="+mn-cs"/>
            </a:rPr>
            <a:t>10.3%</a:t>
          </a:r>
          <a:r>
            <a:rPr lang="ja-JP" altLang="ja-JP" sz="1100" b="0" i="0" baseline="0">
              <a:solidFill>
                <a:schemeClr val="dk1"/>
              </a:solidFill>
              <a:latin typeface="+mn-lt"/>
              <a:ea typeface="+mn-ea"/>
              <a:cs typeface="+mn-cs"/>
            </a:rPr>
            <a:t>となり年々改善している。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しかし、数値が高い要因のひとつとなっている簡易水道事業に係る償還金等については、事業自体は、</a:t>
          </a:r>
          <a:r>
            <a:rPr lang="en-US" altLang="ja-JP" sz="1100" b="0" i="0" baseline="0">
              <a:solidFill>
                <a:schemeClr val="dk1"/>
              </a:solidFill>
              <a:latin typeface="+mn-lt"/>
              <a:ea typeface="+mn-ea"/>
              <a:cs typeface="+mn-cs"/>
            </a:rPr>
            <a:t>H15</a:t>
          </a:r>
          <a:r>
            <a:rPr lang="ja-JP" altLang="ja-JP" sz="1100" b="0" i="0" baseline="0">
              <a:solidFill>
                <a:schemeClr val="dk1"/>
              </a:solidFill>
              <a:latin typeface="+mn-lt"/>
              <a:ea typeface="+mn-ea"/>
              <a:cs typeface="+mn-cs"/>
            </a:rPr>
            <a:t>で完了しているものの償還期間が</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年と長いため、「公営企業に要る経費の財源とする地方債の償還の財源に充てたと認められる繰入金」での改善は見込めない。</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また、今後、簡易水道や</a:t>
          </a:r>
          <a:r>
            <a:rPr lang="en-US" altLang="ja-JP" sz="1100" b="0" i="0" baseline="0">
              <a:solidFill>
                <a:schemeClr val="dk1"/>
              </a:solidFill>
              <a:latin typeface="+mn-lt"/>
              <a:ea typeface="+mn-ea"/>
              <a:cs typeface="+mn-cs"/>
            </a:rPr>
            <a:t>CATV</a:t>
          </a:r>
          <a:r>
            <a:rPr lang="ja-JP" altLang="ja-JP" sz="1100" b="0" i="0" baseline="0">
              <a:solidFill>
                <a:schemeClr val="dk1"/>
              </a:solidFill>
              <a:latin typeface="+mn-lt"/>
              <a:ea typeface="+mn-ea"/>
              <a:cs typeface="+mn-cs"/>
            </a:rPr>
            <a:t>設備等の主要機器が更新時期を迎えるため、新規の起債の発行も必要となってくるので、今までにようには、比率の改善は望めないが、借入と償還のバランスを考慮しながら、公債費負担管理を行っていくこととしている</a:t>
          </a:r>
          <a:r>
            <a:rPr lang="ja-JP" altLang="en-US"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145097</xdr:rowOff>
    </xdr:from>
    <xdr:to>
      <xdr:col>24</xdr:col>
      <xdr:colOff>558800</xdr:colOff>
      <xdr:row>40</xdr:row>
      <xdr:rowOff>169228</xdr:rowOff>
    </xdr:to>
    <xdr:cxnSp macro="">
      <xdr:nvCxnSpPr>
        <xdr:cNvPr id="372" name="直線コネクタ 371"/>
        <xdr:cNvCxnSpPr/>
      </xdr:nvCxnSpPr>
      <xdr:spPr>
        <a:xfrm flipV="1">
          <a:off x="16179800" y="700309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3"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169228</xdr:rowOff>
    </xdr:from>
    <xdr:to>
      <xdr:col>23</xdr:col>
      <xdr:colOff>406400</xdr:colOff>
      <xdr:row>41</xdr:row>
      <xdr:rowOff>9843</xdr:rowOff>
    </xdr:to>
    <xdr:cxnSp macro="">
      <xdr:nvCxnSpPr>
        <xdr:cNvPr id="375" name="直線コネクタ 374"/>
        <xdr:cNvCxnSpPr/>
      </xdr:nvCxnSpPr>
      <xdr:spPr>
        <a:xfrm flipV="1">
          <a:off x="15290800" y="70272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6" name="フローチャート : 判断 37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7" name="テキスト ボックス 376"/>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9843</xdr:rowOff>
    </xdr:from>
    <xdr:to>
      <xdr:col>22</xdr:col>
      <xdr:colOff>203200</xdr:colOff>
      <xdr:row>41</xdr:row>
      <xdr:rowOff>76200</xdr:rowOff>
    </xdr:to>
    <xdr:cxnSp macro="">
      <xdr:nvCxnSpPr>
        <xdr:cNvPr id="378" name="直線コネクタ 377"/>
        <xdr:cNvCxnSpPr/>
      </xdr:nvCxnSpPr>
      <xdr:spPr>
        <a:xfrm flipV="1">
          <a:off x="14401800" y="70392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79" name="フローチャート : 判断 378"/>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0" name="テキスト ボックス 379"/>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166688</xdr:rowOff>
    </xdr:to>
    <xdr:cxnSp macro="">
      <xdr:nvCxnSpPr>
        <xdr:cNvPr id="381" name="直線コネクタ 380"/>
        <xdr:cNvCxnSpPr/>
      </xdr:nvCxnSpPr>
      <xdr:spPr>
        <a:xfrm flipV="1">
          <a:off x="13512800" y="71056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2" name="フローチャート : 判断 38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3" name="テキスト ボックス 38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4" name="フローチャート : 判断 383"/>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5" name="テキスト ボックス 384"/>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94297</xdr:rowOff>
    </xdr:from>
    <xdr:to>
      <xdr:col>24</xdr:col>
      <xdr:colOff>609600</xdr:colOff>
      <xdr:row>41</xdr:row>
      <xdr:rowOff>24447</xdr:rowOff>
    </xdr:to>
    <xdr:sp macro="" textlink="">
      <xdr:nvSpPr>
        <xdr:cNvPr id="391" name="円/楕円 390"/>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66374</xdr:rowOff>
    </xdr:from>
    <xdr:ext cx="762000" cy="259045"/>
    <xdr:sp macro="" textlink="">
      <xdr:nvSpPr>
        <xdr:cNvPr id="392" name="公債費負担の状況該当値テキスト"/>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118428</xdr:rowOff>
    </xdr:from>
    <xdr:to>
      <xdr:col>23</xdr:col>
      <xdr:colOff>457200</xdr:colOff>
      <xdr:row>41</xdr:row>
      <xdr:rowOff>48578</xdr:rowOff>
    </xdr:to>
    <xdr:sp macro="" textlink="">
      <xdr:nvSpPr>
        <xdr:cNvPr id="393" name="円/楕円 392"/>
        <xdr:cNvSpPr/>
      </xdr:nvSpPr>
      <xdr:spPr>
        <a:xfrm>
          <a:off x="16129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33355</xdr:rowOff>
    </xdr:from>
    <xdr:ext cx="736600" cy="259045"/>
    <xdr:sp macro="" textlink="">
      <xdr:nvSpPr>
        <xdr:cNvPr id="394" name="テキスト ボックス 393"/>
        <xdr:cNvSpPr txBox="1"/>
      </xdr:nvSpPr>
      <xdr:spPr>
        <a:xfrm>
          <a:off x="15798800" y="706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130493</xdr:rowOff>
    </xdr:from>
    <xdr:to>
      <xdr:col>22</xdr:col>
      <xdr:colOff>254000</xdr:colOff>
      <xdr:row>41</xdr:row>
      <xdr:rowOff>60643</xdr:rowOff>
    </xdr:to>
    <xdr:sp macro="" textlink="">
      <xdr:nvSpPr>
        <xdr:cNvPr id="395" name="円/楕円 394"/>
        <xdr:cNvSpPr/>
      </xdr:nvSpPr>
      <xdr:spPr>
        <a:xfrm>
          <a:off x="15240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45420</xdr:rowOff>
    </xdr:from>
    <xdr:ext cx="762000" cy="259045"/>
    <xdr:sp macro="" textlink="">
      <xdr:nvSpPr>
        <xdr:cNvPr id="396" name="テキスト ボックス 395"/>
        <xdr:cNvSpPr txBox="1"/>
      </xdr:nvSpPr>
      <xdr:spPr>
        <a:xfrm>
          <a:off x="14909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397" name="円/楕円 396"/>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98" name="テキスト ボックス 397"/>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115888</xdr:rowOff>
    </xdr:from>
    <xdr:to>
      <xdr:col>19</xdr:col>
      <xdr:colOff>533400</xdr:colOff>
      <xdr:row>42</xdr:row>
      <xdr:rowOff>46038</xdr:rowOff>
    </xdr:to>
    <xdr:sp macro="" textlink="">
      <xdr:nvSpPr>
        <xdr:cNvPr id="399" name="円/楕円 398"/>
        <xdr:cNvSpPr/>
      </xdr:nvSpPr>
      <xdr:spPr>
        <a:xfrm>
          <a:off x="13462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30815</xdr:rowOff>
    </xdr:from>
    <xdr:ext cx="762000" cy="259045"/>
    <xdr:sp macro="" textlink="">
      <xdr:nvSpPr>
        <xdr:cNvPr id="400" name="テキスト ボックス 399"/>
        <xdr:cNvSpPr txBox="1"/>
      </xdr:nvSpPr>
      <xdr:spPr>
        <a:xfrm>
          <a:off x="13131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比率は年々改善しており、</a:t>
          </a:r>
          <a:r>
            <a:rPr lang="en-US" altLang="ja-JP" sz="1100" b="0" i="0" baseline="0">
              <a:solidFill>
                <a:schemeClr val="dk1"/>
              </a:solidFill>
              <a:latin typeface="+mn-lt"/>
              <a:ea typeface="+mn-ea"/>
              <a:cs typeface="+mn-cs"/>
            </a:rPr>
            <a:t>H27</a:t>
          </a:r>
          <a:r>
            <a:rPr lang="ja-JP" altLang="en-US" sz="1100" b="0" i="0" baseline="0">
              <a:solidFill>
                <a:schemeClr val="dk1"/>
              </a:solidFill>
              <a:latin typeface="+mn-lt"/>
              <a:ea typeface="+mn-ea"/>
              <a:cs typeface="+mn-cs"/>
            </a:rPr>
            <a:t>においては、</a:t>
          </a:r>
          <a:r>
            <a:rPr lang="en-US" altLang="ja-JP" sz="1100" b="0" i="0" baseline="0">
              <a:solidFill>
                <a:schemeClr val="dk1"/>
              </a:solidFill>
              <a:latin typeface="+mn-lt"/>
              <a:ea typeface="+mn-ea"/>
              <a:cs typeface="+mn-cs"/>
            </a:rPr>
            <a:t>H26</a:t>
          </a:r>
          <a:r>
            <a:rPr lang="ja-JP" altLang="ja-JP" sz="1100" b="0" i="0" baseline="0">
              <a:solidFill>
                <a:schemeClr val="dk1"/>
              </a:solidFill>
              <a:latin typeface="+mn-lt"/>
              <a:ea typeface="+mn-ea"/>
              <a:cs typeface="+mn-cs"/>
            </a:rPr>
            <a:t>に</a:t>
          </a:r>
          <a:r>
            <a:rPr lang="ja-JP" altLang="en-US" sz="1100" b="0" i="0" baseline="0">
              <a:solidFill>
                <a:schemeClr val="dk1"/>
              </a:solidFill>
              <a:latin typeface="+mn-lt"/>
              <a:ea typeface="+mn-ea"/>
              <a:cs typeface="+mn-cs"/>
            </a:rPr>
            <a:t>引き続き</a:t>
          </a:r>
          <a:r>
            <a:rPr lang="ja-JP" altLang="ja-JP" sz="1100" b="0" i="0" baseline="0">
              <a:solidFill>
                <a:schemeClr val="dk1"/>
              </a:solidFill>
              <a:latin typeface="+mn-lt"/>
              <a:ea typeface="+mn-ea"/>
              <a:cs typeface="+mn-cs"/>
            </a:rPr>
            <a:t>比率が</a:t>
          </a:r>
          <a:r>
            <a:rPr lang="en-US" altLang="ja-JP" sz="1100" b="0" i="0" baseline="0">
              <a:solidFill>
                <a:schemeClr val="dk1"/>
              </a:solidFill>
              <a:latin typeface="+mn-lt"/>
              <a:ea typeface="+mn-ea"/>
              <a:cs typeface="+mn-cs"/>
            </a:rPr>
            <a:t>0</a:t>
          </a:r>
          <a:r>
            <a:rPr lang="ja-JP" altLang="ja-JP" sz="1100" b="0" i="0" baseline="0">
              <a:solidFill>
                <a:schemeClr val="dk1"/>
              </a:solidFill>
              <a:latin typeface="+mn-lt"/>
              <a:ea typeface="+mn-ea"/>
              <a:cs typeface="+mn-cs"/>
            </a:rPr>
            <a:t>となった</a:t>
          </a:r>
          <a:r>
            <a:rPr lang="en-US" altLang="ja-JP" sz="1100" b="0" i="0" baseline="0">
              <a:solidFill>
                <a:schemeClr val="dk1"/>
              </a:solidFill>
              <a:latin typeface="+mn-lt"/>
              <a:ea typeface="+mn-ea"/>
              <a:cs typeface="+mn-cs"/>
            </a:rPr>
            <a:t>.</a:t>
          </a:r>
          <a:endParaRPr lang="ja-JP" altLang="ja-JP" sz="1400"/>
        </a:p>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その主な要因としては、起債発行抑制による地方債残高の減や、財政調整基金の積立による充当可能基金の増額等が挙げられる。</a:t>
          </a:r>
          <a:endParaRPr lang="en-US" altLang="ja-JP" sz="1100" b="0" i="0" baseline="0">
            <a:solidFill>
              <a:schemeClr val="dk1"/>
            </a:solidFill>
            <a:latin typeface="+mn-lt"/>
            <a:ea typeface="+mn-ea"/>
            <a:cs typeface="+mn-cs"/>
          </a:endParaRPr>
        </a:p>
        <a:p>
          <a:pPr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今後も、計画的な定員管理と実質公債費比率と連動した計画的な起債発行を行うとともに、充当可能資金の確保面で、財政調整基金の積立額については、大規模災害等への備えとして、標準財政規模の</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分</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相当は、常時確保しておくこととしている。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153352</xdr:rowOff>
    </xdr:from>
    <xdr:to>
      <xdr:col>22</xdr:col>
      <xdr:colOff>203200</xdr:colOff>
      <xdr:row>16</xdr:row>
      <xdr:rowOff>132186</xdr:rowOff>
    </xdr:to>
    <xdr:cxnSp macro="">
      <xdr:nvCxnSpPr>
        <xdr:cNvPr id="434" name="直線コネクタ 433"/>
        <xdr:cNvCxnSpPr/>
      </xdr:nvCxnSpPr>
      <xdr:spPr>
        <a:xfrm flipV="1">
          <a:off x="14401800" y="2553652"/>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132186</xdr:rowOff>
    </xdr:from>
    <xdr:to>
      <xdr:col>21</xdr:col>
      <xdr:colOff>0</xdr:colOff>
      <xdr:row>18</xdr:row>
      <xdr:rowOff>22542</xdr:rowOff>
    </xdr:to>
    <xdr:cxnSp macro="">
      <xdr:nvCxnSpPr>
        <xdr:cNvPr id="437" name="直線コネクタ 436"/>
        <xdr:cNvCxnSpPr/>
      </xdr:nvCxnSpPr>
      <xdr:spPr>
        <a:xfrm flipV="1">
          <a:off x="13512800" y="2875386"/>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102552</xdr:rowOff>
    </xdr:from>
    <xdr:to>
      <xdr:col>22</xdr:col>
      <xdr:colOff>254000</xdr:colOff>
      <xdr:row>15</xdr:row>
      <xdr:rowOff>32702</xdr:rowOff>
    </xdr:to>
    <xdr:sp macro="" textlink="">
      <xdr:nvSpPr>
        <xdr:cNvPr id="451" name="円/楕円 450"/>
        <xdr:cNvSpPr/>
      </xdr:nvSpPr>
      <xdr:spPr>
        <a:xfrm>
          <a:off x="15240000" y="25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17479</xdr:rowOff>
    </xdr:from>
    <xdr:ext cx="762000" cy="259045"/>
    <xdr:sp macro="" textlink="">
      <xdr:nvSpPr>
        <xdr:cNvPr id="452" name="テキスト ボックス 451"/>
        <xdr:cNvSpPr txBox="1"/>
      </xdr:nvSpPr>
      <xdr:spPr>
        <a:xfrm>
          <a:off x="14909800" y="258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81386</xdr:rowOff>
    </xdr:from>
    <xdr:to>
      <xdr:col>21</xdr:col>
      <xdr:colOff>50800</xdr:colOff>
      <xdr:row>17</xdr:row>
      <xdr:rowOff>11536</xdr:rowOff>
    </xdr:to>
    <xdr:sp macro="" textlink="">
      <xdr:nvSpPr>
        <xdr:cNvPr id="453" name="円/楕円 452"/>
        <xdr:cNvSpPr/>
      </xdr:nvSpPr>
      <xdr:spPr>
        <a:xfrm>
          <a:off x="14351000" y="28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167763</xdr:rowOff>
    </xdr:from>
    <xdr:ext cx="762000" cy="259045"/>
    <xdr:sp macro="" textlink="">
      <xdr:nvSpPr>
        <xdr:cNvPr id="454" name="テキスト ボックス 453"/>
        <xdr:cNvSpPr txBox="1"/>
      </xdr:nvSpPr>
      <xdr:spPr>
        <a:xfrm>
          <a:off x="14020800" y="291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143192</xdr:rowOff>
    </xdr:from>
    <xdr:to>
      <xdr:col>19</xdr:col>
      <xdr:colOff>533400</xdr:colOff>
      <xdr:row>18</xdr:row>
      <xdr:rowOff>73342</xdr:rowOff>
    </xdr:to>
    <xdr:sp macro="" textlink="">
      <xdr:nvSpPr>
        <xdr:cNvPr id="455" name="円/楕円 454"/>
        <xdr:cNvSpPr/>
      </xdr:nvSpPr>
      <xdr:spPr>
        <a:xfrm>
          <a:off x="13462000" y="30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58119</xdr:rowOff>
    </xdr:from>
    <xdr:ext cx="762000" cy="259045"/>
    <xdr:sp macro="" textlink="">
      <xdr:nvSpPr>
        <xdr:cNvPr id="456" name="テキスト ボックス 455"/>
        <xdr:cNvSpPr txBox="1"/>
      </xdr:nvSpPr>
      <xdr:spPr>
        <a:xfrm>
          <a:off x="13131800" y="314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2,432
2,419
87.09
2,908,956
2,607,979
237,693
1,616,885
2,392,002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人件費抑制方策として、集中改革プラン</a:t>
          </a:r>
          <a:r>
            <a:rPr lang="en-US" altLang="ja-JP" sz="1100" b="0" i="0" baseline="0">
              <a:solidFill>
                <a:schemeClr val="dk1"/>
              </a:solidFill>
              <a:latin typeface="+mn-lt"/>
              <a:ea typeface="+mn-ea"/>
              <a:cs typeface="+mn-cs"/>
            </a:rPr>
            <a:t>(H18-H20)</a:t>
          </a:r>
          <a:r>
            <a:rPr lang="ja-JP" altLang="ja-JP" sz="1100" b="0" i="0" baseline="0">
              <a:solidFill>
                <a:schemeClr val="dk1"/>
              </a:solidFill>
              <a:latin typeface="+mn-lt"/>
              <a:ea typeface="+mn-ea"/>
              <a:cs typeface="+mn-cs"/>
            </a:rPr>
            <a:t>の定員管理計画では目標数値</a:t>
          </a:r>
          <a:r>
            <a:rPr lang="en-US" altLang="ja-JP" sz="1100" b="0" i="0" baseline="0">
              <a:solidFill>
                <a:schemeClr val="dk1"/>
              </a:solidFill>
              <a:latin typeface="+mn-lt"/>
              <a:ea typeface="+mn-ea"/>
              <a:cs typeface="+mn-cs"/>
            </a:rPr>
            <a:t>(86</a:t>
          </a:r>
          <a:r>
            <a:rPr lang="ja-JP" altLang="ja-JP" sz="1100" b="0" i="0" baseline="0">
              <a:solidFill>
                <a:schemeClr val="dk1"/>
              </a:solidFill>
              <a:latin typeface="+mn-lt"/>
              <a:ea typeface="+mn-ea"/>
              <a:cs typeface="+mn-cs"/>
            </a:rPr>
            <a:t>人→</a:t>
          </a:r>
          <a:r>
            <a:rPr lang="en-US" altLang="ja-JP" sz="1100" b="0" i="0" baseline="0">
              <a:solidFill>
                <a:schemeClr val="dk1"/>
              </a:solidFill>
              <a:latin typeface="+mn-lt"/>
              <a:ea typeface="+mn-ea"/>
              <a:cs typeface="+mn-cs"/>
            </a:rPr>
            <a:t>72</a:t>
          </a:r>
          <a:r>
            <a:rPr lang="ja-JP" altLang="ja-JP" sz="1100" b="0" i="0" baseline="0">
              <a:solidFill>
                <a:schemeClr val="dk1"/>
              </a:solidFill>
              <a:latin typeface="+mn-lt"/>
              <a:ea typeface="+mn-ea"/>
              <a:cs typeface="+mn-cs"/>
            </a:rPr>
            <a:t>人）を達成し、組織改革とともに、</a:t>
          </a:r>
          <a:r>
            <a:rPr lang="en-US" altLang="ja-JP" sz="1100" b="0" i="0" baseline="0">
              <a:solidFill>
                <a:schemeClr val="dk1"/>
              </a:solidFill>
              <a:latin typeface="+mn-lt"/>
              <a:ea typeface="+mn-ea"/>
              <a:cs typeface="+mn-cs"/>
            </a:rPr>
            <a:t>H28/4</a:t>
          </a:r>
          <a:r>
            <a:rPr lang="ja-JP" altLang="ja-JP" sz="1100" b="0" i="0" baseline="0">
              <a:solidFill>
                <a:schemeClr val="dk1"/>
              </a:solidFill>
              <a:latin typeface="+mn-lt"/>
              <a:ea typeface="+mn-ea"/>
              <a:cs typeface="+mn-cs"/>
            </a:rPr>
            <a:t>現在の職員数は、</a:t>
          </a:r>
          <a:r>
            <a:rPr lang="en-US" altLang="ja-JP" sz="1100" b="0" i="0" baseline="0">
              <a:solidFill>
                <a:schemeClr val="dk1"/>
              </a:solidFill>
              <a:latin typeface="+mn-lt"/>
              <a:ea typeface="+mn-ea"/>
              <a:cs typeface="+mn-cs"/>
            </a:rPr>
            <a:t>67</a:t>
          </a:r>
          <a:r>
            <a:rPr lang="ja-JP" altLang="ja-JP" sz="1100" b="0" i="0" baseline="0">
              <a:solidFill>
                <a:schemeClr val="dk1"/>
              </a:solidFill>
              <a:latin typeface="+mn-lt"/>
              <a:ea typeface="+mn-ea"/>
              <a:cs typeface="+mn-cs"/>
            </a:rPr>
            <a:t>人となっている。しかし、類似団体の中でも、人口規模が小さいため、類似団体平均を上回る結果となっている。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また、第五次行政改革大綱の、</a:t>
          </a:r>
          <a:r>
            <a:rPr lang="en-US" altLang="ja-JP" sz="1100" b="0" i="0" baseline="0">
              <a:solidFill>
                <a:schemeClr val="dk1"/>
              </a:solidFill>
              <a:latin typeface="+mn-lt"/>
              <a:ea typeface="+mn-ea"/>
              <a:cs typeface="+mn-cs"/>
            </a:rPr>
            <a:t>H28/4</a:t>
          </a:r>
          <a:r>
            <a:rPr lang="ja-JP" altLang="ja-JP" sz="1100" b="0" i="0" baseline="0">
              <a:solidFill>
                <a:schemeClr val="dk1"/>
              </a:solidFill>
              <a:latin typeface="+mn-lt"/>
              <a:ea typeface="+mn-ea"/>
              <a:cs typeface="+mn-cs"/>
            </a:rPr>
            <a:t>の目標数値は</a:t>
          </a:r>
          <a:r>
            <a:rPr lang="en-US" altLang="ja-JP" sz="1100" b="0" i="0" baseline="0">
              <a:solidFill>
                <a:schemeClr val="dk1"/>
              </a:solidFill>
              <a:latin typeface="+mn-lt"/>
              <a:ea typeface="+mn-ea"/>
              <a:cs typeface="+mn-cs"/>
            </a:rPr>
            <a:t>64</a:t>
          </a:r>
          <a:r>
            <a:rPr lang="ja-JP" altLang="ja-JP" sz="1100" b="0" i="0" baseline="0">
              <a:solidFill>
                <a:schemeClr val="dk1"/>
              </a:solidFill>
              <a:latin typeface="+mn-lt"/>
              <a:ea typeface="+mn-ea"/>
              <a:cs typeface="+mn-cs"/>
            </a:rPr>
            <a:t>人であったが、実際は、</a:t>
          </a:r>
          <a:r>
            <a:rPr lang="en-US" altLang="ja-JP" sz="1100" b="0" i="0" baseline="0">
              <a:solidFill>
                <a:schemeClr val="dk1"/>
              </a:solidFill>
              <a:latin typeface="+mn-lt"/>
              <a:ea typeface="+mn-ea"/>
              <a:cs typeface="+mn-cs"/>
            </a:rPr>
            <a:t>67</a:t>
          </a:r>
          <a:r>
            <a:rPr lang="ja-JP" altLang="ja-JP" sz="1100" b="0" i="0" baseline="0">
              <a:solidFill>
                <a:schemeClr val="dk1"/>
              </a:solidFill>
              <a:latin typeface="+mn-lt"/>
              <a:ea typeface="+mn-ea"/>
              <a:cs typeface="+mn-cs"/>
            </a:rPr>
            <a:t>人となった。これは、地方創生事業等、地域活性化のため新たな事業展開に対応するため、人員の充実を図ったものである。人口対策など政策的業務については、人員体制も充実させていきたいと考えている</a:t>
          </a:r>
          <a:r>
            <a:rPr lang="ja-JP" altLang="en-US"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143002</xdr:rowOff>
    </xdr:from>
    <xdr:to>
      <xdr:col>7</xdr:col>
      <xdr:colOff>15875</xdr:colOff>
      <xdr:row>37</xdr:row>
      <xdr:rowOff>143002</xdr:rowOff>
    </xdr:to>
    <xdr:cxnSp macro="">
      <xdr:nvCxnSpPr>
        <xdr:cNvPr id="64" name="直線コネクタ 63"/>
        <xdr:cNvCxnSpPr/>
      </xdr:nvCxnSpPr>
      <xdr:spPr>
        <a:xfrm>
          <a:off x="3987800" y="6486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101854</xdr:rowOff>
    </xdr:from>
    <xdr:to>
      <xdr:col>5</xdr:col>
      <xdr:colOff>549275</xdr:colOff>
      <xdr:row>37</xdr:row>
      <xdr:rowOff>143002</xdr:rowOff>
    </xdr:to>
    <xdr:cxnSp macro="">
      <xdr:nvCxnSpPr>
        <xdr:cNvPr id="67" name="直線コネクタ 66"/>
        <xdr:cNvCxnSpPr/>
      </xdr:nvCxnSpPr>
      <xdr:spPr>
        <a:xfrm>
          <a:off x="3098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83566</xdr:rowOff>
    </xdr:from>
    <xdr:to>
      <xdr:col>4</xdr:col>
      <xdr:colOff>346075</xdr:colOff>
      <xdr:row>37</xdr:row>
      <xdr:rowOff>101854</xdr:rowOff>
    </xdr:to>
    <xdr:cxnSp macro="">
      <xdr:nvCxnSpPr>
        <xdr:cNvPr id="70" name="直線コネクタ 69"/>
        <xdr:cNvCxnSpPr/>
      </xdr:nvCxnSpPr>
      <xdr:spPr>
        <a:xfrm>
          <a:off x="2209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83566</xdr:rowOff>
    </xdr:to>
    <xdr:cxnSp macro="">
      <xdr:nvCxnSpPr>
        <xdr:cNvPr id="73" name="直線コネクタ 72"/>
        <xdr:cNvCxnSpPr/>
      </xdr:nvCxnSpPr>
      <xdr:spPr>
        <a:xfrm>
          <a:off x="1320800" y="6413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3" name="円/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5" name="円/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51054</xdr:rowOff>
    </xdr:from>
    <xdr:to>
      <xdr:col>4</xdr:col>
      <xdr:colOff>396875</xdr:colOff>
      <xdr:row>37</xdr:row>
      <xdr:rowOff>152654</xdr:rowOff>
    </xdr:to>
    <xdr:sp macro="" textlink="">
      <xdr:nvSpPr>
        <xdr:cNvPr id="87" name="円/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32766</xdr:rowOff>
    </xdr:from>
    <xdr:to>
      <xdr:col>3</xdr:col>
      <xdr:colOff>193675</xdr:colOff>
      <xdr:row>37</xdr:row>
      <xdr:rowOff>134366</xdr:rowOff>
    </xdr:to>
    <xdr:sp macro="" textlink="">
      <xdr:nvSpPr>
        <xdr:cNvPr id="89" name="円/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物件費にかかる経常収支比率は類似団体平均を下回っているが、これは、施設修繕や備品購入を計画的かつ必要最小限に止めた結果である。</a:t>
          </a:r>
          <a:endParaRPr lang="en-US" altLang="ja-JP" sz="1100" b="0" i="0" baseline="0">
            <a:solidFill>
              <a:schemeClr val="dk1"/>
            </a:solidFill>
            <a:latin typeface="+mn-lt"/>
            <a:ea typeface="+mn-ea"/>
            <a:cs typeface="+mn-cs"/>
          </a:endParaRPr>
        </a:p>
        <a:p>
          <a:pPr rtl="0"/>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今後の総合計画実施計画などで中長期の整備計画を策定し、適正な運用に努める。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97282</xdr:rowOff>
    </xdr:from>
    <xdr:to>
      <xdr:col>24</xdr:col>
      <xdr:colOff>31750</xdr:colOff>
      <xdr:row>15</xdr:row>
      <xdr:rowOff>97282</xdr:rowOff>
    </xdr:to>
    <xdr:cxnSp macro="">
      <xdr:nvCxnSpPr>
        <xdr:cNvPr id="122" name="直線コネクタ 121"/>
        <xdr:cNvCxnSpPr/>
      </xdr:nvCxnSpPr>
      <xdr:spPr>
        <a:xfrm>
          <a:off x="15671800" y="2669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97282</xdr:rowOff>
    </xdr:to>
    <xdr:cxnSp macro="">
      <xdr:nvCxnSpPr>
        <xdr:cNvPr id="125" name="直線コネクタ 124"/>
        <xdr:cNvCxnSpPr/>
      </xdr:nvCxnSpPr>
      <xdr:spPr>
        <a:xfrm>
          <a:off x="14782800" y="2641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88138</xdr:rowOff>
    </xdr:to>
    <xdr:cxnSp macro="">
      <xdr:nvCxnSpPr>
        <xdr:cNvPr id="128" name="直線コネクタ 127"/>
        <xdr:cNvCxnSpPr/>
      </xdr:nvCxnSpPr>
      <xdr:spPr>
        <a:xfrm flipV="1">
          <a:off x="13893800" y="2641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88138</xdr:rowOff>
    </xdr:from>
    <xdr:to>
      <xdr:col>20</xdr:col>
      <xdr:colOff>158750</xdr:colOff>
      <xdr:row>15</xdr:row>
      <xdr:rowOff>129286</xdr:rowOff>
    </xdr:to>
    <xdr:cxnSp macro="">
      <xdr:nvCxnSpPr>
        <xdr:cNvPr id="131" name="直線コネクタ 130"/>
        <xdr:cNvCxnSpPr/>
      </xdr:nvCxnSpPr>
      <xdr:spPr>
        <a:xfrm flipV="1">
          <a:off x="13004800" y="2659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46482</xdr:rowOff>
    </xdr:from>
    <xdr:to>
      <xdr:col>24</xdr:col>
      <xdr:colOff>82550</xdr:colOff>
      <xdr:row>15</xdr:row>
      <xdr:rowOff>148082</xdr:rowOff>
    </xdr:to>
    <xdr:sp macro="" textlink="">
      <xdr:nvSpPr>
        <xdr:cNvPr id="141" name="円/楕円 140"/>
        <xdr:cNvSpPr/>
      </xdr:nvSpPr>
      <xdr:spPr>
        <a:xfrm>
          <a:off x="164592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126509</xdr:rowOff>
    </xdr:from>
    <xdr:ext cx="762000" cy="259045"/>
    <xdr:sp macro="" textlink="">
      <xdr:nvSpPr>
        <xdr:cNvPr id="142" name="物件費該当値テキスト"/>
        <xdr:cNvSpPr txBox="1"/>
      </xdr:nvSpPr>
      <xdr:spPr>
        <a:xfrm>
          <a:off x="16598900" y="252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46482</xdr:rowOff>
    </xdr:from>
    <xdr:to>
      <xdr:col>22</xdr:col>
      <xdr:colOff>615950</xdr:colOff>
      <xdr:row>15</xdr:row>
      <xdr:rowOff>148082</xdr:rowOff>
    </xdr:to>
    <xdr:sp macro="" textlink="">
      <xdr:nvSpPr>
        <xdr:cNvPr id="143" name="円/楕円 142"/>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158259</xdr:rowOff>
    </xdr:from>
    <xdr:ext cx="736600" cy="259045"/>
    <xdr:sp macro="" textlink="">
      <xdr:nvSpPr>
        <xdr:cNvPr id="144" name="テキスト ボックス 143"/>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5" name="円/楕円 144"/>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46" name="テキスト ボックス 145"/>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37338</xdr:rowOff>
    </xdr:from>
    <xdr:to>
      <xdr:col>20</xdr:col>
      <xdr:colOff>209550</xdr:colOff>
      <xdr:row>15</xdr:row>
      <xdr:rowOff>138938</xdr:rowOff>
    </xdr:to>
    <xdr:sp macro="" textlink="">
      <xdr:nvSpPr>
        <xdr:cNvPr id="147" name="円/楕円 146"/>
        <xdr:cNvSpPr/>
      </xdr:nvSpPr>
      <xdr:spPr>
        <a:xfrm>
          <a:off x="13843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149115</xdr:rowOff>
    </xdr:from>
    <xdr:ext cx="762000" cy="259045"/>
    <xdr:sp macro="" textlink="">
      <xdr:nvSpPr>
        <xdr:cNvPr id="148" name="テキスト ボックス 147"/>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78486</xdr:rowOff>
    </xdr:from>
    <xdr:to>
      <xdr:col>19</xdr:col>
      <xdr:colOff>6350</xdr:colOff>
      <xdr:row>16</xdr:row>
      <xdr:rowOff>8636</xdr:rowOff>
    </xdr:to>
    <xdr:sp macro="" textlink="">
      <xdr:nvSpPr>
        <xdr:cNvPr id="149" name="円/楕円 148"/>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18813</xdr:rowOff>
    </xdr:from>
    <xdr:ext cx="762000" cy="259045"/>
    <xdr:sp macro="" textlink="">
      <xdr:nvSpPr>
        <xdr:cNvPr id="150" name="テキスト ボックス 149"/>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類似団体平均とほぼ同等で推移してきたが、今後は、障害者福祉対策や高齢者福祉対策等でも増加が予想されるので、計画的な財源の確保に努めていく</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12700</xdr:rowOff>
    </xdr:to>
    <xdr:cxnSp macro="">
      <xdr:nvCxnSpPr>
        <xdr:cNvPr id="180" name="直線コネクタ 179"/>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92710</xdr:rowOff>
    </xdr:from>
    <xdr:to>
      <xdr:col>5</xdr:col>
      <xdr:colOff>549275</xdr:colOff>
      <xdr:row>58</xdr:row>
      <xdr:rowOff>12700</xdr:rowOff>
    </xdr:to>
    <xdr:cxnSp macro="">
      <xdr:nvCxnSpPr>
        <xdr:cNvPr id="183" name="直線コネクタ 182"/>
        <xdr:cNvCxnSpPr/>
      </xdr:nvCxnSpPr>
      <xdr:spPr>
        <a:xfrm>
          <a:off x="3098800" y="986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185" name="テキスト ボックス 18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57</xdr:row>
      <xdr:rowOff>92710</xdr:rowOff>
    </xdr:to>
    <xdr:cxnSp macro="">
      <xdr:nvCxnSpPr>
        <xdr:cNvPr id="186" name="直線コネクタ 185"/>
        <xdr:cNvCxnSpPr/>
      </xdr:nvCxnSpPr>
      <xdr:spPr>
        <a:xfrm>
          <a:off x="2209800" y="9705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58</xdr:row>
      <xdr:rowOff>35560</xdr:rowOff>
    </xdr:to>
    <xdr:cxnSp macro="">
      <xdr:nvCxnSpPr>
        <xdr:cNvPr id="189" name="直線コネクタ 188"/>
        <xdr:cNvCxnSpPr/>
      </xdr:nvCxnSpPr>
      <xdr:spPr>
        <a:xfrm flipV="1">
          <a:off x="1320800" y="97053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107967</xdr:rowOff>
    </xdr:from>
    <xdr:ext cx="762000" cy="259045"/>
    <xdr:sp macro="" textlink="">
      <xdr:nvSpPr>
        <xdr:cNvPr id="193" name="テキスト ボックス 192"/>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9" name="円/楕円 19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1" name="円/楕円 20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2" name="テキスト ボックス 20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41910</xdr:rowOff>
    </xdr:from>
    <xdr:to>
      <xdr:col>4</xdr:col>
      <xdr:colOff>396875</xdr:colOff>
      <xdr:row>57</xdr:row>
      <xdr:rowOff>143510</xdr:rowOff>
    </xdr:to>
    <xdr:sp macro="" textlink="">
      <xdr:nvSpPr>
        <xdr:cNvPr id="203" name="円/楕円 202"/>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204" name="テキスト ボックス 203"/>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05" name="円/楕円 204"/>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165117</xdr:rowOff>
    </xdr:from>
    <xdr:ext cx="762000" cy="259045"/>
    <xdr:sp macro="" textlink="">
      <xdr:nvSpPr>
        <xdr:cNvPr id="206" name="テキスト ボックス 205"/>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156210</xdr:rowOff>
    </xdr:from>
    <xdr:to>
      <xdr:col>1</xdr:col>
      <xdr:colOff>676275</xdr:colOff>
      <xdr:row>58</xdr:row>
      <xdr:rowOff>86360</xdr:rowOff>
    </xdr:to>
    <xdr:sp macro="" textlink="">
      <xdr:nvSpPr>
        <xdr:cNvPr id="207" name="円/楕円 206"/>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71137</xdr:rowOff>
    </xdr:from>
    <xdr:ext cx="762000" cy="259045"/>
    <xdr:sp macro="" textlink="">
      <xdr:nvSpPr>
        <xdr:cNvPr id="208" name="テキスト ボックス 207"/>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その他に係る経常収支比率が類似団体平均を上回っているが、繰出金の支出が主な要因である。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直営で行っている国保診療所事業や簡易水道施設への施設維持管理費や元利償還金への繰出金が必要となっているためである。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今後も施設の老朽化に伴い繰出金の増加が予測されるが、計画的かつ効率的な運営に努め、財政負担の軽減を図る。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40132</xdr:rowOff>
    </xdr:from>
    <xdr:to>
      <xdr:col>24</xdr:col>
      <xdr:colOff>31750</xdr:colOff>
      <xdr:row>59</xdr:row>
      <xdr:rowOff>33274</xdr:rowOff>
    </xdr:to>
    <xdr:cxnSp macro="">
      <xdr:nvCxnSpPr>
        <xdr:cNvPr id="238" name="直線コネクタ 237"/>
        <xdr:cNvCxnSpPr/>
      </xdr:nvCxnSpPr>
      <xdr:spPr>
        <a:xfrm flipV="1">
          <a:off x="15671800" y="998423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33274</xdr:rowOff>
    </xdr:to>
    <xdr:cxnSp macro="">
      <xdr:nvCxnSpPr>
        <xdr:cNvPr id="241" name="直線コネクタ 240"/>
        <xdr:cNvCxnSpPr/>
      </xdr:nvCxnSpPr>
      <xdr:spPr>
        <a:xfrm>
          <a:off x="14782800" y="101168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43" name="テキスト ボックス 24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xdr:rowOff>
    </xdr:from>
    <xdr:to>
      <xdr:col>21</xdr:col>
      <xdr:colOff>361950</xdr:colOff>
      <xdr:row>59</xdr:row>
      <xdr:rowOff>33274</xdr:rowOff>
    </xdr:to>
    <xdr:cxnSp macro="">
      <xdr:nvCxnSpPr>
        <xdr:cNvPr id="244" name="直線コネクタ 243"/>
        <xdr:cNvCxnSpPr/>
      </xdr:nvCxnSpPr>
      <xdr:spPr>
        <a:xfrm flipV="1">
          <a:off x="13893800" y="101168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33274</xdr:rowOff>
    </xdr:from>
    <xdr:to>
      <xdr:col>20</xdr:col>
      <xdr:colOff>158750</xdr:colOff>
      <xdr:row>59</xdr:row>
      <xdr:rowOff>42418</xdr:rowOff>
    </xdr:to>
    <xdr:cxnSp macro="">
      <xdr:nvCxnSpPr>
        <xdr:cNvPr id="247" name="直線コネクタ 246"/>
        <xdr:cNvCxnSpPr/>
      </xdr:nvCxnSpPr>
      <xdr:spPr>
        <a:xfrm flipV="1">
          <a:off x="13004800" y="10148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49" name="テキスト ボックス 24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160782</xdr:rowOff>
    </xdr:from>
    <xdr:to>
      <xdr:col>24</xdr:col>
      <xdr:colOff>82550</xdr:colOff>
      <xdr:row>58</xdr:row>
      <xdr:rowOff>90932</xdr:rowOff>
    </xdr:to>
    <xdr:sp macro="" textlink="">
      <xdr:nvSpPr>
        <xdr:cNvPr id="257" name="円/楕円 256"/>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132859</xdr:rowOff>
    </xdr:from>
    <xdr:ext cx="762000" cy="259045"/>
    <xdr:sp macro="" textlink="">
      <xdr:nvSpPr>
        <xdr:cNvPr id="258" name="その他該当値テキスト"/>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153924</xdr:rowOff>
    </xdr:from>
    <xdr:to>
      <xdr:col>22</xdr:col>
      <xdr:colOff>615950</xdr:colOff>
      <xdr:row>59</xdr:row>
      <xdr:rowOff>84074</xdr:rowOff>
    </xdr:to>
    <xdr:sp macro="" textlink="">
      <xdr:nvSpPr>
        <xdr:cNvPr id="259" name="円/楕円 258"/>
        <xdr:cNvSpPr/>
      </xdr:nvSpPr>
      <xdr:spPr>
        <a:xfrm>
          <a:off x="15621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68851</xdr:rowOff>
    </xdr:from>
    <xdr:ext cx="736600" cy="259045"/>
    <xdr:sp macro="" textlink="">
      <xdr:nvSpPr>
        <xdr:cNvPr id="260" name="テキスト ボックス 259"/>
        <xdr:cNvSpPr txBox="1"/>
      </xdr:nvSpPr>
      <xdr:spPr>
        <a:xfrm>
          <a:off x="15290800" y="1018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61" name="円/楕円 260"/>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62" name="テキスト ボックス 261"/>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153924</xdr:rowOff>
    </xdr:from>
    <xdr:to>
      <xdr:col>20</xdr:col>
      <xdr:colOff>209550</xdr:colOff>
      <xdr:row>59</xdr:row>
      <xdr:rowOff>84074</xdr:rowOff>
    </xdr:to>
    <xdr:sp macro="" textlink="">
      <xdr:nvSpPr>
        <xdr:cNvPr id="263" name="円/楕円 262"/>
        <xdr:cNvSpPr/>
      </xdr:nvSpPr>
      <xdr:spPr>
        <a:xfrm>
          <a:off x="13843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68851</xdr:rowOff>
    </xdr:from>
    <xdr:ext cx="762000" cy="259045"/>
    <xdr:sp macro="" textlink="">
      <xdr:nvSpPr>
        <xdr:cNvPr id="264" name="テキスト ボックス 263"/>
        <xdr:cNvSpPr txBox="1"/>
      </xdr:nvSpPr>
      <xdr:spPr>
        <a:xfrm>
          <a:off x="13512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163068</xdr:rowOff>
    </xdr:from>
    <xdr:to>
      <xdr:col>19</xdr:col>
      <xdr:colOff>6350</xdr:colOff>
      <xdr:row>59</xdr:row>
      <xdr:rowOff>93218</xdr:rowOff>
    </xdr:to>
    <xdr:sp macro="" textlink="">
      <xdr:nvSpPr>
        <xdr:cNvPr id="265" name="円/楕円 264"/>
        <xdr:cNvSpPr/>
      </xdr:nvSpPr>
      <xdr:spPr>
        <a:xfrm>
          <a:off x="12954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77995</xdr:rowOff>
    </xdr:from>
    <xdr:ext cx="762000" cy="259045"/>
    <xdr:sp macro="" textlink="">
      <xdr:nvSpPr>
        <xdr:cNvPr id="266" name="テキスト ボックス 265"/>
        <xdr:cNvSpPr txBox="1"/>
      </xdr:nvSpPr>
      <xdr:spPr>
        <a:xfrm>
          <a:off x="126238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補助費等にかかる経常収支比率は、</a:t>
          </a:r>
          <a:r>
            <a:rPr lang="en-US" altLang="ja-JP" sz="1100" b="0" i="0" baseline="0">
              <a:solidFill>
                <a:schemeClr val="dk1"/>
              </a:solidFill>
              <a:latin typeface="+mn-lt"/>
              <a:ea typeface="+mn-ea"/>
              <a:cs typeface="+mn-cs"/>
            </a:rPr>
            <a:t>H20</a:t>
          </a:r>
          <a:r>
            <a:rPr lang="ja-JP" altLang="ja-JP" sz="1100" b="0" i="0" baseline="0">
              <a:solidFill>
                <a:schemeClr val="dk1"/>
              </a:solidFill>
              <a:latin typeface="+mn-lt"/>
              <a:ea typeface="+mn-ea"/>
              <a:cs typeface="+mn-cs"/>
            </a:rPr>
            <a:t>までは類似団体を大きく上回っていたが、</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には同等の比率まで改善し</a:t>
          </a:r>
          <a:r>
            <a:rPr lang="en-US" altLang="ja-JP" sz="1100" b="0" i="0" baseline="0">
              <a:solidFill>
                <a:schemeClr val="dk1"/>
              </a:solidFill>
              <a:latin typeface="+mn-lt"/>
              <a:ea typeface="+mn-ea"/>
              <a:cs typeface="+mn-cs"/>
            </a:rPr>
            <a:t>H23</a:t>
          </a:r>
          <a:r>
            <a:rPr lang="ja-JP" altLang="ja-JP" sz="1100" b="0" i="0" baseline="0">
              <a:solidFill>
                <a:schemeClr val="dk1"/>
              </a:solidFill>
              <a:latin typeface="+mn-lt"/>
              <a:ea typeface="+mn-ea"/>
              <a:cs typeface="+mn-cs"/>
            </a:rPr>
            <a:t>以降は、</a:t>
          </a:r>
          <a:r>
            <a:rPr lang="ja-JP" altLang="en-US" sz="1100" b="0" i="0" baseline="0">
              <a:solidFill>
                <a:schemeClr val="dk1"/>
              </a:solidFill>
              <a:latin typeface="+mn-lt"/>
              <a:ea typeface="+mn-ea"/>
              <a:cs typeface="+mn-cs"/>
            </a:rPr>
            <a:t>平均を下回る水準で推移している。</a:t>
          </a:r>
          <a:endParaRPr lang="en-US" altLang="ja-JP" sz="1100" b="0" i="0" baseline="0">
            <a:solidFill>
              <a:schemeClr val="dk1"/>
            </a:solidFill>
            <a:latin typeface="+mn-lt"/>
            <a:ea typeface="+mn-ea"/>
            <a:cs typeface="+mn-cs"/>
          </a:endParaRPr>
        </a:p>
        <a:p>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この要因は、村営病院の診療所への機能転換により、公営企業会計から国保直診勘定会計へ変更になり、補助金での支出から繰出金への支出へ変更なった統計上の扱いが要因となっているが、補助費については、総合的に費用対効果を見極めながら、適切な運用に努め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117203</xdr:rowOff>
    </xdr:to>
    <xdr:cxnSp macro="">
      <xdr:nvCxnSpPr>
        <xdr:cNvPr id="300" name="直線コネクタ 299"/>
        <xdr:cNvCxnSpPr/>
      </xdr:nvCxnSpPr>
      <xdr:spPr>
        <a:xfrm flipV="1">
          <a:off x="15671800" y="623062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71483</xdr:rowOff>
    </xdr:from>
    <xdr:to>
      <xdr:col>22</xdr:col>
      <xdr:colOff>565150</xdr:colOff>
      <xdr:row>36</xdr:row>
      <xdr:rowOff>117203</xdr:rowOff>
    </xdr:to>
    <xdr:cxnSp macro="">
      <xdr:nvCxnSpPr>
        <xdr:cNvPr id="303" name="直線コネクタ 302"/>
        <xdr:cNvCxnSpPr/>
      </xdr:nvCxnSpPr>
      <xdr:spPr>
        <a:xfrm>
          <a:off x="14782800" y="62436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25763</xdr:rowOff>
    </xdr:from>
    <xdr:to>
      <xdr:col>21</xdr:col>
      <xdr:colOff>361950</xdr:colOff>
      <xdr:row>36</xdr:row>
      <xdr:rowOff>71483</xdr:rowOff>
    </xdr:to>
    <xdr:cxnSp macro="">
      <xdr:nvCxnSpPr>
        <xdr:cNvPr id="306" name="直線コネクタ 305"/>
        <xdr:cNvCxnSpPr/>
      </xdr:nvCxnSpPr>
      <xdr:spPr>
        <a:xfrm>
          <a:off x="13893800" y="61979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25763</xdr:rowOff>
    </xdr:from>
    <xdr:to>
      <xdr:col>20</xdr:col>
      <xdr:colOff>158750</xdr:colOff>
      <xdr:row>36</xdr:row>
      <xdr:rowOff>117203</xdr:rowOff>
    </xdr:to>
    <xdr:cxnSp macro="">
      <xdr:nvCxnSpPr>
        <xdr:cNvPr id="309" name="直線コネクタ 308"/>
        <xdr:cNvCxnSpPr/>
      </xdr:nvCxnSpPr>
      <xdr:spPr>
        <a:xfrm flipV="1">
          <a:off x="13004800" y="619796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159311</xdr:rowOff>
    </xdr:from>
    <xdr:ext cx="762000" cy="259045"/>
    <xdr:sp macro="" textlink="">
      <xdr:nvSpPr>
        <xdr:cNvPr id="311" name="テキスト ボックス 310"/>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13" name="テキスト ボックス 312"/>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19" name="円/楕円 318"/>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0"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66403</xdr:rowOff>
    </xdr:from>
    <xdr:to>
      <xdr:col>22</xdr:col>
      <xdr:colOff>615950</xdr:colOff>
      <xdr:row>36</xdr:row>
      <xdr:rowOff>168003</xdr:rowOff>
    </xdr:to>
    <xdr:sp macro="" textlink="">
      <xdr:nvSpPr>
        <xdr:cNvPr id="321" name="円/楕円 320"/>
        <xdr:cNvSpPr/>
      </xdr:nvSpPr>
      <xdr:spPr>
        <a:xfrm>
          <a:off x="15621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6730</xdr:rowOff>
    </xdr:from>
    <xdr:ext cx="736600" cy="259045"/>
    <xdr:sp macro="" textlink="">
      <xdr:nvSpPr>
        <xdr:cNvPr id="322" name="テキスト ボックス 321"/>
        <xdr:cNvSpPr txBox="1"/>
      </xdr:nvSpPr>
      <xdr:spPr>
        <a:xfrm>
          <a:off x="15290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20683</xdr:rowOff>
    </xdr:from>
    <xdr:to>
      <xdr:col>21</xdr:col>
      <xdr:colOff>412750</xdr:colOff>
      <xdr:row>36</xdr:row>
      <xdr:rowOff>122283</xdr:rowOff>
    </xdr:to>
    <xdr:sp macro="" textlink="">
      <xdr:nvSpPr>
        <xdr:cNvPr id="323" name="円/楕円 322"/>
        <xdr:cNvSpPr/>
      </xdr:nvSpPr>
      <xdr:spPr>
        <a:xfrm>
          <a:off x="14732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132460</xdr:rowOff>
    </xdr:from>
    <xdr:ext cx="762000" cy="259045"/>
    <xdr:sp macro="" textlink="">
      <xdr:nvSpPr>
        <xdr:cNvPr id="324" name="テキスト ボックス 323"/>
        <xdr:cNvSpPr txBox="1"/>
      </xdr:nvSpPr>
      <xdr:spPr>
        <a:xfrm>
          <a:off x="14401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146413</xdr:rowOff>
    </xdr:from>
    <xdr:to>
      <xdr:col>20</xdr:col>
      <xdr:colOff>209550</xdr:colOff>
      <xdr:row>36</xdr:row>
      <xdr:rowOff>76563</xdr:rowOff>
    </xdr:to>
    <xdr:sp macro="" textlink="">
      <xdr:nvSpPr>
        <xdr:cNvPr id="325" name="円/楕円 324"/>
        <xdr:cNvSpPr/>
      </xdr:nvSpPr>
      <xdr:spPr>
        <a:xfrm>
          <a:off x="13843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86740</xdr:rowOff>
    </xdr:from>
    <xdr:ext cx="762000" cy="259045"/>
    <xdr:sp macro="" textlink="">
      <xdr:nvSpPr>
        <xdr:cNvPr id="326" name="テキスト ボックス 325"/>
        <xdr:cNvSpPr txBox="1"/>
      </xdr:nvSpPr>
      <xdr:spPr>
        <a:xfrm>
          <a:off x="13512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66403</xdr:rowOff>
    </xdr:from>
    <xdr:to>
      <xdr:col>19</xdr:col>
      <xdr:colOff>6350</xdr:colOff>
      <xdr:row>36</xdr:row>
      <xdr:rowOff>168003</xdr:rowOff>
    </xdr:to>
    <xdr:sp macro="" textlink="">
      <xdr:nvSpPr>
        <xdr:cNvPr id="327" name="円/楕円 326"/>
        <xdr:cNvSpPr/>
      </xdr:nvSpPr>
      <xdr:spPr>
        <a:xfrm>
          <a:off x="12954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6730</xdr:rowOff>
    </xdr:from>
    <xdr:ext cx="762000" cy="259045"/>
    <xdr:sp macro="" textlink="">
      <xdr:nvSpPr>
        <xdr:cNvPr id="328" name="テキスト ボックス 327"/>
        <xdr:cNvSpPr txBox="1"/>
      </xdr:nvSpPr>
      <xdr:spPr>
        <a:xfrm>
          <a:off x="12623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公債費は抑制施策を続けてきた結果、 経年比較においては、</a:t>
          </a:r>
          <a:r>
            <a:rPr lang="en-US" altLang="ja-JP" sz="1100" b="0" i="0" baseline="0">
              <a:solidFill>
                <a:schemeClr val="dk1"/>
              </a:solidFill>
              <a:latin typeface="+mn-lt"/>
              <a:ea typeface="+mn-ea"/>
              <a:cs typeface="+mn-cs"/>
            </a:rPr>
            <a:t>H14</a:t>
          </a:r>
          <a:r>
            <a:rPr lang="ja-JP" altLang="ja-JP" sz="1100" b="0" i="0" baseline="0">
              <a:solidFill>
                <a:schemeClr val="dk1"/>
              </a:solidFill>
              <a:latin typeface="+mn-lt"/>
              <a:ea typeface="+mn-ea"/>
              <a:cs typeface="+mn-cs"/>
            </a:rPr>
            <a:t>にピークを迎えた後は少しずつ減少している。　また、類似団体比較においても、平均を下回る結果となっており、今後についても債務負担行為を含めて、借入と償還のバランスを考慮しながら、公債費負担管理を行っていくこととしているが、簡易水道や</a:t>
          </a:r>
          <a:r>
            <a:rPr lang="en-US" altLang="ja-JP" sz="1100" b="0" i="0" baseline="0">
              <a:solidFill>
                <a:schemeClr val="dk1"/>
              </a:solidFill>
              <a:latin typeface="+mn-lt"/>
              <a:ea typeface="+mn-ea"/>
              <a:cs typeface="+mn-cs"/>
            </a:rPr>
            <a:t>CATV</a:t>
          </a:r>
          <a:r>
            <a:rPr lang="ja-JP" altLang="ja-JP" sz="1100" b="0" i="0" baseline="0">
              <a:solidFill>
                <a:schemeClr val="dk1"/>
              </a:solidFill>
              <a:latin typeface="+mn-lt"/>
              <a:ea typeface="+mn-ea"/>
              <a:cs typeface="+mn-cs"/>
            </a:rPr>
            <a:t>設備等の主要機器が更新時期を迎えるため、新規の起債の発行も必要となってくるので、今までにように、比率の改善は望めない</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120142</xdr:rowOff>
    </xdr:to>
    <xdr:cxnSp macro="">
      <xdr:nvCxnSpPr>
        <xdr:cNvPr id="358" name="直線コネクタ 357"/>
        <xdr:cNvCxnSpPr/>
      </xdr:nvCxnSpPr>
      <xdr:spPr>
        <a:xfrm flipV="1">
          <a:off x="3987800" y="132806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120142</xdr:rowOff>
    </xdr:to>
    <xdr:cxnSp macro="">
      <xdr:nvCxnSpPr>
        <xdr:cNvPr id="361" name="直線コネクタ 360"/>
        <xdr:cNvCxnSpPr/>
      </xdr:nvCxnSpPr>
      <xdr:spPr>
        <a:xfrm>
          <a:off x="3098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3" name="テキスト ボックス 362"/>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78994</xdr:rowOff>
    </xdr:to>
    <xdr:cxnSp macro="">
      <xdr:nvCxnSpPr>
        <xdr:cNvPr id="364" name="直線コネクタ 363"/>
        <xdr:cNvCxnSpPr/>
      </xdr:nvCxnSpPr>
      <xdr:spPr>
        <a:xfrm>
          <a:off x="2209800" y="132029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66" name="テキスト ボックス 365"/>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33274</xdr:rowOff>
    </xdr:to>
    <xdr:cxnSp macro="">
      <xdr:nvCxnSpPr>
        <xdr:cNvPr id="367" name="直線コネクタ 366"/>
        <xdr:cNvCxnSpPr/>
      </xdr:nvCxnSpPr>
      <xdr:spPr>
        <a:xfrm flipV="1">
          <a:off x="1320800" y="13202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69" name="テキスト ボックス 36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71" name="テキスト ボックス 37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7" name="円/楕円 376"/>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78"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79" name="円/楕円 378"/>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9669</xdr:rowOff>
    </xdr:from>
    <xdr:ext cx="736600" cy="259045"/>
    <xdr:sp macro="" textlink="">
      <xdr:nvSpPr>
        <xdr:cNvPr id="380" name="テキスト ボックス 379"/>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81" name="円/楕円 380"/>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82" name="テキスト ボックス 381"/>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3" name="円/楕円 382"/>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84" name="テキスト ボックス 38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85" name="円/楕円 384"/>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86" name="テキスト ボックス 385"/>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公債費以外に係る経常収支比率が類似団体を上回っているが、これは主に、人件費、扶助費、物件費、補助費等以外の項目で、特に、繰出金が主な要因である。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直営で行っている国保診療所事業への運営費や簡易水道施設への施設維持管理費や元利償還金への繰出金が必要となっているためである。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今後も施設の老朽化に伴い繰出金の増加が予測されるが、計画的かつ効率的な運営に努め、財政負担の軽減を図る。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127000</xdr:rowOff>
    </xdr:to>
    <xdr:cxnSp macro="">
      <xdr:nvCxnSpPr>
        <xdr:cNvPr id="419" name="直線コネクタ 418"/>
        <xdr:cNvCxnSpPr/>
      </xdr:nvCxnSpPr>
      <xdr:spPr>
        <a:xfrm flipV="1">
          <a:off x="15671800" y="13500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127000</xdr:rowOff>
    </xdr:to>
    <xdr:cxnSp macro="">
      <xdr:nvCxnSpPr>
        <xdr:cNvPr id="422" name="直線コネクタ 421"/>
        <xdr:cNvCxnSpPr/>
      </xdr:nvCxnSpPr>
      <xdr:spPr>
        <a:xfrm>
          <a:off x="14782800" y="135458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134638</xdr:rowOff>
    </xdr:from>
    <xdr:ext cx="736600" cy="259045"/>
    <xdr:sp macro="" textlink="">
      <xdr:nvSpPr>
        <xdr:cNvPr id="424" name="テキスト ボックス 423"/>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146050</xdr:rowOff>
    </xdr:from>
    <xdr:to>
      <xdr:col>21</xdr:col>
      <xdr:colOff>361950</xdr:colOff>
      <xdr:row>79</xdr:row>
      <xdr:rowOff>1270</xdr:rowOff>
    </xdr:to>
    <xdr:cxnSp macro="">
      <xdr:nvCxnSpPr>
        <xdr:cNvPr id="425" name="直線コネクタ 424"/>
        <xdr:cNvCxnSpPr/>
      </xdr:nvCxnSpPr>
      <xdr:spPr>
        <a:xfrm>
          <a:off x="13893800" y="1351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7" name="テキスト ボックス 426"/>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146050</xdr:rowOff>
    </xdr:from>
    <xdr:to>
      <xdr:col>20</xdr:col>
      <xdr:colOff>158750</xdr:colOff>
      <xdr:row>79</xdr:row>
      <xdr:rowOff>104139</xdr:rowOff>
    </xdr:to>
    <xdr:cxnSp macro="">
      <xdr:nvCxnSpPr>
        <xdr:cNvPr id="428" name="直線コネクタ 427"/>
        <xdr:cNvCxnSpPr/>
      </xdr:nvCxnSpPr>
      <xdr:spPr>
        <a:xfrm flipV="1">
          <a:off x="13004800" y="135191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20338</xdr:rowOff>
    </xdr:from>
    <xdr:ext cx="762000" cy="259045"/>
    <xdr:sp macro="" textlink="">
      <xdr:nvSpPr>
        <xdr:cNvPr id="430" name="テキスト ボックス 429"/>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38" name="円/楕円 437"/>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39"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76200</xdr:rowOff>
    </xdr:from>
    <xdr:to>
      <xdr:col>22</xdr:col>
      <xdr:colOff>615950</xdr:colOff>
      <xdr:row>80</xdr:row>
      <xdr:rowOff>6350</xdr:rowOff>
    </xdr:to>
    <xdr:sp macro="" textlink="">
      <xdr:nvSpPr>
        <xdr:cNvPr id="440" name="円/楕円 439"/>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162577</xdr:rowOff>
    </xdr:from>
    <xdr:ext cx="736600" cy="259045"/>
    <xdr:sp macro="" textlink="">
      <xdr:nvSpPr>
        <xdr:cNvPr id="441" name="テキスト ボックス 440"/>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42" name="円/楕円 441"/>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43" name="テキスト ボックス 442"/>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95250</xdr:rowOff>
    </xdr:from>
    <xdr:to>
      <xdr:col>20</xdr:col>
      <xdr:colOff>209550</xdr:colOff>
      <xdr:row>79</xdr:row>
      <xdr:rowOff>25400</xdr:rowOff>
    </xdr:to>
    <xdr:sp macro="" textlink="">
      <xdr:nvSpPr>
        <xdr:cNvPr id="444" name="円/楕円 443"/>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10177</xdr:rowOff>
    </xdr:from>
    <xdr:ext cx="762000" cy="259045"/>
    <xdr:sp macro="" textlink="">
      <xdr:nvSpPr>
        <xdr:cNvPr id="445" name="テキスト ボックス 444"/>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53339</xdr:rowOff>
    </xdr:from>
    <xdr:to>
      <xdr:col>19</xdr:col>
      <xdr:colOff>6350</xdr:colOff>
      <xdr:row>79</xdr:row>
      <xdr:rowOff>154939</xdr:rowOff>
    </xdr:to>
    <xdr:sp macro="" textlink="">
      <xdr:nvSpPr>
        <xdr:cNvPr id="446" name="円/楕円 445"/>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139716</xdr:rowOff>
    </xdr:from>
    <xdr:ext cx="762000" cy="259045"/>
    <xdr:sp macro="" textlink="">
      <xdr:nvSpPr>
        <xdr:cNvPr id="447" name="テキスト ボックス 446"/>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岐阜県東白川村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171297</xdr:rowOff>
    </xdr:from>
    <xdr:to>
      <xdr:col>4</xdr:col>
      <xdr:colOff>1117600</xdr:colOff>
      <xdr:row>18</xdr:row>
      <xdr:rowOff>35114</xdr:rowOff>
    </xdr:to>
    <xdr:cxnSp macro="">
      <xdr:nvCxnSpPr>
        <xdr:cNvPr id="49" name="直線コネクタ 48"/>
        <xdr:cNvCxnSpPr/>
      </xdr:nvCxnSpPr>
      <xdr:spPr bwMode="auto">
        <a:xfrm flipV="1">
          <a:off x="5003800" y="3133572"/>
          <a:ext cx="647700" cy="3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156074</xdr:rowOff>
    </xdr:from>
    <xdr:ext cx="762000" cy="259045"/>
    <xdr:sp macro="" textlink="">
      <xdr:nvSpPr>
        <xdr:cNvPr id="50" name="人口1人当たり決算額の推移平均値テキスト130"/>
        <xdr:cNvSpPr txBox="1"/>
      </xdr:nvSpPr>
      <xdr:spPr>
        <a:xfrm>
          <a:off x="5740400" y="3118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35114</xdr:rowOff>
    </xdr:from>
    <xdr:to>
      <xdr:col>4</xdr:col>
      <xdr:colOff>469900</xdr:colOff>
      <xdr:row>18</xdr:row>
      <xdr:rowOff>59858</xdr:rowOff>
    </xdr:to>
    <xdr:cxnSp macro="">
      <xdr:nvCxnSpPr>
        <xdr:cNvPr id="52" name="直線コネクタ 51"/>
        <xdr:cNvCxnSpPr/>
      </xdr:nvCxnSpPr>
      <xdr:spPr bwMode="auto">
        <a:xfrm flipV="1">
          <a:off x="4305300" y="3168839"/>
          <a:ext cx="698500" cy="2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59858</xdr:rowOff>
    </xdr:from>
    <xdr:to>
      <xdr:col>3</xdr:col>
      <xdr:colOff>904875</xdr:colOff>
      <xdr:row>18</xdr:row>
      <xdr:rowOff>67676</xdr:rowOff>
    </xdr:to>
    <xdr:cxnSp macro="">
      <xdr:nvCxnSpPr>
        <xdr:cNvPr id="55" name="直線コネクタ 54"/>
        <xdr:cNvCxnSpPr/>
      </xdr:nvCxnSpPr>
      <xdr:spPr bwMode="auto">
        <a:xfrm flipV="1">
          <a:off x="3606800" y="3193583"/>
          <a:ext cx="698500" cy="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118888</xdr:rowOff>
    </xdr:from>
    <xdr:ext cx="762000" cy="259045"/>
    <xdr:sp macro="" textlink="">
      <xdr:nvSpPr>
        <xdr:cNvPr id="57" name="テキスト ボックス 56"/>
        <xdr:cNvSpPr txBox="1"/>
      </xdr:nvSpPr>
      <xdr:spPr>
        <a:xfrm>
          <a:off x="3924300" y="29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67676</xdr:rowOff>
    </xdr:from>
    <xdr:to>
      <xdr:col>3</xdr:col>
      <xdr:colOff>206375</xdr:colOff>
      <xdr:row>18</xdr:row>
      <xdr:rowOff>78402</xdr:rowOff>
    </xdr:to>
    <xdr:cxnSp macro="">
      <xdr:nvCxnSpPr>
        <xdr:cNvPr id="58" name="直線コネクタ 57"/>
        <xdr:cNvCxnSpPr/>
      </xdr:nvCxnSpPr>
      <xdr:spPr bwMode="auto">
        <a:xfrm flipV="1">
          <a:off x="2908300" y="3201401"/>
          <a:ext cx="698500" cy="1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122921</xdr:rowOff>
    </xdr:from>
    <xdr:ext cx="762000" cy="259045"/>
    <xdr:sp macro="" textlink="">
      <xdr:nvSpPr>
        <xdr:cNvPr id="60" name="テキスト ボックス 59"/>
        <xdr:cNvSpPr txBox="1"/>
      </xdr:nvSpPr>
      <xdr:spPr>
        <a:xfrm>
          <a:off x="3225800" y="291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113911</xdr:rowOff>
    </xdr:from>
    <xdr:ext cx="762000" cy="259045"/>
    <xdr:sp macro="" textlink="">
      <xdr:nvSpPr>
        <xdr:cNvPr id="62" name="テキスト ボックス 61"/>
        <xdr:cNvSpPr txBox="1"/>
      </xdr:nvSpPr>
      <xdr:spPr>
        <a:xfrm>
          <a:off x="2527300" y="29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120497</xdr:rowOff>
    </xdr:from>
    <xdr:to>
      <xdr:col>5</xdr:col>
      <xdr:colOff>34925</xdr:colOff>
      <xdr:row>18</xdr:row>
      <xdr:rowOff>50647</xdr:rowOff>
    </xdr:to>
    <xdr:sp macro="" textlink="">
      <xdr:nvSpPr>
        <xdr:cNvPr id="68" name="円/楕円 67"/>
        <xdr:cNvSpPr/>
      </xdr:nvSpPr>
      <xdr:spPr bwMode="auto">
        <a:xfrm>
          <a:off x="5600700" y="308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137024</xdr:rowOff>
    </xdr:from>
    <xdr:ext cx="762000" cy="259045"/>
    <xdr:sp macro="" textlink="">
      <xdr:nvSpPr>
        <xdr:cNvPr id="69" name="人口1人当たり決算額の推移該当値テキスト130"/>
        <xdr:cNvSpPr txBox="1"/>
      </xdr:nvSpPr>
      <xdr:spPr>
        <a:xfrm>
          <a:off x="5740400" y="292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221,747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155764</xdr:rowOff>
    </xdr:from>
    <xdr:to>
      <xdr:col>4</xdr:col>
      <xdr:colOff>520700</xdr:colOff>
      <xdr:row>18</xdr:row>
      <xdr:rowOff>85914</xdr:rowOff>
    </xdr:to>
    <xdr:sp macro="" textlink="">
      <xdr:nvSpPr>
        <xdr:cNvPr id="70" name="円/楕円 69"/>
        <xdr:cNvSpPr/>
      </xdr:nvSpPr>
      <xdr:spPr bwMode="auto">
        <a:xfrm>
          <a:off x="4953000" y="3118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96091</xdr:rowOff>
    </xdr:from>
    <xdr:ext cx="736600" cy="259045"/>
    <xdr:sp macro="" textlink="">
      <xdr:nvSpPr>
        <xdr:cNvPr id="71" name="テキスト ボックス 70"/>
        <xdr:cNvSpPr txBox="1"/>
      </xdr:nvSpPr>
      <xdr:spPr>
        <a:xfrm>
          <a:off x="4622800" y="288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9058</xdr:rowOff>
    </xdr:from>
    <xdr:to>
      <xdr:col>3</xdr:col>
      <xdr:colOff>955675</xdr:colOff>
      <xdr:row>18</xdr:row>
      <xdr:rowOff>110658</xdr:rowOff>
    </xdr:to>
    <xdr:sp macro="" textlink="">
      <xdr:nvSpPr>
        <xdr:cNvPr id="72" name="円/楕円 71"/>
        <xdr:cNvSpPr/>
      </xdr:nvSpPr>
      <xdr:spPr bwMode="auto">
        <a:xfrm>
          <a:off x="4254500" y="314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95435</xdr:rowOff>
    </xdr:from>
    <xdr:ext cx="762000" cy="259045"/>
    <xdr:sp macro="" textlink="">
      <xdr:nvSpPr>
        <xdr:cNvPr id="73" name="テキスト ボックス 72"/>
        <xdr:cNvSpPr txBox="1"/>
      </xdr:nvSpPr>
      <xdr:spPr>
        <a:xfrm>
          <a:off x="3924300" y="32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190,245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16876</xdr:rowOff>
    </xdr:from>
    <xdr:to>
      <xdr:col>3</xdr:col>
      <xdr:colOff>257175</xdr:colOff>
      <xdr:row>18</xdr:row>
      <xdr:rowOff>118476</xdr:rowOff>
    </xdr:to>
    <xdr:sp macro="" textlink="">
      <xdr:nvSpPr>
        <xdr:cNvPr id="74" name="円/楕円 73"/>
        <xdr:cNvSpPr/>
      </xdr:nvSpPr>
      <xdr:spPr bwMode="auto">
        <a:xfrm>
          <a:off x="3556000" y="315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103253</xdr:rowOff>
    </xdr:from>
    <xdr:ext cx="762000" cy="259045"/>
    <xdr:sp macro="" textlink="">
      <xdr:nvSpPr>
        <xdr:cNvPr id="75" name="テキスト ボックス 74"/>
        <xdr:cNvSpPr txBox="1"/>
      </xdr:nvSpPr>
      <xdr:spPr>
        <a:xfrm>
          <a:off x="3225800" y="323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27602</xdr:rowOff>
    </xdr:from>
    <xdr:to>
      <xdr:col>2</xdr:col>
      <xdr:colOff>692150</xdr:colOff>
      <xdr:row>18</xdr:row>
      <xdr:rowOff>129201</xdr:rowOff>
    </xdr:to>
    <xdr:sp macro="" textlink="">
      <xdr:nvSpPr>
        <xdr:cNvPr id="76" name="円/楕円 75"/>
        <xdr:cNvSpPr/>
      </xdr:nvSpPr>
      <xdr:spPr bwMode="auto">
        <a:xfrm>
          <a:off x="2857500" y="316132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113978</xdr:rowOff>
    </xdr:from>
    <xdr:ext cx="762000" cy="259045"/>
    <xdr:sp macro="" textlink="">
      <xdr:nvSpPr>
        <xdr:cNvPr id="77" name="テキスト ボックス 76"/>
        <xdr:cNvSpPr txBox="1"/>
      </xdr:nvSpPr>
      <xdr:spPr>
        <a:xfrm>
          <a:off x="2527300" y="324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98966</xdr:rowOff>
    </xdr:from>
    <xdr:to>
      <xdr:col>4</xdr:col>
      <xdr:colOff>1117600</xdr:colOff>
      <xdr:row>34</xdr:row>
      <xdr:rowOff>126428</xdr:rowOff>
    </xdr:to>
    <xdr:cxnSp macro="">
      <xdr:nvCxnSpPr>
        <xdr:cNvPr id="109" name="直線コネクタ 108"/>
        <xdr:cNvCxnSpPr/>
      </xdr:nvCxnSpPr>
      <xdr:spPr bwMode="auto">
        <a:xfrm>
          <a:off x="5003800" y="6366416"/>
          <a:ext cx="647700" cy="27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98966</xdr:rowOff>
    </xdr:from>
    <xdr:to>
      <xdr:col>4</xdr:col>
      <xdr:colOff>469900</xdr:colOff>
      <xdr:row>34</xdr:row>
      <xdr:rowOff>111798</xdr:rowOff>
    </xdr:to>
    <xdr:cxnSp macro="">
      <xdr:nvCxnSpPr>
        <xdr:cNvPr id="112" name="直線コネクタ 111"/>
        <xdr:cNvCxnSpPr/>
      </xdr:nvCxnSpPr>
      <xdr:spPr bwMode="auto">
        <a:xfrm flipV="1">
          <a:off x="4305300" y="6366416"/>
          <a:ext cx="698500" cy="1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111798</xdr:rowOff>
    </xdr:from>
    <xdr:to>
      <xdr:col>3</xdr:col>
      <xdr:colOff>904875</xdr:colOff>
      <xdr:row>34</xdr:row>
      <xdr:rowOff>115860</xdr:rowOff>
    </xdr:to>
    <xdr:cxnSp macro="">
      <xdr:nvCxnSpPr>
        <xdr:cNvPr id="115" name="直線コネクタ 114"/>
        <xdr:cNvCxnSpPr/>
      </xdr:nvCxnSpPr>
      <xdr:spPr bwMode="auto">
        <a:xfrm flipV="1">
          <a:off x="3606800" y="6379248"/>
          <a:ext cx="698500" cy="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103660</xdr:rowOff>
    </xdr:from>
    <xdr:to>
      <xdr:col>3</xdr:col>
      <xdr:colOff>206375</xdr:colOff>
      <xdr:row>34</xdr:row>
      <xdr:rowOff>115860</xdr:rowOff>
    </xdr:to>
    <xdr:cxnSp macro="">
      <xdr:nvCxnSpPr>
        <xdr:cNvPr id="118" name="直線コネクタ 117"/>
        <xdr:cNvCxnSpPr/>
      </xdr:nvCxnSpPr>
      <xdr:spPr bwMode="auto">
        <a:xfrm>
          <a:off x="2908300" y="6371110"/>
          <a:ext cx="698500" cy="1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75628</xdr:rowOff>
    </xdr:from>
    <xdr:to>
      <xdr:col>5</xdr:col>
      <xdr:colOff>34925</xdr:colOff>
      <xdr:row>34</xdr:row>
      <xdr:rowOff>177228</xdr:rowOff>
    </xdr:to>
    <xdr:sp macro="" textlink="">
      <xdr:nvSpPr>
        <xdr:cNvPr id="128" name="円/楕円 127"/>
        <xdr:cNvSpPr/>
      </xdr:nvSpPr>
      <xdr:spPr bwMode="auto">
        <a:xfrm>
          <a:off x="5600700" y="634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263605</xdr:rowOff>
    </xdr:from>
    <xdr:ext cx="762000" cy="259045"/>
    <xdr:sp macro="" textlink="">
      <xdr:nvSpPr>
        <xdr:cNvPr id="129" name="人口1人当たり決算額の推移該当値テキスト445"/>
        <xdr:cNvSpPr txBox="1"/>
      </xdr:nvSpPr>
      <xdr:spPr>
        <a:xfrm>
          <a:off x="5740400" y="618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48166</xdr:rowOff>
    </xdr:from>
    <xdr:to>
      <xdr:col>4</xdr:col>
      <xdr:colOff>520700</xdr:colOff>
      <xdr:row>34</xdr:row>
      <xdr:rowOff>149766</xdr:rowOff>
    </xdr:to>
    <xdr:sp macro="" textlink="">
      <xdr:nvSpPr>
        <xdr:cNvPr id="130" name="円/楕円 129"/>
        <xdr:cNvSpPr/>
      </xdr:nvSpPr>
      <xdr:spPr bwMode="auto">
        <a:xfrm>
          <a:off x="4953000" y="631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159943</xdr:rowOff>
    </xdr:from>
    <xdr:ext cx="736600" cy="259045"/>
    <xdr:sp macro="" textlink="">
      <xdr:nvSpPr>
        <xdr:cNvPr id="131" name="テキスト ボックス 130"/>
        <xdr:cNvSpPr txBox="1"/>
      </xdr:nvSpPr>
      <xdr:spPr>
        <a:xfrm>
          <a:off x="4622800" y="6084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56,179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60998</xdr:rowOff>
    </xdr:from>
    <xdr:to>
      <xdr:col>3</xdr:col>
      <xdr:colOff>955675</xdr:colOff>
      <xdr:row>34</xdr:row>
      <xdr:rowOff>162598</xdr:rowOff>
    </xdr:to>
    <xdr:sp macro="" textlink="">
      <xdr:nvSpPr>
        <xdr:cNvPr id="132" name="円/楕円 131"/>
        <xdr:cNvSpPr/>
      </xdr:nvSpPr>
      <xdr:spPr bwMode="auto">
        <a:xfrm>
          <a:off x="4254500" y="6328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172775</xdr:rowOff>
    </xdr:from>
    <xdr:ext cx="762000" cy="259045"/>
    <xdr:sp macro="" textlink="">
      <xdr:nvSpPr>
        <xdr:cNvPr id="133" name="テキスト ボックス 132"/>
        <xdr:cNvSpPr txBox="1"/>
      </xdr:nvSpPr>
      <xdr:spPr>
        <a:xfrm>
          <a:off x="3924300" y="609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65060</xdr:rowOff>
    </xdr:from>
    <xdr:to>
      <xdr:col>3</xdr:col>
      <xdr:colOff>257175</xdr:colOff>
      <xdr:row>34</xdr:row>
      <xdr:rowOff>166660</xdr:rowOff>
    </xdr:to>
    <xdr:sp macro="" textlink="">
      <xdr:nvSpPr>
        <xdr:cNvPr id="134" name="円/楕円 133"/>
        <xdr:cNvSpPr/>
      </xdr:nvSpPr>
      <xdr:spPr bwMode="auto">
        <a:xfrm>
          <a:off x="3556000" y="633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176837</xdr:rowOff>
    </xdr:from>
    <xdr:ext cx="762000" cy="259045"/>
    <xdr:sp macro="" textlink="">
      <xdr:nvSpPr>
        <xdr:cNvPr id="135" name="テキスト ボックス 134"/>
        <xdr:cNvSpPr txBox="1"/>
      </xdr:nvSpPr>
      <xdr:spPr>
        <a:xfrm>
          <a:off x="3225800" y="610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53,962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52860</xdr:rowOff>
    </xdr:from>
    <xdr:to>
      <xdr:col>2</xdr:col>
      <xdr:colOff>692150</xdr:colOff>
      <xdr:row>34</xdr:row>
      <xdr:rowOff>154460</xdr:rowOff>
    </xdr:to>
    <xdr:sp macro="" textlink="">
      <xdr:nvSpPr>
        <xdr:cNvPr id="136" name="円/楕円 135"/>
        <xdr:cNvSpPr/>
      </xdr:nvSpPr>
      <xdr:spPr bwMode="auto">
        <a:xfrm>
          <a:off x="2857500" y="632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164637</xdr:rowOff>
    </xdr:from>
    <xdr:ext cx="762000" cy="259045"/>
    <xdr:sp macro="" textlink="">
      <xdr:nvSpPr>
        <xdr:cNvPr id="137" name="テキスト ボックス 136"/>
        <xdr:cNvSpPr txBox="1"/>
      </xdr:nvSpPr>
      <xdr:spPr>
        <a:xfrm>
          <a:off x="2527300" y="608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2,432
2,419
87.09
2,908,956
2,607,979
237,693
1,616,885
2,392,002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10901</xdr:rowOff>
    </xdr:from>
    <xdr:to>
      <xdr:col>6</xdr:col>
      <xdr:colOff>511175</xdr:colOff>
      <xdr:row>37</xdr:row>
      <xdr:rowOff>36680</xdr:rowOff>
    </xdr:to>
    <xdr:cxnSp macro="">
      <xdr:nvCxnSpPr>
        <xdr:cNvPr id="60" name="直線コネクタ 59"/>
        <xdr:cNvCxnSpPr/>
      </xdr:nvCxnSpPr>
      <xdr:spPr>
        <a:xfrm flipV="1">
          <a:off x="3797300" y="6354551"/>
          <a:ext cx="838200" cy="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36680</xdr:rowOff>
    </xdr:from>
    <xdr:to>
      <xdr:col>5</xdr:col>
      <xdr:colOff>358775</xdr:colOff>
      <xdr:row>37</xdr:row>
      <xdr:rowOff>62490</xdr:rowOff>
    </xdr:to>
    <xdr:cxnSp macro="">
      <xdr:nvCxnSpPr>
        <xdr:cNvPr id="63" name="直線コネクタ 62"/>
        <xdr:cNvCxnSpPr/>
      </xdr:nvCxnSpPr>
      <xdr:spPr>
        <a:xfrm flipV="1">
          <a:off x="2908300" y="6380330"/>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62490</xdr:rowOff>
    </xdr:from>
    <xdr:to>
      <xdr:col>4</xdr:col>
      <xdr:colOff>155575</xdr:colOff>
      <xdr:row>37</xdr:row>
      <xdr:rowOff>70596</xdr:rowOff>
    </xdr:to>
    <xdr:cxnSp macro="">
      <xdr:nvCxnSpPr>
        <xdr:cNvPr id="66" name="直線コネクタ 65"/>
        <xdr:cNvCxnSpPr/>
      </xdr:nvCxnSpPr>
      <xdr:spPr>
        <a:xfrm flipV="1">
          <a:off x="2019300" y="6406140"/>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70596</xdr:rowOff>
    </xdr:from>
    <xdr:to>
      <xdr:col>2</xdr:col>
      <xdr:colOff>638175</xdr:colOff>
      <xdr:row>37</xdr:row>
      <xdr:rowOff>91873</xdr:rowOff>
    </xdr:to>
    <xdr:cxnSp macro="">
      <xdr:nvCxnSpPr>
        <xdr:cNvPr id="69" name="直線コネクタ 68"/>
        <xdr:cNvCxnSpPr/>
      </xdr:nvCxnSpPr>
      <xdr:spPr>
        <a:xfrm flipV="1">
          <a:off x="1130300" y="6414246"/>
          <a:ext cx="889000" cy="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152559</xdr:rowOff>
    </xdr:from>
    <xdr:ext cx="599010" cy="259045"/>
    <xdr:sp macro="" textlink="">
      <xdr:nvSpPr>
        <xdr:cNvPr id="73" name="テキスト ボックス 72"/>
        <xdr:cNvSpPr txBox="1"/>
      </xdr:nvSpPr>
      <xdr:spPr>
        <a:xfrm>
          <a:off x="830794" y="61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131551</xdr:rowOff>
    </xdr:from>
    <xdr:to>
      <xdr:col>6</xdr:col>
      <xdr:colOff>561975</xdr:colOff>
      <xdr:row>37</xdr:row>
      <xdr:rowOff>61701</xdr:rowOff>
    </xdr:to>
    <xdr:sp macro="" textlink="">
      <xdr:nvSpPr>
        <xdr:cNvPr id="79" name="円/楕円 78"/>
        <xdr:cNvSpPr/>
      </xdr:nvSpPr>
      <xdr:spPr>
        <a:xfrm>
          <a:off x="4584700" y="63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154428</xdr:rowOff>
    </xdr:from>
    <xdr:ext cx="599010" cy="259045"/>
    <xdr:sp macro="" textlink="">
      <xdr:nvSpPr>
        <xdr:cNvPr id="80" name="人件費該当値テキスト"/>
        <xdr:cNvSpPr txBox="1"/>
      </xdr:nvSpPr>
      <xdr:spPr>
        <a:xfrm>
          <a:off x="4686300" y="615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197,611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157330</xdr:rowOff>
    </xdr:from>
    <xdr:to>
      <xdr:col>5</xdr:col>
      <xdr:colOff>409575</xdr:colOff>
      <xdr:row>37</xdr:row>
      <xdr:rowOff>87480</xdr:rowOff>
    </xdr:to>
    <xdr:sp macro="" textlink="">
      <xdr:nvSpPr>
        <xdr:cNvPr id="81" name="円/楕円 80"/>
        <xdr:cNvSpPr/>
      </xdr:nvSpPr>
      <xdr:spPr>
        <a:xfrm>
          <a:off x="3746500" y="63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104007</xdr:rowOff>
    </xdr:from>
    <xdr:ext cx="599010" cy="259045"/>
    <xdr:sp macro="" textlink="">
      <xdr:nvSpPr>
        <xdr:cNvPr id="82" name="テキスト ボックス 81"/>
        <xdr:cNvSpPr txBox="1"/>
      </xdr:nvSpPr>
      <xdr:spPr>
        <a:xfrm>
          <a:off x="3497794" y="610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11690</xdr:rowOff>
    </xdr:from>
    <xdr:to>
      <xdr:col>4</xdr:col>
      <xdr:colOff>206375</xdr:colOff>
      <xdr:row>37</xdr:row>
      <xdr:rowOff>113290</xdr:rowOff>
    </xdr:to>
    <xdr:sp macro="" textlink="">
      <xdr:nvSpPr>
        <xdr:cNvPr id="83" name="円/楕円 82"/>
        <xdr:cNvSpPr/>
      </xdr:nvSpPr>
      <xdr:spPr>
        <a:xfrm>
          <a:off x="2857500" y="63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129817</xdr:rowOff>
    </xdr:from>
    <xdr:ext cx="599010" cy="259045"/>
    <xdr:sp macro="" textlink="">
      <xdr:nvSpPr>
        <xdr:cNvPr id="84" name="テキスト ボックス 83"/>
        <xdr:cNvSpPr txBox="1"/>
      </xdr:nvSpPr>
      <xdr:spPr>
        <a:xfrm>
          <a:off x="2608794" y="613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170,530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19796</xdr:rowOff>
    </xdr:from>
    <xdr:to>
      <xdr:col>3</xdr:col>
      <xdr:colOff>3175</xdr:colOff>
      <xdr:row>37</xdr:row>
      <xdr:rowOff>121396</xdr:rowOff>
    </xdr:to>
    <xdr:sp macro="" textlink="">
      <xdr:nvSpPr>
        <xdr:cNvPr id="85" name="円/楕円 84"/>
        <xdr:cNvSpPr/>
      </xdr:nvSpPr>
      <xdr:spPr>
        <a:xfrm>
          <a:off x="1968500" y="63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137923</xdr:rowOff>
    </xdr:from>
    <xdr:ext cx="599010" cy="259045"/>
    <xdr:sp macro="" textlink="">
      <xdr:nvSpPr>
        <xdr:cNvPr id="86" name="テキスト ボックス 85"/>
        <xdr:cNvSpPr txBox="1"/>
      </xdr:nvSpPr>
      <xdr:spPr>
        <a:xfrm>
          <a:off x="1719794" y="61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166,275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41073</xdr:rowOff>
    </xdr:from>
    <xdr:to>
      <xdr:col>1</xdr:col>
      <xdr:colOff>485775</xdr:colOff>
      <xdr:row>37</xdr:row>
      <xdr:rowOff>142673</xdr:rowOff>
    </xdr:to>
    <xdr:sp macro="" textlink="">
      <xdr:nvSpPr>
        <xdr:cNvPr id="87" name="円/楕円 86"/>
        <xdr:cNvSpPr/>
      </xdr:nvSpPr>
      <xdr:spPr>
        <a:xfrm>
          <a:off x="1079500" y="63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133800</xdr:rowOff>
    </xdr:from>
    <xdr:ext cx="599010" cy="259045"/>
    <xdr:sp macro="" textlink="">
      <xdr:nvSpPr>
        <xdr:cNvPr id="88" name="テキスト ボックス 87"/>
        <xdr:cNvSpPr txBox="1"/>
      </xdr:nvSpPr>
      <xdr:spPr>
        <a:xfrm>
          <a:off x="830794" y="647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106582</xdr:rowOff>
    </xdr:from>
    <xdr:to>
      <xdr:col>6</xdr:col>
      <xdr:colOff>511175</xdr:colOff>
      <xdr:row>57</xdr:row>
      <xdr:rowOff>124666</xdr:rowOff>
    </xdr:to>
    <xdr:cxnSp macro="">
      <xdr:nvCxnSpPr>
        <xdr:cNvPr id="113" name="直線コネクタ 112"/>
        <xdr:cNvCxnSpPr/>
      </xdr:nvCxnSpPr>
      <xdr:spPr>
        <a:xfrm flipV="1">
          <a:off x="3797300" y="9879232"/>
          <a:ext cx="838200" cy="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124666</xdr:rowOff>
    </xdr:from>
    <xdr:to>
      <xdr:col>5</xdr:col>
      <xdr:colOff>358775</xdr:colOff>
      <xdr:row>57</xdr:row>
      <xdr:rowOff>132230</xdr:rowOff>
    </xdr:to>
    <xdr:cxnSp macro="">
      <xdr:nvCxnSpPr>
        <xdr:cNvPr id="116" name="直線コネクタ 115"/>
        <xdr:cNvCxnSpPr/>
      </xdr:nvCxnSpPr>
      <xdr:spPr>
        <a:xfrm flipV="1">
          <a:off x="2908300" y="9897316"/>
          <a:ext cx="8890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132230</xdr:rowOff>
    </xdr:from>
    <xdr:to>
      <xdr:col>4</xdr:col>
      <xdr:colOff>155575</xdr:colOff>
      <xdr:row>57</xdr:row>
      <xdr:rowOff>136400</xdr:rowOff>
    </xdr:to>
    <xdr:cxnSp macro="">
      <xdr:nvCxnSpPr>
        <xdr:cNvPr id="119" name="直線コネクタ 118"/>
        <xdr:cNvCxnSpPr/>
      </xdr:nvCxnSpPr>
      <xdr:spPr>
        <a:xfrm flipV="1">
          <a:off x="2019300" y="9904880"/>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134882</xdr:rowOff>
    </xdr:from>
    <xdr:to>
      <xdr:col>2</xdr:col>
      <xdr:colOff>638175</xdr:colOff>
      <xdr:row>57</xdr:row>
      <xdr:rowOff>136400</xdr:rowOff>
    </xdr:to>
    <xdr:cxnSp macro="">
      <xdr:nvCxnSpPr>
        <xdr:cNvPr id="122" name="直線コネクタ 121"/>
        <xdr:cNvCxnSpPr/>
      </xdr:nvCxnSpPr>
      <xdr:spPr>
        <a:xfrm>
          <a:off x="1130300" y="9907532"/>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14637</xdr:rowOff>
    </xdr:from>
    <xdr:ext cx="599010" cy="259045"/>
    <xdr:sp macro="" textlink="">
      <xdr:nvSpPr>
        <xdr:cNvPr id="126" name="テキスト ボックス 125"/>
        <xdr:cNvSpPr txBox="1"/>
      </xdr:nvSpPr>
      <xdr:spPr>
        <a:xfrm>
          <a:off x="830794" y="96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55782</xdr:rowOff>
    </xdr:from>
    <xdr:to>
      <xdr:col>6</xdr:col>
      <xdr:colOff>561975</xdr:colOff>
      <xdr:row>57</xdr:row>
      <xdr:rowOff>157382</xdr:rowOff>
    </xdr:to>
    <xdr:sp macro="" textlink="">
      <xdr:nvSpPr>
        <xdr:cNvPr id="132" name="円/楕円 131"/>
        <xdr:cNvSpPr/>
      </xdr:nvSpPr>
      <xdr:spPr>
        <a:xfrm>
          <a:off x="4584700" y="982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73866</xdr:rowOff>
    </xdr:from>
    <xdr:to>
      <xdr:col>5</xdr:col>
      <xdr:colOff>409575</xdr:colOff>
      <xdr:row>58</xdr:row>
      <xdr:rowOff>4016</xdr:rowOff>
    </xdr:to>
    <xdr:sp macro="" textlink="">
      <xdr:nvSpPr>
        <xdr:cNvPr id="134" name="円/楕円 133"/>
        <xdr:cNvSpPr/>
      </xdr:nvSpPr>
      <xdr:spPr>
        <a:xfrm>
          <a:off x="3746500" y="984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166593</xdr:rowOff>
    </xdr:from>
    <xdr:ext cx="599010" cy="259045"/>
    <xdr:sp macro="" textlink="">
      <xdr:nvSpPr>
        <xdr:cNvPr id="135" name="テキスト ボックス 134"/>
        <xdr:cNvSpPr txBox="1"/>
      </xdr:nvSpPr>
      <xdr:spPr>
        <a:xfrm>
          <a:off x="3497794" y="993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81430</xdr:rowOff>
    </xdr:from>
    <xdr:to>
      <xdr:col>4</xdr:col>
      <xdr:colOff>206375</xdr:colOff>
      <xdr:row>58</xdr:row>
      <xdr:rowOff>11580</xdr:rowOff>
    </xdr:to>
    <xdr:sp macro="" textlink="">
      <xdr:nvSpPr>
        <xdr:cNvPr id="136" name="円/楕円 135"/>
        <xdr:cNvSpPr/>
      </xdr:nvSpPr>
      <xdr:spPr>
        <a:xfrm>
          <a:off x="2857500" y="985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2707</xdr:rowOff>
    </xdr:from>
    <xdr:ext cx="599010" cy="259045"/>
    <xdr:sp macro="" textlink="">
      <xdr:nvSpPr>
        <xdr:cNvPr id="137" name="テキスト ボックス 136"/>
        <xdr:cNvSpPr txBox="1"/>
      </xdr:nvSpPr>
      <xdr:spPr>
        <a:xfrm>
          <a:off x="2608794" y="994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85600</xdr:rowOff>
    </xdr:from>
    <xdr:to>
      <xdr:col>3</xdr:col>
      <xdr:colOff>3175</xdr:colOff>
      <xdr:row>58</xdr:row>
      <xdr:rowOff>15750</xdr:rowOff>
    </xdr:to>
    <xdr:sp macro="" textlink="">
      <xdr:nvSpPr>
        <xdr:cNvPr id="138" name="円/楕円 137"/>
        <xdr:cNvSpPr/>
      </xdr:nvSpPr>
      <xdr:spPr>
        <a:xfrm>
          <a:off x="1968500" y="98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6877</xdr:rowOff>
    </xdr:from>
    <xdr:ext cx="599010" cy="259045"/>
    <xdr:sp macro="" textlink="">
      <xdr:nvSpPr>
        <xdr:cNvPr id="139" name="テキスト ボックス 138"/>
        <xdr:cNvSpPr txBox="1"/>
      </xdr:nvSpPr>
      <xdr:spPr>
        <a:xfrm>
          <a:off x="1719794" y="99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84082</xdr:rowOff>
    </xdr:from>
    <xdr:to>
      <xdr:col>1</xdr:col>
      <xdr:colOff>485775</xdr:colOff>
      <xdr:row>58</xdr:row>
      <xdr:rowOff>14232</xdr:rowOff>
    </xdr:to>
    <xdr:sp macro="" textlink="">
      <xdr:nvSpPr>
        <xdr:cNvPr id="140" name="円/楕円 139"/>
        <xdr:cNvSpPr/>
      </xdr:nvSpPr>
      <xdr:spPr>
        <a:xfrm>
          <a:off x="1079500" y="9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5359</xdr:rowOff>
    </xdr:from>
    <xdr:ext cx="599010" cy="259045"/>
    <xdr:sp macro="" textlink="">
      <xdr:nvSpPr>
        <xdr:cNvPr id="141" name="テキスト ボックス 140"/>
        <xdr:cNvSpPr txBox="1"/>
      </xdr:nvSpPr>
      <xdr:spPr>
        <a:xfrm>
          <a:off x="830794" y="994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7835</xdr:rowOff>
    </xdr:from>
    <xdr:to>
      <xdr:col>6</xdr:col>
      <xdr:colOff>511175</xdr:colOff>
      <xdr:row>79</xdr:row>
      <xdr:rowOff>7927</xdr:rowOff>
    </xdr:to>
    <xdr:cxnSp macro="">
      <xdr:nvCxnSpPr>
        <xdr:cNvPr id="170" name="直線コネクタ 169"/>
        <xdr:cNvCxnSpPr/>
      </xdr:nvCxnSpPr>
      <xdr:spPr>
        <a:xfrm>
          <a:off x="3797300" y="13552385"/>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7835</xdr:rowOff>
    </xdr:from>
    <xdr:to>
      <xdr:col>5</xdr:col>
      <xdr:colOff>358775</xdr:colOff>
      <xdr:row>79</xdr:row>
      <xdr:rowOff>17773</xdr:rowOff>
    </xdr:to>
    <xdr:cxnSp macro="">
      <xdr:nvCxnSpPr>
        <xdr:cNvPr id="173" name="直線コネクタ 172"/>
        <xdr:cNvCxnSpPr/>
      </xdr:nvCxnSpPr>
      <xdr:spPr>
        <a:xfrm flipV="1">
          <a:off x="2908300" y="13552385"/>
          <a:ext cx="88900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22837</xdr:rowOff>
    </xdr:from>
    <xdr:ext cx="534377" cy="259045"/>
    <xdr:sp macro="" textlink="">
      <xdr:nvSpPr>
        <xdr:cNvPr id="175" name="テキスト ボックス 174"/>
        <xdr:cNvSpPr txBox="1"/>
      </xdr:nvSpPr>
      <xdr:spPr>
        <a:xfrm>
          <a:off x="3530111" y="13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17650</xdr:rowOff>
    </xdr:from>
    <xdr:to>
      <xdr:col>4</xdr:col>
      <xdr:colOff>155575</xdr:colOff>
      <xdr:row>79</xdr:row>
      <xdr:rowOff>17773</xdr:rowOff>
    </xdr:to>
    <xdr:cxnSp macro="">
      <xdr:nvCxnSpPr>
        <xdr:cNvPr id="176" name="直線コネクタ 175"/>
        <xdr:cNvCxnSpPr/>
      </xdr:nvCxnSpPr>
      <xdr:spPr>
        <a:xfrm>
          <a:off x="2019300" y="13562200"/>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138686</xdr:rowOff>
    </xdr:from>
    <xdr:to>
      <xdr:col>2</xdr:col>
      <xdr:colOff>638175</xdr:colOff>
      <xdr:row>79</xdr:row>
      <xdr:rowOff>17650</xdr:rowOff>
    </xdr:to>
    <xdr:cxnSp macro="">
      <xdr:nvCxnSpPr>
        <xdr:cNvPr id="179" name="直線コネクタ 178"/>
        <xdr:cNvCxnSpPr/>
      </xdr:nvCxnSpPr>
      <xdr:spPr>
        <a:xfrm>
          <a:off x="1130300" y="13511786"/>
          <a:ext cx="889000" cy="5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128577</xdr:rowOff>
    </xdr:from>
    <xdr:to>
      <xdr:col>6</xdr:col>
      <xdr:colOff>561975</xdr:colOff>
      <xdr:row>79</xdr:row>
      <xdr:rowOff>58727</xdr:rowOff>
    </xdr:to>
    <xdr:sp macro="" textlink="">
      <xdr:nvSpPr>
        <xdr:cNvPr id="189" name="円/楕円 188"/>
        <xdr:cNvSpPr/>
      </xdr:nvSpPr>
      <xdr:spPr>
        <a:xfrm>
          <a:off x="4584700" y="135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469744" cy="259045"/>
    <xdr:sp macro="" textlink="">
      <xdr:nvSpPr>
        <xdr:cNvPr id="190" name="維持補修費該当値テキスト"/>
        <xdr:cNvSpPr txBox="1"/>
      </xdr:nvSpPr>
      <xdr:spPr>
        <a:xfrm>
          <a:off x="4686300" y="134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128485</xdr:rowOff>
    </xdr:from>
    <xdr:to>
      <xdr:col>5</xdr:col>
      <xdr:colOff>409575</xdr:colOff>
      <xdr:row>79</xdr:row>
      <xdr:rowOff>58635</xdr:rowOff>
    </xdr:to>
    <xdr:sp macro="" textlink="">
      <xdr:nvSpPr>
        <xdr:cNvPr id="191" name="円/楕円 190"/>
        <xdr:cNvSpPr/>
      </xdr:nvSpPr>
      <xdr:spPr>
        <a:xfrm>
          <a:off x="3746500" y="135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49762</xdr:rowOff>
    </xdr:from>
    <xdr:ext cx="469744" cy="259045"/>
    <xdr:sp macro="" textlink="">
      <xdr:nvSpPr>
        <xdr:cNvPr id="192" name="テキスト ボックス 191"/>
        <xdr:cNvSpPr txBox="1"/>
      </xdr:nvSpPr>
      <xdr:spPr>
        <a:xfrm>
          <a:off x="3562427" y="1359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138423</xdr:rowOff>
    </xdr:from>
    <xdr:to>
      <xdr:col>4</xdr:col>
      <xdr:colOff>206375</xdr:colOff>
      <xdr:row>79</xdr:row>
      <xdr:rowOff>68573</xdr:rowOff>
    </xdr:to>
    <xdr:sp macro="" textlink="">
      <xdr:nvSpPr>
        <xdr:cNvPr id="193" name="円/楕円 192"/>
        <xdr:cNvSpPr/>
      </xdr:nvSpPr>
      <xdr:spPr>
        <a:xfrm>
          <a:off x="2857500" y="135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59700</xdr:rowOff>
    </xdr:from>
    <xdr:ext cx="469744" cy="259045"/>
    <xdr:sp macro="" textlink="">
      <xdr:nvSpPr>
        <xdr:cNvPr id="194" name="テキスト ボックス 193"/>
        <xdr:cNvSpPr txBox="1"/>
      </xdr:nvSpPr>
      <xdr:spPr>
        <a:xfrm>
          <a:off x="2673427" y="1360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138300</xdr:rowOff>
    </xdr:from>
    <xdr:to>
      <xdr:col>3</xdr:col>
      <xdr:colOff>3175</xdr:colOff>
      <xdr:row>79</xdr:row>
      <xdr:rowOff>68450</xdr:rowOff>
    </xdr:to>
    <xdr:sp macro="" textlink="">
      <xdr:nvSpPr>
        <xdr:cNvPr id="195" name="円/楕円 194"/>
        <xdr:cNvSpPr/>
      </xdr:nvSpPr>
      <xdr:spPr>
        <a:xfrm>
          <a:off x="1968500" y="135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59577</xdr:rowOff>
    </xdr:from>
    <xdr:ext cx="469744" cy="259045"/>
    <xdr:sp macro="" textlink="">
      <xdr:nvSpPr>
        <xdr:cNvPr id="196" name="テキスト ボックス 195"/>
        <xdr:cNvSpPr txBox="1"/>
      </xdr:nvSpPr>
      <xdr:spPr>
        <a:xfrm>
          <a:off x="1784427" y="1360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87886</xdr:rowOff>
    </xdr:from>
    <xdr:to>
      <xdr:col>1</xdr:col>
      <xdr:colOff>485775</xdr:colOff>
      <xdr:row>79</xdr:row>
      <xdr:rowOff>18036</xdr:rowOff>
    </xdr:to>
    <xdr:sp macro="" textlink="">
      <xdr:nvSpPr>
        <xdr:cNvPr id="197" name="円/楕円 196"/>
        <xdr:cNvSpPr/>
      </xdr:nvSpPr>
      <xdr:spPr>
        <a:xfrm>
          <a:off x="1079500" y="134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9163</xdr:rowOff>
    </xdr:from>
    <xdr:ext cx="534377" cy="259045"/>
    <xdr:sp macro="" textlink="">
      <xdr:nvSpPr>
        <xdr:cNvPr id="198" name="テキスト ボックス 197"/>
        <xdr:cNvSpPr txBox="1"/>
      </xdr:nvSpPr>
      <xdr:spPr>
        <a:xfrm>
          <a:off x="863111" y="135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120433</xdr:rowOff>
    </xdr:from>
    <xdr:to>
      <xdr:col>6</xdr:col>
      <xdr:colOff>511175</xdr:colOff>
      <xdr:row>95</xdr:row>
      <xdr:rowOff>139243</xdr:rowOff>
    </xdr:to>
    <xdr:cxnSp macro="">
      <xdr:nvCxnSpPr>
        <xdr:cNvPr id="229" name="直線コネクタ 228"/>
        <xdr:cNvCxnSpPr/>
      </xdr:nvCxnSpPr>
      <xdr:spPr>
        <a:xfrm>
          <a:off x="3797300" y="16408183"/>
          <a:ext cx="8382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120433</xdr:rowOff>
    </xdr:from>
    <xdr:to>
      <xdr:col>5</xdr:col>
      <xdr:colOff>358775</xdr:colOff>
      <xdr:row>96</xdr:row>
      <xdr:rowOff>34479</xdr:rowOff>
    </xdr:to>
    <xdr:cxnSp macro="">
      <xdr:nvCxnSpPr>
        <xdr:cNvPr id="232" name="直線コネクタ 231"/>
        <xdr:cNvCxnSpPr/>
      </xdr:nvCxnSpPr>
      <xdr:spPr>
        <a:xfrm flipV="1">
          <a:off x="2908300" y="16408183"/>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34479</xdr:rowOff>
    </xdr:from>
    <xdr:to>
      <xdr:col>4</xdr:col>
      <xdr:colOff>155575</xdr:colOff>
      <xdr:row>96</xdr:row>
      <xdr:rowOff>51025</xdr:rowOff>
    </xdr:to>
    <xdr:cxnSp macro="">
      <xdr:nvCxnSpPr>
        <xdr:cNvPr id="235" name="直線コネクタ 234"/>
        <xdr:cNvCxnSpPr/>
      </xdr:nvCxnSpPr>
      <xdr:spPr>
        <a:xfrm flipV="1">
          <a:off x="2019300" y="16493679"/>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45658</xdr:rowOff>
    </xdr:from>
    <xdr:to>
      <xdr:col>2</xdr:col>
      <xdr:colOff>638175</xdr:colOff>
      <xdr:row>96</xdr:row>
      <xdr:rowOff>51025</xdr:rowOff>
    </xdr:to>
    <xdr:cxnSp macro="">
      <xdr:nvCxnSpPr>
        <xdr:cNvPr id="238" name="直線コネクタ 237"/>
        <xdr:cNvCxnSpPr/>
      </xdr:nvCxnSpPr>
      <xdr:spPr>
        <a:xfrm>
          <a:off x="1130300" y="16504858"/>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88968</xdr:rowOff>
    </xdr:from>
    <xdr:ext cx="534377" cy="259045"/>
    <xdr:sp macro="" textlink="">
      <xdr:nvSpPr>
        <xdr:cNvPr id="242" name="テキスト ボックス 241"/>
        <xdr:cNvSpPr txBox="1"/>
      </xdr:nvSpPr>
      <xdr:spPr>
        <a:xfrm>
          <a:off x="863111" y="16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88443</xdr:rowOff>
    </xdr:from>
    <xdr:to>
      <xdr:col>6</xdr:col>
      <xdr:colOff>561975</xdr:colOff>
      <xdr:row>96</xdr:row>
      <xdr:rowOff>18593</xdr:rowOff>
    </xdr:to>
    <xdr:sp macro="" textlink="">
      <xdr:nvSpPr>
        <xdr:cNvPr id="248" name="円/楕円 247"/>
        <xdr:cNvSpPr/>
      </xdr:nvSpPr>
      <xdr:spPr>
        <a:xfrm>
          <a:off x="4584700" y="163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66870</xdr:rowOff>
    </xdr:from>
    <xdr:ext cx="534377" cy="259045"/>
    <xdr:sp macro="" textlink="">
      <xdr:nvSpPr>
        <xdr:cNvPr id="249" name="扶助費該当値テキスト"/>
        <xdr:cNvSpPr txBox="1"/>
      </xdr:nvSpPr>
      <xdr:spPr>
        <a:xfrm>
          <a:off x="4686300" y="163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69633</xdr:rowOff>
    </xdr:from>
    <xdr:to>
      <xdr:col>5</xdr:col>
      <xdr:colOff>409575</xdr:colOff>
      <xdr:row>95</xdr:row>
      <xdr:rowOff>171233</xdr:rowOff>
    </xdr:to>
    <xdr:sp macro="" textlink="">
      <xdr:nvSpPr>
        <xdr:cNvPr id="250" name="円/楕円 249"/>
        <xdr:cNvSpPr/>
      </xdr:nvSpPr>
      <xdr:spPr>
        <a:xfrm>
          <a:off x="3746500" y="163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162360</xdr:rowOff>
    </xdr:from>
    <xdr:ext cx="534377" cy="259045"/>
    <xdr:sp macro="" textlink="">
      <xdr:nvSpPr>
        <xdr:cNvPr id="251" name="テキスト ボックス 250"/>
        <xdr:cNvSpPr txBox="1"/>
      </xdr:nvSpPr>
      <xdr:spPr>
        <a:xfrm>
          <a:off x="3530111" y="164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155129</xdr:rowOff>
    </xdr:from>
    <xdr:to>
      <xdr:col>4</xdr:col>
      <xdr:colOff>206375</xdr:colOff>
      <xdr:row>96</xdr:row>
      <xdr:rowOff>85279</xdr:rowOff>
    </xdr:to>
    <xdr:sp macro="" textlink="">
      <xdr:nvSpPr>
        <xdr:cNvPr id="252" name="円/楕円 251"/>
        <xdr:cNvSpPr/>
      </xdr:nvSpPr>
      <xdr:spPr>
        <a:xfrm>
          <a:off x="2857500" y="1644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76406</xdr:rowOff>
    </xdr:from>
    <xdr:ext cx="534377" cy="259045"/>
    <xdr:sp macro="" textlink="">
      <xdr:nvSpPr>
        <xdr:cNvPr id="253" name="テキスト ボックス 252"/>
        <xdr:cNvSpPr txBox="1"/>
      </xdr:nvSpPr>
      <xdr:spPr>
        <a:xfrm>
          <a:off x="2641111" y="1653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225</xdr:rowOff>
    </xdr:from>
    <xdr:to>
      <xdr:col>3</xdr:col>
      <xdr:colOff>3175</xdr:colOff>
      <xdr:row>96</xdr:row>
      <xdr:rowOff>101825</xdr:rowOff>
    </xdr:to>
    <xdr:sp macro="" textlink="">
      <xdr:nvSpPr>
        <xdr:cNvPr id="254" name="円/楕円 253"/>
        <xdr:cNvSpPr/>
      </xdr:nvSpPr>
      <xdr:spPr>
        <a:xfrm>
          <a:off x="1968500" y="164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92952</xdr:rowOff>
    </xdr:from>
    <xdr:ext cx="534377" cy="259045"/>
    <xdr:sp macro="" textlink="">
      <xdr:nvSpPr>
        <xdr:cNvPr id="255" name="テキスト ボックス 254"/>
        <xdr:cNvSpPr txBox="1"/>
      </xdr:nvSpPr>
      <xdr:spPr>
        <a:xfrm>
          <a:off x="1752111" y="165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166308</xdr:rowOff>
    </xdr:from>
    <xdr:to>
      <xdr:col>1</xdr:col>
      <xdr:colOff>485775</xdr:colOff>
      <xdr:row>96</xdr:row>
      <xdr:rowOff>96458</xdr:rowOff>
    </xdr:to>
    <xdr:sp macro="" textlink="">
      <xdr:nvSpPr>
        <xdr:cNvPr id="256" name="円/楕円 255"/>
        <xdr:cNvSpPr/>
      </xdr:nvSpPr>
      <xdr:spPr>
        <a:xfrm>
          <a:off x="1079500" y="164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112985</xdr:rowOff>
    </xdr:from>
    <xdr:ext cx="534377" cy="259045"/>
    <xdr:sp macro="" textlink="">
      <xdr:nvSpPr>
        <xdr:cNvPr id="257" name="テキスト ボックス 256"/>
        <xdr:cNvSpPr txBox="1"/>
      </xdr:nvSpPr>
      <xdr:spPr>
        <a:xfrm>
          <a:off x="863111" y="1622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153364</xdr:rowOff>
    </xdr:from>
    <xdr:to>
      <xdr:col>15</xdr:col>
      <xdr:colOff>180975</xdr:colOff>
      <xdr:row>37</xdr:row>
      <xdr:rowOff>44774</xdr:rowOff>
    </xdr:to>
    <xdr:cxnSp macro="">
      <xdr:nvCxnSpPr>
        <xdr:cNvPr id="284" name="直線コネクタ 283"/>
        <xdr:cNvCxnSpPr/>
      </xdr:nvCxnSpPr>
      <xdr:spPr>
        <a:xfrm flipV="1">
          <a:off x="9639300" y="6325564"/>
          <a:ext cx="838200" cy="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44774</xdr:rowOff>
    </xdr:from>
    <xdr:to>
      <xdr:col>14</xdr:col>
      <xdr:colOff>28575</xdr:colOff>
      <xdr:row>37</xdr:row>
      <xdr:rowOff>64255</xdr:rowOff>
    </xdr:to>
    <xdr:cxnSp macro="">
      <xdr:nvCxnSpPr>
        <xdr:cNvPr id="287" name="直線コネクタ 286"/>
        <xdr:cNvCxnSpPr/>
      </xdr:nvCxnSpPr>
      <xdr:spPr>
        <a:xfrm flipV="1">
          <a:off x="8750300" y="6388424"/>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90240</xdr:rowOff>
    </xdr:from>
    <xdr:ext cx="599010" cy="259045"/>
    <xdr:sp macro="" textlink="">
      <xdr:nvSpPr>
        <xdr:cNvPr id="289" name="テキスト ボックス 288"/>
        <xdr:cNvSpPr txBox="1"/>
      </xdr:nvSpPr>
      <xdr:spPr>
        <a:xfrm>
          <a:off x="9339794" y="6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64255</xdr:rowOff>
    </xdr:from>
    <xdr:to>
      <xdr:col>12</xdr:col>
      <xdr:colOff>511175</xdr:colOff>
      <xdr:row>37</xdr:row>
      <xdr:rowOff>83281</xdr:rowOff>
    </xdr:to>
    <xdr:cxnSp macro="">
      <xdr:nvCxnSpPr>
        <xdr:cNvPr id="290" name="直線コネクタ 289"/>
        <xdr:cNvCxnSpPr/>
      </xdr:nvCxnSpPr>
      <xdr:spPr>
        <a:xfrm flipV="1">
          <a:off x="7861300" y="6407905"/>
          <a:ext cx="889000" cy="1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60975</xdr:rowOff>
    </xdr:from>
    <xdr:to>
      <xdr:col>11</xdr:col>
      <xdr:colOff>307975</xdr:colOff>
      <xdr:row>37</xdr:row>
      <xdr:rowOff>83281</xdr:rowOff>
    </xdr:to>
    <xdr:cxnSp macro="">
      <xdr:nvCxnSpPr>
        <xdr:cNvPr id="293" name="直線コネクタ 292"/>
        <xdr:cNvCxnSpPr/>
      </xdr:nvCxnSpPr>
      <xdr:spPr>
        <a:xfrm>
          <a:off x="6972300" y="6404625"/>
          <a:ext cx="889000" cy="2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136874</xdr:rowOff>
    </xdr:from>
    <xdr:ext cx="599010" cy="259045"/>
    <xdr:sp macro="" textlink="">
      <xdr:nvSpPr>
        <xdr:cNvPr id="295" name="テキスト ボックス 294"/>
        <xdr:cNvSpPr txBox="1"/>
      </xdr:nvSpPr>
      <xdr:spPr>
        <a:xfrm>
          <a:off x="7561794" y="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105080</xdr:rowOff>
    </xdr:from>
    <xdr:ext cx="599010" cy="259045"/>
    <xdr:sp macro="" textlink="">
      <xdr:nvSpPr>
        <xdr:cNvPr id="297" name="テキスト ボックス 296"/>
        <xdr:cNvSpPr txBox="1"/>
      </xdr:nvSpPr>
      <xdr:spPr>
        <a:xfrm>
          <a:off x="6672794" y="64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102564</xdr:rowOff>
    </xdr:from>
    <xdr:to>
      <xdr:col>15</xdr:col>
      <xdr:colOff>231775</xdr:colOff>
      <xdr:row>37</xdr:row>
      <xdr:rowOff>32714</xdr:rowOff>
    </xdr:to>
    <xdr:sp macro="" textlink="">
      <xdr:nvSpPr>
        <xdr:cNvPr id="303" name="円/楕円 302"/>
        <xdr:cNvSpPr/>
      </xdr:nvSpPr>
      <xdr:spPr>
        <a:xfrm>
          <a:off x="10426700" y="62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125441</xdr:rowOff>
    </xdr:from>
    <xdr:ext cx="599010" cy="259045"/>
    <xdr:sp macro="" textlink="">
      <xdr:nvSpPr>
        <xdr:cNvPr id="304" name="補助費等該当値テキスト"/>
        <xdr:cNvSpPr txBox="1"/>
      </xdr:nvSpPr>
      <xdr:spPr>
        <a:xfrm>
          <a:off x="10528300" y="612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165424</xdr:rowOff>
    </xdr:from>
    <xdr:to>
      <xdr:col>14</xdr:col>
      <xdr:colOff>79375</xdr:colOff>
      <xdr:row>37</xdr:row>
      <xdr:rowOff>95574</xdr:rowOff>
    </xdr:to>
    <xdr:sp macro="" textlink="">
      <xdr:nvSpPr>
        <xdr:cNvPr id="305" name="円/楕円 304"/>
        <xdr:cNvSpPr/>
      </xdr:nvSpPr>
      <xdr:spPr>
        <a:xfrm>
          <a:off x="9588500" y="63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86701</xdr:rowOff>
    </xdr:from>
    <xdr:ext cx="599010" cy="259045"/>
    <xdr:sp macro="" textlink="">
      <xdr:nvSpPr>
        <xdr:cNvPr id="306" name="テキスト ボックス 305"/>
        <xdr:cNvSpPr txBox="1"/>
      </xdr:nvSpPr>
      <xdr:spPr>
        <a:xfrm>
          <a:off x="9339794" y="643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13455</xdr:rowOff>
    </xdr:from>
    <xdr:to>
      <xdr:col>12</xdr:col>
      <xdr:colOff>561975</xdr:colOff>
      <xdr:row>37</xdr:row>
      <xdr:rowOff>115055</xdr:rowOff>
    </xdr:to>
    <xdr:sp macro="" textlink="">
      <xdr:nvSpPr>
        <xdr:cNvPr id="307" name="円/楕円 306"/>
        <xdr:cNvSpPr/>
      </xdr:nvSpPr>
      <xdr:spPr>
        <a:xfrm>
          <a:off x="8699500" y="63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106182</xdr:rowOff>
    </xdr:from>
    <xdr:ext cx="599010" cy="259045"/>
    <xdr:sp macro="" textlink="">
      <xdr:nvSpPr>
        <xdr:cNvPr id="308" name="テキスト ボックス 307"/>
        <xdr:cNvSpPr txBox="1"/>
      </xdr:nvSpPr>
      <xdr:spPr>
        <a:xfrm>
          <a:off x="8450794" y="644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32481</xdr:rowOff>
    </xdr:from>
    <xdr:to>
      <xdr:col>11</xdr:col>
      <xdr:colOff>358775</xdr:colOff>
      <xdr:row>37</xdr:row>
      <xdr:rowOff>134081</xdr:rowOff>
    </xdr:to>
    <xdr:sp macro="" textlink="">
      <xdr:nvSpPr>
        <xdr:cNvPr id="309" name="円/楕円 308"/>
        <xdr:cNvSpPr/>
      </xdr:nvSpPr>
      <xdr:spPr>
        <a:xfrm>
          <a:off x="7810500" y="63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125209</xdr:rowOff>
    </xdr:from>
    <xdr:ext cx="534377" cy="259045"/>
    <xdr:sp macro="" textlink="">
      <xdr:nvSpPr>
        <xdr:cNvPr id="310" name="テキスト ボックス 309"/>
        <xdr:cNvSpPr txBox="1"/>
      </xdr:nvSpPr>
      <xdr:spPr>
        <a:xfrm>
          <a:off x="7594111" y="64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99,680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10175</xdr:rowOff>
    </xdr:from>
    <xdr:to>
      <xdr:col>10</xdr:col>
      <xdr:colOff>155575</xdr:colOff>
      <xdr:row>37</xdr:row>
      <xdr:rowOff>111775</xdr:rowOff>
    </xdr:to>
    <xdr:sp macro="" textlink="">
      <xdr:nvSpPr>
        <xdr:cNvPr id="311" name="円/楕円 310"/>
        <xdr:cNvSpPr/>
      </xdr:nvSpPr>
      <xdr:spPr>
        <a:xfrm>
          <a:off x="6921500" y="63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128302</xdr:rowOff>
    </xdr:from>
    <xdr:ext cx="599010" cy="259045"/>
    <xdr:sp macro="" textlink="">
      <xdr:nvSpPr>
        <xdr:cNvPr id="312" name="テキスト ボックス 311"/>
        <xdr:cNvSpPr txBox="1"/>
      </xdr:nvSpPr>
      <xdr:spPr>
        <a:xfrm>
          <a:off x="6672794" y="61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73172</xdr:rowOff>
    </xdr:from>
    <xdr:to>
      <xdr:col>15</xdr:col>
      <xdr:colOff>180975</xdr:colOff>
      <xdr:row>57</xdr:row>
      <xdr:rowOff>83815</xdr:rowOff>
    </xdr:to>
    <xdr:cxnSp macro="">
      <xdr:nvCxnSpPr>
        <xdr:cNvPr id="337" name="直線コネクタ 336"/>
        <xdr:cNvCxnSpPr/>
      </xdr:nvCxnSpPr>
      <xdr:spPr>
        <a:xfrm>
          <a:off x="9639300" y="9845822"/>
          <a:ext cx="8382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73172</xdr:rowOff>
    </xdr:from>
    <xdr:to>
      <xdr:col>14</xdr:col>
      <xdr:colOff>28575</xdr:colOff>
      <xdr:row>57</xdr:row>
      <xdr:rowOff>129718</xdr:rowOff>
    </xdr:to>
    <xdr:cxnSp macro="">
      <xdr:nvCxnSpPr>
        <xdr:cNvPr id="340" name="直線コネクタ 339"/>
        <xdr:cNvCxnSpPr/>
      </xdr:nvCxnSpPr>
      <xdr:spPr>
        <a:xfrm flipV="1">
          <a:off x="8750300" y="9845822"/>
          <a:ext cx="889000" cy="5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129718</xdr:rowOff>
    </xdr:from>
    <xdr:to>
      <xdr:col>12</xdr:col>
      <xdr:colOff>511175</xdr:colOff>
      <xdr:row>57</xdr:row>
      <xdr:rowOff>148137</xdr:rowOff>
    </xdr:to>
    <xdr:cxnSp macro="">
      <xdr:nvCxnSpPr>
        <xdr:cNvPr id="343" name="直線コネクタ 342"/>
        <xdr:cNvCxnSpPr/>
      </xdr:nvCxnSpPr>
      <xdr:spPr>
        <a:xfrm flipV="1">
          <a:off x="7861300" y="9902368"/>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148137</xdr:rowOff>
    </xdr:from>
    <xdr:to>
      <xdr:col>11</xdr:col>
      <xdr:colOff>307975</xdr:colOff>
      <xdr:row>57</xdr:row>
      <xdr:rowOff>152040</xdr:rowOff>
    </xdr:to>
    <xdr:cxnSp macro="">
      <xdr:nvCxnSpPr>
        <xdr:cNvPr id="346" name="直線コネクタ 345"/>
        <xdr:cNvCxnSpPr/>
      </xdr:nvCxnSpPr>
      <xdr:spPr>
        <a:xfrm flipV="1">
          <a:off x="6972300" y="9920787"/>
          <a:ext cx="889000" cy="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33015</xdr:rowOff>
    </xdr:from>
    <xdr:to>
      <xdr:col>15</xdr:col>
      <xdr:colOff>231775</xdr:colOff>
      <xdr:row>57</xdr:row>
      <xdr:rowOff>134615</xdr:rowOff>
    </xdr:to>
    <xdr:sp macro="" textlink="">
      <xdr:nvSpPr>
        <xdr:cNvPr id="356" name="円/楕円 355"/>
        <xdr:cNvSpPr/>
      </xdr:nvSpPr>
      <xdr:spPr>
        <a:xfrm>
          <a:off x="10426700" y="98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22372</xdr:rowOff>
    </xdr:from>
    <xdr:to>
      <xdr:col>14</xdr:col>
      <xdr:colOff>79375</xdr:colOff>
      <xdr:row>57</xdr:row>
      <xdr:rowOff>123972</xdr:rowOff>
    </xdr:to>
    <xdr:sp macro="" textlink="">
      <xdr:nvSpPr>
        <xdr:cNvPr id="358" name="円/楕円 357"/>
        <xdr:cNvSpPr/>
      </xdr:nvSpPr>
      <xdr:spPr>
        <a:xfrm>
          <a:off x="9588500" y="97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115099</xdr:rowOff>
    </xdr:from>
    <xdr:ext cx="599010" cy="259045"/>
    <xdr:sp macro="" textlink="">
      <xdr:nvSpPr>
        <xdr:cNvPr id="359" name="テキスト ボックス 358"/>
        <xdr:cNvSpPr txBox="1"/>
      </xdr:nvSpPr>
      <xdr:spPr>
        <a:xfrm>
          <a:off x="9339794" y="988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78918</xdr:rowOff>
    </xdr:from>
    <xdr:to>
      <xdr:col>12</xdr:col>
      <xdr:colOff>561975</xdr:colOff>
      <xdr:row>58</xdr:row>
      <xdr:rowOff>9068</xdr:rowOff>
    </xdr:to>
    <xdr:sp macro="" textlink="">
      <xdr:nvSpPr>
        <xdr:cNvPr id="360" name="円/楕円 359"/>
        <xdr:cNvSpPr/>
      </xdr:nvSpPr>
      <xdr:spPr>
        <a:xfrm>
          <a:off x="8699500" y="98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195</xdr:rowOff>
    </xdr:from>
    <xdr:ext cx="599010" cy="259045"/>
    <xdr:sp macro="" textlink="">
      <xdr:nvSpPr>
        <xdr:cNvPr id="361" name="テキスト ボックス 360"/>
        <xdr:cNvSpPr txBox="1"/>
      </xdr:nvSpPr>
      <xdr:spPr>
        <a:xfrm>
          <a:off x="8450794" y="994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97337</xdr:rowOff>
    </xdr:from>
    <xdr:to>
      <xdr:col>11</xdr:col>
      <xdr:colOff>358775</xdr:colOff>
      <xdr:row>58</xdr:row>
      <xdr:rowOff>27487</xdr:rowOff>
    </xdr:to>
    <xdr:sp macro="" textlink="">
      <xdr:nvSpPr>
        <xdr:cNvPr id="362" name="円/楕円 361"/>
        <xdr:cNvSpPr/>
      </xdr:nvSpPr>
      <xdr:spPr>
        <a:xfrm>
          <a:off x="7810500" y="98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18614</xdr:rowOff>
    </xdr:from>
    <xdr:ext cx="534377" cy="259045"/>
    <xdr:sp macro="" textlink="">
      <xdr:nvSpPr>
        <xdr:cNvPr id="363" name="テキスト ボックス 362"/>
        <xdr:cNvSpPr txBox="1"/>
      </xdr:nvSpPr>
      <xdr:spPr>
        <a:xfrm>
          <a:off x="7594111" y="996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101240</xdr:rowOff>
    </xdr:from>
    <xdr:to>
      <xdr:col>10</xdr:col>
      <xdr:colOff>155575</xdr:colOff>
      <xdr:row>58</xdr:row>
      <xdr:rowOff>31390</xdr:rowOff>
    </xdr:to>
    <xdr:sp macro="" textlink="">
      <xdr:nvSpPr>
        <xdr:cNvPr id="364" name="円/楕円 363"/>
        <xdr:cNvSpPr/>
      </xdr:nvSpPr>
      <xdr:spPr>
        <a:xfrm>
          <a:off x="6921500" y="98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22517</xdr:rowOff>
    </xdr:from>
    <xdr:ext cx="534377" cy="259045"/>
    <xdr:sp macro="" textlink="">
      <xdr:nvSpPr>
        <xdr:cNvPr id="365" name="テキスト ボックス 364"/>
        <xdr:cNvSpPr txBox="1"/>
      </xdr:nvSpPr>
      <xdr:spPr>
        <a:xfrm>
          <a:off x="6705111" y="99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66878</xdr:rowOff>
    </xdr:from>
    <xdr:to>
      <xdr:col>15</xdr:col>
      <xdr:colOff>180975</xdr:colOff>
      <xdr:row>78</xdr:row>
      <xdr:rowOff>77660</xdr:rowOff>
    </xdr:to>
    <xdr:cxnSp macro="">
      <xdr:nvCxnSpPr>
        <xdr:cNvPr id="394" name="直線コネクタ 393"/>
        <xdr:cNvCxnSpPr/>
      </xdr:nvCxnSpPr>
      <xdr:spPr>
        <a:xfrm>
          <a:off x="9639300" y="13439978"/>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133618</xdr:rowOff>
    </xdr:from>
    <xdr:ext cx="599010" cy="259045"/>
    <xdr:sp macro="" textlink="">
      <xdr:nvSpPr>
        <xdr:cNvPr id="398" name="テキスト ボックス 397"/>
        <xdr:cNvSpPr txBox="1"/>
      </xdr:nvSpPr>
      <xdr:spPr>
        <a:xfrm>
          <a:off x="9339794"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26860</xdr:rowOff>
    </xdr:from>
    <xdr:to>
      <xdr:col>15</xdr:col>
      <xdr:colOff>231775</xdr:colOff>
      <xdr:row>78</xdr:row>
      <xdr:rowOff>128460</xdr:rowOff>
    </xdr:to>
    <xdr:sp macro="" textlink="">
      <xdr:nvSpPr>
        <xdr:cNvPr id="404" name="円/楕円 403"/>
        <xdr:cNvSpPr/>
      </xdr:nvSpPr>
      <xdr:spPr>
        <a:xfrm>
          <a:off x="10426700" y="133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49737</xdr:rowOff>
    </xdr:from>
    <xdr:ext cx="599010" cy="259045"/>
    <xdr:sp macro="" textlink="">
      <xdr:nvSpPr>
        <xdr:cNvPr id="405" name="普通建設事業費 （ うち新規整備　）該当値テキスト"/>
        <xdr:cNvSpPr txBox="1"/>
      </xdr:nvSpPr>
      <xdr:spPr>
        <a:xfrm>
          <a:off x="10528300" y="132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16078</xdr:rowOff>
    </xdr:from>
    <xdr:to>
      <xdr:col>14</xdr:col>
      <xdr:colOff>79375</xdr:colOff>
      <xdr:row>78</xdr:row>
      <xdr:rowOff>117678</xdr:rowOff>
    </xdr:to>
    <xdr:sp macro="" textlink="">
      <xdr:nvSpPr>
        <xdr:cNvPr id="406" name="円/楕円 405"/>
        <xdr:cNvSpPr/>
      </xdr:nvSpPr>
      <xdr:spPr>
        <a:xfrm>
          <a:off x="9588500" y="133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108805</xdr:rowOff>
    </xdr:from>
    <xdr:ext cx="599010" cy="259045"/>
    <xdr:sp macro="" textlink="">
      <xdr:nvSpPr>
        <xdr:cNvPr id="407" name="テキスト ボックス 406"/>
        <xdr:cNvSpPr txBox="1"/>
      </xdr:nvSpPr>
      <xdr:spPr>
        <a:xfrm>
          <a:off x="9339794" y="1348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156001</xdr:rowOff>
    </xdr:from>
    <xdr:to>
      <xdr:col>15</xdr:col>
      <xdr:colOff>180975</xdr:colOff>
      <xdr:row>98</xdr:row>
      <xdr:rowOff>167022</xdr:rowOff>
    </xdr:to>
    <xdr:cxnSp macro="">
      <xdr:nvCxnSpPr>
        <xdr:cNvPr id="436" name="直線コネクタ 435"/>
        <xdr:cNvCxnSpPr/>
      </xdr:nvCxnSpPr>
      <xdr:spPr>
        <a:xfrm flipV="1">
          <a:off x="9639300" y="16958101"/>
          <a:ext cx="8382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105201</xdr:rowOff>
    </xdr:from>
    <xdr:to>
      <xdr:col>15</xdr:col>
      <xdr:colOff>231775</xdr:colOff>
      <xdr:row>99</xdr:row>
      <xdr:rowOff>35351</xdr:rowOff>
    </xdr:to>
    <xdr:sp macro="" textlink="">
      <xdr:nvSpPr>
        <xdr:cNvPr id="446" name="円/楕円 445"/>
        <xdr:cNvSpPr/>
      </xdr:nvSpPr>
      <xdr:spPr>
        <a:xfrm>
          <a:off x="10426700" y="169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116222</xdr:rowOff>
    </xdr:from>
    <xdr:to>
      <xdr:col>14</xdr:col>
      <xdr:colOff>79375</xdr:colOff>
      <xdr:row>99</xdr:row>
      <xdr:rowOff>46372</xdr:rowOff>
    </xdr:to>
    <xdr:sp macro="" textlink="">
      <xdr:nvSpPr>
        <xdr:cNvPr id="448" name="円/楕円 447"/>
        <xdr:cNvSpPr/>
      </xdr:nvSpPr>
      <xdr:spPr>
        <a:xfrm>
          <a:off x="9588500" y="169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37499</xdr:rowOff>
    </xdr:from>
    <xdr:ext cx="534377" cy="259045"/>
    <xdr:sp macro="" textlink="">
      <xdr:nvSpPr>
        <xdr:cNvPr id="449" name="テキスト ボックス 448"/>
        <xdr:cNvSpPr txBox="1"/>
      </xdr:nvSpPr>
      <xdr:spPr>
        <a:xfrm>
          <a:off x="9372111" y="1701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11406</xdr:rowOff>
    </xdr:from>
    <xdr:to>
      <xdr:col>23</xdr:col>
      <xdr:colOff>517525</xdr:colOff>
      <xdr:row>39</xdr:row>
      <xdr:rowOff>40423</xdr:rowOff>
    </xdr:to>
    <xdr:cxnSp macro="">
      <xdr:nvCxnSpPr>
        <xdr:cNvPr id="478" name="直線コネクタ 477"/>
        <xdr:cNvCxnSpPr/>
      </xdr:nvCxnSpPr>
      <xdr:spPr>
        <a:xfrm>
          <a:off x="15481300" y="6697956"/>
          <a:ext cx="8382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11406</xdr:rowOff>
    </xdr:from>
    <xdr:to>
      <xdr:col>22</xdr:col>
      <xdr:colOff>365125</xdr:colOff>
      <xdr:row>39</xdr:row>
      <xdr:rowOff>39497</xdr:rowOff>
    </xdr:to>
    <xdr:cxnSp macro="">
      <xdr:nvCxnSpPr>
        <xdr:cNvPr id="481" name="直線コネクタ 480"/>
        <xdr:cNvCxnSpPr/>
      </xdr:nvCxnSpPr>
      <xdr:spPr>
        <a:xfrm flipV="1">
          <a:off x="14592300" y="6697956"/>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91793</xdr:rowOff>
    </xdr:from>
    <xdr:to>
      <xdr:col>21</xdr:col>
      <xdr:colOff>161925</xdr:colOff>
      <xdr:row>39</xdr:row>
      <xdr:rowOff>39497</xdr:rowOff>
    </xdr:to>
    <xdr:cxnSp macro="">
      <xdr:nvCxnSpPr>
        <xdr:cNvPr id="484" name="直線コネクタ 483"/>
        <xdr:cNvCxnSpPr/>
      </xdr:nvCxnSpPr>
      <xdr:spPr>
        <a:xfrm>
          <a:off x="13703300" y="6606893"/>
          <a:ext cx="889000" cy="1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104758</xdr:rowOff>
    </xdr:from>
    <xdr:to>
      <xdr:col>19</xdr:col>
      <xdr:colOff>644525</xdr:colOff>
      <xdr:row>38</xdr:row>
      <xdr:rowOff>91793</xdr:rowOff>
    </xdr:to>
    <xdr:cxnSp macro="">
      <xdr:nvCxnSpPr>
        <xdr:cNvPr id="487" name="直線コネクタ 486"/>
        <xdr:cNvCxnSpPr/>
      </xdr:nvCxnSpPr>
      <xdr:spPr>
        <a:xfrm>
          <a:off x="12814300" y="6448408"/>
          <a:ext cx="889000" cy="15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8321</xdr:rowOff>
    </xdr:from>
    <xdr:ext cx="534377" cy="259045"/>
    <xdr:sp macro="" textlink="">
      <xdr:nvSpPr>
        <xdr:cNvPr id="489" name="テキスト ボックス 488"/>
        <xdr:cNvSpPr txBox="1"/>
      </xdr:nvSpPr>
      <xdr:spPr>
        <a:xfrm>
          <a:off x="13436111" y="66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151353</xdr:rowOff>
    </xdr:from>
    <xdr:ext cx="534377" cy="259045"/>
    <xdr:sp macro="" textlink="">
      <xdr:nvSpPr>
        <xdr:cNvPr id="491" name="テキスト ボックス 490"/>
        <xdr:cNvSpPr txBox="1"/>
      </xdr:nvSpPr>
      <xdr:spPr>
        <a:xfrm>
          <a:off x="12547111" y="66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161073</xdr:rowOff>
    </xdr:from>
    <xdr:to>
      <xdr:col>23</xdr:col>
      <xdr:colOff>568325</xdr:colOff>
      <xdr:row>39</xdr:row>
      <xdr:rowOff>91223</xdr:rowOff>
    </xdr:to>
    <xdr:sp macro="" textlink="">
      <xdr:nvSpPr>
        <xdr:cNvPr id="497" name="円/楕円 496"/>
        <xdr:cNvSpPr/>
      </xdr:nvSpPr>
      <xdr:spPr>
        <a:xfrm>
          <a:off x="16268700" y="66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469744" cy="259045"/>
    <xdr:sp macro="" textlink="">
      <xdr:nvSpPr>
        <xdr:cNvPr id="498" name="災害復旧事業費該当値テキスト"/>
        <xdr:cNvSpPr txBox="1"/>
      </xdr:nvSpPr>
      <xdr:spPr>
        <a:xfrm>
          <a:off x="16370300" y="661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132056</xdr:rowOff>
    </xdr:from>
    <xdr:to>
      <xdr:col>22</xdr:col>
      <xdr:colOff>415925</xdr:colOff>
      <xdr:row>39</xdr:row>
      <xdr:rowOff>62206</xdr:rowOff>
    </xdr:to>
    <xdr:sp macro="" textlink="">
      <xdr:nvSpPr>
        <xdr:cNvPr id="499" name="円/楕円 498"/>
        <xdr:cNvSpPr/>
      </xdr:nvSpPr>
      <xdr:spPr>
        <a:xfrm>
          <a:off x="15430500" y="66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53333</xdr:rowOff>
    </xdr:from>
    <xdr:ext cx="469744" cy="259045"/>
    <xdr:sp macro="" textlink="">
      <xdr:nvSpPr>
        <xdr:cNvPr id="500" name="テキスト ボックス 499"/>
        <xdr:cNvSpPr txBox="1"/>
      </xdr:nvSpPr>
      <xdr:spPr>
        <a:xfrm>
          <a:off x="15246427" y="67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160147</xdr:rowOff>
    </xdr:from>
    <xdr:to>
      <xdr:col>21</xdr:col>
      <xdr:colOff>212725</xdr:colOff>
      <xdr:row>39</xdr:row>
      <xdr:rowOff>90297</xdr:rowOff>
    </xdr:to>
    <xdr:sp macro="" textlink="">
      <xdr:nvSpPr>
        <xdr:cNvPr id="501" name="円/楕円 500"/>
        <xdr:cNvSpPr/>
      </xdr:nvSpPr>
      <xdr:spPr>
        <a:xfrm>
          <a:off x="14541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81424</xdr:rowOff>
    </xdr:from>
    <xdr:ext cx="469744" cy="259045"/>
    <xdr:sp macro="" textlink="">
      <xdr:nvSpPr>
        <xdr:cNvPr id="502" name="テキスト ボックス 501"/>
        <xdr:cNvSpPr txBox="1"/>
      </xdr:nvSpPr>
      <xdr:spPr>
        <a:xfrm>
          <a:off x="14357427" y="676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40993</xdr:rowOff>
    </xdr:from>
    <xdr:to>
      <xdr:col>20</xdr:col>
      <xdr:colOff>9525</xdr:colOff>
      <xdr:row>38</xdr:row>
      <xdr:rowOff>142593</xdr:rowOff>
    </xdr:to>
    <xdr:sp macro="" textlink="">
      <xdr:nvSpPr>
        <xdr:cNvPr id="503" name="円/楕円 502"/>
        <xdr:cNvSpPr/>
      </xdr:nvSpPr>
      <xdr:spPr>
        <a:xfrm>
          <a:off x="13652500" y="65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159120</xdr:rowOff>
    </xdr:from>
    <xdr:ext cx="534377" cy="259045"/>
    <xdr:sp macro="" textlink="">
      <xdr:nvSpPr>
        <xdr:cNvPr id="504" name="テキスト ボックス 503"/>
        <xdr:cNvSpPr txBox="1"/>
      </xdr:nvSpPr>
      <xdr:spPr>
        <a:xfrm>
          <a:off x="13436111" y="633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53958</xdr:rowOff>
    </xdr:from>
    <xdr:to>
      <xdr:col>18</xdr:col>
      <xdr:colOff>492125</xdr:colOff>
      <xdr:row>37</xdr:row>
      <xdr:rowOff>155558</xdr:rowOff>
    </xdr:to>
    <xdr:sp macro="" textlink="">
      <xdr:nvSpPr>
        <xdr:cNvPr id="505" name="円/楕円 504"/>
        <xdr:cNvSpPr/>
      </xdr:nvSpPr>
      <xdr:spPr>
        <a:xfrm>
          <a:off x="12763500" y="63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635</xdr:rowOff>
    </xdr:from>
    <xdr:ext cx="534377" cy="259045"/>
    <xdr:sp macro="" textlink="">
      <xdr:nvSpPr>
        <xdr:cNvPr id="506" name="テキスト ボックス 505"/>
        <xdr:cNvSpPr txBox="1"/>
      </xdr:nvSpPr>
      <xdr:spPr>
        <a:xfrm>
          <a:off x="12547111" y="617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66486</xdr:rowOff>
    </xdr:from>
    <xdr:to>
      <xdr:col>23</xdr:col>
      <xdr:colOff>517525</xdr:colOff>
      <xdr:row>77</xdr:row>
      <xdr:rowOff>70576</xdr:rowOff>
    </xdr:to>
    <xdr:cxnSp macro="">
      <xdr:nvCxnSpPr>
        <xdr:cNvPr id="590" name="直線コネクタ 589"/>
        <xdr:cNvCxnSpPr/>
      </xdr:nvCxnSpPr>
      <xdr:spPr>
        <a:xfrm flipV="1">
          <a:off x="15481300" y="13268136"/>
          <a:ext cx="8382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70576</xdr:rowOff>
    </xdr:from>
    <xdr:to>
      <xdr:col>22</xdr:col>
      <xdr:colOff>365125</xdr:colOff>
      <xdr:row>77</xdr:row>
      <xdr:rowOff>91239</xdr:rowOff>
    </xdr:to>
    <xdr:cxnSp macro="">
      <xdr:nvCxnSpPr>
        <xdr:cNvPr id="593" name="直線コネクタ 592"/>
        <xdr:cNvCxnSpPr/>
      </xdr:nvCxnSpPr>
      <xdr:spPr>
        <a:xfrm flipV="1">
          <a:off x="14592300" y="13272226"/>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112926</xdr:rowOff>
    </xdr:from>
    <xdr:ext cx="599010" cy="259045"/>
    <xdr:sp macro="" textlink="">
      <xdr:nvSpPr>
        <xdr:cNvPr id="595" name="テキスト ボックス 594"/>
        <xdr:cNvSpPr txBox="1"/>
      </xdr:nvSpPr>
      <xdr:spPr>
        <a:xfrm>
          <a:off x="15181794" y="1297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91239</xdr:rowOff>
    </xdr:from>
    <xdr:to>
      <xdr:col>21</xdr:col>
      <xdr:colOff>161925</xdr:colOff>
      <xdr:row>77</xdr:row>
      <xdr:rowOff>116678</xdr:rowOff>
    </xdr:to>
    <xdr:cxnSp macro="">
      <xdr:nvCxnSpPr>
        <xdr:cNvPr id="596" name="直線コネクタ 595"/>
        <xdr:cNvCxnSpPr/>
      </xdr:nvCxnSpPr>
      <xdr:spPr>
        <a:xfrm flipV="1">
          <a:off x="13703300" y="13292889"/>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94912</xdr:rowOff>
    </xdr:from>
    <xdr:ext cx="599010" cy="259045"/>
    <xdr:sp macro="" textlink="">
      <xdr:nvSpPr>
        <xdr:cNvPr id="598" name="テキスト ボックス 597"/>
        <xdr:cNvSpPr txBox="1"/>
      </xdr:nvSpPr>
      <xdr:spPr>
        <a:xfrm>
          <a:off x="14292794" y="1295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114977</xdr:rowOff>
    </xdr:from>
    <xdr:to>
      <xdr:col>19</xdr:col>
      <xdr:colOff>644525</xdr:colOff>
      <xdr:row>77</xdr:row>
      <xdr:rowOff>116678</xdr:rowOff>
    </xdr:to>
    <xdr:cxnSp macro="">
      <xdr:nvCxnSpPr>
        <xdr:cNvPr id="599" name="直線コネクタ 598"/>
        <xdr:cNvCxnSpPr/>
      </xdr:nvCxnSpPr>
      <xdr:spPr>
        <a:xfrm>
          <a:off x="12814300" y="13316627"/>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89890</xdr:rowOff>
    </xdr:from>
    <xdr:ext cx="599010" cy="259045"/>
    <xdr:sp macro="" textlink="">
      <xdr:nvSpPr>
        <xdr:cNvPr id="601" name="テキスト ボックス 600"/>
        <xdr:cNvSpPr txBox="1"/>
      </xdr:nvSpPr>
      <xdr:spPr>
        <a:xfrm>
          <a:off x="13403794" y="1294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83432</xdr:rowOff>
    </xdr:from>
    <xdr:ext cx="599010" cy="259045"/>
    <xdr:sp macro="" textlink="">
      <xdr:nvSpPr>
        <xdr:cNvPr id="603" name="テキスト ボックス 602"/>
        <xdr:cNvSpPr txBox="1"/>
      </xdr:nvSpPr>
      <xdr:spPr>
        <a:xfrm>
          <a:off x="12514794" y="1294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15686</xdr:rowOff>
    </xdr:from>
    <xdr:to>
      <xdr:col>23</xdr:col>
      <xdr:colOff>568325</xdr:colOff>
      <xdr:row>77</xdr:row>
      <xdr:rowOff>117286</xdr:rowOff>
    </xdr:to>
    <xdr:sp macro="" textlink="">
      <xdr:nvSpPr>
        <xdr:cNvPr id="609" name="円/楕円 608"/>
        <xdr:cNvSpPr/>
      </xdr:nvSpPr>
      <xdr:spPr>
        <a:xfrm>
          <a:off x="16268700" y="132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165563</xdr:rowOff>
    </xdr:from>
    <xdr:ext cx="599010" cy="259045"/>
    <xdr:sp macro="" textlink="">
      <xdr:nvSpPr>
        <xdr:cNvPr id="610" name="公債費該当値テキスト"/>
        <xdr:cNvSpPr txBox="1"/>
      </xdr:nvSpPr>
      <xdr:spPr>
        <a:xfrm>
          <a:off x="16370300" y="1319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107,027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19776</xdr:rowOff>
    </xdr:from>
    <xdr:to>
      <xdr:col>22</xdr:col>
      <xdr:colOff>415925</xdr:colOff>
      <xdr:row>77</xdr:row>
      <xdr:rowOff>121376</xdr:rowOff>
    </xdr:to>
    <xdr:sp macro="" textlink="">
      <xdr:nvSpPr>
        <xdr:cNvPr id="611" name="円/楕円 610"/>
        <xdr:cNvSpPr/>
      </xdr:nvSpPr>
      <xdr:spPr>
        <a:xfrm>
          <a:off x="15430500" y="132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112503</xdr:rowOff>
    </xdr:from>
    <xdr:ext cx="599010" cy="259045"/>
    <xdr:sp macro="" textlink="">
      <xdr:nvSpPr>
        <xdr:cNvPr id="612" name="テキスト ボックス 611"/>
        <xdr:cNvSpPr txBox="1"/>
      </xdr:nvSpPr>
      <xdr:spPr>
        <a:xfrm>
          <a:off x="15181794" y="1331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40439</xdr:rowOff>
    </xdr:from>
    <xdr:to>
      <xdr:col>21</xdr:col>
      <xdr:colOff>212725</xdr:colOff>
      <xdr:row>77</xdr:row>
      <xdr:rowOff>142039</xdr:rowOff>
    </xdr:to>
    <xdr:sp macro="" textlink="">
      <xdr:nvSpPr>
        <xdr:cNvPr id="613" name="円/楕円 612"/>
        <xdr:cNvSpPr/>
      </xdr:nvSpPr>
      <xdr:spPr>
        <a:xfrm>
          <a:off x="14541500" y="132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133166</xdr:rowOff>
    </xdr:from>
    <xdr:ext cx="534377" cy="259045"/>
    <xdr:sp macro="" textlink="">
      <xdr:nvSpPr>
        <xdr:cNvPr id="614" name="テキスト ボックス 613"/>
        <xdr:cNvSpPr txBox="1"/>
      </xdr:nvSpPr>
      <xdr:spPr>
        <a:xfrm>
          <a:off x="14325111" y="133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65878</xdr:rowOff>
    </xdr:from>
    <xdr:to>
      <xdr:col>20</xdr:col>
      <xdr:colOff>9525</xdr:colOff>
      <xdr:row>77</xdr:row>
      <xdr:rowOff>167478</xdr:rowOff>
    </xdr:to>
    <xdr:sp macro="" textlink="">
      <xdr:nvSpPr>
        <xdr:cNvPr id="615" name="円/楕円 614"/>
        <xdr:cNvSpPr/>
      </xdr:nvSpPr>
      <xdr:spPr>
        <a:xfrm>
          <a:off x="13652500" y="132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158605</xdr:rowOff>
    </xdr:from>
    <xdr:ext cx="534377" cy="259045"/>
    <xdr:sp macro="" textlink="">
      <xdr:nvSpPr>
        <xdr:cNvPr id="616" name="テキスト ボックス 615"/>
        <xdr:cNvSpPr txBox="1"/>
      </xdr:nvSpPr>
      <xdr:spPr>
        <a:xfrm>
          <a:off x="13436111" y="133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64177</xdr:rowOff>
    </xdr:from>
    <xdr:to>
      <xdr:col>18</xdr:col>
      <xdr:colOff>492125</xdr:colOff>
      <xdr:row>77</xdr:row>
      <xdr:rowOff>165777</xdr:rowOff>
    </xdr:to>
    <xdr:sp macro="" textlink="">
      <xdr:nvSpPr>
        <xdr:cNvPr id="617" name="円/楕円 616"/>
        <xdr:cNvSpPr/>
      </xdr:nvSpPr>
      <xdr:spPr>
        <a:xfrm>
          <a:off x="12763500" y="132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156904</xdr:rowOff>
    </xdr:from>
    <xdr:ext cx="534377" cy="259045"/>
    <xdr:sp macro="" textlink="">
      <xdr:nvSpPr>
        <xdr:cNvPr id="618" name="テキスト ボックス 617"/>
        <xdr:cNvSpPr txBox="1"/>
      </xdr:nvSpPr>
      <xdr:spPr>
        <a:xfrm>
          <a:off x="12547111" y="133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96712</xdr:rowOff>
    </xdr:from>
    <xdr:to>
      <xdr:col>23</xdr:col>
      <xdr:colOff>517525</xdr:colOff>
      <xdr:row>98</xdr:row>
      <xdr:rowOff>49513</xdr:rowOff>
    </xdr:to>
    <xdr:cxnSp macro="">
      <xdr:nvCxnSpPr>
        <xdr:cNvPr id="645" name="直線コネクタ 644"/>
        <xdr:cNvCxnSpPr/>
      </xdr:nvCxnSpPr>
      <xdr:spPr>
        <a:xfrm>
          <a:off x="15481300" y="16727362"/>
          <a:ext cx="838200" cy="1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96712</xdr:rowOff>
    </xdr:from>
    <xdr:to>
      <xdr:col>22</xdr:col>
      <xdr:colOff>365125</xdr:colOff>
      <xdr:row>97</xdr:row>
      <xdr:rowOff>129020</xdr:rowOff>
    </xdr:to>
    <xdr:cxnSp macro="">
      <xdr:nvCxnSpPr>
        <xdr:cNvPr id="648" name="直線コネクタ 647"/>
        <xdr:cNvCxnSpPr/>
      </xdr:nvCxnSpPr>
      <xdr:spPr>
        <a:xfrm flipV="1">
          <a:off x="14592300" y="16727362"/>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0" name="テキスト ボックス 649"/>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129020</xdr:rowOff>
    </xdr:from>
    <xdr:to>
      <xdr:col>21</xdr:col>
      <xdr:colOff>161925</xdr:colOff>
      <xdr:row>98</xdr:row>
      <xdr:rowOff>32776</xdr:rowOff>
    </xdr:to>
    <xdr:cxnSp macro="">
      <xdr:nvCxnSpPr>
        <xdr:cNvPr id="651" name="直線コネクタ 650"/>
        <xdr:cNvCxnSpPr/>
      </xdr:nvCxnSpPr>
      <xdr:spPr>
        <a:xfrm flipV="1">
          <a:off x="13703300" y="16759670"/>
          <a:ext cx="889000" cy="7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32776</xdr:rowOff>
    </xdr:from>
    <xdr:to>
      <xdr:col>19</xdr:col>
      <xdr:colOff>644525</xdr:colOff>
      <xdr:row>98</xdr:row>
      <xdr:rowOff>51456</xdr:rowOff>
    </xdr:to>
    <xdr:cxnSp macro="">
      <xdr:nvCxnSpPr>
        <xdr:cNvPr id="654" name="直線コネクタ 653"/>
        <xdr:cNvCxnSpPr/>
      </xdr:nvCxnSpPr>
      <xdr:spPr>
        <a:xfrm flipV="1">
          <a:off x="12814300" y="16834876"/>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170163</xdr:rowOff>
    </xdr:from>
    <xdr:to>
      <xdr:col>23</xdr:col>
      <xdr:colOff>568325</xdr:colOff>
      <xdr:row>98</xdr:row>
      <xdr:rowOff>100313</xdr:rowOff>
    </xdr:to>
    <xdr:sp macro="" textlink="">
      <xdr:nvSpPr>
        <xdr:cNvPr id="664" name="円/楕円 663"/>
        <xdr:cNvSpPr/>
      </xdr:nvSpPr>
      <xdr:spPr>
        <a:xfrm>
          <a:off x="16268700" y="168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85090</xdr:rowOff>
    </xdr:from>
    <xdr:ext cx="534377" cy="259045"/>
    <xdr:sp macro="" textlink="">
      <xdr:nvSpPr>
        <xdr:cNvPr id="665" name="積立金該当値テキスト"/>
        <xdr:cNvSpPr txBox="1"/>
      </xdr:nvSpPr>
      <xdr:spPr>
        <a:xfrm>
          <a:off x="16370300" y="1671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45912</xdr:rowOff>
    </xdr:from>
    <xdr:to>
      <xdr:col>22</xdr:col>
      <xdr:colOff>415925</xdr:colOff>
      <xdr:row>97</xdr:row>
      <xdr:rowOff>147512</xdr:rowOff>
    </xdr:to>
    <xdr:sp macro="" textlink="">
      <xdr:nvSpPr>
        <xdr:cNvPr id="666" name="円/楕円 665"/>
        <xdr:cNvSpPr/>
      </xdr:nvSpPr>
      <xdr:spPr>
        <a:xfrm>
          <a:off x="15430500" y="166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164039</xdr:rowOff>
    </xdr:from>
    <xdr:ext cx="534377" cy="259045"/>
    <xdr:sp macro="" textlink="">
      <xdr:nvSpPr>
        <xdr:cNvPr id="667" name="テキスト ボックス 666"/>
        <xdr:cNvSpPr txBox="1"/>
      </xdr:nvSpPr>
      <xdr:spPr>
        <a:xfrm>
          <a:off x="15214111" y="164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78220</xdr:rowOff>
    </xdr:from>
    <xdr:to>
      <xdr:col>21</xdr:col>
      <xdr:colOff>212725</xdr:colOff>
      <xdr:row>98</xdr:row>
      <xdr:rowOff>8370</xdr:rowOff>
    </xdr:to>
    <xdr:sp macro="" textlink="">
      <xdr:nvSpPr>
        <xdr:cNvPr id="668" name="円/楕円 667"/>
        <xdr:cNvSpPr/>
      </xdr:nvSpPr>
      <xdr:spPr>
        <a:xfrm>
          <a:off x="14541500" y="167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170947</xdr:rowOff>
    </xdr:from>
    <xdr:ext cx="534377" cy="259045"/>
    <xdr:sp macro="" textlink="">
      <xdr:nvSpPr>
        <xdr:cNvPr id="669" name="テキスト ボックス 668"/>
        <xdr:cNvSpPr txBox="1"/>
      </xdr:nvSpPr>
      <xdr:spPr>
        <a:xfrm>
          <a:off x="14325111" y="1680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153426</xdr:rowOff>
    </xdr:from>
    <xdr:to>
      <xdr:col>20</xdr:col>
      <xdr:colOff>9525</xdr:colOff>
      <xdr:row>98</xdr:row>
      <xdr:rowOff>83576</xdr:rowOff>
    </xdr:to>
    <xdr:sp macro="" textlink="">
      <xdr:nvSpPr>
        <xdr:cNvPr id="670" name="円/楕円 669"/>
        <xdr:cNvSpPr/>
      </xdr:nvSpPr>
      <xdr:spPr>
        <a:xfrm>
          <a:off x="13652500" y="167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74703</xdr:rowOff>
    </xdr:from>
    <xdr:ext cx="534377" cy="259045"/>
    <xdr:sp macro="" textlink="">
      <xdr:nvSpPr>
        <xdr:cNvPr id="671" name="テキスト ボックス 670"/>
        <xdr:cNvSpPr txBox="1"/>
      </xdr:nvSpPr>
      <xdr:spPr>
        <a:xfrm>
          <a:off x="13436111" y="168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656</xdr:rowOff>
    </xdr:from>
    <xdr:to>
      <xdr:col>18</xdr:col>
      <xdr:colOff>492125</xdr:colOff>
      <xdr:row>98</xdr:row>
      <xdr:rowOff>102256</xdr:rowOff>
    </xdr:to>
    <xdr:sp macro="" textlink="">
      <xdr:nvSpPr>
        <xdr:cNvPr id="672" name="円/楕円 671"/>
        <xdr:cNvSpPr/>
      </xdr:nvSpPr>
      <xdr:spPr>
        <a:xfrm>
          <a:off x="12763500" y="168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93383</xdr:rowOff>
    </xdr:from>
    <xdr:ext cx="534377" cy="259045"/>
    <xdr:sp macro="" textlink="">
      <xdr:nvSpPr>
        <xdr:cNvPr id="673" name="テキスト ボックス 672"/>
        <xdr:cNvSpPr txBox="1"/>
      </xdr:nvSpPr>
      <xdr:spPr>
        <a:xfrm>
          <a:off x="12547111" y="168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152311</xdr:rowOff>
    </xdr:from>
    <xdr:to>
      <xdr:col>32</xdr:col>
      <xdr:colOff>187325</xdr:colOff>
      <xdr:row>39</xdr:row>
      <xdr:rowOff>44412</xdr:rowOff>
    </xdr:to>
    <xdr:cxnSp macro="">
      <xdr:nvCxnSpPr>
        <xdr:cNvPr id="702" name="直線コネクタ 701"/>
        <xdr:cNvCxnSpPr/>
      </xdr:nvCxnSpPr>
      <xdr:spPr>
        <a:xfrm flipV="1">
          <a:off x="21323300" y="6495961"/>
          <a:ext cx="838200" cy="2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108513</xdr:rowOff>
    </xdr:from>
    <xdr:ext cx="378565" cy="259045"/>
    <xdr:sp macro="" textlink="">
      <xdr:nvSpPr>
        <xdr:cNvPr id="703" name="投資及び出資金平均値テキスト"/>
        <xdr:cNvSpPr txBox="1"/>
      </xdr:nvSpPr>
      <xdr:spPr>
        <a:xfrm>
          <a:off x="22212300" y="6623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14846</xdr:rowOff>
    </xdr:from>
    <xdr:to>
      <xdr:col>31</xdr:col>
      <xdr:colOff>34925</xdr:colOff>
      <xdr:row>39</xdr:row>
      <xdr:rowOff>44412</xdr:rowOff>
    </xdr:to>
    <xdr:cxnSp macro="">
      <xdr:nvCxnSpPr>
        <xdr:cNvPr id="705" name="直線コネクタ 704"/>
        <xdr:cNvCxnSpPr/>
      </xdr:nvCxnSpPr>
      <xdr:spPr>
        <a:xfrm>
          <a:off x="20434300" y="6701396"/>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14846</xdr:rowOff>
    </xdr:from>
    <xdr:to>
      <xdr:col>29</xdr:col>
      <xdr:colOff>517525</xdr:colOff>
      <xdr:row>39</xdr:row>
      <xdr:rowOff>15189</xdr:rowOff>
    </xdr:to>
    <xdr:cxnSp macro="">
      <xdr:nvCxnSpPr>
        <xdr:cNvPr id="708" name="直線コネクタ 707"/>
        <xdr:cNvCxnSpPr/>
      </xdr:nvCxnSpPr>
      <xdr:spPr>
        <a:xfrm flipV="1">
          <a:off x="19545300" y="670139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15189</xdr:rowOff>
    </xdr:from>
    <xdr:to>
      <xdr:col>28</xdr:col>
      <xdr:colOff>314325</xdr:colOff>
      <xdr:row>39</xdr:row>
      <xdr:rowOff>44412</xdr:rowOff>
    </xdr:to>
    <xdr:cxnSp macro="">
      <xdr:nvCxnSpPr>
        <xdr:cNvPr id="711" name="直線コネクタ 710"/>
        <xdr:cNvCxnSpPr/>
      </xdr:nvCxnSpPr>
      <xdr:spPr>
        <a:xfrm flipV="1">
          <a:off x="18656300" y="6701739"/>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101511</xdr:rowOff>
    </xdr:from>
    <xdr:to>
      <xdr:col>32</xdr:col>
      <xdr:colOff>238125</xdr:colOff>
      <xdr:row>38</xdr:row>
      <xdr:rowOff>31662</xdr:rowOff>
    </xdr:to>
    <xdr:sp macro="" textlink="">
      <xdr:nvSpPr>
        <xdr:cNvPr id="721" name="円/楕円 720"/>
        <xdr:cNvSpPr/>
      </xdr:nvSpPr>
      <xdr:spPr>
        <a:xfrm>
          <a:off x="22110700" y="6445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124388</xdr:rowOff>
    </xdr:from>
    <xdr:ext cx="469744" cy="259045"/>
    <xdr:sp macro="" textlink="">
      <xdr:nvSpPr>
        <xdr:cNvPr id="722" name="投資及び出資金該当値テキスト"/>
        <xdr:cNvSpPr txBox="1"/>
      </xdr:nvSpPr>
      <xdr:spPr>
        <a:xfrm>
          <a:off x="22212300" y="629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23" name="円/楕円 722"/>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24" name="テキスト ボックス 723"/>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135496</xdr:rowOff>
    </xdr:from>
    <xdr:to>
      <xdr:col>29</xdr:col>
      <xdr:colOff>568325</xdr:colOff>
      <xdr:row>39</xdr:row>
      <xdr:rowOff>65646</xdr:rowOff>
    </xdr:to>
    <xdr:sp macro="" textlink="">
      <xdr:nvSpPr>
        <xdr:cNvPr id="725" name="円/楕円 724"/>
        <xdr:cNvSpPr/>
      </xdr:nvSpPr>
      <xdr:spPr>
        <a:xfrm>
          <a:off x="20383500" y="66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56773</xdr:rowOff>
    </xdr:from>
    <xdr:ext cx="378565" cy="259045"/>
    <xdr:sp macro="" textlink="">
      <xdr:nvSpPr>
        <xdr:cNvPr id="726" name="テキスト ボックス 725"/>
        <xdr:cNvSpPr txBox="1"/>
      </xdr:nvSpPr>
      <xdr:spPr>
        <a:xfrm>
          <a:off x="20245017" y="6743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135839</xdr:rowOff>
    </xdr:from>
    <xdr:to>
      <xdr:col>28</xdr:col>
      <xdr:colOff>365125</xdr:colOff>
      <xdr:row>39</xdr:row>
      <xdr:rowOff>65989</xdr:rowOff>
    </xdr:to>
    <xdr:sp macro="" textlink="">
      <xdr:nvSpPr>
        <xdr:cNvPr id="727" name="円/楕円 726"/>
        <xdr:cNvSpPr/>
      </xdr:nvSpPr>
      <xdr:spPr>
        <a:xfrm>
          <a:off x="19494500" y="6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57116</xdr:rowOff>
    </xdr:from>
    <xdr:ext cx="378565" cy="259045"/>
    <xdr:sp macro="" textlink="">
      <xdr:nvSpPr>
        <xdr:cNvPr id="728" name="テキスト ボックス 727"/>
        <xdr:cNvSpPr txBox="1"/>
      </xdr:nvSpPr>
      <xdr:spPr>
        <a:xfrm>
          <a:off x="19356017" y="674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165062</xdr:rowOff>
    </xdr:from>
    <xdr:to>
      <xdr:col>27</xdr:col>
      <xdr:colOff>161925</xdr:colOff>
      <xdr:row>39</xdr:row>
      <xdr:rowOff>95212</xdr:rowOff>
    </xdr:to>
    <xdr:sp macro="" textlink="">
      <xdr:nvSpPr>
        <xdr:cNvPr id="729" name="円/楕円 728"/>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86339</xdr:rowOff>
    </xdr:from>
    <xdr:ext cx="249299" cy="259045"/>
    <xdr:sp macro="" textlink="">
      <xdr:nvSpPr>
        <xdr:cNvPr id="730" name="テキスト ボックス 729"/>
        <xdr:cNvSpPr txBox="1"/>
      </xdr:nvSpPr>
      <xdr:spPr>
        <a:xfrm>
          <a:off x="18531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38080</xdr:rowOff>
    </xdr:from>
    <xdr:to>
      <xdr:col>29</xdr:col>
      <xdr:colOff>517525</xdr:colOff>
      <xdr:row>59</xdr:row>
      <xdr:rowOff>44450</xdr:rowOff>
    </xdr:to>
    <xdr:cxnSp macro="">
      <xdr:nvCxnSpPr>
        <xdr:cNvPr id="765" name="直線コネクタ 764"/>
        <xdr:cNvCxnSpPr/>
      </xdr:nvCxnSpPr>
      <xdr:spPr>
        <a:xfrm>
          <a:off x="19545300" y="10153630"/>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37295</xdr:rowOff>
    </xdr:from>
    <xdr:to>
      <xdr:col>28</xdr:col>
      <xdr:colOff>314325</xdr:colOff>
      <xdr:row>59</xdr:row>
      <xdr:rowOff>38080</xdr:rowOff>
    </xdr:to>
    <xdr:cxnSp macro="">
      <xdr:nvCxnSpPr>
        <xdr:cNvPr id="768" name="直線コネクタ 767"/>
        <xdr:cNvCxnSpPr/>
      </xdr:nvCxnSpPr>
      <xdr:spPr>
        <a:xfrm>
          <a:off x="18656300" y="10152845"/>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158730</xdr:rowOff>
    </xdr:from>
    <xdr:to>
      <xdr:col>28</xdr:col>
      <xdr:colOff>365125</xdr:colOff>
      <xdr:row>59</xdr:row>
      <xdr:rowOff>88880</xdr:rowOff>
    </xdr:to>
    <xdr:sp macro="" textlink="">
      <xdr:nvSpPr>
        <xdr:cNvPr id="784" name="円/楕円 783"/>
        <xdr:cNvSpPr/>
      </xdr:nvSpPr>
      <xdr:spPr>
        <a:xfrm>
          <a:off x="19494500" y="101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80007</xdr:rowOff>
    </xdr:from>
    <xdr:ext cx="378565" cy="259045"/>
    <xdr:sp macro="" textlink="">
      <xdr:nvSpPr>
        <xdr:cNvPr id="785" name="テキスト ボックス 784"/>
        <xdr:cNvSpPr txBox="1"/>
      </xdr:nvSpPr>
      <xdr:spPr>
        <a:xfrm>
          <a:off x="19356017" y="1019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157945</xdr:rowOff>
    </xdr:from>
    <xdr:to>
      <xdr:col>27</xdr:col>
      <xdr:colOff>161925</xdr:colOff>
      <xdr:row>59</xdr:row>
      <xdr:rowOff>88095</xdr:rowOff>
    </xdr:to>
    <xdr:sp macro="" textlink="">
      <xdr:nvSpPr>
        <xdr:cNvPr id="786" name="円/楕円 785"/>
        <xdr:cNvSpPr/>
      </xdr:nvSpPr>
      <xdr:spPr>
        <a:xfrm>
          <a:off x="18605500" y="101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79222</xdr:rowOff>
    </xdr:from>
    <xdr:ext cx="378565" cy="259045"/>
    <xdr:sp macro="" textlink="">
      <xdr:nvSpPr>
        <xdr:cNvPr id="787" name="テキスト ボックス 786"/>
        <xdr:cNvSpPr txBox="1"/>
      </xdr:nvSpPr>
      <xdr:spPr>
        <a:xfrm>
          <a:off x="18467017" y="10194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123801</xdr:rowOff>
    </xdr:from>
    <xdr:to>
      <xdr:col>32</xdr:col>
      <xdr:colOff>187325</xdr:colOff>
      <xdr:row>75</xdr:row>
      <xdr:rowOff>149575</xdr:rowOff>
    </xdr:to>
    <xdr:cxnSp macro="">
      <xdr:nvCxnSpPr>
        <xdr:cNvPr id="816" name="直線コネクタ 815"/>
        <xdr:cNvCxnSpPr/>
      </xdr:nvCxnSpPr>
      <xdr:spPr>
        <a:xfrm>
          <a:off x="21323300" y="12982551"/>
          <a:ext cx="838200" cy="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123801</xdr:rowOff>
    </xdr:from>
    <xdr:to>
      <xdr:col>31</xdr:col>
      <xdr:colOff>34925</xdr:colOff>
      <xdr:row>75</xdr:row>
      <xdr:rowOff>160034</xdr:rowOff>
    </xdr:to>
    <xdr:cxnSp macro="">
      <xdr:nvCxnSpPr>
        <xdr:cNvPr id="819" name="直線コネクタ 818"/>
        <xdr:cNvCxnSpPr/>
      </xdr:nvCxnSpPr>
      <xdr:spPr>
        <a:xfrm flipV="1">
          <a:off x="20434300" y="12982551"/>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160034</xdr:rowOff>
    </xdr:from>
    <xdr:to>
      <xdr:col>29</xdr:col>
      <xdr:colOff>517525</xdr:colOff>
      <xdr:row>76</xdr:row>
      <xdr:rowOff>12205</xdr:rowOff>
    </xdr:to>
    <xdr:cxnSp macro="">
      <xdr:nvCxnSpPr>
        <xdr:cNvPr id="822" name="直線コネクタ 821"/>
        <xdr:cNvCxnSpPr/>
      </xdr:nvCxnSpPr>
      <xdr:spPr>
        <a:xfrm flipV="1">
          <a:off x="19545300" y="13018784"/>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4" name="テキスト ボックス 823"/>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12205</xdr:rowOff>
    </xdr:from>
    <xdr:to>
      <xdr:col>28</xdr:col>
      <xdr:colOff>314325</xdr:colOff>
      <xdr:row>76</xdr:row>
      <xdr:rowOff>42887</xdr:rowOff>
    </xdr:to>
    <xdr:cxnSp macro="">
      <xdr:nvCxnSpPr>
        <xdr:cNvPr id="825" name="直線コネクタ 824"/>
        <xdr:cNvCxnSpPr/>
      </xdr:nvCxnSpPr>
      <xdr:spPr>
        <a:xfrm flipV="1">
          <a:off x="18656300" y="13042405"/>
          <a:ext cx="889000" cy="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76</xdr:row>
      <xdr:rowOff>170060</xdr:rowOff>
    </xdr:from>
    <xdr:ext cx="599010" cy="259045"/>
    <xdr:sp macro="" textlink="">
      <xdr:nvSpPr>
        <xdr:cNvPr id="829" name="テキスト ボックス 828"/>
        <xdr:cNvSpPr txBox="1"/>
      </xdr:nvSpPr>
      <xdr:spPr>
        <a:xfrm>
          <a:off x="18356794" y="132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98775</xdr:rowOff>
    </xdr:from>
    <xdr:to>
      <xdr:col>32</xdr:col>
      <xdr:colOff>238125</xdr:colOff>
      <xdr:row>76</xdr:row>
      <xdr:rowOff>28925</xdr:rowOff>
    </xdr:to>
    <xdr:sp macro="" textlink="">
      <xdr:nvSpPr>
        <xdr:cNvPr id="835" name="円/楕円 834"/>
        <xdr:cNvSpPr/>
      </xdr:nvSpPr>
      <xdr:spPr>
        <a:xfrm>
          <a:off x="22110700" y="129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121652</xdr:rowOff>
    </xdr:from>
    <xdr:ext cx="599010" cy="259045"/>
    <xdr:sp macro="" textlink="">
      <xdr:nvSpPr>
        <xdr:cNvPr id="836" name="繰出金該当値テキスト"/>
        <xdr:cNvSpPr txBox="1"/>
      </xdr:nvSpPr>
      <xdr:spPr>
        <a:xfrm>
          <a:off x="22212300" y="1280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152,408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73001</xdr:rowOff>
    </xdr:from>
    <xdr:to>
      <xdr:col>31</xdr:col>
      <xdr:colOff>85725</xdr:colOff>
      <xdr:row>76</xdr:row>
      <xdr:rowOff>3150</xdr:rowOff>
    </xdr:to>
    <xdr:sp macro="" textlink="">
      <xdr:nvSpPr>
        <xdr:cNvPr id="837" name="円/楕円 836"/>
        <xdr:cNvSpPr/>
      </xdr:nvSpPr>
      <xdr:spPr>
        <a:xfrm>
          <a:off x="21272500" y="12931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19678</xdr:rowOff>
    </xdr:from>
    <xdr:ext cx="599010" cy="259045"/>
    <xdr:sp macro="" textlink="">
      <xdr:nvSpPr>
        <xdr:cNvPr id="838" name="テキスト ボックス 837"/>
        <xdr:cNvSpPr txBox="1"/>
      </xdr:nvSpPr>
      <xdr:spPr>
        <a:xfrm>
          <a:off x="21023794" y="1270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159,173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109234</xdr:rowOff>
    </xdr:from>
    <xdr:to>
      <xdr:col>29</xdr:col>
      <xdr:colOff>568325</xdr:colOff>
      <xdr:row>76</xdr:row>
      <xdr:rowOff>39384</xdr:rowOff>
    </xdr:to>
    <xdr:sp macro="" textlink="">
      <xdr:nvSpPr>
        <xdr:cNvPr id="839" name="円/楕円 838"/>
        <xdr:cNvSpPr/>
      </xdr:nvSpPr>
      <xdr:spPr>
        <a:xfrm>
          <a:off x="20383500" y="129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55911</xdr:rowOff>
    </xdr:from>
    <xdr:ext cx="599010" cy="259045"/>
    <xdr:sp macro="" textlink="">
      <xdr:nvSpPr>
        <xdr:cNvPr id="840" name="テキスト ボックス 839"/>
        <xdr:cNvSpPr txBox="1"/>
      </xdr:nvSpPr>
      <xdr:spPr>
        <a:xfrm>
          <a:off x="20134794" y="1274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149,663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132856</xdr:rowOff>
    </xdr:from>
    <xdr:to>
      <xdr:col>28</xdr:col>
      <xdr:colOff>365125</xdr:colOff>
      <xdr:row>76</xdr:row>
      <xdr:rowOff>63007</xdr:rowOff>
    </xdr:to>
    <xdr:sp macro="" textlink="">
      <xdr:nvSpPr>
        <xdr:cNvPr id="841" name="円/楕円 840"/>
        <xdr:cNvSpPr/>
      </xdr:nvSpPr>
      <xdr:spPr>
        <a:xfrm>
          <a:off x="19494500" y="129916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54132</xdr:rowOff>
    </xdr:from>
    <xdr:ext cx="599010" cy="259045"/>
    <xdr:sp macro="" textlink="">
      <xdr:nvSpPr>
        <xdr:cNvPr id="842" name="テキスト ボックス 841"/>
        <xdr:cNvSpPr txBox="1"/>
      </xdr:nvSpPr>
      <xdr:spPr>
        <a:xfrm>
          <a:off x="19245794" y="1308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163537</xdr:rowOff>
    </xdr:from>
    <xdr:to>
      <xdr:col>27</xdr:col>
      <xdr:colOff>161925</xdr:colOff>
      <xdr:row>76</xdr:row>
      <xdr:rowOff>93687</xdr:rowOff>
    </xdr:to>
    <xdr:sp macro="" textlink="">
      <xdr:nvSpPr>
        <xdr:cNvPr id="843" name="円/楕円 842"/>
        <xdr:cNvSpPr/>
      </xdr:nvSpPr>
      <xdr:spPr>
        <a:xfrm>
          <a:off x="18605500" y="130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110215</xdr:rowOff>
    </xdr:from>
    <xdr:ext cx="599010" cy="259045"/>
    <xdr:sp macro="" textlink="">
      <xdr:nvSpPr>
        <xdr:cNvPr id="844" name="テキスト ボックス 843"/>
        <xdr:cNvSpPr txBox="1"/>
      </xdr:nvSpPr>
      <xdr:spPr>
        <a:xfrm>
          <a:off x="18356794" y="1279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本村の人口規模は、類似団体の中でも少ない方であり、スケールメリットが働かず、住民</a:t>
          </a:r>
          <a:r>
            <a:rPr kumimoji="1" lang="en-US" altLang="ja-JP" sz="1300">
              <a:latin typeface="ＭＳ Ｐゴシック"/>
            </a:rPr>
            <a:t>1</a:t>
          </a:r>
          <a:r>
            <a:rPr kumimoji="1" lang="ja-JP" altLang="en-US" sz="1300">
              <a:latin typeface="ＭＳ Ｐゴシック"/>
            </a:rPr>
            <a:t>人当たりの経費については、全体で</a:t>
          </a:r>
          <a:r>
            <a:rPr kumimoji="1" lang="en-US" altLang="ja-JP" sz="1300">
              <a:latin typeface="ＭＳ Ｐゴシック"/>
            </a:rPr>
            <a:t>1,072,360</a:t>
          </a:r>
          <a:r>
            <a:rPr kumimoji="1" lang="ja-JP" altLang="en-US" sz="1300">
              <a:latin typeface="ＭＳ Ｐゴシック"/>
            </a:rPr>
            <a:t>円と非効率にならざるを得ない状況となっている。特に人件費と繰出金で高いが、人件費については、地方創生事業等、地域活性化のため新たな事業展開に対応するため、人員の充実を図ったものである。人口対策など政策的業務については、人員体制も充実させていきたいと考えている。また、繰出金については、直営で行っている国保診療所事業や簡易水道施設への施設維持管理費や元利償還金への繰出金が必要となっているため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2,432
2,419
87.09
2,908,956
2,607,979
237,693
1,616,885
2,392,002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169483</xdr:rowOff>
    </xdr:from>
    <xdr:to>
      <xdr:col>6</xdr:col>
      <xdr:colOff>511175</xdr:colOff>
      <xdr:row>38</xdr:row>
      <xdr:rowOff>42806</xdr:rowOff>
    </xdr:to>
    <xdr:cxnSp macro="">
      <xdr:nvCxnSpPr>
        <xdr:cNvPr id="62" name="直線コネクタ 61"/>
        <xdr:cNvCxnSpPr/>
      </xdr:nvCxnSpPr>
      <xdr:spPr>
        <a:xfrm flipV="1">
          <a:off x="3797300" y="6513133"/>
          <a:ext cx="8382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42806</xdr:rowOff>
    </xdr:from>
    <xdr:to>
      <xdr:col>5</xdr:col>
      <xdr:colOff>358775</xdr:colOff>
      <xdr:row>38</xdr:row>
      <xdr:rowOff>44374</xdr:rowOff>
    </xdr:to>
    <xdr:cxnSp macro="">
      <xdr:nvCxnSpPr>
        <xdr:cNvPr id="65" name="直線コネクタ 64"/>
        <xdr:cNvCxnSpPr/>
      </xdr:nvCxnSpPr>
      <xdr:spPr>
        <a:xfrm flipV="1">
          <a:off x="2908300" y="6557906"/>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71778</xdr:rowOff>
    </xdr:from>
    <xdr:ext cx="534377" cy="259045"/>
    <xdr:sp macro="" textlink="">
      <xdr:nvSpPr>
        <xdr:cNvPr id="67" name="テキスト ボックス 66"/>
        <xdr:cNvSpPr txBox="1"/>
      </xdr:nvSpPr>
      <xdr:spPr>
        <a:xfrm>
          <a:off x="3530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39230</xdr:rowOff>
    </xdr:from>
    <xdr:to>
      <xdr:col>4</xdr:col>
      <xdr:colOff>155575</xdr:colOff>
      <xdr:row>38</xdr:row>
      <xdr:rowOff>44374</xdr:rowOff>
    </xdr:to>
    <xdr:cxnSp macro="">
      <xdr:nvCxnSpPr>
        <xdr:cNvPr id="68" name="直線コネクタ 67"/>
        <xdr:cNvCxnSpPr/>
      </xdr:nvCxnSpPr>
      <xdr:spPr>
        <a:xfrm>
          <a:off x="2019300" y="655433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72022</xdr:rowOff>
    </xdr:from>
    <xdr:ext cx="534377" cy="259045"/>
    <xdr:sp macro="" textlink="">
      <xdr:nvSpPr>
        <xdr:cNvPr id="70" name="テキスト ボックス 69"/>
        <xdr:cNvSpPr txBox="1"/>
      </xdr:nvSpPr>
      <xdr:spPr>
        <a:xfrm>
          <a:off x="2641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18901</xdr:rowOff>
    </xdr:from>
    <xdr:to>
      <xdr:col>2</xdr:col>
      <xdr:colOff>638175</xdr:colOff>
      <xdr:row>38</xdr:row>
      <xdr:rowOff>39230</xdr:rowOff>
    </xdr:to>
    <xdr:cxnSp macro="">
      <xdr:nvCxnSpPr>
        <xdr:cNvPr id="71" name="直線コネクタ 70"/>
        <xdr:cNvCxnSpPr/>
      </xdr:nvCxnSpPr>
      <xdr:spPr>
        <a:xfrm>
          <a:off x="1130300" y="6534001"/>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66193</xdr:rowOff>
    </xdr:from>
    <xdr:ext cx="534377" cy="259045"/>
    <xdr:sp macro="" textlink="">
      <xdr:nvSpPr>
        <xdr:cNvPr id="73" name="テキスト ボックス 72"/>
        <xdr:cNvSpPr txBox="1"/>
      </xdr:nvSpPr>
      <xdr:spPr>
        <a:xfrm>
          <a:off x="1752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37455</xdr:rowOff>
    </xdr:from>
    <xdr:ext cx="534377" cy="259045"/>
    <xdr:sp macro="" textlink="">
      <xdr:nvSpPr>
        <xdr:cNvPr id="75" name="テキスト ボックス 74"/>
        <xdr:cNvSpPr txBox="1"/>
      </xdr:nvSpPr>
      <xdr:spPr>
        <a:xfrm>
          <a:off x="863111" y="6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118683</xdr:rowOff>
    </xdr:from>
    <xdr:to>
      <xdr:col>6</xdr:col>
      <xdr:colOff>561975</xdr:colOff>
      <xdr:row>38</xdr:row>
      <xdr:rowOff>48833</xdr:rowOff>
    </xdr:to>
    <xdr:sp macro="" textlink="">
      <xdr:nvSpPr>
        <xdr:cNvPr id="81" name="円/楕円 80"/>
        <xdr:cNvSpPr/>
      </xdr:nvSpPr>
      <xdr:spPr>
        <a:xfrm>
          <a:off x="4584700" y="64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141560</xdr:rowOff>
    </xdr:from>
    <xdr:ext cx="534377" cy="259045"/>
    <xdr:sp macro="" textlink="">
      <xdr:nvSpPr>
        <xdr:cNvPr id="82" name="議会費該当値テキスト"/>
        <xdr:cNvSpPr txBox="1"/>
      </xdr:nvSpPr>
      <xdr:spPr>
        <a:xfrm>
          <a:off x="4686300" y="631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163456</xdr:rowOff>
    </xdr:from>
    <xdr:to>
      <xdr:col>5</xdr:col>
      <xdr:colOff>409575</xdr:colOff>
      <xdr:row>38</xdr:row>
      <xdr:rowOff>93606</xdr:rowOff>
    </xdr:to>
    <xdr:sp macro="" textlink="">
      <xdr:nvSpPr>
        <xdr:cNvPr id="83" name="円/楕円 82"/>
        <xdr:cNvSpPr/>
      </xdr:nvSpPr>
      <xdr:spPr>
        <a:xfrm>
          <a:off x="3746500" y="65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84733</xdr:rowOff>
    </xdr:from>
    <xdr:ext cx="534377" cy="259045"/>
    <xdr:sp macro="" textlink="">
      <xdr:nvSpPr>
        <xdr:cNvPr id="84" name="テキスト ボックス 83"/>
        <xdr:cNvSpPr txBox="1"/>
      </xdr:nvSpPr>
      <xdr:spPr>
        <a:xfrm>
          <a:off x="3530111" y="65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165024</xdr:rowOff>
    </xdr:from>
    <xdr:to>
      <xdr:col>4</xdr:col>
      <xdr:colOff>206375</xdr:colOff>
      <xdr:row>38</xdr:row>
      <xdr:rowOff>95174</xdr:rowOff>
    </xdr:to>
    <xdr:sp macro="" textlink="">
      <xdr:nvSpPr>
        <xdr:cNvPr id="85" name="円/楕円 84"/>
        <xdr:cNvSpPr/>
      </xdr:nvSpPr>
      <xdr:spPr>
        <a:xfrm>
          <a:off x="2857500" y="65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86301</xdr:rowOff>
    </xdr:from>
    <xdr:ext cx="534377" cy="259045"/>
    <xdr:sp macro="" textlink="">
      <xdr:nvSpPr>
        <xdr:cNvPr id="86" name="テキスト ボックス 85"/>
        <xdr:cNvSpPr txBox="1"/>
      </xdr:nvSpPr>
      <xdr:spPr>
        <a:xfrm>
          <a:off x="2641111" y="66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159880</xdr:rowOff>
    </xdr:from>
    <xdr:to>
      <xdr:col>3</xdr:col>
      <xdr:colOff>3175</xdr:colOff>
      <xdr:row>38</xdr:row>
      <xdr:rowOff>90030</xdr:rowOff>
    </xdr:to>
    <xdr:sp macro="" textlink="">
      <xdr:nvSpPr>
        <xdr:cNvPr id="87" name="円/楕円 86"/>
        <xdr:cNvSpPr/>
      </xdr:nvSpPr>
      <xdr:spPr>
        <a:xfrm>
          <a:off x="1968500" y="65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81157</xdr:rowOff>
    </xdr:from>
    <xdr:ext cx="534377" cy="259045"/>
    <xdr:sp macro="" textlink="">
      <xdr:nvSpPr>
        <xdr:cNvPr id="88" name="テキスト ボックス 87"/>
        <xdr:cNvSpPr txBox="1"/>
      </xdr:nvSpPr>
      <xdr:spPr>
        <a:xfrm>
          <a:off x="1752111" y="65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139551</xdr:rowOff>
    </xdr:from>
    <xdr:to>
      <xdr:col>1</xdr:col>
      <xdr:colOff>485775</xdr:colOff>
      <xdr:row>38</xdr:row>
      <xdr:rowOff>69701</xdr:rowOff>
    </xdr:to>
    <xdr:sp macro="" textlink="">
      <xdr:nvSpPr>
        <xdr:cNvPr id="89" name="円/楕円 88"/>
        <xdr:cNvSpPr/>
      </xdr:nvSpPr>
      <xdr:spPr>
        <a:xfrm>
          <a:off x="1079500" y="64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60828</xdr:rowOff>
    </xdr:from>
    <xdr:ext cx="534377" cy="259045"/>
    <xdr:sp macro="" textlink="">
      <xdr:nvSpPr>
        <xdr:cNvPr id="90" name="テキスト ボックス 89"/>
        <xdr:cNvSpPr txBox="1"/>
      </xdr:nvSpPr>
      <xdr:spPr>
        <a:xfrm>
          <a:off x="863111" y="65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109158</xdr:rowOff>
    </xdr:from>
    <xdr:to>
      <xdr:col>6</xdr:col>
      <xdr:colOff>511175</xdr:colOff>
      <xdr:row>58</xdr:row>
      <xdr:rowOff>127587</xdr:rowOff>
    </xdr:to>
    <xdr:cxnSp macro="">
      <xdr:nvCxnSpPr>
        <xdr:cNvPr id="119" name="直線コネクタ 118"/>
        <xdr:cNvCxnSpPr/>
      </xdr:nvCxnSpPr>
      <xdr:spPr>
        <a:xfrm>
          <a:off x="3797300" y="10053258"/>
          <a:ext cx="838200" cy="1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109158</xdr:rowOff>
    </xdr:from>
    <xdr:to>
      <xdr:col>5</xdr:col>
      <xdr:colOff>358775</xdr:colOff>
      <xdr:row>58</xdr:row>
      <xdr:rowOff>159634</xdr:rowOff>
    </xdr:to>
    <xdr:cxnSp macro="">
      <xdr:nvCxnSpPr>
        <xdr:cNvPr id="122" name="直線コネクタ 121"/>
        <xdr:cNvCxnSpPr/>
      </xdr:nvCxnSpPr>
      <xdr:spPr>
        <a:xfrm flipV="1">
          <a:off x="2908300" y="10053258"/>
          <a:ext cx="889000" cy="5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1586</xdr:rowOff>
    </xdr:from>
    <xdr:ext cx="599010" cy="259045"/>
    <xdr:sp macro="" textlink="">
      <xdr:nvSpPr>
        <xdr:cNvPr id="124" name="テキスト ボックス 123"/>
        <xdr:cNvSpPr txBox="1"/>
      </xdr:nvSpPr>
      <xdr:spPr>
        <a:xfrm>
          <a:off x="3497794" y="101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145364</xdr:rowOff>
    </xdr:from>
    <xdr:to>
      <xdr:col>4</xdr:col>
      <xdr:colOff>155575</xdr:colOff>
      <xdr:row>58</xdr:row>
      <xdr:rowOff>159634</xdr:rowOff>
    </xdr:to>
    <xdr:cxnSp macro="">
      <xdr:nvCxnSpPr>
        <xdr:cNvPr id="125" name="直線コネクタ 124"/>
        <xdr:cNvCxnSpPr/>
      </xdr:nvCxnSpPr>
      <xdr:spPr>
        <a:xfrm>
          <a:off x="2019300" y="10089464"/>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145364</xdr:rowOff>
    </xdr:from>
    <xdr:to>
      <xdr:col>2</xdr:col>
      <xdr:colOff>638175</xdr:colOff>
      <xdr:row>58</xdr:row>
      <xdr:rowOff>146507</xdr:rowOff>
    </xdr:to>
    <xdr:cxnSp macro="">
      <xdr:nvCxnSpPr>
        <xdr:cNvPr id="128" name="直線コネクタ 127"/>
        <xdr:cNvCxnSpPr/>
      </xdr:nvCxnSpPr>
      <xdr:spPr>
        <a:xfrm flipV="1">
          <a:off x="1130300" y="100894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76787</xdr:rowOff>
    </xdr:from>
    <xdr:to>
      <xdr:col>6</xdr:col>
      <xdr:colOff>561975</xdr:colOff>
      <xdr:row>59</xdr:row>
      <xdr:rowOff>6937</xdr:rowOff>
    </xdr:to>
    <xdr:sp macro="" textlink="">
      <xdr:nvSpPr>
        <xdr:cNvPr id="138" name="円/楕円 137"/>
        <xdr:cNvSpPr/>
      </xdr:nvSpPr>
      <xdr:spPr>
        <a:xfrm>
          <a:off x="4584700" y="100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36164</xdr:rowOff>
    </xdr:from>
    <xdr:ext cx="599010" cy="259045"/>
    <xdr:sp macro="" textlink="">
      <xdr:nvSpPr>
        <xdr:cNvPr id="139" name="総務費該当値テキスト"/>
        <xdr:cNvSpPr txBox="1"/>
      </xdr:nvSpPr>
      <xdr:spPr>
        <a:xfrm>
          <a:off x="4686300" y="980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231,794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58358</xdr:rowOff>
    </xdr:from>
    <xdr:to>
      <xdr:col>5</xdr:col>
      <xdr:colOff>409575</xdr:colOff>
      <xdr:row>58</xdr:row>
      <xdr:rowOff>159958</xdr:rowOff>
    </xdr:to>
    <xdr:sp macro="" textlink="">
      <xdr:nvSpPr>
        <xdr:cNvPr id="140" name="円/楕円 139"/>
        <xdr:cNvSpPr/>
      </xdr:nvSpPr>
      <xdr:spPr>
        <a:xfrm>
          <a:off x="3746500" y="100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5035</xdr:rowOff>
    </xdr:from>
    <xdr:ext cx="599010" cy="259045"/>
    <xdr:sp macro="" textlink="">
      <xdr:nvSpPr>
        <xdr:cNvPr id="141" name="テキスト ボックス 140"/>
        <xdr:cNvSpPr txBox="1"/>
      </xdr:nvSpPr>
      <xdr:spPr>
        <a:xfrm>
          <a:off x="3497794" y="977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108834</xdr:rowOff>
    </xdr:from>
    <xdr:to>
      <xdr:col>4</xdr:col>
      <xdr:colOff>206375</xdr:colOff>
      <xdr:row>59</xdr:row>
      <xdr:rowOff>38984</xdr:rowOff>
    </xdr:to>
    <xdr:sp macro="" textlink="">
      <xdr:nvSpPr>
        <xdr:cNvPr id="142" name="円/楕円 141"/>
        <xdr:cNvSpPr/>
      </xdr:nvSpPr>
      <xdr:spPr>
        <a:xfrm>
          <a:off x="2857500" y="100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30111</xdr:rowOff>
    </xdr:from>
    <xdr:ext cx="599010" cy="259045"/>
    <xdr:sp macro="" textlink="">
      <xdr:nvSpPr>
        <xdr:cNvPr id="143" name="テキスト ボックス 142"/>
        <xdr:cNvSpPr txBox="1"/>
      </xdr:nvSpPr>
      <xdr:spPr>
        <a:xfrm>
          <a:off x="2608794" y="1014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94564</xdr:rowOff>
    </xdr:from>
    <xdr:to>
      <xdr:col>3</xdr:col>
      <xdr:colOff>3175</xdr:colOff>
      <xdr:row>59</xdr:row>
      <xdr:rowOff>24714</xdr:rowOff>
    </xdr:to>
    <xdr:sp macro="" textlink="">
      <xdr:nvSpPr>
        <xdr:cNvPr id="144" name="円/楕円 143"/>
        <xdr:cNvSpPr/>
      </xdr:nvSpPr>
      <xdr:spPr>
        <a:xfrm>
          <a:off x="1968500" y="100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15841</xdr:rowOff>
    </xdr:from>
    <xdr:ext cx="599010" cy="259045"/>
    <xdr:sp macro="" textlink="">
      <xdr:nvSpPr>
        <xdr:cNvPr id="145" name="テキスト ボックス 144"/>
        <xdr:cNvSpPr txBox="1"/>
      </xdr:nvSpPr>
      <xdr:spPr>
        <a:xfrm>
          <a:off x="1719794" y="1013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95707</xdr:rowOff>
    </xdr:from>
    <xdr:to>
      <xdr:col>1</xdr:col>
      <xdr:colOff>485775</xdr:colOff>
      <xdr:row>59</xdr:row>
      <xdr:rowOff>25857</xdr:rowOff>
    </xdr:to>
    <xdr:sp macro="" textlink="">
      <xdr:nvSpPr>
        <xdr:cNvPr id="146" name="円/楕円 145"/>
        <xdr:cNvSpPr/>
      </xdr:nvSpPr>
      <xdr:spPr>
        <a:xfrm>
          <a:off x="1079500" y="100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16984</xdr:rowOff>
    </xdr:from>
    <xdr:ext cx="599010" cy="259045"/>
    <xdr:sp macro="" textlink="">
      <xdr:nvSpPr>
        <xdr:cNvPr id="147" name="テキスト ボックス 146"/>
        <xdr:cNvSpPr txBox="1"/>
      </xdr:nvSpPr>
      <xdr:spPr>
        <a:xfrm>
          <a:off x="830794" y="10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160903</xdr:rowOff>
    </xdr:from>
    <xdr:to>
      <xdr:col>6</xdr:col>
      <xdr:colOff>511175</xdr:colOff>
      <xdr:row>77</xdr:row>
      <xdr:rowOff>64457</xdr:rowOff>
    </xdr:to>
    <xdr:cxnSp macro="">
      <xdr:nvCxnSpPr>
        <xdr:cNvPr id="177" name="直線コネクタ 176"/>
        <xdr:cNvCxnSpPr/>
      </xdr:nvCxnSpPr>
      <xdr:spPr>
        <a:xfrm flipV="1">
          <a:off x="3797300" y="13191103"/>
          <a:ext cx="838200" cy="7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64457</xdr:rowOff>
    </xdr:from>
    <xdr:to>
      <xdr:col>5</xdr:col>
      <xdr:colOff>358775</xdr:colOff>
      <xdr:row>77</xdr:row>
      <xdr:rowOff>171304</xdr:rowOff>
    </xdr:to>
    <xdr:cxnSp macro="">
      <xdr:nvCxnSpPr>
        <xdr:cNvPr id="180" name="直線コネクタ 179"/>
        <xdr:cNvCxnSpPr/>
      </xdr:nvCxnSpPr>
      <xdr:spPr>
        <a:xfrm flipV="1">
          <a:off x="2908300" y="13266107"/>
          <a:ext cx="889000" cy="10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171304</xdr:rowOff>
    </xdr:from>
    <xdr:to>
      <xdr:col>4</xdr:col>
      <xdr:colOff>155575</xdr:colOff>
      <xdr:row>78</xdr:row>
      <xdr:rowOff>53666</xdr:rowOff>
    </xdr:to>
    <xdr:cxnSp macro="">
      <xdr:nvCxnSpPr>
        <xdr:cNvPr id="183" name="直線コネクタ 182"/>
        <xdr:cNvCxnSpPr/>
      </xdr:nvCxnSpPr>
      <xdr:spPr>
        <a:xfrm flipV="1">
          <a:off x="2019300" y="13372954"/>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53666</xdr:rowOff>
    </xdr:from>
    <xdr:to>
      <xdr:col>2</xdr:col>
      <xdr:colOff>638175</xdr:colOff>
      <xdr:row>78</xdr:row>
      <xdr:rowOff>60139</xdr:rowOff>
    </xdr:to>
    <xdr:cxnSp macro="">
      <xdr:nvCxnSpPr>
        <xdr:cNvPr id="186" name="直線コネクタ 185"/>
        <xdr:cNvCxnSpPr/>
      </xdr:nvCxnSpPr>
      <xdr:spPr>
        <a:xfrm flipV="1">
          <a:off x="1130300" y="13426766"/>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45559</xdr:rowOff>
    </xdr:from>
    <xdr:ext cx="599010" cy="259045"/>
    <xdr:sp macro="" textlink="">
      <xdr:nvSpPr>
        <xdr:cNvPr id="190" name="テキスト ボックス 189"/>
        <xdr:cNvSpPr txBox="1"/>
      </xdr:nvSpPr>
      <xdr:spPr>
        <a:xfrm>
          <a:off x="830794"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110103</xdr:rowOff>
    </xdr:from>
    <xdr:to>
      <xdr:col>6</xdr:col>
      <xdr:colOff>561975</xdr:colOff>
      <xdr:row>77</xdr:row>
      <xdr:rowOff>40253</xdr:rowOff>
    </xdr:to>
    <xdr:sp macro="" textlink="">
      <xdr:nvSpPr>
        <xdr:cNvPr id="196" name="円/楕円 195"/>
        <xdr:cNvSpPr/>
      </xdr:nvSpPr>
      <xdr:spPr>
        <a:xfrm>
          <a:off x="4584700" y="131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132980</xdr:rowOff>
    </xdr:from>
    <xdr:ext cx="599010" cy="259045"/>
    <xdr:sp macro="" textlink="">
      <xdr:nvSpPr>
        <xdr:cNvPr id="197" name="民生費該当値テキスト"/>
        <xdr:cNvSpPr txBox="1"/>
      </xdr:nvSpPr>
      <xdr:spPr>
        <a:xfrm>
          <a:off x="4686300" y="1299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204,435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13657</xdr:rowOff>
    </xdr:from>
    <xdr:to>
      <xdr:col>5</xdr:col>
      <xdr:colOff>409575</xdr:colOff>
      <xdr:row>77</xdr:row>
      <xdr:rowOff>115257</xdr:rowOff>
    </xdr:to>
    <xdr:sp macro="" textlink="">
      <xdr:nvSpPr>
        <xdr:cNvPr id="198" name="円/楕円 197"/>
        <xdr:cNvSpPr/>
      </xdr:nvSpPr>
      <xdr:spPr>
        <a:xfrm>
          <a:off x="3746500" y="132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106384</xdr:rowOff>
    </xdr:from>
    <xdr:ext cx="599010" cy="259045"/>
    <xdr:sp macro="" textlink="">
      <xdr:nvSpPr>
        <xdr:cNvPr id="199" name="テキスト ボックス 198"/>
        <xdr:cNvSpPr txBox="1"/>
      </xdr:nvSpPr>
      <xdr:spPr>
        <a:xfrm>
          <a:off x="3497794" y="1330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120504</xdr:rowOff>
    </xdr:from>
    <xdr:to>
      <xdr:col>4</xdr:col>
      <xdr:colOff>206375</xdr:colOff>
      <xdr:row>78</xdr:row>
      <xdr:rowOff>50654</xdr:rowOff>
    </xdr:to>
    <xdr:sp macro="" textlink="">
      <xdr:nvSpPr>
        <xdr:cNvPr id="200" name="円/楕円 199"/>
        <xdr:cNvSpPr/>
      </xdr:nvSpPr>
      <xdr:spPr>
        <a:xfrm>
          <a:off x="2857500" y="13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41781</xdr:rowOff>
    </xdr:from>
    <xdr:ext cx="599010" cy="259045"/>
    <xdr:sp macro="" textlink="">
      <xdr:nvSpPr>
        <xdr:cNvPr id="201" name="テキスト ボックス 200"/>
        <xdr:cNvSpPr txBox="1"/>
      </xdr:nvSpPr>
      <xdr:spPr>
        <a:xfrm>
          <a:off x="2608794" y="1341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2866</xdr:rowOff>
    </xdr:from>
    <xdr:to>
      <xdr:col>3</xdr:col>
      <xdr:colOff>3175</xdr:colOff>
      <xdr:row>78</xdr:row>
      <xdr:rowOff>104466</xdr:rowOff>
    </xdr:to>
    <xdr:sp macro="" textlink="">
      <xdr:nvSpPr>
        <xdr:cNvPr id="202" name="円/楕円 201"/>
        <xdr:cNvSpPr/>
      </xdr:nvSpPr>
      <xdr:spPr>
        <a:xfrm>
          <a:off x="1968500" y="133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95593</xdr:rowOff>
    </xdr:from>
    <xdr:ext cx="599010" cy="259045"/>
    <xdr:sp macro="" textlink="">
      <xdr:nvSpPr>
        <xdr:cNvPr id="203" name="テキスト ボックス 202"/>
        <xdr:cNvSpPr txBox="1"/>
      </xdr:nvSpPr>
      <xdr:spPr>
        <a:xfrm>
          <a:off x="1719794" y="1346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9339</xdr:rowOff>
    </xdr:from>
    <xdr:to>
      <xdr:col>1</xdr:col>
      <xdr:colOff>485775</xdr:colOff>
      <xdr:row>78</xdr:row>
      <xdr:rowOff>110939</xdr:rowOff>
    </xdr:to>
    <xdr:sp macro="" textlink="">
      <xdr:nvSpPr>
        <xdr:cNvPr id="204" name="円/楕円 203"/>
        <xdr:cNvSpPr/>
      </xdr:nvSpPr>
      <xdr:spPr>
        <a:xfrm>
          <a:off x="1079500" y="133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102066</xdr:rowOff>
    </xdr:from>
    <xdr:ext cx="599010" cy="259045"/>
    <xdr:sp macro="" textlink="">
      <xdr:nvSpPr>
        <xdr:cNvPr id="205" name="テキスト ボックス 204"/>
        <xdr:cNvSpPr txBox="1"/>
      </xdr:nvSpPr>
      <xdr:spPr>
        <a:xfrm>
          <a:off x="830794" y="1347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79888</xdr:rowOff>
    </xdr:from>
    <xdr:to>
      <xdr:col>6</xdr:col>
      <xdr:colOff>511175</xdr:colOff>
      <xdr:row>97</xdr:row>
      <xdr:rowOff>105972</xdr:rowOff>
    </xdr:to>
    <xdr:cxnSp macro="">
      <xdr:nvCxnSpPr>
        <xdr:cNvPr id="234" name="直線コネクタ 233"/>
        <xdr:cNvCxnSpPr/>
      </xdr:nvCxnSpPr>
      <xdr:spPr>
        <a:xfrm flipV="1">
          <a:off x="3797300" y="16710538"/>
          <a:ext cx="8382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163402</xdr:rowOff>
    </xdr:from>
    <xdr:to>
      <xdr:col>5</xdr:col>
      <xdr:colOff>358775</xdr:colOff>
      <xdr:row>97</xdr:row>
      <xdr:rowOff>105972</xdr:rowOff>
    </xdr:to>
    <xdr:cxnSp macro="">
      <xdr:nvCxnSpPr>
        <xdr:cNvPr id="237" name="直線コネクタ 236"/>
        <xdr:cNvCxnSpPr/>
      </xdr:nvCxnSpPr>
      <xdr:spPr>
        <a:xfrm>
          <a:off x="2908300" y="16622602"/>
          <a:ext cx="889000" cy="1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106965</xdr:rowOff>
    </xdr:from>
    <xdr:ext cx="534377" cy="259045"/>
    <xdr:sp macro="" textlink="">
      <xdr:nvSpPr>
        <xdr:cNvPr id="239" name="テキスト ボックス 238"/>
        <xdr:cNvSpPr txBox="1"/>
      </xdr:nvSpPr>
      <xdr:spPr>
        <a:xfrm>
          <a:off x="3530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163402</xdr:rowOff>
    </xdr:from>
    <xdr:to>
      <xdr:col>4</xdr:col>
      <xdr:colOff>155575</xdr:colOff>
      <xdr:row>97</xdr:row>
      <xdr:rowOff>124344</xdr:rowOff>
    </xdr:to>
    <xdr:cxnSp macro="">
      <xdr:nvCxnSpPr>
        <xdr:cNvPr id="240" name="直線コネクタ 239"/>
        <xdr:cNvCxnSpPr/>
      </xdr:nvCxnSpPr>
      <xdr:spPr>
        <a:xfrm flipV="1">
          <a:off x="2019300" y="16622602"/>
          <a:ext cx="889000" cy="1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113684</xdr:rowOff>
    </xdr:from>
    <xdr:ext cx="534377" cy="259045"/>
    <xdr:sp macro="" textlink="">
      <xdr:nvSpPr>
        <xdr:cNvPr id="242" name="テキスト ボックス 241"/>
        <xdr:cNvSpPr txBox="1"/>
      </xdr:nvSpPr>
      <xdr:spPr>
        <a:xfrm>
          <a:off x="2641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124344</xdr:rowOff>
    </xdr:from>
    <xdr:to>
      <xdr:col>2</xdr:col>
      <xdr:colOff>638175</xdr:colOff>
      <xdr:row>97</xdr:row>
      <xdr:rowOff>135689</xdr:rowOff>
    </xdr:to>
    <xdr:cxnSp macro="">
      <xdr:nvCxnSpPr>
        <xdr:cNvPr id="243" name="直線コネクタ 242"/>
        <xdr:cNvCxnSpPr/>
      </xdr:nvCxnSpPr>
      <xdr:spPr>
        <a:xfrm flipV="1">
          <a:off x="1130300" y="16754994"/>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22142</xdr:rowOff>
    </xdr:from>
    <xdr:ext cx="599010" cy="259045"/>
    <xdr:sp macro="" textlink="">
      <xdr:nvSpPr>
        <xdr:cNvPr id="245" name="テキスト ボックス 244"/>
        <xdr:cNvSpPr txBox="1"/>
      </xdr:nvSpPr>
      <xdr:spPr>
        <a:xfrm>
          <a:off x="1719794" y="168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83245</xdr:rowOff>
    </xdr:from>
    <xdr:ext cx="534377" cy="259045"/>
    <xdr:sp macro="" textlink="">
      <xdr:nvSpPr>
        <xdr:cNvPr id="247" name="テキスト ボックス 246"/>
        <xdr:cNvSpPr txBox="1"/>
      </xdr:nvSpPr>
      <xdr:spPr>
        <a:xfrm>
          <a:off x="863111" y="168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29088</xdr:rowOff>
    </xdr:from>
    <xdr:to>
      <xdr:col>6</xdr:col>
      <xdr:colOff>561975</xdr:colOff>
      <xdr:row>97</xdr:row>
      <xdr:rowOff>130688</xdr:rowOff>
    </xdr:to>
    <xdr:sp macro="" textlink="">
      <xdr:nvSpPr>
        <xdr:cNvPr id="253" name="円/楕円 252"/>
        <xdr:cNvSpPr/>
      </xdr:nvSpPr>
      <xdr:spPr>
        <a:xfrm>
          <a:off x="4584700" y="166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51965</xdr:rowOff>
    </xdr:from>
    <xdr:ext cx="599010" cy="259045"/>
    <xdr:sp macro="" textlink="">
      <xdr:nvSpPr>
        <xdr:cNvPr id="254" name="衛生費該当値テキスト"/>
        <xdr:cNvSpPr txBox="1"/>
      </xdr:nvSpPr>
      <xdr:spPr>
        <a:xfrm>
          <a:off x="4686300" y="165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161,397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55172</xdr:rowOff>
    </xdr:from>
    <xdr:to>
      <xdr:col>5</xdr:col>
      <xdr:colOff>409575</xdr:colOff>
      <xdr:row>97</xdr:row>
      <xdr:rowOff>156772</xdr:rowOff>
    </xdr:to>
    <xdr:sp macro="" textlink="">
      <xdr:nvSpPr>
        <xdr:cNvPr id="255" name="円/楕円 254"/>
        <xdr:cNvSpPr/>
      </xdr:nvSpPr>
      <xdr:spPr>
        <a:xfrm>
          <a:off x="3746500" y="166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1849</xdr:rowOff>
    </xdr:from>
    <xdr:ext cx="599010" cy="259045"/>
    <xdr:sp macro="" textlink="">
      <xdr:nvSpPr>
        <xdr:cNvPr id="256" name="テキスト ボックス 255"/>
        <xdr:cNvSpPr txBox="1"/>
      </xdr:nvSpPr>
      <xdr:spPr>
        <a:xfrm>
          <a:off x="3497794" y="1646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112602</xdr:rowOff>
    </xdr:from>
    <xdr:to>
      <xdr:col>4</xdr:col>
      <xdr:colOff>206375</xdr:colOff>
      <xdr:row>97</xdr:row>
      <xdr:rowOff>42752</xdr:rowOff>
    </xdr:to>
    <xdr:sp macro="" textlink="">
      <xdr:nvSpPr>
        <xdr:cNvPr id="257" name="円/楕円 256"/>
        <xdr:cNvSpPr/>
      </xdr:nvSpPr>
      <xdr:spPr>
        <a:xfrm>
          <a:off x="2857500" y="165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59279</xdr:rowOff>
    </xdr:from>
    <xdr:ext cx="599010" cy="259045"/>
    <xdr:sp macro="" textlink="">
      <xdr:nvSpPr>
        <xdr:cNvPr id="258" name="テキスト ボックス 257"/>
        <xdr:cNvSpPr txBox="1"/>
      </xdr:nvSpPr>
      <xdr:spPr>
        <a:xfrm>
          <a:off x="2608794" y="1634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73544</xdr:rowOff>
    </xdr:from>
    <xdr:to>
      <xdr:col>3</xdr:col>
      <xdr:colOff>3175</xdr:colOff>
      <xdr:row>98</xdr:row>
      <xdr:rowOff>3694</xdr:rowOff>
    </xdr:to>
    <xdr:sp macro="" textlink="">
      <xdr:nvSpPr>
        <xdr:cNvPr id="259" name="円/楕円 258"/>
        <xdr:cNvSpPr/>
      </xdr:nvSpPr>
      <xdr:spPr>
        <a:xfrm>
          <a:off x="1968500" y="167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20221</xdr:rowOff>
    </xdr:from>
    <xdr:ext cx="599010" cy="259045"/>
    <xdr:sp macro="" textlink="">
      <xdr:nvSpPr>
        <xdr:cNvPr id="260" name="テキスト ボックス 259"/>
        <xdr:cNvSpPr txBox="1"/>
      </xdr:nvSpPr>
      <xdr:spPr>
        <a:xfrm>
          <a:off x="1719794" y="1647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84889</xdr:rowOff>
    </xdr:from>
    <xdr:to>
      <xdr:col>1</xdr:col>
      <xdr:colOff>485775</xdr:colOff>
      <xdr:row>98</xdr:row>
      <xdr:rowOff>15039</xdr:rowOff>
    </xdr:to>
    <xdr:sp macro="" textlink="">
      <xdr:nvSpPr>
        <xdr:cNvPr id="261" name="円/楕円 260"/>
        <xdr:cNvSpPr/>
      </xdr:nvSpPr>
      <xdr:spPr>
        <a:xfrm>
          <a:off x="1079500" y="167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31566</xdr:rowOff>
    </xdr:from>
    <xdr:ext cx="599010" cy="259045"/>
    <xdr:sp macro="" textlink="">
      <xdr:nvSpPr>
        <xdr:cNvPr id="262" name="テキスト ボックス 261"/>
        <xdr:cNvSpPr txBox="1"/>
      </xdr:nvSpPr>
      <xdr:spPr>
        <a:xfrm>
          <a:off x="830794" y="1649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66760</xdr:rowOff>
    </xdr:from>
    <xdr:to>
      <xdr:col>11</xdr:col>
      <xdr:colOff>307975</xdr:colOff>
      <xdr:row>39</xdr:row>
      <xdr:rowOff>98878</xdr:rowOff>
    </xdr:to>
    <xdr:cxnSp macro="">
      <xdr:nvCxnSpPr>
        <xdr:cNvPr id="302" name="直線コネクタ 301"/>
        <xdr:cNvCxnSpPr/>
      </xdr:nvCxnSpPr>
      <xdr:spPr>
        <a:xfrm>
          <a:off x="6972300" y="6753310"/>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8" name="円/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9" name="テキスト ボックス 318"/>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15960</xdr:rowOff>
    </xdr:from>
    <xdr:to>
      <xdr:col>10</xdr:col>
      <xdr:colOff>155575</xdr:colOff>
      <xdr:row>39</xdr:row>
      <xdr:rowOff>117560</xdr:rowOff>
    </xdr:to>
    <xdr:sp macro="" textlink="">
      <xdr:nvSpPr>
        <xdr:cNvPr id="320" name="円/楕円 319"/>
        <xdr:cNvSpPr/>
      </xdr:nvSpPr>
      <xdr:spPr>
        <a:xfrm>
          <a:off x="6921500" y="670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108687</xdr:rowOff>
    </xdr:from>
    <xdr:ext cx="469744" cy="259045"/>
    <xdr:sp macro="" textlink="">
      <xdr:nvSpPr>
        <xdr:cNvPr id="321" name="テキスト ボックス 320"/>
        <xdr:cNvSpPr txBox="1"/>
      </xdr:nvSpPr>
      <xdr:spPr>
        <a:xfrm>
          <a:off x="6737427" y="679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155530</xdr:rowOff>
    </xdr:from>
    <xdr:to>
      <xdr:col>15</xdr:col>
      <xdr:colOff>180975</xdr:colOff>
      <xdr:row>58</xdr:row>
      <xdr:rowOff>167760</xdr:rowOff>
    </xdr:to>
    <xdr:cxnSp macro="">
      <xdr:nvCxnSpPr>
        <xdr:cNvPr id="352" name="直線コネクタ 351"/>
        <xdr:cNvCxnSpPr/>
      </xdr:nvCxnSpPr>
      <xdr:spPr>
        <a:xfrm flipV="1">
          <a:off x="9639300" y="10099630"/>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167760</xdr:rowOff>
    </xdr:from>
    <xdr:to>
      <xdr:col>14</xdr:col>
      <xdr:colOff>28575</xdr:colOff>
      <xdr:row>59</xdr:row>
      <xdr:rowOff>14551</xdr:rowOff>
    </xdr:to>
    <xdr:cxnSp macro="">
      <xdr:nvCxnSpPr>
        <xdr:cNvPr id="355" name="直線コネクタ 354"/>
        <xdr:cNvCxnSpPr/>
      </xdr:nvCxnSpPr>
      <xdr:spPr>
        <a:xfrm flipV="1">
          <a:off x="8750300" y="10111860"/>
          <a:ext cx="889000" cy="1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14551</xdr:rowOff>
    </xdr:from>
    <xdr:to>
      <xdr:col>12</xdr:col>
      <xdr:colOff>511175</xdr:colOff>
      <xdr:row>59</xdr:row>
      <xdr:rowOff>19143</xdr:rowOff>
    </xdr:to>
    <xdr:cxnSp macro="">
      <xdr:nvCxnSpPr>
        <xdr:cNvPr id="358" name="直線コネクタ 357"/>
        <xdr:cNvCxnSpPr/>
      </xdr:nvCxnSpPr>
      <xdr:spPr>
        <a:xfrm flipV="1">
          <a:off x="7861300" y="10130101"/>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17845</xdr:rowOff>
    </xdr:from>
    <xdr:to>
      <xdr:col>11</xdr:col>
      <xdr:colOff>307975</xdr:colOff>
      <xdr:row>59</xdr:row>
      <xdr:rowOff>19143</xdr:rowOff>
    </xdr:to>
    <xdr:cxnSp macro="">
      <xdr:nvCxnSpPr>
        <xdr:cNvPr id="361" name="直線コネクタ 360"/>
        <xdr:cNvCxnSpPr/>
      </xdr:nvCxnSpPr>
      <xdr:spPr>
        <a:xfrm>
          <a:off x="6972300" y="10133395"/>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104730</xdr:rowOff>
    </xdr:from>
    <xdr:to>
      <xdr:col>15</xdr:col>
      <xdr:colOff>231775</xdr:colOff>
      <xdr:row>59</xdr:row>
      <xdr:rowOff>34880</xdr:rowOff>
    </xdr:to>
    <xdr:sp macro="" textlink="">
      <xdr:nvSpPr>
        <xdr:cNvPr id="371" name="円/楕円 370"/>
        <xdr:cNvSpPr/>
      </xdr:nvSpPr>
      <xdr:spPr>
        <a:xfrm>
          <a:off x="10426700" y="100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64107</xdr:rowOff>
    </xdr:from>
    <xdr:ext cx="599010" cy="259045"/>
    <xdr:sp macro="" textlink="">
      <xdr:nvSpPr>
        <xdr:cNvPr id="372" name="農林水産業費該当値テキスト"/>
        <xdr:cNvSpPr txBox="1"/>
      </xdr:nvSpPr>
      <xdr:spPr>
        <a:xfrm>
          <a:off x="10528300" y="983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116960</xdr:rowOff>
    </xdr:from>
    <xdr:to>
      <xdr:col>14</xdr:col>
      <xdr:colOff>79375</xdr:colOff>
      <xdr:row>59</xdr:row>
      <xdr:rowOff>47110</xdr:rowOff>
    </xdr:to>
    <xdr:sp macro="" textlink="">
      <xdr:nvSpPr>
        <xdr:cNvPr id="373" name="円/楕円 372"/>
        <xdr:cNvSpPr/>
      </xdr:nvSpPr>
      <xdr:spPr>
        <a:xfrm>
          <a:off x="9588500" y="100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38237</xdr:rowOff>
    </xdr:from>
    <xdr:ext cx="534377" cy="259045"/>
    <xdr:sp macro="" textlink="">
      <xdr:nvSpPr>
        <xdr:cNvPr id="374" name="テキスト ボックス 373"/>
        <xdr:cNvSpPr txBox="1"/>
      </xdr:nvSpPr>
      <xdr:spPr>
        <a:xfrm>
          <a:off x="9372111" y="101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135201</xdr:rowOff>
    </xdr:from>
    <xdr:to>
      <xdr:col>12</xdr:col>
      <xdr:colOff>561975</xdr:colOff>
      <xdr:row>59</xdr:row>
      <xdr:rowOff>65351</xdr:rowOff>
    </xdr:to>
    <xdr:sp macro="" textlink="">
      <xdr:nvSpPr>
        <xdr:cNvPr id="375" name="円/楕円 374"/>
        <xdr:cNvSpPr/>
      </xdr:nvSpPr>
      <xdr:spPr>
        <a:xfrm>
          <a:off x="8699500" y="1007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56478</xdr:rowOff>
    </xdr:from>
    <xdr:ext cx="534377" cy="259045"/>
    <xdr:sp macro="" textlink="">
      <xdr:nvSpPr>
        <xdr:cNvPr id="376" name="テキスト ボックス 375"/>
        <xdr:cNvSpPr txBox="1"/>
      </xdr:nvSpPr>
      <xdr:spPr>
        <a:xfrm>
          <a:off x="8483111" y="1017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139793</xdr:rowOff>
    </xdr:from>
    <xdr:to>
      <xdr:col>11</xdr:col>
      <xdr:colOff>358775</xdr:colOff>
      <xdr:row>59</xdr:row>
      <xdr:rowOff>69943</xdr:rowOff>
    </xdr:to>
    <xdr:sp macro="" textlink="">
      <xdr:nvSpPr>
        <xdr:cNvPr id="377" name="円/楕円 376"/>
        <xdr:cNvSpPr/>
      </xdr:nvSpPr>
      <xdr:spPr>
        <a:xfrm>
          <a:off x="7810500" y="100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61070</xdr:rowOff>
    </xdr:from>
    <xdr:ext cx="534377" cy="259045"/>
    <xdr:sp macro="" textlink="">
      <xdr:nvSpPr>
        <xdr:cNvPr id="378" name="テキスト ボックス 377"/>
        <xdr:cNvSpPr txBox="1"/>
      </xdr:nvSpPr>
      <xdr:spPr>
        <a:xfrm>
          <a:off x="7594111" y="101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73,248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138495</xdr:rowOff>
    </xdr:from>
    <xdr:to>
      <xdr:col>10</xdr:col>
      <xdr:colOff>155575</xdr:colOff>
      <xdr:row>59</xdr:row>
      <xdr:rowOff>68645</xdr:rowOff>
    </xdr:to>
    <xdr:sp macro="" textlink="">
      <xdr:nvSpPr>
        <xdr:cNvPr id="379" name="円/楕円 378"/>
        <xdr:cNvSpPr/>
      </xdr:nvSpPr>
      <xdr:spPr>
        <a:xfrm>
          <a:off x="6921500" y="100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59772</xdr:rowOff>
    </xdr:from>
    <xdr:ext cx="534377" cy="259045"/>
    <xdr:sp macro="" textlink="">
      <xdr:nvSpPr>
        <xdr:cNvPr id="380" name="テキスト ボックス 379"/>
        <xdr:cNvSpPr txBox="1"/>
      </xdr:nvSpPr>
      <xdr:spPr>
        <a:xfrm>
          <a:off x="6705111" y="101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16325</xdr:rowOff>
    </xdr:from>
    <xdr:to>
      <xdr:col>15</xdr:col>
      <xdr:colOff>180975</xdr:colOff>
      <xdr:row>78</xdr:row>
      <xdr:rowOff>106401</xdr:rowOff>
    </xdr:to>
    <xdr:cxnSp macro="">
      <xdr:nvCxnSpPr>
        <xdr:cNvPr id="409" name="直線コネクタ 408"/>
        <xdr:cNvCxnSpPr/>
      </xdr:nvCxnSpPr>
      <xdr:spPr>
        <a:xfrm flipV="1">
          <a:off x="9639300" y="13389425"/>
          <a:ext cx="838200" cy="9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101561</xdr:rowOff>
    </xdr:from>
    <xdr:to>
      <xdr:col>14</xdr:col>
      <xdr:colOff>28575</xdr:colOff>
      <xdr:row>78</xdr:row>
      <xdr:rowOff>106401</xdr:rowOff>
    </xdr:to>
    <xdr:cxnSp macro="">
      <xdr:nvCxnSpPr>
        <xdr:cNvPr id="412" name="直線コネクタ 411"/>
        <xdr:cNvCxnSpPr/>
      </xdr:nvCxnSpPr>
      <xdr:spPr>
        <a:xfrm>
          <a:off x="8750300" y="13474661"/>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101561</xdr:rowOff>
    </xdr:from>
    <xdr:to>
      <xdr:col>12</xdr:col>
      <xdr:colOff>511175</xdr:colOff>
      <xdr:row>78</xdr:row>
      <xdr:rowOff>112264</xdr:rowOff>
    </xdr:to>
    <xdr:cxnSp macro="">
      <xdr:nvCxnSpPr>
        <xdr:cNvPr id="415" name="直線コネクタ 414"/>
        <xdr:cNvCxnSpPr/>
      </xdr:nvCxnSpPr>
      <xdr:spPr>
        <a:xfrm flipV="1">
          <a:off x="7861300" y="13474661"/>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112264</xdr:rowOff>
    </xdr:from>
    <xdr:to>
      <xdr:col>11</xdr:col>
      <xdr:colOff>307975</xdr:colOff>
      <xdr:row>78</xdr:row>
      <xdr:rowOff>128575</xdr:rowOff>
    </xdr:to>
    <xdr:cxnSp macro="">
      <xdr:nvCxnSpPr>
        <xdr:cNvPr id="418" name="直線コネクタ 417"/>
        <xdr:cNvCxnSpPr/>
      </xdr:nvCxnSpPr>
      <xdr:spPr>
        <a:xfrm flipV="1">
          <a:off x="6972300" y="13485364"/>
          <a:ext cx="889000" cy="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136975</xdr:rowOff>
    </xdr:from>
    <xdr:to>
      <xdr:col>15</xdr:col>
      <xdr:colOff>231775</xdr:colOff>
      <xdr:row>78</xdr:row>
      <xdr:rowOff>67125</xdr:rowOff>
    </xdr:to>
    <xdr:sp macro="" textlink="">
      <xdr:nvSpPr>
        <xdr:cNvPr id="428" name="円/楕円 427"/>
        <xdr:cNvSpPr/>
      </xdr:nvSpPr>
      <xdr:spPr>
        <a:xfrm>
          <a:off x="10426700" y="133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159852</xdr:rowOff>
    </xdr:from>
    <xdr:ext cx="534377" cy="259045"/>
    <xdr:sp macro="" textlink="">
      <xdr:nvSpPr>
        <xdr:cNvPr id="429" name="商工費該当値テキスト"/>
        <xdr:cNvSpPr txBox="1"/>
      </xdr:nvSpPr>
      <xdr:spPr>
        <a:xfrm>
          <a:off x="10528300" y="131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55601</xdr:rowOff>
    </xdr:from>
    <xdr:to>
      <xdr:col>14</xdr:col>
      <xdr:colOff>79375</xdr:colOff>
      <xdr:row>78</xdr:row>
      <xdr:rowOff>157201</xdr:rowOff>
    </xdr:to>
    <xdr:sp macro="" textlink="">
      <xdr:nvSpPr>
        <xdr:cNvPr id="430" name="円/楕円 429"/>
        <xdr:cNvSpPr/>
      </xdr:nvSpPr>
      <xdr:spPr>
        <a:xfrm>
          <a:off x="9588500" y="134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148328</xdr:rowOff>
    </xdr:from>
    <xdr:ext cx="534377" cy="259045"/>
    <xdr:sp macro="" textlink="">
      <xdr:nvSpPr>
        <xdr:cNvPr id="431" name="テキスト ボックス 430"/>
        <xdr:cNvSpPr txBox="1"/>
      </xdr:nvSpPr>
      <xdr:spPr>
        <a:xfrm>
          <a:off x="9372111" y="1352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50761</xdr:rowOff>
    </xdr:from>
    <xdr:to>
      <xdr:col>12</xdr:col>
      <xdr:colOff>561975</xdr:colOff>
      <xdr:row>78</xdr:row>
      <xdr:rowOff>152361</xdr:rowOff>
    </xdr:to>
    <xdr:sp macro="" textlink="">
      <xdr:nvSpPr>
        <xdr:cNvPr id="432" name="円/楕円 431"/>
        <xdr:cNvSpPr/>
      </xdr:nvSpPr>
      <xdr:spPr>
        <a:xfrm>
          <a:off x="8699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143488</xdr:rowOff>
    </xdr:from>
    <xdr:ext cx="534377" cy="259045"/>
    <xdr:sp macro="" textlink="">
      <xdr:nvSpPr>
        <xdr:cNvPr id="433" name="テキスト ボックス 432"/>
        <xdr:cNvSpPr txBox="1"/>
      </xdr:nvSpPr>
      <xdr:spPr>
        <a:xfrm>
          <a:off x="8483111" y="135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61464</xdr:rowOff>
    </xdr:from>
    <xdr:to>
      <xdr:col>11</xdr:col>
      <xdr:colOff>358775</xdr:colOff>
      <xdr:row>78</xdr:row>
      <xdr:rowOff>163064</xdr:rowOff>
    </xdr:to>
    <xdr:sp macro="" textlink="">
      <xdr:nvSpPr>
        <xdr:cNvPr id="434" name="円/楕円 433"/>
        <xdr:cNvSpPr/>
      </xdr:nvSpPr>
      <xdr:spPr>
        <a:xfrm>
          <a:off x="7810500" y="134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154191</xdr:rowOff>
    </xdr:from>
    <xdr:ext cx="534377" cy="259045"/>
    <xdr:sp macro="" textlink="">
      <xdr:nvSpPr>
        <xdr:cNvPr id="435" name="テキスト ボックス 434"/>
        <xdr:cNvSpPr txBox="1"/>
      </xdr:nvSpPr>
      <xdr:spPr>
        <a:xfrm>
          <a:off x="7594111" y="135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77775</xdr:rowOff>
    </xdr:from>
    <xdr:to>
      <xdr:col>10</xdr:col>
      <xdr:colOff>155575</xdr:colOff>
      <xdr:row>79</xdr:row>
      <xdr:rowOff>7925</xdr:rowOff>
    </xdr:to>
    <xdr:sp macro="" textlink="">
      <xdr:nvSpPr>
        <xdr:cNvPr id="436" name="円/楕円 435"/>
        <xdr:cNvSpPr/>
      </xdr:nvSpPr>
      <xdr:spPr>
        <a:xfrm>
          <a:off x="6921500" y="134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170502</xdr:rowOff>
    </xdr:from>
    <xdr:ext cx="534377" cy="259045"/>
    <xdr:sp macro="" textlink="">
      <xdr:nvSpPr>
        <xdr:cNvPr id="437" name="テキスト ボックス 436"/>
        <xdr:cNvSpPr txBox="1"/>
      </xdr:nvSpPr>
      <xdr:spPr>
        <a:xfrm>
          <a:off x="6705111" y="135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55449</xdr:rowOff>
    </xdr:from>
    <xdr:to>
      <xdr:col>15</xdr:col>
      <xdr:colOff>180975</xdr:colOff>
      <xdr:row>98</xdr:row>
      <xdr:rowOff>84668</xdr:rowOff>
    </xdr:to>
    <xdr:cxnSp macro="">
      <xdr:nvCxnSpPr>
        <xdr:cNvPr id="466" name="直線コネクタ 465"/>
        <xdr:cNvCxnSpPr/>
      </xdr:nvCxnSpPr>
      <xdr:spPr>
        <a:xfrm>
          <a:off x="9639300" y="16857549"/>
          <a:ext cx="838200" cy="2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55449</xdr:rowOff>
    </xdr:from>
    <xdr:to>
      <xdr:col>14</xdr:col>
      <xdr:colOff>28575</xdr:colOff>
      <xdr:row>98</xdr:row>
      <xdr:rowOff>59418</xdr:rowOff>
    </xdr:to>
    <xdr:cxnSp macro="">
      <xdr:nvCxnSpPr>
        <xdr:cNvPr id="469" name="直線コネクタ 468"/>
        <xdr:cNvCxnSpPr/>
      </xdr:nvCxnSpPr>
      <xdr:spPr>
        <a:xfrm flipV="1">
          <a:off x="8750300" y="16857549"/>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59418</xdr:rowOff>
    </xdr:from>
    <xdr:to>
      <xdr:col>12</xdr:col>
      <xdr:colOff>511175</xdr:colOff>
      <xdr:row>98</xdr:row>
      <xdr:rowOff>127654</xdr:rowOff>
    </xdr:to>
    <xdr:cxnSp macro="">
      <xdr:nvCxnSpPr>
        <xdr:cNvPr id="472" name="直線コネクタ 471"/>
        <xdr:cNvCxnSpPr/>
      </xdr:nvCxnSpPr>
      <xdr:spPr>
        <a:xfrm flipV="1">
          <a:off x="7861300" y="16861518"/>
          <a:ext cx="889000" cy="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127654</xdr:rowOff>
    </xdr:from>
    <xdr:to>
      <xdr:col>11</xdr:col>
      <xdr:colOff>307975</xdr:colOff>
      <xdr:row>98</xdr:row>
      <xdr:rowOff>149507</xdr:rowOff>
    </xdr:to>
    <xdr:cxnSp macro="">
      <xdr:nvCxnSpPr>
        <xdr:cNvPr id="475" name="直線コネクタ 474"/>
        <xdr:cNvCxnSpPr/>
      </xdr:nvCxnSpPr>
      <xdr:spPr>
        <a:xfrm flipV="1">
          <a:off x="6972300" y="16929754"/>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33868</xdr:rowOff>
    </xdr:from>
    <xdr:to>
      <xdr:col>15</xdr:col>
      <xdr:colOff>231775</xdr:colOff>
      <xdr:row>98</xdr:row>
      <xdr:rowOff>135468</xdr:rowOff>
    </xdr:to>
    <xdr:sp macro="" textlink="">
      <xdr:nvSpPr>
        <xdr:cNvPr id="485" name="円/楕円 484"/>
        <xdr:cNvSpPr/>
      </xdr:nvSpPr>
      <xdr:spPr>
        <a:xfrm>
          <a:off x="10426700" y="168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120245</xdr:rowOff>
    </xdr:from>
    <xdr:ext cx="534377" cy="259045"/>
    <xdr:sp macro="" textlink="">
      <xdr:nvSpPr>
        <xdr:cNvPr id="486" name="土木費該当値テキスト"/>
        <xdr:cNvSpPr txBox="1"/>
      </xdr:nvSpPr>
      <xdr:spPr>
        <a:xfrm>
          <a:off x="10528300" y="1675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4649</xdr:rowOff>
    </xdr:from>
    <xdr:to>
      <xdr:col>14</xdr:col>
      <xdr:colOff>79375</xdr:colOff>
      <xdr:row>98</xdr:row>
      <xdr:rowOff>106249</xdr:rowOff>
    </xdr:to>
    <xdr:sp macro="" textlink="">
      <xdr:nvSpPr>
        <xdr:cNvPr id="487" name="円/楕円 486"/>
        <xdr:cNvSpPr/>
      </xdr:nvSpPr>
      <xdr:spPr>
        <a:xfrm>
          <a:off x="9588500" y="168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97376</xdr:rowOff>
    </xdr:from>
    <xdr:ext cx="534377" cy="259045"/>
    <xdr:sp macro="" textlink="">
      <xdr:nvSpPr>
        <xdr:cNvPr id="488" name="テキスト ボックス 487"/>
        <xdr:cNvSpPr txBox="1"/>
      </xdr:nvSpPr>
      <xdr:spPr>
        <a:xfrm>
          <a:off x="9372111" y="168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8618</xdr:rowOff>
    </xdr:from>
    <xdr:to>
      <xdr:col>12</xdr:col>
      <xdr:colOff>561975</xdr:colOff>
      <xdr:row>98</xdr:row>
      <xdr:rowOff>110218</xdr:rowOff>
    </xdr:to>
    <xdr:sp macro="" textlink="">
      <xdr:nvSpPr>
        <xdr:cNvPr id="489" name="円/楕円 488"/>
        <xdr:cNvSpPr/>
      </xdr:nvSpPr>
      <xdr:spPr>
        <a:xfrm>
          <a:off x="8699500" y="168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101345</xdr:rowOff>
    </xdr:from>
    <xdr:ext cx="534377" cy="259045"/>
    <xdr:sp macro="" textlink="">
      <xdr:nvSpPr>
        <xdr:cNvPr id="490" name="テキスト ボックス 489"/>
        <xdr:cNvSpPr txBox="1"/>
      </xdr:nvSpPr>
      <xdr:spPr>
        <a:xfrm>
          <a:off x="8483111" y="169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82,143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76854</xdr:rowOff>
    </xdr:from>
    <xdr:to>
      <xdr:col>11</xdr:col>
      <xdr:colOff>358775</xdr:colOff>
      <xdr:row>99</xdr:row>
      <xdr:rowOff>7004</xdr:rowOff>
    </xdr:to>
    <xdr:sp macro="" textlink="">
      <xdr:nvSpPr>
        <xdr:cNvPr id="491" name="円/楕円 490"/>
        <xdr:cNvSpPr/>
      </xdr:nvSpPr>
      <xdr:spPr>
        <a:xfrm>
          <a:off x="7810500" y="168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169581</xdr:rowOff>
    </xdr:from>
    <xdr:ext cx="534377" cy="259045"/>
    <xdr:sp macro="" textlink="">
      <xdr:nvSpPr>
        <xdr:cNvPr id="492" name="テキスト ボックス 491"/>
        <xdr:cNvSpPr txBox="1"/>
      </xdr:nvSpPr>
      <xdr:spPr>
        <a:xfrm>
          <a:off x="7594111" y="169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98707</xdr:rowOff>
    </xdr:from>
    <xdr:to>
      <xdr:col>10</xdr:col>
      <xdr:colOff>155575</xdr:colOff>
      <xdr:row>99</xdr:row>
      <xdr:rowOff>28857</xdr:rowOff>
    </xdr:to>
    <xdr:sp macro="" textlink="">
      <xdr:nvSpPr>
        <xdr:cNvPr id="493" name="円/楕円 492"/>
        <xdr:cNvSpPr/>
      </xdr:nvSpPr>
      <xdr:spPr>
        <a:xfrm>
          <a:off x="6921500" y="169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19984</xdr:rowOff>
    </xdr:from>
    <xdr:ext cx="534377" cy="259045"/>
    <xdr:sp macro="" textlink="">
      <xdr:nvSpPr>
        <xdr:cNvPr id="494" name="テキスト ボックス 493"/>
        <xdr:cNvSpPr txBox="1"/>
      </xdr:nvSpPr>
      <xdr:spPr>
        <a:xfrm>
          <a:off x="6705111" y="169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108446</xdr:rowOff>
    </xdr:from>
    <xdr:to>
      <xdr:col>23</xdr:col>
      <xdr:colOff>517525</xdr:colOff>
      <xdr:row>38</xdr:row>
      <xdr:rowOff>33954</xdr:rowOff>
    </xdr:to>
    <xdr:cxnSp macro="">
      <xdr:nvCxnSpPr>
        <xdr:cNvPr id="523" name="直線コネクタ 522"/>
        <xdr:cNvCxnSpPr/>
      </xdr:nvCxnSpPr>
      <xdr:spPr>
        <a:xfrm>
          <a:off x="15481300" y="6452096"/>
          <a:ext cx="838200" cy="9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108446</xdr:rowOff>
    </xdr:from>
    <xdr:to>
      <xdr:col>22</xdr:col>
      <xdr:colOff>365125</xdr:colOff>
      <xdr:row>38</xdr:row>
      <xdr:rowOff>90052</xdr:rowOff>
    </xdr:to>
    <xdr:cxnSp macro="">
      <xdr:nvCxnSpPr>
        <xdr:cNvPr id="526" name="直線コネクタ 525"/>
        <xdr:cNvCxnSpPr/>
      </xdr:nvCxnSpPr>
      <xdr:spPr>
        <a:xfrm flipV="1">
          <a:off x="14592300" y="6452096"/>
          <a:ext cx="889000" cy="15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47199</xdr:rowOff>
    </xdr:from>
    <xdr:ext cx="534377" cy="259045"/>
    <xdr:sp macro="" textlink="">
      <xdr:nvSpPr>
        <xdr:cNvPr id="528" name="テキスト ボックス 527"/>
        <xdr:cNvSpPr txBox="1"/>
      </xdr:nvSpPr>
      <xdr:spPr>
        <a:xfrm>
          <a:off x="15214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90052</xdr:rowOff>
    </xdr:from>
    <xdr:to>
      <xdr:col>21</xdr:col>
      <xdr:colOff>161925</xdr:colOff>
      <xdr:row>38</xdr:row>
      <xdr:rowOff>108698</xdr:rowOff>
    </xdr:to>
    <xdr:cxnSp macro="">
      <xdr:nvCxnSpPr>
        <xdr:cNvPr id="529" name="直線コネクタ 528"/>
        <xdr:cNvCxnSpPr/>
      </xdr:nvCxnSpPr>
      <xdr:spPr>
        <a:xfrm flipV="1">
          <a:off x="13703300" y="6605152"/>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104675</xdr:rowOff>
    </xdr:from>
    <xdr:to>
      <xdr:col>19</xdr:col>
      <xdr:colOff>644525</xdr:colOff>
      <xdr:row>38</xdr:row>
      <xdr:rowOff>108698</xdr:rowOff>
    </xdr:to>
    <xdr:cxnSp macro="">
      <xdr:nvCxnSpPr>
        <xdr:cNvPr id="532" name="直線コネクタ 531"/>
        <xdr:cNvCxnSpPr/>
      </xdr:nvCxnSpPr>
      <xdr:spPr>
        <a:xfrm>
          <a:off x="12814300" y="661977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6" name="テキスト ボックス 535"/>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154603</xdr:rowOff>
    </xdr:from>
    <xdr:to>
      <xdr:col>23</xdr:col>
      <xdr:colOff>568325</xdr:colOff>
      <xdr:row>38</xdr:row>
      <xdr:rowOff>84753</xdr:rowOff>
    </xdr:to>
    <xdr:sp macro="" textlink="">
      <xdr:nvSpPr>
        <xdr:cNvPr id="542" name="円/楕円 541"/>
        <xdr:cNvSpPr/>
      </xdr:nvSpPr>
      <xdr:spPr>
        <a:xfrm>
          <a:off x="16268700" y="64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78193</xdr:rowOff>
    </xdr:from>
    <xdr:ext cx="534377" cy="259045"/>
    <xdr:sp macro="" textlink="">
      <xdr:nvSpPr>
        <xdr:cNvPr id="543" name="消防費該当値テキスト"/>
        <xdr:cNvSpPr txBox="1"/>
      </xdr:nvSpPr>
      <xdr:spPr>
        <a:xfrm>
          <a:off x="16370300" y="64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57646</xdr:rowOff>
    </xdr:from>
    <xdr:to>
      <xdr:col>22</xdr:col>
      <xdr:colOff>415925</xdr:colOff>
      <xdr:row>37</xdr:row>
      <xdr:rowOff>159246</xdr:rowOff>
    </xdr:to>
    <xdr:sp macro="" textlink="">
      <xdr:nvSpPr>
        <xdr:cNvPr id="544" name="円/楕円 543"/>
        <xdr:cNvSpPr/>
      </xdr:nvSpPr>
      <xdr:spPr>
        <a:xfrm>
          <a:off x="15430500" y="64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4323</xdr:rowOff>
    </xdr:from>
    <xdr:ext cx="534377" cy="259045"/>
    <xdr:sp macro="" textlink="">
      <xdr:nvSpPr>
        <xdr:cNvPr id="545" name="テキスト ボックス 544"/>
        <xdr:cNvSpPr txBox="1"/>
      </xdr:nvSpPr>
      <xdr:spPr>
        <a:xfrm>
          <a:off x="15214111" y="617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39252</xdr:rowOff>
    </xdr:from>
    <xdr:to>
      <xdr:col>21</xdr:col>
      <xdr:colOff>212725</xdr:colOff>
      <xdr:row>38</xdr:row>
      <xdr:rowOff>140852</xdr:rowOff>
    </xdr:to>
    <xdr:sp macro="" textlink="">
      <xdr:nvSpPr>
        <xdr:cNvPr id="546" name="円/楕円 545"/>
        <xdr:cNvSpPr/>
      </xdr:nvSpPr>
      <xdr:spPr>
        <a:xfrm>
          <a:off x="14541500" y="65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131979</xdr:rowOff>
    </xdr:from>
    <xdr:ext cx="534377" cy="259045"/>
    <xdr:sp macro="" textlink="">
      <xdr:nvSpPr>
        <xdr:cNvPr id="547" name="テキスト ボックス 546"/>
        <xdr:cNvSpPr txBox="1"/>
      </xdr:nvSpPr>
      <xdr:spPr>
        <a:xfrm>
          <a:off x="14325111" y="66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57898</xdr:rowOff>
    </xdr:from>
    <xdr:to>
      <xdr:col>20</xdr:col>
      <xdr:colOff>9525</xdr:colOff>
      <xdr:row>38</xdr:row>
      <xdr:rowOff>159498</xdr:rowOff>
    </xdr:to>
    <xdr:sp macro="" textlink="">
      <xdr:nvSpPr>
        <xdr:cNvPr id="548" name="円/楕円 547"/>
        <xdr:cNvSpPr/>
      </xdr:nvSpPr>
      <xdr:spPr>
        <a:xfrm>
          <a:off x="13652500" y="6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150625</xdr:rowOff>
    </xdr:from>
    <xdr:ext cx="534377" cy="259045"/>
    <xdr:sp macro="" textlink="">
      <xdr:nvSpPr>
        <xdr:cNvPr id="549" name="テキスト ボックス 548"/>
        <xdr:cNvSpPr txBox="1"/>
      </xdr:nvSpPr>
      <xdr:spPr>
        <a:xfrm>
          <a:off x="13436111" y="66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53875</xdr:rowOff>
    </xdr:from>
    <xdr:to>
      <xdr:col>18</xdr:col>
      <xdr:colOff>492125</xdr:colOff>
      <xdr:row>38</xdr:row>
      <xdr:rowOff>155475</xdr:rowOff>
    </xdr:to>
    <xdr:sp macro="" textlink="">
      <xdr:nvSpPr>
        <xdr:cNvPr id="550" name="円/楕円 549"/>
        <xdr:cNvSpPr/>
      </xdr:nvSpPr>
      <xdr:spPr>
        <a:xfrm>
          <a:off x="12763500" y="65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146602</xdr:rowOff>
    </xdr:from>
    <xdr:ext cx="534377" cy="259045"/>
    <xdr:sp macro="" textlink="">
      <xdr:nvSpPr>
        <xdr:cNvPr id="551" name="テキスト ボックス 550"/>
        <xdr:cNvSpPr txBox="1"/>
      </xdr:nvSpPr>
      <xdr:spPr>
        <a:xfrm>
          <a:off x="12547111" y="66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138575</xdr:rowOff>
    </xdr:from>
    <xdr:to>
      <xdr:col>23</xdr:col>
      <xdr:colOff>517525</xdr:colOff>
      <xdr:row>58</xdr:row>
      <xdr:rowOff>2567</xdr:rowOff>
    </xdr:to>
    <xdr:cxnSp macro="">
      <xdr:nvCxnSpPr>
        <xdr:cNvPr id="578" name="直線コネクタ 577"/>
        <xdr:cNvCxnSpPr/>
      </xdr:nvCxnSpPr>
      <xdr:spPr>
        <a:xfrm flipV="1">
          <a:off x="15481300" y="9911225"/>
          <a:ext cx="8382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2567</xdr:rowOff>
    </xdr:from>
    <xdr:to>
      <xdr:col>22</xdr:col>
      <xdr:colOff>365125</xdr:colOff>
      <xdr:row>58</xdr:row>
      <xdr:rowOff>23290</xdr:rowOff>
    </xdr:to>
    <xdr:cxnSp macro="">
      <xdr:nvCxnSpPr>
        <xdr:cNvPr id="581" name="直線コネクタ 580"/>
        <xdr:cNvCxnSpPr/>
      </xdr:nvCxnSpPr>
      <xdr:spPr>
        <a:xfrm flipV="1">
          <a:off x="14592300" y="9946667"/>
          <a:ext cx="889000" cy="2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19347</xdr:rowOff>
    </xdr:from>
    <xdr:to>
      <xdr:col>21</xdr:col>
      <xdr:colOff>161925</xdr:colOff>
      <xdr:row>58</xdr:row>
      <xdr:rowOff>23290</xdr:rowOff>
    </xdr:to>
    <xdr:cxnSp macro="">
      <xdr:nvCxnSpPr>
        <xdr:cNvPr id="584" name="直線コネクタ 583"/>
        <xdr:cNvCxnSpPr/>
      </xdr:nvCxnSpPr>
      <xdr:spPr>
        <a:xfrm>
          <a:off x="13703300" y="9963447"/>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162903</xdr:rowOff>
    </xdr:from>
    <xdr:to>
      <xdr:col>19</xdr:col>
      <xdr:colOff>644525</xdr:colOff>
      <xdr:row>58</xdr:row>
      <xdr:rowOff>19347</xdr:rowOff>
    </xdr:to>
    <xdr:cxnSp macro="">
      <xdr:nvCxnSpPr>
        <xdr:cNvPr id="587" name="直線コネクタ 586"/>
        <xdr:cNvCxnSpPr/>
      </xdr:nvCxnSpPr>
      <xdr:spPr>
        <a:xfrm>
          <a:off x="12814300" y="9935553"/>
          <a:ext cx="889000" cy="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87775</xdr:rowOff>
    </xdr:from>
    <xdr:to>
      <xdr:col>23</xdr:col>
      <xdr:colOff>568325</xdr:colOff>
      <xdr:row>58</xdr:row>
      <xdr:rowOff>17925</xdr:rowOff>
    </xdr:to>
    <xdr:sp macro="" textlink="">
      <xdr:nvSpPr>
        <xdr:cNvPr id="597" name="円/楕円 596"/>
        <xdr:cNvSpPr/>
      </xdr:nvSpPr>
      <xdr:spPr>
        <a:xfrm>
          <a:off x="16268700" y="98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18349</xdr:rowOff>
    </xdr:from>
    <xdr:ext cx="534377" cy="259045"/>
    <xdr:sp macro="" textlink="">
      <xdr:nvSpPr>
        <xdr:cNvPr id="598" name="教育費該当値テキスト"/>
        <xdr:cNvSpPr txBox="1"/>
      </xdr:nvSpPr>
      <xdr:spPr>
        <a:xfrm>
          <a:off x="16370300" y="9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75,492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123217</xdr:rowOff>
    </xdr:from>
    <xdr:to>
      <xdr:col>22</xdr:col>
      <xdr:colOff>415925</xdr:colOff>
      <xdr:row>58</xdr:row>
      <xdr:rowOff>53367</xdr:rowOff>
    </xdr:to>
    <xdr:sp macro="" textlink="">
      <xdr:nvSpPr>
        <xdr:cNvPr id="599" name="円/楕円 598"/>
        <xdr:cNvSpPr/>
      </xdr:nvSpPr>
      <xdr:spPr>
        <a:xfrm>
          <a:off x="15430500" y="98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44494</xdr:rowOff>
    </xdr:from>
    <xdr:ext cx="534377" cy="259045"/>
    <xdr:sp macro="" textlink="">
      <xdr:nvSpPr>
        <xdr:cNvPr id="600" name="テキスト ボックス 599"/>
        <xdr:cNvSpPr txBox="1"/>
      </xdr:nvSpPr>
      <xdr:spPr>
        <a:xfrm>
          <a:off x="15214111" y="998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143940</xdr:rowOff>
    </xdr:from>
    <xdr:to>
      <xdr:col>21</xdr:col>
      <xdr:colOff>212725</xdr:colOff>
      <xdr:row>58</xdr:row>
      <xdr:rowOff>74090</xdr:rowOff>
    </xdr:to>
    <xdr:sp macro="" textlink="">
      <xdr:nvSpPr>
        <xdr:cNvPr id="601" name="円/楕円 600"/>
        <xdr:cNvSpPr/>
      </xdr:nvSpPr>
      <xdr:spPr>
        <a:xfrm>
          <a:off x="14541500" y="99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65217</xdr:rowOff>
    </xdr:from>
    <xdr:ext cx="534377" cy="259045"/>
    <xdr:sp macro="" textlink="">
      <xdr:nvSpPr>
        <xdr:cNvPr id="602" name="テキスト ボックス 601"/>
        <xdr:cNvSpPr txBox="1"/>
      </xdr:nvSpPr>
      <xdr:spPr>
        <a:xfrm>
          <a:off x="14325111" y="100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139997</xdr:rowOff>
    </xdr:from>
    <xdr:to>
      <xdr:col>20</xdr:col>
      <xdr:colOff>9525</xdr:colOff>
      <xdr:row>58</xdr:row>
      <xdr:rowOff>70147</xdr:rowOff>
    </xdr:to>
    <xdr:sp macro="" textlink="">
      <xdr:nvSpPr>
        <xdr:cNvPr id="603" name="円/楕円 602"/>
        <xdr:cNvSpPr/>
      </xdr:nvSpPr>
      <xdr:spPr>
        <a:xfrm>
          <a:off x="13652500" y="991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61274</xdr:rowOff>
    </xdr:from>
    <xdr:ext cx="534377" cy="259045"/>
    <xdr:sp macro="" textlink="">
      <xdr:nvSpPr>
        <xdr:cNvPr id="604" name="テキスト ボックス 603"/>
        <xdr:cNvSpPr txBox="1"/>
      </xdr:nvSpPr>
      <xdr:spPr>
        <a:xfrm>
          <a:off x="13436111" y="1000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112103</xdr:rowOff>
    </xdr:from>
    <xdr:to>
      <xdr:col>18</xdr:col>
      <xdr:colOff>492125</xdr:colOff>
      <xdr:row>58</xdr:row>
      <xdr:rowOff>42253</xdr:rowOff>
    </xdr:to>
    <xdr:sp macro="" textlink="">
      <xdr:nvSpPr>
        <xdr:cNvPr id="605" name="円/楕円 604"/>
        <xdr:cNvSpPr/>
      </xdr:nvSpPr>
      <xdr:spPr>
        <a:xfrm>
          <a:off x="12763500" y="98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33380</xdr:rowOff>
    </xdr:from>
    <xdr:ext cx="534377" cy="259045"/>
    <xdr:sp macro="" textlink="">
      <xdr:nvSpPr>
        <xdr:cNvPr id="606" name="テキスト ボックス 605"/>
        <xdr:cNvSpPr txBox="1"/>
      </xdr:nvSpPr>
      <xdr:spPr>
        <a:xfrm>
          <a:off x="12547111" y="99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11406</xdr:rowOff>
    </xdr:from>
    <xdr:to>
      <xdr:col>23</xdr:col>
      <xdr:colOff>517525</xdr:colOff>
      <xdr:row>79</xdr:row>
      <xdr:rowOff>40422</xdr:rowOff>
    </xdr:to>
    <xdr:cxnSp macro="">
      <xdr:nvCxnSpPr>
        <xdr:cNvPr id="635" name="直線コネクタ 634"/>
        <xdr:cNvCxnSpPr/>
      </xdr:nvCxnSpPr>
      <xdr:spPr>
        <a:xfrm>
          <a:off x="15481300" y="13555956"/>
          <a:ext cx="838200" cy="2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11406</xdr:rowOff>
    </xdr:from>
    <xdr:to>
      <xdr:col>22</xdr:col>
      <xdr:colOff>365125</xdr:colOff>
      <xdr:row>79</xdr:row>
      <xdr:rowOff>39497</xdr:rowOff>
    </xdr:to>
    <xdr:cxnSp macro="">
      <xdr:nvCxnSpPr>
        <xdr:cNvPr id="638" name="直線コネクタ 637"/>
        <xdr:cNvCxnSpPr/>
      </xdr:nvCxnSpPr>
      <xdr:spPr>
        <a:xfrm flipV="1">
          <a:off x="14592300" y="13555956"/>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91793</xdr:rowOff>
    </xdr:from>
    <xdr:to>
      <xdr:col>21</xdr:col>
      <xdr:colOff>161925</xdr:colOff>
      <xdr:row>79</xdr:row>
      <xdr:rowOff>39497</xdr:rowOff>
    </xdr:to>
    <xdr:cxnSp macro="">
      <xdr:nvCxnSpPr>
        <xdr:cNvPr id="641" name="直線コネクタ 640"/>
        <xdr:cNvCxnSpPr/>
      </xdr:nvCxnSpPr>
      <xdr:spPr>
        <a:xfrm>
          <a:off x="13703300" y="13464893"/>
          <a:ext cx="889000" cy="1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104758</xdr:rowOff>
    </xdr:from>
    <xdr:to>
      <xdr:col>19</xdr:col>
      <xdr:colOff>644525</xdr:colOff>
      <xdr:row>78</xdr:row>
      <xdr:rowOff>91793</xdr:rowOff>
    </xdr:to>
    <xdr:cxnSp macro="">
      <xdr:nvCxnSpPr>
        <xdr:cNvPr id="644" name="直線コネクタ 643"/>
        <xdr:cNvCxnSpPr/>
      </xdr:nvCxnSpPr>
      <xdr:spPr>
        <a:xfrm>
          <a:off x="12814300" y="13306408"/>
          <a:ext cx="889000" cy="15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8321</xdr:rowOff>
    </xdr:from>
    <xdr:ext cx="534377" cy="259045"/>
    <xdr:sp macro="" textlink="">
      <xdr:nvSpPr>
        <xdr:cNvPr id="646" name="テキスト ボックス 645"/>
        <xdr:cNvSpPr txBox="1"/>
      </xdr:nvSpPr>
      <xdr:spPr>
        <a:xfrm>
          <a:off x="13436111" y="135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151353</xdr:rowOff>
    </xdr:from>
    <xdr:ext cx="534377" cy="259045"/>
    <xdr:sp macro="" textlink="">
      <xdr:nvSpPr>
        <xdr:cNvPr id="648" name="テキスト ボックス 647"/>
        <xdr:cNvSpPr txBox="1"/>
      </xdr:nvSpPr>
      <xdr:spPr>
        <a:xfrm>
          <a:off x="12547111" y="135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161072</xdr:rowOff>
    </xdr:from>
    <xdr:to>
      <xdr:col>23</xdr:col>
      <xdr:colOff>568325</xdr:colOff>
      <xdr:row>79</xdr:row>
      <xdr:rowOff>91222</xdr:rowOff>
    </xdr:to>
    <xdr:sp macro="" textlink="">
      <xdr:nvSpPr>
        <xdr:cNvPr id="654" name="円/楕円 653"/>
        <xdr:cNvSpPr/>
      </xdr:nvSpPr>
      <xdr:spPr>
        <a:xfrm>
          <a:off x="16268700" y="135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97448</xdr:rowOff>
    </xdr:from>
    <xdr:ext cx="469744" cy="259045"/>
    <xdr:sp macro="" textlink="">
      <xdr:nvSpPr>
        <xdr:cNvPr id="655" name="災害復旧費該当値テキスト"/>
        <xdr:cNvSpPr txBox="1"/>
      </xdr:nvSpPr>
      <xdr:spPr>
        <a:xfrm>
          <a:off x="16370300" y="1347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132056</xdr:rowOff>
    </xdr:from>
    <xdr:to>
      <xdr:col>22</xdr:col>
      <xdr:colOff>415925</xdr:colOff>
      <xdr:row>79</xdr:row>
      <xdr:rowOff>62206</xdr:rowOff>
    </xdr:to>
    <xdr:sp macro="" textlink="">
      <xdr:nvSpPr>
        <xdr:cNvPr id="656" name="円/楕円 655"/>
        <xdr:cNvSpPr/>
      </xdr:nvSpPr>
      <xdr:spPr>
        <a:xfrm>
          <a:off x="15430500" y="135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53333</xdr:rowOff>
    </xdr:from>
    <xdr:ext cx="469744" cy="259045"/>
    <xdr:sp macro="" textlink="">
      <xdr:nvSpPr>
        <xdr:cNvPr id="657" name="テキスト ボックス 656"/>
        <xdr:cNvSpPr txBox="1"/>
      </xdr:nvSpPr>
      <xdr:spPr>
        <a:xfrm>
          <a:off x="15246427" y="1359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160147</xdr:rowOff>
    </xdr:from>
    <xdr:to>
      <xdr:col>21</xdr:col>
      <xdr:colOff>212725</xdr:colOff>
      <xdr:row>79</xdr:row>
      <xdr:rowOff>90297</xdr:rowOff>
    </xdr:to>
    <xdr:sp macro="" textlink="">
      <xdr:nvSpPr>
        <xdr:cNvPr id="658" name="円/楕円 657"/>
        <xdr:cNvSpPr/>
      </xdr:nvSpPr>
      <xdr:spPr>
        <a:xfrm>
          <a:off x="145415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81424</xdr:rowOff>
    </xdr:from>
    <xdr:ext cx="469744" cy="259045"/>
    <xdr:sp macro="" textlink="">
      <xdr:nvSpPr>
        <xdr:cNvPr id="659" name="テキスト ボックス 658"/>
        <xdr:cNvSpPr txBox="1"/>
      </xdr:nvSpPr>
      <xdr:spPr>
        <a:xfrm>
          <a:off x="14357427" y="136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40993</xdr:rowOff>
    </xdr:from>
    <xdr:to>
      <xdr:col>20</xdr:col>
      <xdr:colOff>9525</xdr:colOff>
      <xdr:row>78</xdr:row>
      <xdr:rowOff>142593</xdr:rowOff>
    </xdr:to>
    <xdr:sp macro="" textlink="">
      <xdr:nvSpPr>
        <xdr:cNvPr id="660" name="円/楕円 659"/>
        <xdr:cNvSpPr/>
      </xdr:nvSpPr>
      <xdr:spPr>
        <a:xfrm>
          <a:off x="13652500" y="134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159120</xdr:rowOff>
    </xdr:from>
    <xdr:ext cx="534377" cy="259045"/>
    <xdr:sp macro="" textlink="">
      <xdr:nvSpPr>
        <xdr:cNvPr id="661" name="テキスト ボックス 660"/>
        <xdr:cNvSpPr txBox="1"/>
      </xdr:nvSpPr>
      <xdr:spPr>
        <a:xfrm>
          <a:off x="13436111" y="131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53958</xdr:rowOff>
    </xdr:from>
    <xdr:to>
      <xdr:col>18</xdr:col>
      <xdr:colOff>492125</xdr:colOff>
      <xdr:row>77</xdr:row>
      <xdr:rowOff>155558</xdr:rowOff>
    </xdr:to>
    <xdr:sp macro="" textlink="">
      <xdr:nvSpPr>
        <xdr:cNvPr id="662" name="円/楕円 661"/>
        <xdr:cNvSpPr/>
      </xdr:nvSpPr>
      <xdr:spPr>
        <a:xfrm>
          <a:off x="12763500" y="132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635</xdr:rowOff>
    </xdr:from>
    <xdr:ext cx="534377" cy="259045"/>
    <xdr:sp macro="" textlink="">
      <xdr:nvSpPr>
        <xdr:cNvPr id="663" name="テキスト ボックス 662"/>
        <xdr:cNvSpPr txBox="1"/>
      </xdr:nvSpPr>
      <xdr:spPr>
        <a:xfrm>
          <a:off x="12547111" y="1303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66486</xdr:rowOff>
    </xdr:from>
    <xdr:to>
      <xdr:col>23</xdr:col>
      <xdr:colOff>517525</xdr:colOff>
      <xdr:row>97</xdr:row>
      <xdr:rowOff>70576</xdr:rowOff>
    </xdr:to>
    <xdr:cxnSp macro="">
      <xdr:nvCxnSpPr>
        <xdr:cNvPr id="690" name="直線コネクタ 689"/>
        <xdr:cNvCxnSpPr/>
      </xdr:nvCxnSpPr>
      <xdr:spPr>
        <a:xfrm flipV="1">
          <a:off x="15481300" y="16697136"/>
          <a:ext cx="8382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70576</xdr:rowOff>
    </xdr:from>
    <xdr:to>
      <xdr:col>22</xdr:col>
      <xdr:colOff>365125</xdr:colOff>
      <xdr:row>97</xdr:row>
      <xdr:rowOff>91239</xdr:rowOff>
    </xdr:to>
    <xdr:cxnSp macro="">
      <xdr:nvCxnSpPr>
        <xdr:cNvPr id="693" name="直線コネクタ 692"/>
        <xdr:cNvCxnSpPr/>
      </xdr:nvCxnSpPr>
      <xdr:spPr>
        <a:xfrm flipV="1">
          <a:off x="14592300" y="16701226"/>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112926</xdr:rowOff>
    </xdr:from>
    <xdr:ext cx="599010" cy="259045"/>
    <xdr:sp macro="" textlink="">
      <xdr:nvSpPr>
        <xdr:cNvPr id="695" name="テキスト ボックス 694"/>
        <xdr:cNvSpPr txBox="1"/>
      </xdr:nvSpPr>
      <xdr:spPr>
        <a:xfrm>
          <a:off x="15181794" y="1640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91239</xdr:rowOff>
    </xdr:from>
    <xdr:to>
      <xdr:col>21</xdr:col>
      <xdr:colOff>161925</xdr:colOff>
      <xdr:row>97</xdr:row>
      <xdr:rowOff>116678</xdr:rowOff>
    </xdr:to>
    <xdr:cxnSp macro="">
      <xdr:nvCxnSpPr>
        <xdr:cNvPr id="696" name="直線コネクタ 695"/>
        <xdr:cNvCxnSpPr/>
      </xdr:nvCxnSpPr>
      <xdr:spPr>
        <a:xfrm flipV="1">
          <a:off x="13703300" y="16721889"/>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94910</xdr:rowOff>
    </xdr:from>
    <xdr:ext cx="599010" cy="259045"/>
    <xdr:sp macro="" textlink="">
      <xdr:nvSpPr>
        <xdr:cNvPr id="698" name="テキスト ボックス 697"/>
        <xdr:cNvSpPr txBox="1"/>
      </xdr:nvSpPr>
      <xdr:spPr>
        <a:xfrm>
          <a:off x="14292794" y="163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114977</xdr:rowOff>
    </xdr:from>
    <xdr:to>
      <xdr:col>19</xdr:col>
      <xdr:colOff>644525</xdr:colOff>
      <xdr:row>97</xdr:row>
      <xdr:rowOff>116678</xdr:rowOff>
    </xdr:to>
    <xdr:cxnSp macro="">
      <xdr:nvCxnSpPr>
        <xdr:cNvPr id="699" name="直線コネクタ 698"/>
        <xdr:cNvCxnSpPr/>
      </xdr:nvCxnSpPr>
      <xdr:spPr>
        <a:xfrm>
          <a:off x="12814300" y="16745627"/>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89890</xdr:rowOff>
    </xdr:from>
    <xdr:ext cx="599010" cy="259045"/>
    <xdr:sp macro="" textlink="">
      <xdr:nvSpPr>
        <xdr:cNvPr id="701" name="テキスト ボックス 700"/>
        <xdr:cNvSpPr txBox="1"/>
      </xdr:nvSpPr>
      <xdr:spPr>
        <a:xfrm>
          <a:off x="13403794" y="1637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83431</xdr:rowOff>
    </xdr:from>
    <xdr:ext cx="599010" cy="259045"/>
    <xdr:sp macro="" textlink="">
      <xdr:nvSpPr>
        <xdr:cNvPr id="703" name="テキスト ボックス 702"/>
        <xdr:cNvSpPr txBox="1"/>
      </xdr:nvSpPr>
      <xdr:spPr>
        <a:xfrm>
          <a:off x="12514794" y="163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15686</xdr:rowOff>
    </xdr:from>
    <xdr:to>
      <xdr:col>23</xdr:col>
      <xdr:colOff>568325</xdr:colOff>
      <xdr:row>97</xdr:row>
      <xdr:rowOff>117286</xdr:rowOff>
    </xdr:to>
    <xdr:sp macro="" textlink="">
      <xdr:nvSpPr>
        <xdr:cNvPr id="709" name="円/楕円 708"/>
        <xdr:cNvSpPr/>
      </xdr:nvSpPr>
      <xdr:spPr>
        <a:xfrm>
          <a:off x="16268700" y="166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165563</xdr:rowOff>
    </xdr:from>
    <xdr:ext cx="599010" cy="259045"/>
    <xdr:sp macro="" textlink="">
      <xdr:nvSpPr>
        <xdr:cNvPr id="710" name="公債費該当値テキスト"/>
        <xdr:cNvSpPr txBox="1"/>
      </xdr:nvSpPr>
      <xdr:spPr>
        <a:xfrm>
          <a:off x="16370300" y="1662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107,027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19776</xdr:rowOff>
    </xdr:from>
    <xdr:to>
      <xdr:col>22</xdr:col>
      <xdr:colOff>415925</xdr:colOff>
      <xdr:row>97</xdr:row>
      <xdr:rowOff>121376</xdr:rowOff>
    </xdr:to>
    <xdr:sp macro="" textlink="">
      <xdr:nvSpPr>
        <xdr:cNvPr id="711" name="円/楕円 710"/>
        <xdr:cNvSpPr/>
      </xdr:nvSpPr>
      <xdr:spPr>
        <a:xfrm>
          <a:off x="15430500" y="166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112503</xdr:rowOff>
    </xdr:from>
    <xdr:ext cx="599010" cy="259045"/>
    <xdr:sp macro="" textlink="">
      <xdr:nvSpPr>
        <xdr:cNvPr id="712" name="テキスト ボックス 711"/>
        <xdr:cNvSpPr txBox="1"/>
      </xdr:nvSpPr>
      <xdr:spPr>
        <a:xfrm>
          <a:off x="15181794" y="1674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40439</xdr:rowOff>
    </xdr:from>
    <xdr:to>
      <xdr:col>21</xdr:col>
      <xdr:colOff>212725</xdr:colOff>
      <xdr:row>97</xdr:row>
      <xdr:rowOff>142039</xdr:rowOff>
    </xdr:to>
    <xdr:sp macro="" textlink="">
      <xdr:nvSpPr>
        <xdr:cNvPr id="713" name="円/楕円 712"/>
        <xdr:cNvSpPr/>
      </xdr:nvSpPr>
      <xdr:spPr>
        <a:xfrm>
          <a:off x="14541500" y="166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133166</xdr:rowOff>
    </xdr:from>
    <xdr:ext cx="534377" cy="259045"/>
    <xdr:sp macro="" textlink="">
      <xdr:nvSpPr>
        <xdr:cNvPr id="714" name="テキスト ボックス 713"/>
        <xdr:cNvSpPr txBox="1"/>
      </xdr:nvSpPr>
      <xdr:spPr>
        <a:xfrm>
          <a:off x="14325111" y="167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65878</xdr:rowOff>
    </xdr:from>
    <xdr:to>
      <xdr:col>20</xdr:col>
      <xdr:colOff>9525</xdr:colOff>
      <xdr:row>97</xdr:row>
      <xdr:rowOff>167478</xdr:rowOff>
    </xdr:to>
    <xdr:sp macro="" textlink="">
      <xdr:nvSpPr>
        <xdr:cNvPr id="715" name="円/楕円 714"/>
        <xdr:cNvSpPr/>
      </xdr:nvSpPr>
      <xdr:spPr>
        <a:xfrm>
          <a:off x="13652500" y="1669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158605</xdr:rowOff>
    </xdr:from>
    <xdr:ext cx="534377" cy="259045"/>
    <xdr:sp macro="" textlink="">
      <xdr:nvSpPr>
        <xdr:cNvPr id="716" name="テキスト ボックス 715"/>
        <xdr:cNvSpPr txBox="1"/>
      </xdr:nvSpPr>
      <xdr:spPr>
        <a:xfrm>
          <a:off x="13436111" y="167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64177</xdr:rowOff>
    </xdr:from>
    <xdr:to>
      <xdr:col>18</xdr:col>
      <xdr:colOff>492125</xdr:colOff>
      <xdr:row>97</xdr:row>
      <xdr:rowOff>165777</xdr:rowOff>
    </xdr:to>
    <xdr:sp macro="" textlink="">
      <xdr:nvSpPr>
        <xdr:cNvPr id="717" name="円/楕円 716"/>
        <xdr:cNvSpPr/>
      </xdr:nvSpPr>
      <xdr:spPr>
        <a:xfrm>
          <a:off x="12763500" y="166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156904</xdr:rowOff>
    </xdr:from>
    <xdr:ext cx="534377" cy="259045"/>
    <xdr:sp macro="" textlink="">
      <xdr:nvSpPr>
        <xdr:cNvPr id="718" name="テキスト ボックス 717"/>
        <xdr:cNvSpPr txBox="1"/>
      </xdr:nvSpPr>
      <xdr:spPr>
        <a:xfrm>
          <a:off x="12547111" y="1678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本村の人口規模は、類似団体の中でも少ない方であり、スケールメリットが働かず、住民</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人当たりの経費については、非効率に</a:t>
          </a:r>
          <a:r>
            <a:rPr kumimoji="1" lang="ja-JP" altLang="en-US" sz="1100">
              <a:solidFill>
                <a:schemeClr val="dk1"/>
              </a:solidFill>
              <a:latin typeface="+mn-lt"/>
              <a:ea typeface="+mn-ea"/>
              <a:cs typeface="+mn-cs"/>
            </a:rPr>
            <a:t>な</a:t>
          </a:r>
          <a:r>
            <a:rPr kumimoji="1" lang="ja-JP" altLang="ja-JP" sz="1100">
              <a:solidFill>
                <a:schemeClr val="dk1"/>
              </a:solidFill>
              <a:latin typeface="+mn-lt"/>
              <a:ea typeface="+mn-ea"/>
              <a:cs typeface="+mn-cs"/>
            </a:rPr>
            <a:t>らざるを得ない状況となっている。、</a:t>
          </a:r>
          <a:r>
            <a:rPr kumimoji="1" lang="ja-JP" altLang="en-US" sz="1100">
              <a:solidFill>
                <a:schemeClr val="dk1"/>
              </a:solidFill>
              <a:latin typeface="+mn-lt"/>
              <a:ea typeface="+mn-ea"/>
              <a:cs typeface="+mn-cs"/>
            </a:rPr>
            <a:t>特に</a:t>
          </a:r>
          <a:r>
            <a:rPr kumimoji="1" lang="ja-JP" altLang="ja-JP" sz="1100">
              <a:solidFill>
                <a:schemeClr val="dk1"/>
              </a:solidFill>
              <a:latin typeface="+mn-lt"/>
              <a:ea typeface="+mn-ea"/>
              <a:cs typeface="+mn-cs"/>
            </a:rPr>
            <a:t>衛生費において</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、類似団体を上回る状況であるが、保健衛生部門で国保診療所会計への繰出金の影響が考えられる。</a:t>
          </a:r>
          <a:r>
            <a:rPr kumimoji="1" lang="ja-JP" altLang="en-US" sz="1100">
              <a:solidFill>
                <a:schemeClr val="dk1"/>
              </a:solidFill>
              <a:latin typeface="+mn-lt"/>
              <a:ea typeface="+mn-ea"/>
              <a:cs typeface="+mn-cs"/>
            </a:rPr>
            <a:t>また、農林水産業費や商工費においても、類似団体を上回っているが、経済力が弱い過疎地域においての経済の活性化については、行政主導型で取組必要があるためである。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H24</a:t>
          </a:r>
          <a:r>
            <a:rPr lang="ja-JP" altLang="ja-JP" sz="1100" b="0" i="0" baseline="0">
              <a:solidFill>
                <a:schemeClr val="dk1"/>
              </a:solidFill>
              <a:latin typeface="+mn-lt"/>
              <a:ea typeface="+mn-ea"/>
              <a:cs typeface="+mn-cs"/>
            </a:rPr>
            <a:t>までは、実質収支額、財政調整基金残額とも、年々増加する傾向にあったが、この主な要因は、集中改革プランや第五次行財政改革大綱による行財政改革と地方交付税の増額である。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10</a:t>
          </a:r>
          <a:r>
            <a:rPr lang="ja-JP" altLang="en-US" sz="1100" b="0" i="0" baseline="0">
              <a:solidFill>
                <a:schemeClr val="dk1"/>
              </a:solidFill>
              <a:latin typeface="+mn-lt"/>
              <a:ea typeface="+mn-ea"/>
              <a:cs typeface="+mn-cs"/>
            </a:rPr>
            <a:t>年度ほど前から積立を続けてきた財政調整基金であったが、</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において、</a:t>
          </a:r>
          <a:r>
            <a:rPr lang="ja-JP" altLang="en-US" sz="1100" b="0" i="0" baseline="0">
              <a:solidFill>
                <a:schemeClr val="dk1"/>
              </a:solidFill>
              <a:latin typeface="+mn-lt"/>
              <a:ea typeface="+mn-ea"/>
              <a:cs typeface="+mn-cs"/>
            </a:rPr>
            <a:t>今、地方創生に向けて投資する時という位置づけから、約</a:t>
          </a:r>
          <a:r>
            <a:rPr lang="en-US" altLang="ja-JP" sz="1100" b="0" i="0" baseline="0">
              <a:solidFill>
                <a:schemeClr val="dk1"/>
              </a:solidFill>
              <a:latin typeface="+mn-lt"/>
              <a:ea typeface="+mn-ea"/>
              <a:cs typeface="+mn-cs"/>
            </a:rPr>
            <a:t>1</a:t>
          </a:r>
          <a:r>
            <a:rPr lang="ja-JP" altLang="en-US" sz="1100" b="0" i="0" baseline="0">
              <a:solidFill>
                <a:schemeClr val="dk1"/>
              </a:solidFill>
              <a:latin typeface="+mn-lt"/>
              <a:ea typeface="+mn-ea"/>
              <a:cs typeface="+mn-cs"/>
            </a:rPr>
            <a:t>億円を繰り入れ、地域活性化のための各種施策を行った。</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今後も類似団体と比較して体力の弱い本村としては、人口対策を重点にメリハリのある事業推進を図りながら、適正な財政運営を行うよう努力していく。</a:t>
          </a:r>
          <a:endParaRPr kumimoji="1"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100" b="0" i="0" baseline="0">
              <a:solidFill>
                <a:schemeClr val="dk1"/>
              </a:solidFill>
              <a:latin typeface="+mn-lt"/>
              <a:ea typeface="+mn-ea"/>
              <a:cs typeface="+mn-cs"/>
            </a:rPr>
            <a:t>   H27</a:t>
          </a:r>
          <a:r>
            <a:rPr lang="ja-JP" altLang="ja-JP" sz="1100" b="0" i="0" baseline="0">
              <a:solidFill>
                <a:schemeClr val="dk1"/>
              </a:solidFill>
              <a:latin typeface="+mn-lt"/>
              <a:ea typeface="+mn-ea"/>
              <a:cs typeface="+mn-cs"/>
            </a:rPr>
            <a:t>において、一般会計の実質黒字比率</a:t>
          </a:r>
          <a:r>
            <a:rPr lang="ja-JP" altLang="en-US" sz="1100" b="0" i="0" baseline="0">
              <a:solidFill>
                <a:schemeClr val="dk1"/>
              </a:solidFill>
              <a:latin typeface="+mn-lt"/>
              <a:ea typeface="+mn-ea"/>
              <a:cs typeface="+mn-cs"/>
            </a:rPr>
            <a:t>は、</a:t>
          </a:r>
          <a:r>
            <a:rPr lang="en-US" altLang="ja-JP" sz="1100" b="0" i="0" baseline="0">
              <a:solidFill>
                <a:schemeClr val="dk1"/>
              </a:solidFill>
              <a:latin typeface="+mn-lt"/>
              <a:ea typeface="+mn-ea"/>
              <a:cs typeface="+mn-cs"/>
            </a:rPr>
            <a:t>14.7%</a:t>
          </a:r>
          <a:r>
            <a:rPr lang="ja-JP" altLang="en-US" sz="1100" b="0" i="0" baseline="0">
              <a:solidFill>
                <a:schemeClr val="dk1"/>
              </a:solidFill>
              <a:latin typeface="+mn-lt"/>
              <a:ea typeface="+mn-ea"/>
              <a:cs typeface="+mn-cs"/>
            </a:rPr>
            <a:t>となった。また、同比率は前年度対比</a:t>
          </a:r>
          <a:r>
            <a:rPr lang="en-US" altLang="ja-JP" sz="1100" b="0" i="0" baseline="0">
              <a:solidFill>
                <a:schemeClr val="dk1"/>
              </a:solidFill>
              <a:latin typeface="+mn-lt"/>
              <a:ea typeface="+mn-ea"/>
              <a:cs typeface="+mn-cs"/>
            </a:rPr>
            <a:t>2.51</a:t>
          </a:r>
          <a:r>
            <a:rPr lang="ja-JP" altLang="en-US" sz="1100" b="0" i="0" baseline="0">
              <a:solidFill>
                <a:schemeClr val="dk1"/>
              </a:solidFill>
              <a:latin typeface="+mn-lt"/>
              <a:ea typeface="+mn-ea"/>
              <a:cs typeface="+mn-cs"/>
            </a:rPr>
            <a:t>ポイント減少したが、これは</a:t>
          </a:r>
          <a:r>
            <a:rPr lang="ja-JP" altLang="ja-JP" sz="1100" b="0" i="0" baseline="0">
              <a:solidFill>
                <a:schemeClr val="dk1"/>
              </a:solidFill>
              <a:latin typeface="+mn-lt"/>
              <a:ea typeface="+mn-ea"/>
              <a:cs typeface="+mn-cs"/>
            </a:rPr>
            <a:t>、地域活性化のための各種施策を行った</a:t>
          </a:r>
          <a:r>
            <a:rPr lang="ja-JP" altLang="en-US" sz="1100" b="0" i="0" baseline="0">
              <a:solidFill>
                <a:schemeClr val="dk1"/>
              </a:solidFill>
              <a:latin typeface="+mn-lt"/>
              <a:ea typeface="+mn-ea"/>
              <a:cs typeface="+mn-cs"/>
            </a:rPr>
            <a:t>結果である。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総体的には、一般会計及び特別会計を含めた連結実質赤字比率においても、ある程度の黒字を確保しており概ね健全であると判断している。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今後は、多くの固定資産を保有している国保診療所特別会計や簡易水道特別会計で施設の老朽化に伴う経費が増大すると予測されるため、中長期における総合的な行財政計画の管理が必要と考えてい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2908956</v>
      </c>
      <c r="BO4" s="409"/>
      <c r="BP4" s="409"/>
      <c r="BQ4" s="409"/>
      <c r="BR4" s="409"/>
      <c r="BS4" s="409"/>
      <c r="BT4" s="409"/>
      <c r="BU4" s="410"/>
      <c r="BV4" s="408">
        <v>2996174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14.7</v>
      </c>
      <c r="CU4" s="586"/>
      <c r="CV4" s="586"/>
      <c r="CW4" s="586"/>
      <c r="CX4" s="586"/>
      <c r="CY4" s="586"/>
      <c r="CZ4" s="586"/>
      <c r="DA4" s="587"/>
      <c r="DB4" s="585">
        <v>17.2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2607979</v>
      </c>
      <c r="BO5" s="414"/>
      <c r="BP5" s="414"/>
      <c r="BQ5" s="414"/>
      <c r="BR5" s="414"/>
      <c r="BS5" s="414"/>
      <c r="BT5" s="414"/>
      <c r="BU5" s="415"/>
      <c r="BV5" s="413">
        <v>2715074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81.2</v>
      </c>
      <c r="CU5" s="384"/>
      <c r="CV5" s="384"/>
      <c r="CW5" s="384"/>
      <c r="CX5" s="384"/>
      <c r="CY5" s="384"/>
      <c r="CZ5" s="384"/>
      <c r="DA5" s="385"/>
      <c r="DB5" s="383">
        <v>86.6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300977</v>
      </c>
      <c r="BO6" s="414"/>
      <c r="BP6" s="414"/>
      <c r="BQ6" s="414"/>
      <c r="BR6" s="414"/>
      <c r="BS6" s="414"/>
      <c r="BT6" s="414"/>
      <c r="BU6" s="415"/>
      <c r="BV6" s="413">
        <v>281100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85.3</v>
      </c>
      <c r="CU6" s="560"/>
      <c r="CV6" s="560"/>
      <c r="CW6" s="560"/>
      <c r="CX6" s="560"/>
      <c r="CY6" s="560"/>
      <c r="CZ6" s="560"/>
      <c r="DA6" s="561"/>
      <c r="DB6" s="559">
        <v>91.2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63284</v>
      </c>
      <c r="BO7" s="414"/>
      <c r="BP7" s="414"/>
      <c r="BQ7" s="414"/>
      <c r="BR7" s="414"/>
      <c r="BS7" s="414"/>
      <c r="BT7" s="414"/>
      <c r="BU7" s="415"/>
      <c r="BV7" s="413">
        <v>11850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1616885</v>
      </c>
      <c r="CU7" s="414"/>
      <c r="CV7" s="414"/>
      <c r="CW7" s="414"/>
      <c r="CX7" s="414"/>
      <c r="CY7" s="414"/>
      <c r="CZ7" s="414"/>
      <c r="DA7" s="415"/>
      <c r="DB7" s="413">
        <v>1563807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237693</v>
      </c>
      <c r="BO8" s="414"/>
      <c r="BP8" s="414"/>
      <c r="BQ8" s="414"/>
      <c r="BR8" s="414"/>
      <c r="BS8" s="414"/>
      <c r="BT8" s="414"/>
      <c r="BU8" s="415"/>
      <c r="BV8" s="413">
        <v>269250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0.14000000000000001</v>
      </c>
      <c r="CU8" s="523"/>
      <c r="CV8" s="523"/>
      <c r="CW8" s="523"/>
      <c r="CX8" s="523"/>
      <c r="CY8" s="523"/>
      <c r="CZ8" s="523"/>
      <c r="DA8" s="524"/>
      <c r="DB8" s="522">
        <v>0.14000000000000001</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2261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-31557</v>
      </c>
      <c r="BO9" s="414"/>
      <c r="BP9" s="414"/>
      <c r="BQ9" s="414"/>
      <c r="BR9" s="414"/>
      <c r="BS9" s="414"/>
      <c r="BT9" s="414"/>
      <c r="BU9" s="415"/>
      <c r="BV9" s="413">
        <v>-435615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11.5</v>
      </c>
      <c r="CU9" s="384"/>
      <c r="CV9" s="384"/>
      <c r="CW9" s="384"/>
      <c r="CX9" s="384"/>
      <c r="CY9" s="384"/>
      <c r="CZ9" s="384"/>
      <c r="DA9" s="385"/>
      <c r="DB9" s="383">
        <v>11.4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2514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2000</v>
      </c>
      <c r="BO10" s="414"/>
      <c r="BP10" s="414"/>
      <c r="BQ10" s="414"/>
      <c r="BR10" s="414"/>
      <c r="BS10" s="414"/>
      <c r="BT10" s="414"/>
      <c r="BU10" s="415"/>
      <c r="BV10" s="413">
        <v>202000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2432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2419</v>
      </c>
      <c r="S13" s="515"/>
      <c r="T13" s="515"/>
      <c r="U13" s="515"/>
      <c r="V13" s="516"/>
      <c r="W13" s="502" t="s">
        <v>121</v>
      </c>
      <c r="X13" s="426"/>
      <c r="Y13" s="426"/>
      <c r="Z13" s="426"/>
      <c r="AA13" s="426"/>
      <c r="AB13" s="427"/>
      <c r="AC13" s="389">
        <v>231</v>
      </c>
      <c r="AD13" s="390"/>
      <c r="AE13" s="390"/>
      <c r="AF13" s="390"/>
      <c r="AG13" s="391"/>
      <c r="AH13" s="389">
        <v>218</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-129557</v>
      </c>
      <c r="BO13" s="414"/>
      <c r="BP13" s="414"/>
      <c r="BQ13" s="414"/>
      <c r="BR13" s="414"/>
      <c r="BS13" s="414"/>
      <c r="BT13" s="414"/>
      <c r="BU13" s="415"/>
      <c r="BV13" s="413">
        <v>-233615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10.3</v>
      </c>
      <c r="CU13" s="384"/>
      <c r="CV13" s="384"/>
      <c r="CW13" s="384"/>
      <c r="CX13" s="384"/>
      <c r="CY13" s="384"/>
      <c r="CZ13" s="384"/>
      <c r="DA13" s="385"/>
      <c r="DB13" s="383">
        <v>10.7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2512</v>
      </c>
      <c r="S14" s="515"/>
      <c r="T14" s="515"/>
      <c r="U14" s="515"/>
      <c r="V14" s="516"/>
      <c r="W14" s="517"/>
      <c r="X14" s="429"/>
      <c r="Y14" s="429"/>
      <c r="Z14" s="429"/>
      <c r="AA14" s="429"/>
      <c r="AB14" s="430"/>
      <c r="AC14" s="507">
        <v>17.600000000000001</v>
      </c>
      <c r="AD14" s="508"/>
      <c r="AE14" s="508"/>
      <c r="AF14" s="508"/>
      <c r="AG14" s="509"/>
      <c r="AH14" s="507">
        <v>14.4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2498</v>
      </c>
      <c r="S15" s="515"/>
      <c r="T15" s="515"/>
      <c r="U15" s="515"/>
      <c r="V15" s="516"/>
      <c r="W15" s="502" t="s">
        <v>127</v>
      </c>
      <c r="X15" s="426"/>
      <c r="Y15" s="426"/>
      <c r="Z15" s="426"/>
      <c r="AA15" s="426"/>
      <c r="AB15" s="427"/>
      <c r="AC15" s="389">
        <v>506</v>
      </c>
      <c r="AD15" s="390"/>
      <c r="AE15" s="390"/>
      <c r="AF15" s="390"/>
      <c r="AG15" s="391"/>
      <c r="AH15" s="389">
        <v>657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203963</v>
      </c>
      <c r="BO15" s="409"/>
      <c r="BP15" s="409"/>
      <c r="BQ15" s="409"/>
      <c r="BR15" s="409"/>
      <c r="BS15" s="409"/>
      <c r="BT15" s="409"/>
      <c r="BU15" s="410"/>
      <c r="BV15" s="408">
        <v>195638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38.5</v>
      </c>
      <c r="AD16" s="508"/>
      <c r="AE16" s="508"/>
      <c r="AF16" s="508"/>
      <c r="AG16" s="509"/>
      <c r="AH16" s="507">
        <v>43.5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1491763</v>
      </c>
      <c r="BO16" s="414"/>
      <c r="BP16" s="414"/>
      <c r="BQ16" s="414"/>
      <c r="BR16" s="414"/>
      <c r="BS16" s="414"/>
      <c r="BT16" s="414"/>
      <c r="BU16" s="415"/>
      <c r="BV16" s="413">
        <v>1436043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576</v>
      </c>
      <c r="AD17" s="390"/>
      <c r="AE17" s="390"/>
      <c r="AF17" s="390"/>
      <c r="AG17" s="391"/>
      <c r="AH17" s="389">
        <v>634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248599</v>
      </c>
      <c r="BO17" s="414"/>
      <c r="BP17" s="414"/>
      <c r="BQ17" s="414"/>
      <c r="BR17" s="414"/>
      <c r="BS17" s="414"/>
      <c r="BT17" s="414"/>
      <c r="BU17" s="415"/>
      <c r="BV17" s="413">
        <v>242331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87.09</v>
      </c>
      <c r="M18" s="478"/>
      <c r="N18" s="478"/>
      <c r="O18" s="478"/>
      <c r="P18" s="478"/>
      <c r="Q18" s="478"/>
      <c r="R18" s="479"/>
      <c r="S18" s="479"/>
      <c r="T18" s="479"/>
      <c r="U18" s="479"/>
      <c r="V18" s="480"/>
      <c r="W18" s="494"/>
      <c r="X18" s="495"/>
      <c r="Y18" s="495"/>
      <c r="Z18" s="495"/>
      <c r="AA18" s="495"/>
      <c r="AB18" s="503"/>
      <c r="AC18" s="377">
        <v>43.9</v>
      </c>
      <c r="AD18" s="378"/>
      <c r="AE18" s="378"/>
      <c r="AF18" s="378"/>
      <c r="AG18" s="481"/>
      <c r="AH18" s="377">
        <v>42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1358698</v>
      </c>
      <c r="BO18" s="414"/>
      <c r="BP18" s="414"/>
      <c r="BQ18" s="414"/>
      <c r="BR18" s="414"/>
      <c r="BS18" s="414"/>
      <c r="BT18" s="414"/>
      <c r="BU18" s="415"/>
      <c r="BV18" s="413">
        <v>1389416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2202085</v>
      </c>
      <c r="BO19" s="414"/>
      <c r="BP19" s="414"/>
      <c r="BQ19" s="414"/>
      <c r="BR19" s="414"/>
      <c r="BS19" s="414"/>
      <c r="BT19" s="414"/>
      <c r="BU19" s="415"/>
      <c r="BV19" s="413">
        <v>2272509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817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2392002</v>
      </c>
      <c r="BO23" s="414"/>
      <c r="BP23" s="414"/>
      <c r="BQ23" s="414"/>
      <c r="BR23" s="414"/>
      <c r="BS23" s="414"/>
      <c r="BT23" s="414"/>
      <c r="BU23" s="415"/>
      <c r="BV23" s="413">
        <v>2352406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6180</v>
      </c>
      <c r="R24" s="390"/>
      <c r="S24" s="390"/>
      <c r="T24" s="390"/>
      <c r="U24" s="390"/>
      <c r="V24" s="391"/>
      <c r="W24" s="455"/>
      <c r="X24" s="446"/>
      <c r="Y24" s="447"/>
      <c r="Z24" s="386" t="s">
        <v>150</v>
      </c>
      <c r="AA24" s="387"/>
      <c r="AB24" s="387"/>
      <c r="AC24" s="387"/>
      <c r="AD24" s="387"/>
      <c r="AE24" s="387"/>
      <c r="AF24" s="387"/>
      <c r="AG24" s="388"/>
      <c r="AH24" s="389">
        <v>50</v>
      </c>
      <c r="AI24" s="390"/>
      <c r="AJ24" s="390"/>
      <c r="AK24" s="390"/>
      <c r="AL24" s="391"/>
      <c r="AM24" s="389">
        <v>147850</v>
      </c>
      <c r="AN24" s="390"/>
      <c r="AO24" s="390"/>
      <c r="AP24" s="390"/>
      <c r="AQ24" s="390"/>
      <c r="AR24" s="391"/>
      <c r="AS24" s="389">
        <v>2957</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1813542</v>
      </c>
      <c r="BO24" s="414"/>
      <c r="BP24" s="414"/>
      <c r="BQ24" s="414"/>
      <c r="BR24" s="414"/>
      <c r="BS24" s="414"/>
      <c r="BT24" s="414"/>
      <c r="BU24" s="415"/>
      <c r="BV24" s="413">
        <v>1788814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t="s">
        <v>118</v>
      </c>
      <c r="M25" s="390"/>
      <c r="N25" s="390"/>
      <c r="O25" s="390"/>
      <c r="P25" s="391"/>
      <c r="Q25" s="389" t="s">
        <v>118</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25007</v>
      </c>
      <c r="BO25" s="409"/>
      <c r="BP25" s="409"/>
      <c r="BQ25" s="409"/>
      <c r="BR25" s="409"/>
      <c r="BS25" s="409"/>
      <c r="BT25" s="409"/>
      <c r="BU25" s="410"/>
      <c r="BV25" s="408">
        <v>7929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4980</v>
      </c>
      <c r="R26" s="390"/>
      <c r="S26" s="390"/>
      <c r="T26" s="390"/>
      <c r="U26" s="390"/>
      <c r="V26" s="391"/>
      <c r="W26" s="455"/>
      <c r="X26" s="446"/>
      <c r="Y26" s="447"/>
      <c r="Z26" s="386" t="s">
        <v>156</v>
      </c>
      <c r="AA26" s="468"/>
      <c r="AB26" s="468"/>
      <c r="AC26" s="468"/>
      <c r="AD26" s="468"/>
      <c r="AE26" s="468"/>
      <c r="AF26" s="468"/>
      <c r="AG26" s="469"/>
      <c r="AH26" s="389">
        <v>2</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2650</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157</v>
      </c>
      <c r="AN27" s="390"/>
      <c r="AO27" s="390"/>
      <c r="AP27" s="390"/>
      <c r="AQ27" s="390"/>
      <c r="AR27" s="391"/>
      <c r="AS27" s="389" t="s">
        <v>157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85500</v>
      </c>
      <c r="BO27" s="417"/>
      <c r="BP27" s="417"/>
      <c r="BQ27" s="417"/>
      <c r="BR27" s="417"/>
      <c r="BS27" s="417"/>
      <c r="BT27" s="417"/>
      <c r="BU27" s="418"/>
      <c r="BV27" s="416">
        <v>85400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1950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1105000</v>
      </c>
      <c r="BO28" s="409"/>
      <c r="BP28" s="409"/>
      <c r="BQ28" s="409"/>
      <c r="BR28" s="409"/>
      <c r="BS28" s="409"/>
      <c r="BT28" s="409"/>
      <c r="BU28" s="410"/>
      <c r="BV28" s="408">
        <v>1203000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5</v>
      </c>
      <c r="M29" s="390"/>
      <c r="N29" s="390"/>
      <c r="O29" s="390"/>
      <c r="P29" s="391"/>
      <c r="Q29" s="389">
        <v>1800</v>
      </c>
      <c r="R29" s="390"/>
      <c r="S29" s="390"/>
      <c r="T29" s="390"/>
      <c r="U29" s="390"/>
      <c r="V29" s="391"/>
      <c r="W29" s="456"/>
      <c r="X29" s="457"/>
      <c r="Y29" s="458"/>
      <c r="Z29" s="386" t="s">
        <v>167</v>
      </c>
      <c r="AA29" s="387"/>
      <c r="AB29" s="387"/>
      <c r="AC29" s="387"/>
      <c r="AD29" s="387"/>
      <c r="AE29" s="387"/>
      <c r="AF29" s="387"/>
      <c r="AG29" s="388"/>
      <c r="AH29" s="389">
        <v>51</v>
      </c>
      <c r="AI29" s="390"/>
      <c r="AJ29" s="390"/>
      <c r="AK29" s="390"/>
      <c r="AL29" s="391"/>
      <c r="AM29" s="389">
        <v>151930</v>
      </c>
      <c r="AN29" s="390"/>
      <c r="AO29" s="390"/>
      <c r="AP29" s="390"/>
      <c r="AQ29" s="390"/>
      <c r="AR29" s="391"/>
      <c r="AS29" s="389">
        <v>2979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960</v>
      </c>
      <c r="BO29" s="414"/>
      <c r="BP29" s="414"/>
      <c r="BQ29" s="414"/>
      <c r="BR29" s="414"/>
      <c r="BS29" s="414"/>
      <c r="BT29" s="414"/>
      <c r="BU29" s="415"/>
      <c r="BV29" s="413">
        <v>955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90.3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458799</v>
      </c>
      <c r="BO30" s="417"/>
      <c r="BP30" s="417"/>
      <c r="BQ30" s="417"/>
      <c r="BR30" s="417"/>
      <c r="BS30" s="417"/>
      <c r="BT30" s="417"/>
      <c r="BU30" s="418"/>
      <c r="BV30" s="416">
        <v>368441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可茂衛生施設利用組合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(株)東白川</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下水道特別会計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可茂消防事務組合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(株)ふるさと企画</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国保診療所特別会計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岐阜県市町村会館組合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(有)新世紀工房</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岐阜県市町村退職手当組合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可茂広域行政事務組合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可茂公設地方卸売組合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中濃地域農業共済事務組合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534</v>
      </c>
      <c r="D34" s="1181"/>
      <c r="E34" s="1182"/>
      <c r="F34" s="32">
        <v>41.31</v>
      </c>
      <c r="G34" s="33">
        <v>50.37</v>
      </c>
      <c r="H34" s="33">
        <v>44.81</v>
      </c>
      <c r="I34" s="33">
        <v>17.21</v>
      </c>
      <c r="J34" s="34">
        <v>14.7</v>
      </c>
      <c r="K34" s="22"/>
      <c r="L34" s="22"/>
      <c r="M34" s="22"/>
      <c r="N34" s="22"/>
      <c r="O34" s="22"/>
      <c r="P34" s="22"/>
    </row>
    <row r="35" spans="1:16" ht="39" customHeight="1" x14ac:dyDescent="0.15">
      <c r="A35" s="22"/>
      <c r="B35" s="35"/>
      <c r="C35" s="1175" t="s">
        <v>535</v>
      </c>
      <c r="D35" s="1176"/>
      <c r="E35" s="1177"/>
      <c r="F35" s="36">
        <v>2.54</v>
      </c>
      <c r="G35" s="37">
        <v>3.74</v>
      </c>
      <c r="H35" s="37">
        <v>3.82</v>
      </c>
      <c r="I35" s="37">
        <v>3.18</v>
      </c>
      <c r="J35" s="38">
        <v>2.89</v>
      </c>
      <c r="K35" s="22"/>
      <c r="L35" s="22"/>
      <c r="M35" s="22"/>
      <c r="N35" s="22"/>
      <c r="O35" s="22"/>
      <c r="P35" s="22"/>
    </row>
    <row r="36" spans="1:16" ht="39" customHeight="1" x14ac:dyDescent="0.15">
      <c r="A36" s="22"/>
      <c r="B36" s="35"/>
      <c r="C36" s="1175" t="s">
        <v>536</v>
      </c>
      <c r="D36" s="1176"/>
      <c r="E36" s="1177"/>
      <c r="F36" s="36">
        <v>1.05</v>
      </c>
      <c r="G36" s="37">
        <v>0.99</v>
      </c>
      <c r="H36" s="37">
        <v>0.73</v>
      </c>
      <c r="I36" s="37">
        <v>1.53</v>
      </c>
      <c r="J36" s="38">
        <v>1.88</v>
      </c>
      <c r="K36" s="22"/>
      <c r="L36" s="22"/>
      <c r="M36" s="22"/>
      <c r="N36" s="22"/>
      <c r="O36" s="22"/>
      <c r="P36" s="22"/>
    </row>
    <row r="37" spans="1:16" ht="39" customHeight="1" x14ac:dyDescent="0.15">
      <c r="A37" s="22"/>
      <c r="B37" s="35"/>
      <c r="C37" s="1175" t="s">
        <v>537</v>
      </c>
      <c r="D37" s="1176"/>
      <c r="E37" s="1177"/>
      <c r="F37" s="36">
        <v>0.34</v>
      </c>
      <c r="G37" s="37">
        <v>0.32</v>
      </c>
      <c r="H37" s="37">
        <v>0.46</v>
      </c>
      <c r="I37" s="37">
        <v>0.59</v>
      </c>
      <c r="J37" s="38">
        <v>0.68</v>
      </c>
      <c r="K37" s="22"/>
      <c r="L37" s="22"/>
      <c r="M37" s="22"/>
      <c r="N37" s="22"/>
      <c r="O37" s="22"/>
      <c r="P37" s="22"/>
    </row>
    <row r="38" spans="1:16" ht="39" customHeight="1" x14ac:dyDescent="0.15">
      <c r="A38" s="22"/>
      <c r="B38" s="35"/>
      <c r="C38" s="1175" t="s">
        <v>538</v>
      </c>
      <c r="D38" s="1176"/>
      <c r="E38" s="1177"/>
      <c r="F38" s="36">
        <v>2.04</v>
      </c>
      <c r="G38" s="37">
        <v>0.85</v>
      </c>
      <c r="H38" s="37">
        <v>2.77</v>
      </c>
      <c r="I38" s="37">
        <v>3.22</v>
      </c>
      <c r="J38" s="38">
        <v>0.36</v>
      </c>
      <c r="K38" s="22"/>
      <c r="L38" s="22"/>
      <c r="M38" s="22"/>
      <c r="N38" s="22"/>
      <c r="O38" s="22"/>
      <c r="P38" s="22"/>
    </row>
    <row r="39" spans="1:16" ht="39" customHeight="1" x14ac:dyDescent="0.15">
      <c r="A39" s="22"/>
      <c r="B39" s="35"/>
      <c r="C39" s="1175" t="s">
        <v>539</v>
      </c>
      <c r="D39" s="1176"/>
      <c r="E39" s="1177"/>
      <c r="F39" s="36">
        <v>0.1</v>
      </c>
      <c r="G39" s="37">
        <v>0.12</v>
      </c>
      <c r="H39" s="37">
        <v>0.17</v>
      </c>
      <c r="I39" s="37">
        <v>0.23</v>
      </c>
      <c r="J39" s="38">
        <v>0.27</v>
      </c>
      <c r="K39" s="22"/>
      <c r="L39" s="22"/>
      <c r="M39" s="22"/>
      <c r="N39" s="22"/>
      <c r="O39" s="22"/>
      <c r="P39" s="22"/>
    </row>
    <row r="40" spans="1:16" ht="39" customHeight="1" x14ac:dyDescent="0.15">
      <c r="A40" s="22"/>
      <c r="B40" s="35"/>
      <c r="C40" s="1175" t="s">
        <v>540</v>
      </c>
      <c r="D40" s="1176"/>
      <c r="E40" s="1177"/>
      <c r="F40" s="36">
        <v>0.13</v>
      </c>
      <c r="G40" s="37">
        <v>0.1</v>
      </c>
      <c r="H40" s="37">
        <v>0.1</v>
      </c>
      <c r="I40" s="37">
        <v>0.1</v>
      </c>
      <c r="J40" s="38">
        <v>0.11</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541</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542</v>
      </c>
      <c r="D43" s="1179"/>
      <c r="E43" s="1180"/>
      <c r="F43" s="41" t="s">
        <v>487</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295</v>
      </c>
      <c r="L45" s="60">
        <v>278</v>
      </c>
      <c r="M45" s="60">
        <v>280</v>
      </c>
      <c r="N45" s="60">
        <v>298</v>
      </c>
      <c r="O45" s="61">
        <v>272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106</v>
      </c>
      <c r="L48" s="64">
        <v>113</v>
      </c>
      <c r="M48" s="64">
        <v>115</v>
      </c>
      <c r="N48" s="64">
        <v>114</v>
      </c>
      <c r="O48" s="65">
        <v>113</v>
      </c>
      <c r="P48" s="48"/>
      <c r="Q48" s="48"/>
      <c r="R48" s="48"/>
      <c r="S48" s="48"/>
      <c r="T48" s="48"/>
      <c r="U48" s="48"/>
    </row>
    <row r="49" spans="1:21" ht="30.75" customHeight="1" x14ac:dyDescent="0.15">
      <c r="A49" s="48"/>
      <c r="B49" s="1193"/>
      <c r="C49" s="1194"/>
      <c r="D49" s="62"/>
      <c r="E49" s="1185" t="s">
        <v>16</v>
      </c>
      <c r="F49" s="1185"/>
      <c r="G49" s="1185"/>
      <c r="H49" s="1185"/>
      <c r="I49" s="1185"/>
      <c r="J49" s="1186"/>
      <c r="K49" s="63">
        <v>14</v>
      </c>
      <c r="L49" s="64">
        <v>12</v>
      </c>
      <c r="M49" s="64">
        <v>10</v>
      </c>
      <c r="N49" s="64">
        <v>9</v>
      </c>
      <c r="O49" s="65">
        <v>10</v>
      </c>
      <c r="P49" s="48"/>
      <c r="Q49" s="48"/>
      <c r="R49" s="48"/>
      <c r="S49" s="48"/>
      <c r="T49" s="48"/>
      <c r="U49" s="48"/>
    </row>
    <row r="50" spans="1:21" ht="30.75" customHeight="1" x14ac:dyDescent="0.15">
      <c r="A50" s="48"/>
      <c r="B50" s="1193"/>
      <c r="C50" s="1194"/>
      <c r="D50" s="62"/>
      <c r="E50" s="1185" t="s">
        <v>17</v>
      </c>
      <c r="F50" s="1185"/>
      <c r="G50" s="1185"/>
      <c r="H50" s="1185"/>
      <c r="I50" s="1185"/>
      <c r="J50" s="1186"/>
      <c r="K50" s="63">
        <v>5</v>
      </c>
      <c r="L50" s="64">
        <v>0</v>
      </c>
      <c r="M50" s="64">
        <v>0</v>
      </c>
      <c r="N50" s="64">
        <v>0</v>
      </c>
      <c r="O50" s="65">
        <v>0</v>
      </c>
      <c r="P50" s="48"/>
      <c r="Q50" s="48"/>
      <c r="R50" s="48"/>
      <c r="S50" s="48"/>
      <c r="T50" s="48"/>
      <c r="U50" s="48"/>
    </row>
    <row r="51" spans="1:21" ht="30.75" customHeight="1" x14ac:dyDescent="0.15">
      <c r="A51" s="48"/>
      <c r="B51" s="1195"/>
      <c r="C51" s="1196"/>
      <c r="D51" s="66"/>
      <c r="E51" s="1185" t="s">
        <v>18</v>
      </c>
      <c r="F51" s="1185"/>
      <c r="G51" s="1185"/>
      <c r="H51" s="1185"/>
      <c r="I51" s="1185"/>
      <c r="J51" s="1186"/>
      <c r="K51" s="63">
        <v>1</v>
      </c>
      <c r="L51" s="64">
        <v>0</v>
      </c>
      <c r="M51" s="64" t="s">
        <v>487</v>
      </c>
      <c r="N51" s="64" t="s">
        <v>487</v>
      </c>
      <c r="O51" s="65" t="s">
        <v>487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274</v>
      </c>
      <c r="L52" s="64">
        <v>261</v>
      </c>
      <c r="M52" s="64">
        <v>265</v>
      </c>
      <c r="N52" s="64">
        <v>281</v>
      </c>
      <c r="O52" s="65">
        <v>267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147</v>
      </c>
      <c r="L53" s="69">
        <v>142</v>
      </c>
      <c r="M53" s="69">
        <v>140</v>
      </c>
      <c r="N53" s="69">
        <v>140</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1" t="s">
        <v>24</v>
      </c>
      <c r="C41" s="1212"/>
      <c r="D41" s="81"/>
      <c r="E41" s="1213" t="s">
        <v>25</v>
      </c>
      <c r="F41" s="1213"/>
      <c r="G41" s="1213"/>
      <c r="H41" s="1214"/>
      <c r="I41" s="82">
        <v>2421</v>
      </c>
      <c r="J41" s="83">
        <v>2412</v>
      </c>
      <c r="K41" s="83">
        <v>2362</v>
      </c>
      <c r="L41" s="83">
        <v>2407</v>
      </c>
      <c r="M41" s="84">
        <v>2435</v>
      </c>
    </row>
    <row r="42" spans="2:13" ht="27.75" customHeight="1" x14ac:dyDescent="0.15">
      <c r="B42" s="1201"/>
      <c r="C42" s="1202"/>
      <c r="D42" s="85"/>
      <c r="E42" s="1205" t="s">
        <v>26</v>
      </c>
      <c r="F42" s="1205"/>
      <c r="G42" s="1205"/>
      <c r="H42" s="1206"/>
      <c r="I42" s="86" t="s">
        <v>487</v>
      </c>
      <c r="J42" s="87">
        <v>0</v>
      </c>
      <c r="K42" s="87">
        <v>2</v>
      </c>
      <c r="L42" s="87">
        <v>2</v>
      </c>
      <c r="M42" s="88">
        <v>1</v>
      </c>
    </row>
    <row r="43" spans="2:13" ht="27.75" customHeight="1" x14ac:dyDescent="0.15">
      <c r="B43" s="1201"/>
      <c r="C43" s="1202"/>
      <c r="D43" s="85"/>
      <c r="E43" s="1205" t="s">
        <v>27</v>
      </c>
      <c r="F43" s="1205"/>
      <c r="G43" s="1205"/>
      <c r="H43" s="1206"/>
      <c r="I43" s="86">
        <v>1249</v>
      </c>
      <c r="J43" s="87">
        <v>1199</v>
      </c>
      <c r="K43" s="87">
        <v>1201</v>
      </c>
      <c r="L43" s="87">
        <v>1204</v>
      </c>
      <c r="M43" s="88">
        <v>1191</v>
      </c>
    </row>
    <row r="44" spans="2:13" ht="27.75" customHeight="1" x14ac:dyDescent="0.15">
      <c r="B44" s="1201"/>
      <c r="C44" s="1202"/>
      <c r="D44" s="85"/>
      <c r="E44" s="1205" t="s">
        <v>28</v>
      </c>
      <c r="F44" s="1205"/>
      <c r="G44" s="1205"/>
      <c r="H44" s="1206"/>
      <c r="I44" s="86">
        <v>52</v>
      </c>
      <c r="J44" s="87">
        <v>48</v>
      </c>
      <c r="K44" s="87">
        <v>53</v>
      </c>
      <c r="L44" s="87">
        <v>45</v>
      </c>
      <c r="M44" s="88">
        <v>36</v>
      </c>
    </row>
    <row r="45" spans="2:13" ht="27.75" customHeight="1" x14ac:dyDescent="0.15">
      <c r="B45" s="1201"/>
      <c r="C45" s="1202"/>
      <c r="D45" s="85"/>
      <c r="E45" s="1205" t="s">
        <v>29</v>
      </c>
      <c r="F45" s="1205"/>
      <c r="G45" s="1205"/>
      <c r="H45" s="1206"/>
      <c r="I45" s="86">
        <v>213</v>
      </c>
      <c r="J45" s="87">
        <v>173</v>
      </c>
      <c r="K45" s="87">
        <v>126</v>
      </c>
      <c r="L45" s="87">
        <v>134</v>
      </c>
      <c r="M45" s="88">
        <v>126</v>
      </c>
    </row>
    <row r="46" spans="2:13" ht="27.75" customHeight="1" x14ac:dyDescent="0.15">
      <c r="B46" s="1201"/>
      <c r="C46" s="1202"/>
      <c r="D46" s="85"/>
      <c r="E46" s="1205" t="s">
        <v>30</v>
      </c>
      <c r="F46" s="1205"/>
      <c r="G46" s="1205"/>
      <c r="H46" s="1206"/>
      <c r="I46" s="86" t="s">
        <v>487</v>
      </c>
      <c r="J46" s="87" t="s">
        <v>487</v>
      </c>
      <c r="K46" s="87" t="s">
        <v>487</v>
      </c>
      <c r="L46" s="87" t="s">
        <v>487</v>
      </c>
      <c r="M46" s="88" t="s">
        <v>487</v>
      </c>
    </row>
    <row r="47" spans="2:13" ht="27.75" customHeight="1" x14ac:dyDescent="0.15">
      <c r="B47" s="1201"/>
      <c r="C47" s="1202"/>
      <c r="D47" s="85"/>
      <c r="E47" s="1205" t="s">
        <v>31</v>
      </c>
      <c r="F47" s="1205"/>
      <c r="G47" s="1205"/>
      <c r="H47" s="1206"/>
      <c r="I47" s="86" t="s">
        <v>487</v>
      </c>
      <c r="J47" s="87" t="s">
        <v>487</v>
      </c>
      <c r="K47" s="87" t="s">
        <v>487</v>
      </c>
      <c r="L47" s="87" t="s">
        <v>487</v>
      </c>
      <c r="M47" s="88" t="s">
        <v>487</v>
      </c>
    </row>
    <row r="48" spans="2:13" ht="27.75" customHeight="1" x14ac:dyDescent="0.15">
      <c r="B48" s="1203"/>
      <c r="C48" s="1204"/>
      <c r="D48" s="85"/>
      <c r="E48" s="1205" t="s">
        <v>32</v>
      </c>
      <c r="F48" s="1205"/>
      <c r="G48" s="1205"/>
      <c r="H48" s="1206"/>
      <c r="I48" s="86" t="s">
        <v>487</v>
      </c>
      <c r="J48" s="87" t="s">
        <v>487</v>
      </c>
      <c r="K48" s="87" t="s">
        <v>487</v>
      </c>
      <c r="L48" s="87" t="s">
        <v>487</v>
      </c>
      <c r="M48" s="88" t="s">
        <v>487</v>
      </c>
    </row>
    <row r="49" spans="2:13" ht="27.75" customHeight="1" x14ac:dyDescent="0.15">
      <c r="B49" s="1199" t="s">
        <v>33</v>
      </c>
      <c r="C49" s="1200"/>
      <c r="D49" s="89"/>
      <c r="E49" s="1205" t="s">
        <v>34</v>
      </c>
      <c r="F49" s="1205"/>
      <c r="G49" s="1205"/>
      <c r="H49" s="1206"/>
      <c r="I49" s="86">
        <v>968</v>
      </c>
      <c r="J49" s="87">
        <v>1058</v>
      </c>
      <c r="K49" s="87">
        <v>1260</v>
      </c>
      <c r="L49" s="87">
        <v>1671</v>
      </c>
      <c r="M49" s="88">
        <v>1684</v>
      </c>
    </row>
    <row r="50" spans="2:13" ht="27.75" customHeight="1" x14ac:dyDescent="0.15">
      <c r="B50" s="1201"/>
      <c r="C50" s="1202"/>
      <c r="D50" s="85"/>
      <c r="E50" s="1205" t="s">
        <v>35</v>
      </c>
      <c r="F50" s="1205"/>
      <c r="G50" s="1205"/>
      <c r="H50" s="1206"/>
      <c r="I50" s="86">
        <v>41</v>
      </c>
      <c r="J50" s="87">
        <v>36</v>
      </c>
      <c r="K50" s="87">
        <v>30</v>
      </c>
      <c r="L50" s="87">
        <v>25</v>
      </c>
      <c r="M50" s="88">
        <v>19</v>
      </c>
    </row>
    <row r="51" spans="2:13" ht="27.75" customHeight="1" x14ac:dyDescent="0.15">
      <c r="B51" s="1203"/>
      <c r="C51" s="1204"/>
      <c r="D51" s="85"/>
      <c r="E51" s="1205" t="s">
        <v>36</v>
      </c>
      <c r="F51" s="1205"/>
      <c r="G51" s="1205"/>
      <c r="H51" s="1206"/>
      <c r="I51" s="86">
        <v>2455</v>
      </c>
      <c r="J51" s="87">
        <v>2406</v>
      </c>
      <c r="K51" s="87">
        <v>2333</v>
      </c>
      <c r="L51" s="87">
        <v>2346</v>
      </c>
      <c r="M51" s="88">
        <v>2319</v>
      </c>
    </row>
    <row r="52" spans="2:13" ht="27.75" customHeight="1" thickBot="1" x14ac:dyDescent="0.2">
      <c r="B52" s="1207" t="s">
        <v>37</v>
      </c>
      <c r="C52" s="1208"/>
      <c r="D52" s="90"/>
      <c r="E52" s="1209" t="s">
        <v>38</v>
      </c>
      <c r="F52" s="1209"/>
      <c r="G52" s="1209"/>
      <c r="H52" s="1210"/>
      <c r="I52" s="91">
        <v>470</v>
      </c>
      <c r="J52" s="92">
        <v>332</v>
      </c>
      <c r="K52" s="92">
        <v>120</v>
      </c>
      <c r="L52" s="92">
        <v>-250</v>
      </c>
      <c r="M52" s="93">
        <v>-232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115" zoomScaleNormal="11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565</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566</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567</v>
      </c>
      <c r="H51" s="1228"/>
      <c r="I51" s="1233" t="s">
        <v>568</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569</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570</v>
      </c>
      <c r="H55" s="1239"/>
      <c r="I55" s="1237" t="s">
        <v>568</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569</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571</v>
      </c>
      <c r="C63" s="244"/>
      <c r="D63" s="244"/>
      <c r="E63" s="244"/>
      <c r="F63" s="244"/>
      <c r="G63" s="244"/>
      <c r="H63" s="244"/>
      <c r="I63" s="244"/>
      <c r="J63" s="244"/>
      <c r="K63" s="244"/>
      <c r="L63" s="244"/>
      <c r="M63" s="244"/>
      <c r="N63" s="244"/>
      <c r="O63" s="244"/>
    </row>
    <row r="64" spans="1:17" x14ac:dyDescent="0.15">
      <c r="B64" s="248"/>
      <c r="C64" s="244"/>
      <c r="D64" s="244"/>
      <c r="E64" s="244"/>
      <c r="F64" s="244"/>
      <c r="G64" s="351" t="s">
        <v>565</v>
      </c>
      <c r="I64" s="352"/>
      <c r="J64" s="352"/>
      <c r="K64" s="352"/>
      <c r="L64" s="244"/>
      <c r="M64" s="244"/>
      <c r="N64" s="244"/>
      <c r="O64" s="244"/>
    </row>
    <row r="65" spans="2:30" x14ac:dyDescent="0.15">
      <c r="B65" s="248"/>
      <c r="C65" s="244"/>
      <c r="D65" s="244"/>
      <c r="E65" s="244"/>
      <c r="F65" s="244"/>
      <c r="G65" s="1247" t="s">
        <v>574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567</v>
      </c>
      <c r="H73" s="1228"/>
      <c r="I73" s="1233" t="s">
        <v>568</v>
      </c>
      <c r="J73" s="1233"/>
      <c r="K73" s="1248">
        <v>36.700000000000003</v>
      </c>
      <c r="L73" s="1248">
        <v>25.1</v>
      </c>
      <c r="M73" s="1236">
        <v>9.1</v>
      </c>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573</v>
      </c>
      <c r="J75" s="1237"/>
      <c r="K75" s="1249">
        <v>13.5</v>
      </c>
      <c r="L75" s="1249">
        <v>12</v>
      </c>
      <c r="M75" s="1249">
        <v>10.9</v>
      </c>
      <c r="N75" s="1249">
        <v>10.7</v>
      </c>
      <c r="O75" s="1249">
        <v>10.3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570</v>
      </c>
      <c r="H77" s="1239"/>
      <c r="I77" s="1237" t="s">
        <v>568</v>
      </c>
      <c r="J77" s="1237"/>
      <c r="K77" s="1248">
        <v>0</v>
      </c>
      <c r="L77" s="1248">
        <v>0</v>
      </c>
      <c r="M77" s="1236">
        <v>0</v>
      </c>
      <c r="N77" s="1236">
        <v>0</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573</v>
      </c>
      <c r="J79" s="1246"/>
      <c r="K79" s="1251">
        <v>9.4</v>
      </c>
      <c r="L79" s="1251">
        <v>8.5</v>
      </c>
      <c r="M79" s="1251">
        <v>7.9</v>
      </c>
      <c r="N79" s="1251">
        <v>6.9</v>
      </c>
      <c r="O79" s="1251">
        <v>7.2</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7" zoomScaleNormal="57"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7" zoomScaleNormal="57"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78409</v>
      </c>
      <c r="E3" s="116"/>
      <c r="F3" s="117">
        <v>201428</v>
      </c>
      <c r="G3" s="118"/>
      <c r="H3" s="119"/>
    </row>
    <row r="4" spans="1:8" x14ac:dyDescent="0.15">
      <c r="A4" s="120"/>
      <c r="B4" s="121"/>
      <c r="C4" s="122"/>
      <c r="D4" s="123">
        <v>47724</v>
      </c>
      <c r="E4" s="124"/>
      <c r="F4" s="125">
        <v>118373</v>
      </c>
      <c r="G4" s="126"/>
      <c r="H4" s="127"/>
    </row>
    <row r="5" spans="1:8" x14ac:dyDescent="0.15">
      <c r="A5" s="108" t="s">
        <v>520</v>
      </c>
      <c r="B5" s="113"/>
      <c r="C5" s="114"/>
      <c r="D5" s="115">
        <v>85236</v>
      </c>
      <c r="E5" s="116"/>
      <c r="F5" s="117">
        <v>221823</v>
      </c>
      <c r="G5" s="118"/>
      <c r="H5" s="119"/>
    </row>
    <row r="6" spans="1:8" x14ac:dyDescent="0.15">
      <c r="A6" s="120"/>
      <c r="B6" s="121"/>
      <c r="C6" s="122"/>
      <c r="D6" s="123">
        <v>59442</v>
      </c>
      <c r="E6" s="124"/>
      <c r="F6" s="125">
        <v>104431</v>
      </c>
      <c r="G6" s="126"/>
      <c r="H6" s="127"/>
    </row>
    <row r="7" spans="1:8" x14ac:dyDescent="0.15">
      <c r="A7" s="108" t="s">
        <v>521</v>
      </c>
      <c r="B7" s="113"/>
      <c r="C7" s="114"/>
      <c r="D7" s="115">
        <v>117467</v>
      </c>
      <c r="E7" s="116"/>
      <c r="F7" s="117">
        <v>263041</v>
      </c>
      <c r="G7" s="118"/>
      <c r="H7" s="119"/>
    </row>
    <row r="8" spans="1:8" x14ac:dyDescent="0.15">
      <c r="A8" s="120"/>
      <c r="B8" s="121"/>
      <c r="C8" s="122"/>
      <c r="D8" s="123">
        <v>88270</v>
      </c>
      <c r="E8" s="124"/>
      <c r="F8" s="125">
        <v>103171</v>
      </c>
      <c r="G8" s="126"/>
      <c r="H8" s="127"/>
    </row>
    <row r="9" spans="1:8" x14ac:dyDescent="0.15">
      <c r="A9" s="108" t="s">
        <v>522</v>
      </c>
      <c r="B9" s="113"/>
      <c r="C9" s="114"/>
      <c r="D9" s="115">
        <v>216410</v>
      </c>
      <c r="E9" s="116"/>
      <c r="F9" s="117">
        <v>272886</v>
      </c>
      <c r="G9" s="118"/>
      <c r="H9" s="119"/>
    </row>
    <row r="10" spans="1:8" x14ac:dyDescent="0.15">
      <c r="A10" s="120"/>
      <c r="B10" s="121"/>
      <c r="C10" s="122"/>
      <c r="D10" s="123">
        <v>182932</v>
      </c>
      <c r="E10" s="124"/>
      <c r="F10" s="125">
        <v>125724</v>
      </c>
      <c r="G10" s="126"/>
      <c r="H10" s="127"/>
    </row>
    <row r="11" spans="1:8" x14ac:dyDescent="0.15">
      <c r="A11" s="108" t="s">
        <v>523</v>
      </c>
      <c r="B11" s="113"/>
      <c r="C11" s="114"/>
      <c r="D11" s="115">
        <v>197787</v>
      </c>
      <c r="E11" s="116"/>
      <c r="F11" s="117">
        <v>245039</v>
      </c>
      <c r="G11" s="118"/>
      <c r="H11" s="119"/>
    </row>
    <row r="12" spans="1:8" x14ac:dyDescent="0.15">
      <c r="A12" s="120"/>
      <c r="B12" s="121"/>
      <c r="C12" s="128"/>
      <c r="D12" s="123">
        <v>165454</v>
      </c>
      <c r="E12" s="124"/>
      <c r="F12" s="125">
        <v>108922</v>
      </c>
      <c r="G12" s="126"/>
      <c r="H12" s="127"/>
    </row>
    <row r="13" spans="1:8" x14ac:dyDescent="0.15">
      <c r="A13" s="108"/>
      <c r="B13" s="113"/>
      <c r="C13" s="129"/>
      <c r="D13" s="130">
        <v>139062</v>
      </c>
      <c r="E13" s="131"/>
      <c r="F13" s="132">
        <v>240843</v>
      </c>
      <c r="G13" s="133"/>
      <c r="H13" s="119"/>
    </row>
    <row r="14" spans="1:8" x14ac:dyDescent="0.15">
      <c r="A14" s="120"/>
      <c r="B14" s="121"/>
      <c r="C14" s="122"/>
      <c r="D14" s="123">
        <v>108764</v>
      </c>
      <c r="E14" s="124"/>
      <c r="F14" s="125">
        <v>112124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41.31</v>
      </c>
      <c r="C19" s="134">
        <f>ROUND(VALUE(SUBSTITUTE(実質収支比率等に係る経年分析!G$48,"▲","-")),2)</f>
        <v>50.37</v>
      </c>
      <c r="D19" s="134">
        <f>ROUND(VALUE(SUBSTITUTE(実質収支比率等に係る経年分析!H$48,"▲","-")),2)</f>
        <v>44.82</v>
      </c>
      <c r="E19" s="134">
        <f>ROUND(VALUE(SUBSTITUTE(実質収支比率等に係る経年分析!I$48,"▲","-")),2)</f>
        <v>17.22</v>
      </c>
      <c r="F19" s="134">
        <f>ROUND(VALUE(SUBSTITUTE(実質収支比率等に係る経年分析!J$48,"▲","-")),2)</f>
        <v>14.7</v>
      </c>
    </row>
    <row r="20" spans="1:11" x14ac:dyDescent="0.15">
      <c r="A20" s="134" t="s">
        <v>43</v>
      </c>
      <c r="B20" s="134">
        <f>ROUND(VALUE(SUBSTITUTE(実質収支比率等に係る経年分析!F$47,"▲","-")),2)</f>
        <v>44.06</v>
      </c>
      <c r="C20" s="134">
        <f>ROUND(VALUE(SUBSTITUTE(実質収支比率等に係る経年分析!G$47,"▲","-")),2)</f>
        <v>50.84</v>
      </c>
      <c r="D20" s="134">
        <f>ROUND(VALUE(SUBSTITUTE(実質収支比率等に係る経年分析!H$47,"▲","-")),2)</f>
        <v>50.93</v>
      </c>
      <c r="E20" s="134">
        <f>ROUND(VALUE(SUBSTITUTE(実質収支比率等に係る経年分析!I$47,"▲","-")),2)</f>
        <v>76.930000000000007</v>
      </c>
      <c r="F20" s="134">
        <f>ROUND(VALUE(SUBSTITUTE(実質収支比率等に係る経年分析!J$47,"▲","-")),2)</f>
        <v>68.34</v>
      </c>
    </row>
    <row r="21" spans="1:11" x14ac:dyDescent="0.15">
      <c r="A21" s="134" t="s">
        <v>44</v>
      </c>
      <c r="B21" s="134">
        <f>IF(ISNUMBER(VALUE(SUBSTITUTE(実質収支比率等に係る経年分析!F$49,"▲","-"))),ROUND(VALUE(SUBSTITUTE(実質収支比率等に係る経年分析!F$49,"▲","-")),2),NA())</f>
        <v>15.5</v>
      </c>
      <c r="C21" s="134">
        <f>IF(ISNUMBER(VALUE(SUBSTITUTE(実質収支比率等に係る経年分析!G$49,"▲","-"))),ROUND(VALUE(SUBSTITUTE(実質収支比率等に係る経年分析!G$49,"▲","-")),2),NA())</f>
        <v>17.489999999999998</v>
      </c>
      <c r="D21" s="134">
        <f>IF(ISNUMBER(VALUE(SUBSTITUTE(実質収支比率等に係る経年分析!H$49,"▲","-"))),ROUND(VALUE(SUBSTITUTE(実質収支比率等に係る経年分析!H$49,"▲","-")),2),NA())</f>
        <v>-5.52</v>
      </c>
      <c r="E21" s="134">
        <f>IF(ISNUMBER(VALUE(SUBSTITUTE(実質収支比率等に係る経年分析!I$49,"▲","-"))),ROUND(VALUE(SUBSTITUTE(実質収支比率等に係る経年分析!I$49,"▲","-")),2),NA())</f>
        <v>-14.94</v>
      </c>
      <c r="F21" s="134">
        <f>IF(ISNUMBER(VALUE(SUBSTITUTE(実質収支比率等に係る経年分析!J$49,"▲","-"))),ROUND(VALUE(SUBSTITUTE(実質収支比率等に係る経年分析!J$49,"▲","-")),2),NA())</f>
        <v>-8.01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2.77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1.88</v>
      </c>
    </row>
    <row r="35" spans="1:16" x14ac:dyDescent="0.15">
      <c r="A35" s="135" t="str">
        <f>IF(連結実質赤字比率に係る赤字・黒字の構成分析!C$35="",NA(),連結実質赤字比率に係る赤字・黒字の構成分析!C$35)</f>
        <v>国保診療所特別会計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274</v>
      </c>
      <c r="E42" s="136"/>
      <c r="F42" s="136"/>
      <c r="G42" s="136">
        <f>'実質公債費比率（分子）の構造'!L$52</f>
        <v>261</v>
      </c>
      <c r="H42" s="136"/>
      <c r="I42" s="136"/>
      <c r="J42" s="136">
        <f>'実質公債費比率（分子）の構造'!M$52</f>
        <v>265</v>
      </c>
      <c r="K42" s="136"/>
      <c r="L42" s="136"/>
      <c r="M42" s="136">
        <f>'実質公債費比率（分子）の構造'!N$52</f>
        <v>281</v>
      </c>
      <c r="N42" s="136"/>
      <c r="O42" s="136"/>
      <c r="P42" s="136">
        <f>'実質公債費比率（分子）の構造'!O$52</f>
        <v>267</v>
      </c>
    </row>
    <row r="43" spans="1:16" x14ac:dyDescent="0.15">
      <c r="A43" s="136" t="s">
        <v>52</v>
      </c>
      <c r="B43" s="136">
        <f>'実質公債費比率（分子）の構造'!K$51</f>
        <v>1</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14</v>
      </c>
      <c r="C45" s="136"/>
      <c r="D45" s="136"/>
      <c r="E45" s="136">
        <f>'実質公債費比率（分子）の構造'!L$49</f>
        <v>12</v>
      </c>
      <c r="F45" s="136"/>
      <c r="G45" s="136"/>
      <c r="H45" s="136">
        <f>'実質公債費比率（分子）の構造'!M$49</f>
        <v>10</v>
      </c>
      <c r="I45" s="136"/>
      <c r="J45" s="136"/>
      <c r="K45" s="136">
        <f>'実質公債費比率（分子）の構造'!N$49</f>
        <v>9</v>
      </c>
      <c r="L45" s="136"/>
      <c r="M45" s="136"/>
      <c r="N45" s="136">
        <f>'実質公債費比率（分子）の構造'!O$49</f>
        <v>10</v>
      </c>
      <c r="O45" s="136"/>
      <c r="P45" s="136"/>
    </row>
    <row r="46" spans="1:16" x14ac:dyDescent="0.15">
      <c r="A46" s="136" t="s">
        <v>55</v>
      </c>
      <c r="B46" s="136">
        <f>'実質公債費比率（分子）の構造'!K$48</f>
        <v>106</v>
      </c>
      <c r="C46" s="136"/>
      <c r="D46" s="136"/>
      <c r="E46" s="136">
        <f>'実質公債費比率（分子）の構造'!L$48</f>
        <v>113</v>
      </c>
      <c r="F46" s="136"/>
      <c r="G46" s="136"/>
      <c r="H46" s="136">
        <f>'実質公債費比率（分子）の構造'!M$48</f>
        <v>115</v>
      </c>
      <c r="I46" s="136"/>
      <c r="J46" s="136"/>
      <c r="K46" s="136">
        <f>'実質公債費比率（分子）の構造'!N$48</f>
        <v>114</v>
      </c>
      <c r="L46" s="136"/>
      <c r="M46" s="136"/>
      <c r="N46" s="136">
        <f>'実質公債費比率（分子）の構造'!O$48</f>
        <v>113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295</v>
      </c>
      <c r="C49" s="136"/>
      <c r="D49" s="136"/>
      <c r="E49" s="136">
        <f>'実質公債費比率（分子）の構造'!L$45</f>
        <v>278</v>
      </c>
      <c r="F49" s="136"/>
      <c r="G49" s="136"/>
      <c r="H49" s="136">
        <f>'実質公債費比率（分子）の構造'!M$45</f>
        <v>280</v>
      </c>
      <c r="I49" s="136"/>
      <c r="J49" s="136"/>
      <c r="K49" s="136">
        <f>'実質公債費比率（分子）の構造'!N$45</f>
        <v>298</v>
      </c>
      <c r="L49" s="136"/>
      <c r="M49" s="136"/>
      <c r="N49" s="136">
        <f>'実質公債費比率（分子）の構造'!O$45</f>
        <v>272</v>
      </c>
      <c r="O49" s="136"/>
      <c r="P49" s="136"/>
    </row>
    <row r="50" spans="1:16" x14ac:dyDescent="0.15">
      <c r="A50" s="136" t="s">
        <v>59</v>
      </c>
      <c r="B50" s="136" t="e">
        <f>NA()</f>
        <v>#N/A</v>
      </c>
      <c r="C50" s="136">
        <f>IF(ISNUMBER('実質公債費比率（分子）の構造'!K$53),'実質公債費比率（分子）の構造'!K$53,NA())</f>
        <v>147</v>
      </c>
      <c r="D50" s="136" t="e">
        <f>NA()</f>
        <v>#N/A</v>
      </c>
      <c r="E50" s="136" t="e">
        <f>NA()</f>
        <v>#N/A</v>
      </c>
      <c r="F50" s="136">
        <f>IF(ISNUMBER('実質公債費比率（分子）の構造'!L$53),'実質公債費比率（分子）の構造'!L$53,NA())</f>
        <v>142</v>
      </c>
      <c r="G50" s="136" t="e">
        <f>NA()</f>
        <v>#N/A</v>
      </c>
      <c r="H50" s="136" t="e">
        <f>NA()</f>
        <v>#N/A</v>
      </c>
      <c r="I50" s="136">
        <f>IF(ISNUMBER('実質公債費比率（分子）の構造'!M$53),'実質公債費比率（分子）の構造'!M$53,NA())</f>
        <v>140</v>
      </c>
      <c r="J50" s="136" t="e">
        <f>NA()</f>
        <v>#N/A</v>
      </c>
      <c r="K50" s="136" t="e">
        <f>NA()</f>
        <v>#N/A</v>
      </c>
      <c r="L50" s="136">
        <f>IF(ISNUMBER('実質公債費比率（分子）の構造'!N$53),'実質公債費比率（分子）の構造'!N$53,NA())</f>
        <v>140</v>
      </c>
      <c r="M50" s="136" t="e">
        <f>NA()</f>
        <v>#N/A</v>
      </c>
      <c r="N50" s="136" t="e">
        <f>NA()</f>
        <v>#N/A</v>
      </c>
      <c r="O50" s="136">
        <f>IF(ISNUMBER('実質公債費比率（分子）の構造'!O$53),'実質公債費比率（分子）の構造'!O$53,NA())</f>
        <v>128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2455</v>
      </c>
      <c r="E56" s="135"/>
      <c r="F56" s="135"/>
      <c r="G56" s="135">
        <f>'将来負担比率（分子）の構造'!J$51</f>
        <v>2406</v>
      </c>
      <c r="H56" s="135"/>
      <c r="I56" s="135"/>
      <c r="J56" s="135">
        <f>'将来負担比率（分子）の構造'!K$51</f>
        <v>2333</v>
      </c>
      <c r="K56" s="135"/>
      <c r="L56" s="135"/>
      <c r="M56" s="135">
        <f>'将来負担比率（分子）の構造'!L$51</f>
        <v>2346</v>
      </c>
      <c r="N56" s="135"/>
      <c r="O56" s="135"/>
      <c r="P56" s="135">
        <f>'将来負担比率（分子）の構造'!M$51</f>
        <v>2319</v>
      </c>
    </row>
    <row r="57" spans="1:16" x14ac:dyDescent="0.15">
      <c r="A57" s="135" t="s">
        <v>35</v>
      </c>
      <c r="B57" s="135"/>
      <c r="C57" s="135"/>
      <c r="D57" s="135">
        <f>'将来負担比率（分子）の構造'!I$50</f>
        <v>41</v>
      </c>
      <c r="E57" s="135"/>
      <c r="F57" s="135"/>
      <c r="G57" s="135">
        <f>'将来負担比率（分子）の構造'!J$50</f>
        <v>36</v>
      </c>
      <c r="H57" s="135"/>
      <c r="I57" s="135"/>
      <c r="J57" s="135">
        <f>'将来負担比率（分子）の構造'!K$50</f>
        <v>30</v>
      </c>
      <c r="K57" s="135"/>
      <c r="L57" s="135"/>
      <c r="M57" s="135">
        <f>'将来負担比率（分子）の構造'!L$50</f>
        <v>25</v>
      </c>
      <c r="N57" s="135"/>
      <c r="O57" s="135"/>
      <c r="P57" s="135">
        <f>'将来負担比率（分子）の構造'!M$50</f>
        <v>19</v>
      </c>
    </row>
    <row r="58" spans="1:16" x14ac:dyDescent="0.15">
      <c r="A58" s="135" t="s">
        <v>34</v>
      </c>
      <c r="B58" s="135"/>
      <c r="C58" s="135"/>
      <c r="D58" s="135">
        <f>'将来負担比率（分子）の構造'!I$49</f>
        <v>968</v>
      </c>
      <c r="E58" s="135"/>
      <c r="F58" s="135"/>
      <c r="G58" s="135">
        <f>'将来負担比率（分子）の構造'!J$49</f>
        <v>1058</v>
      </c>
      <c r="H58" s="135"/>
      <c r="I58" s="135"/>
      <c r="J58" s="135">
        <f>'将来負担比率（分子）の構造'!K$49</f>
        <v>1260</v>
      </c>
      <c r="K58" s="135"/>
      <c r="L58" s="135"/>
      <c r="M58" s="135">
        <f>'将来負担比率（分子）の構造'!L$49</f>
        <v>1671</v>
      </c>
      <c r="N58" s="135"/>
      <c r="O58" s="135"/>
      <c r="P58" s="135">
        <f>'将来負担比率（分子）の構造'!M$49</f>
        <v>1684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213</v>
      </c>
      <c r="C62" s="135"/>
      <c r="D62" s="135"/>
      <c r="E62" s="135">
        <f>'将来負担比率（分子）の構造'!J$45</f>
        <v>173</v>
      </c>
      <c r="F62" s="135"/>
      <c r="G62" s="135"/>
      <c r="H62" s="135">
        <f>'将来負担比率（分子）の構造'!K$45</f>
        <v>126</v>
      </c>
      <c r="I62" s="135"/>
      <c r="J62" s="135"/>
      <c r="K62" s="135">
        <f>'将来負担比率（分子）の構造'!L$45</f>
        <v>134</v>
      </c>
      <c r="L62" s="135"/>
      <c r="M62" s="135"/>
      <c r="N62" s="135">
        <f>'将来負担比率（分子）の構造'!M$45</f>
        <v>126</v>
      </c>
      <c r="O62" s="135"/>
      <c r="P62" s="135"/>
    </row>
    <row r="63" spans="1:16" x14ac:dyDescent="0.15">
      <c r="A63" s="135" t="s">
        <v>28</v>
      </c>
      <c r="B63" s="135">
        <f>'将来負担比率（分子）の構造'!I$44</f>
        <v>52</v>
      </c>
      <c r="C63" s="135"/>
      <c r="D63" s="135"/>
      <c r="E63" s="135">
        <f>'将来負担比率（分子）の構造'!J$44</f>
        <v>48</v>
      </c>
      <c r="F63" s="135"/>
      <c r="G63" s="135"/>
      <c r="H63" s="135">
        <f>'将来負担比率（分子）の構造'!K$44</f>
        <v>53</v>
      </c>
      <c r="I63" s="135"/>
      <c r="J63" s="135"/>
      <c r="K63" s="135">
        <f>'将来負担比率（分子）の構造'!L$44</f>
        <v>45</v>
      </c>
      <c r="L63" s="135"/>
      <c r="M63" s="135"/>
      <c r="N63" s="135">
        <f>'将来負担比率（分子）の構造'!M$44</f>
        <v>36</v>
      </c>
      <c r="O63" s="135"/>
      <c r="P63" s="135"/>
    </row>
    <row r="64" spans="1:16" x14ac:dyDescent="0.15">
      <c r="A64" s="135" t="s">
        <v>27</v>
      </c>
      <c r="B64" s="135">
        <f>'将来負担比率（分子）の構造'!I$43</f>
        <v>1249</v>
      </c>
      <c r="C64" s="135"/>
      <c r="D64" s="135"/>
      <c r="E64" s="135">
        <f>'将来負担比率（分子）の構造'!J$43</f>
        <v>1199</v>
      </c>
      <c r="F64" s="135"/>
      <c r="G64" s="135"/>
      <c r="H64" s="135">
        <f>'将来負担比率（分子）の構造'!K$43</f>
        <v>1201</v>
      </c>
      <c r="I64" s="135"/>
      <c r="J64" s="135"/>
      <c r="K64" s="135">
        <f>'将来負担比率（分子）の構造'!L$43</f>
        <v>1204</v>
      </c>
      <c r="L64" s="135"/>
      <c r="M64" s="135"/>
      <c r="N64" s="135">
        <f>'将来負担比率（分子）の構造'!M$43</f>
        <v>1191</v>
      </c>
      <c r="O64" s="135"/>
      <c r="P64" s="135"/>
    </row>
    <row r="65" spans="1:16" x14ac:dyDescent="0.15">
      <c r="A65" s="135" t="s">
        <v>26</v>
      </c>
      <c r="B65" s="135" t="str">
        <f>'将来負担比率（分子）の構造'!I$42</f>
        <v>-</v>
      </c>
      <c r="C65" s="135"/>
      <c r="D65" s="135"/>
      <c r="E65" s="135">
        <f>'将来負担比率（分子）の構造'!J$42</f>
        <v>0</v>
      </c>
      <c r="F65" s="135"/>
      <c r="G65" s="135"/>
      <c r="H65" s="135">
        <f>'将来負担比率（分子）の構造'!K$42</f>
        <v>2</v>
      </c>
      <c r="I65" s="135"/>
      <c r="J65" s="135"/>
      <c r="K65" s="135">
        <f>'将来負担比率（分子）の構造'!L$42</f>
        <v>2</v>
      </c>
      <c r="L65" s="135"/>
      <c r="M65" s="135"/>
      <c r="N65" s="135">
        <f>'将来負担比率（分子）の構造'!M$42</f>
        <v>1</v>
      </c>
      <c r="O65" s="135"/>
      <c r="P65" s="135"/>
    </row>
    <row r="66" spans="1:16" x14ac:dyDescent="0.15">
      <c r="A66" s="135" t="s">
        <v>25</v>
      </c>
      <c r="B66" s="135">
        <f>'将来負担比率（分子）の構造'!I$41</f>
        <v>2421</v>
      </c>
      <c r="C66" s="135"/>
      <c r="D66" s="135"/>
      <c r="E66" s="135">
        <f>'将来負担比率（分子）の構造'!J$41</f>
        <v>2412</v>
      </c>
      <c r="F66" s="135"/>
      <c r="G66" s="135"/>
      <c r="H66" s="135">
        <f>'将来負担比率（分子）の構造'!K$41</f>
        <v>2362</v>
      </c>
      <c r="I66" s="135"/>
      <c r="J66" s="135"/>
      <c r="K66" s="135">
        <f>'将来負担比率（分子）の構造'!L$41</f>
        <v>2407</v>
      </c>
      <c r="L66" s="135"/>
      <c r="M66" s="135"/>
      <c r="N66" s="135">
        <f>'将来負担比率（分子）の構造'!M$41</f>
        <v>2435</v>
      </c>
      <c r="O66" s="135"/>
      <c r="P66" s="135"/>
    </row>
    <row r="67" spans="1:16" x14ac:dyDescent="0.15">
      <c r="A67" s="135" t="s">
        <v>63</v>
      </c>
      <c r="B67" s="135" t="e">
        <f>NA()</f>
        <v>#N/A</v>
      </c>
      <c r="C67" s="135">
        <f>IF(ISNUMBER('将来負担比率（分子）の構造'!I$52), IF('将来負担比率（分子）の構造'!I$52 &lt; 0, 0, '将来負担比率（分子）の構造'!I$52), NA())</f>
        <v>470</v>
      </c>
      <c r="D67" s="135" t="e">
        <f>NA()</f>
        <v>#N/A</v>
      </c>
      <c r="E67" s="135" t="e">
        <f>NA()</f>
        <v>#N/A</v>
      </c>
      <c r="F67" s="135">
        <f>IF(ISNUMBER('将来負担比率（分子）の構造'!J$52), IF('将来負担比率（分子）の構造'!J$52 &lt; 0, 0, '将来負担比率（分子）の構造'!J$52), NA())</f>
        <v>332</v>
      </c>
      <c r="G67" s="135" t="e">
        <f>NA()</f>
        <v>#N/A</v>
      </c>
      <c r="H67" s="135" t="e">
        <f>NA()</f>
        <v>#N/A</v>
      </c>
      <c r="I67" s="135">
        <f>IF(ISNUMBER('将来負担比率（分子）の構造'!K$52), IF('将来負担比率（分子）の構造'!K$52 &lt; 0, 0, '将来負担比率（分子）の構造'!K$52), NA())</f>
        <v>120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196238</v>
      </c>
      <c r="S5" s="669"/>
      <c r="T5" s="669"/>
      <c r="U5" s="669"/>
      <c r="V5" s="669"/>
      <c r="W5" s="669"/>
      <c r="X5" s="669"/>
      <c r="Y5" s="716"/>
      <c r="Z5" s="729">
        <v>6.7</v>
      </c>
      <c r="AA5" s="729"/>
      <c r="AB5" s="729"/>
      <c r="AC5" s="729"/>
      <c r="AD5" s="730">
        <v>196238</v>
      </c>
      <c r="AE5" s="730"/>
      <c r="AF5" s="730"/>
      <c r="AG5" s="730"/>
      <c r="AH5" s="730"/>
      <c r="AI5" s="730"/>
      <c r="AJ5" s="730"/>
      <c r="AK5" s="730"/>
      <c r="AL5" s="717">
        <v>12.3</v>
      </c>
      <c r="AM5" s="686"/>
      <c r="AN5" s="686"/>
      <c r="AO5" s="718"/>
      <c r="AP5" s="705" t="s">
        <v>206</v>
      </c>
      <c r="AQ5" s="706"/>
      <c r="AR5" s="706"/>
      <c r="AS5" s="706"/>
      <c r="AT5" s="706"/>
      <c r="AU5" s="706"/>
      <c r="AV5" s="706"/>
      <c r="AW5" s="706"/>
      <c r="AX5" s="706"/>
      <c r="AY5" s="706"/>
      <c r="AZ5" s="706"/>
      <c r="BA5" s="706"/>
      <c r="BB5" s="706"/>
      <c r="BC5" s="706"/>
      <c r="BD5" s="706"/>
      <c r="BE5" s="706"/>
      <c r="BF5" s="707"/>
      <c r="BG5" s="618">
        <v>196238</v>
      </c>
      <c r="BH5" s="619"/>
      <c r="BI5" s="619"/>
      <c r="BJ5" s="619"/>
      <c r="BK5" s="619"/>
      <c r="BL5" s="619"/>
      <c r="BM5" s="619"/>
      <c r="BN5" s="620"/>
      <c r="BO5" s="671">
        <v>100</v>
      </c>
      <c r="BP5" s="671"/>
      <c r="BQ5" s="671"/>
      <c r="BR5" s="671"/>
      <c r="BS5" s="672">
        <v>12897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29144</v>
      </c>
      <c r="S6" s="619"/>
      <c r="T6" s="619"/>
      <c r="U6" s="619"/>
      <c r="V6" s="619"/>
      <c r="W6" s="619"/>
      <c r="X6" s="619"/>
      <c r="Y6" s="620"/>
      <c r="Z6" s="671">
        <v>1</v>
      </c>
      <c r="AA6" s="671"/>
      <c r="AB6" s="671"/>
      <c r="AC6" s="671"/>
      <c r="AD6" s="672">
        <v>29144</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196238</v>
      </c>
      <c r="BH6" s="619"/>
      <c r="BI6" s="619"/>
      <c r="BJ6" s="619"/>
      <c r="BK6" s="619"/>
      <c r="BL6" s="619"/>
      <c r="BM6" s="619"/>
      <c r="BN6" s="620"/>
      <c r="BO6" s="671">
        <v>100</v>
      </c>
      <c r="BP6" s="671"/>
      <c r="BQ6" s="671"/>
      <c r="BR6" s="671"/>
      <c r="BS6" s="672">
        <v>12897</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40555</v>
      </c>
      <c r="CS6" s="619"/>
      <c r="CT6" s="619"/>
      <c r="CU6" s="619"/>
      <c r="CV6" s="619"/>
      <c r="CW6" s="619"/>
      <c r="CX6" s="619"/>
      <c r="CY6" s="620"/>
      <c r="CZ6" s="671">
        <v>1.6</v>
      </c>
      <c r="DA6" s="671"/>
      <c r="DB6" s="671"/>
      <c r="DC6" s="671"/>
      <c r="DD6" s="624" t="s">
        <v>213</v>
      </c>
      <c r="DE6" s="619"/>
      <c r="DF6" s="619"/>
      <c r="DG6" s="619"/>
      <c r="DH6" s="619"/>
      <c r="DI6" s="619"/>
      <c r="DJ6" s="619"/>
      <c r="DK6" s="619"/>
      <c r="DL6" s="619"/>
      <c r="DM6" s="619"/>
      <c r="DN6" s="619"/>
      <c r="DO6" s="619"/>
      <c r="DP6" s="620"/>
      <c r="DQ6" s="624">
        <v>40555</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419</v>
      </c>
      <c r="S7" s="619"/>
      <c r="T7" s="619"/>
      <c r="U7" s="619"/>
      <c r="V7" s="619"/>
      <c r="W7" s="619"/>
      <c r="X7" s="619"/>
      <c r="Y7" s="620"/>
      <c r="Z7" s="671">
        <v>0</v>
      </c>
      <c r="AA7" s="671"/>
      <c r="AB7" s="671"/>
      <c r="AC7" s="671"/>
      <c r="AD7" s="672">
        <v>419</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79417</v>
      </c>
      <c r="BH7" s="619"/>
      <c r="BI7" s="619"/>
      <c r="BJ7" s="619"/>
      <c r="BK7" s="619"/>
      <c r="BL7" s="619"/>
      <c r="BM7" s="619"/>
      <c r="BN7" s="620"/>
      <c r="BO7" s="671">
        <v>40.5</v>
      </c>
      <c r="BP7" s="671"/>
      <c r="BQ7" s="671"/>
      <c r="BR7" s="671"/>
      <c r="BS7" s="672" t="s">
        <v>213</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563723</v>
      </c>
      <c r="CS7" s="619"/>
      <c r="CT7" s="619"/>
      <c r="CU7" s="619"/>
      <c r="CV7" s="619"/>
      <c r="CW7" s="619"/>
      <c r="CX7" s="619"/>
      <c r="CY7" s="620"/>
      <c r="CZ7" s="671">
        <v>21.6</v>
      </c>
      <c r="DA7" s="671"/>
      <c r="DB7" s="671"/>
      <c r="DC7" s="671"/>
      <c r="DD7" s="624">
        <v>130622</v>
      </c>
      <c r="DE7" s="619"/>
      <c r="DF7" s="619"/>
      <c r="DG7" s="619"/>
      <c r="DH7" s="619"/>
      <c r="DI7" s="619"/>
      <c r="DJ7" s="619"/>
      <c r="DK7" s="619"/>
      <c r="DL7" s="619"/>
      <c r="DM7" s="619"/>
      <c r="DN7" s="619"/>
      <c r="DO7" s="619"/>
      <c r="DP7" s="620"/>
      <c r="DQ7" s="624">
        <v>342372</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1216</v>
      </c>
      <c r="S8" s="619"/>
      <c r="T8" s="619"/>
      <c r="U8" s="619"/>
      <c r="V8" s="619"/>
      <c r="W8" s="619"/>
      <c r="X8" s="619"/>
      <c r="Y8" s="620"/>
      <c r="Z8" s="671">
        <v>0</v>
      </c>
      <c r="AA8" s="671"/>
      <c r="AB8" s="671"/>
      <c r="AC8" s="671"/>
      <c r="AD8" s="672">
        <v>1216</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4070</v>
      </c>
      <c r="BH8" s="619"/>
      <c r="BI8" s="619"/>
      <c r="BJ8" s="619"/>
      <c r="BK8" s="619"/>
      <c r="BL8" s="619"/>
      <c r="BM8" s="619"/>
      <c r="BN8" s="620"/>
      <c r="BO8" s="671">
        <v>2.1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497187</v>
      </c>
      <c r="CS8" s="619"/>
      <c r="CT8" s="619"/>
      <c r="CU8" s="619"/>
      <c r="CV8" s="619"/>
      <c r="CW8" s="619"/>
      <c r="CX8" s="619"/>
      <c r="CY8" s="620"/>
      <c r="CZ8" s="671">
        <v>19.100000000000001</v>
      </c>
      <c r="DA8" s="671"/>
      <c r="DB8" s="671"/>
      <c r="DC8" s="671"/>
      <c r="DD8" s="624">
        <v>55732</v>
      </c>
      <c r="DE8" s="619"/>
      <c r="DF8" s="619"/>
      <c r="DG8" s="619"/>
      <c r="DH8" s="619"/>
      <c r="DI8" s="619"/>
      <c r="DJ8" s="619"/>
      <c r="DK8" s="619"/>
      <c r="DL8" s="619"/>
      <c r="DM8" s="619"/>
      <c r="DN8" s="619"/>
      <c r="DO8" s="619"/>
      <c r="DP8" s="620"/>
      <c r="DQ8" s="624">
        <v>313483</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1205</v>
      </c>
      <c r="S9" s="619"/>
      <c r="T9" s="619"/>
      <c r="U9" s="619"/>
      <c r="V9" s="619"/>
      <c r="W9" s="619"/>
      <c r="X9" s="619"/>
      <c r="Y9" s="620"/>
      <c r="Z9" s="671">
        <v>0</v>
      </c>
      <c r="AA9" s="671"/>
      <c r="AB9" s="671"/>
      <c r="AC9" s="671"/>
      <c r="AD9" s="672">
        <v>1205</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67312</v>
      </c>
      <c r="BH9" s="619"/>
      <c r="BI9" s="619"/>
      <c r="BJ9" s="619"/>
      <c r="BK9" s="619"/>
      <c r="BL9" s="619"/>
      <c r="BM9" s="619"/>
      <c r="BN9" s="620"/>
      <c r="BO9" s="671">
        <v>34.299999999999997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392518</v>
      </c>
      <c r="CS9" s="619"/>
      <c r="CT9" s="619"/>
      <c r="CU9" s="619"/>
      <c r="CV9" s="619"/>
      <c r="CW9" s="619"/>
      <c r="CX9" s="619"/>
      <c r="CY9" s="620"/>
      <c r="CZ9" s="671">
        <v>15.1</v>
      </c>
      <c r="DA9" s="671"/>
      <c r="DB9" s="671"/>
      <c r="DC9" s="671"/>
      <c r="DD9" s="624">
        <v>6239</v>
      </c>
      <c r="DE9" s="619"/>
      <c r="DF9" s="619"/>
      <c r="DG9" s="619"/>
      <c r="DH9" s="619"/>
      <c r="DI9" s="619"/>
      <c r="DJ9" s="619"/>
      <c r="DK9" s="619"/>
      <c r="DL9" s="619"/>
      <c r="DM9" s="619"/>
      <c r="DN9" s="619"/>
      <c r="DO9" s="619"/>
      <c r="DP9" s="620"/>
      <c r="DQ9" s="624">
        <v>382616</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46946</v>
      </c>
      <c r="S10" s="619"/>
      <c r="T10" s="619"/>
      <c r="U10" s="619"/>
      <c r="V10" s="619"/>
      <c r="W10" s="619"/>
      <c r="X10" s="619"/>
      <c r="Y10" s="620"/>
      <c r="Z10" s="671">
        <v>1.6</v>
      </c>
      <c r="AA10" s="671"/>
      <c r="AB10" s="671"/>
      <c r="AC10" s="671"/>
      <c r="AD10" s="672">
        <v>46946</v>
      </c>
      <c r="AE10" s="672"/>
      <c r="AF10" s="672"/>
      <c r="AG10" s="672"/>
      <c r="AH10" s="672"/>
      <c r="AI10" s="672"/>
      <c r="AJ10" s="672"/>
      <c r="AK10" s="672"/>
      <c r="AL10" s="641">
        <v>2.9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4697</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3338</v>
      </c>
      <c r="BH11" s="619"/>
      <c r="BI11" s="619"/>
      <c r="BJ11" s="619"/>
      <c r="BK11" s="619"/>
      <c r="BL11" s="619"/>
      <c r="BM11" s="619"/>
      <c r="BN11" s="620"/>
      <c r="BO11" s="671">
        <v>1.7</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256473</v>
      </c>
      <c r="CS11" s="619"/>
      <c r="CT11" s="619"/>
      <c r="CU11" s="619"/>
      <c r="CV11" s="619"/>
      <c r="CW11" s="619"/>
      <c r="CX11" s="619"/>
      <c r="CY11" s="620"/>
      <c r="CZ11" s="671">
        <v>9.8000000000000007</v>
      </c>
      <c r="DA11" s="671"/>
      <c r="DB11" s="671"/>
      <c r="DC11" s="671"/>
      <c r="DD11" s="624">
        <v>86295</v>
      </c>
      <c r="DE11" s="619"/>
      <c r="DF11" s="619"/>
      <c r="DG11" s="619"/>
      <c r="DH11" s="619"/>
      <c r="DI11" s="619"/>
      <c r="DJ11" s="619"/>
      <c r="DK11" s="619"/>
      <c r="DL11" s="619"/>
      <c r="DM11" s="619"/>
      <c r="DN11" s="619"/>
      <c r="DO11" s="619"/>
      <c r="DP11" s="620"/>
      <c r="DQ11" s="624">
        <v>165942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104694</v>
      </c>
      <c r="BH12" s="619"/>
      <c r="BI12" s="619"/>
      <c r="BJ12" s="619"/>
      <c r="BK12" s="619"/>
      <c r="BL12" s="619"/>
      <c r="BM12" s="619"/>
      <c r="BN12" s="620"/>
      <c r="BO12" s="671">
        <v>53.4</v>
      </c>
      <c r="BP12" s="671"/>
      <c r="BQ12" s="671"/>
      <c r="BR12" s="671"/>
      <c r="BS12" s="624">
        <v>12897</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127392</v>
      </c>
      <c r="CS12" s="619"/>
      <c r="CT12" s="619"/>
      <c r="CU12" s="619"/>
      <c r="CV12" s="619"/>
      <c r="CW12" s="619"/>
      <c r="CX12" s="619"/>
      <c r="CY12" s="620"/>
      <c r="CZ12" s="671">
        <v>4.9000000000000004</v>
      </c>
      <c r="DA12" s="671"/>
      <c r="DB12" s="671"/>
      <c r="DC12" s="671"/>
      <c r="DD12" s="624">
        <v>16756</v>
      </c>
      <c r="DE12" s="619"/>
      <c r="DF12" s="619"/>
      <c r="DG12" s="619"/>
      <c r="DH12" s="619"/>
      <c r="DI12" s="619"/>
      <c r="DJ12" s="619"/>
      <c r="DK12" s="619"/>
      <c r="DL12" s="619"/>
      <c r="DM12" s="619"/>
      <c r="DN12" s="619"/>
      <c r="DO12" s="619"/>
      <c r="DP12" s="620"/>
      <c r="DQ12" s="624">
        <v>95274</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6388</v>
      </c>
      <c r="S13" s="619"/>
      <c r="T13" s="619"/>
      <c r="U13" s="619"/>
      <c r="V13" s="619"/>
      <c r="W13" s="619"/>
      <c r="X13" s="619"/>
      <c r="Y13" s="620"/>
      <c r="Z13" s="671">
        <v>0.2</v>
      </c>
      <c r="AA13" s="671"/>
      <c r="AB13" s="671"/>
      <c r="AC13" s="671"/>
      <c r="AD13" s="672">
        <v>6388</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104371</v>
      </c>
      <c r="BH13" s="619"/>
      <c r="BI13" s="619"/>
      <c r="BJ13" s="619"/>
      <c r="BK13" s="619"/>
      <c r="BL13" s="619"/>
      <c r="BM13" s="619"/>
      <c r="BN13" s="620"/>
      <c r="BO13" s="671">
        <v>53.2</v>
      </c>
      <c r="BP13" s="671"/>
      <c r="BQ13" s="671"/>
      <c r="BR13" s="671"/>
      <c r="BS13" s="624">
        <v>12897</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167535</v>
      </c>
      <c r="CS13" s="619"/>
      <c r="CT13" s="619"/>
      <c r="CU13" s="619"/>
      <c r="CV13" s="619"/>
      <c r="CW13" s="619"/>
      <c r="CX13" s="619"/>
      <c r="CY13" s="620"/>
      <c r="CZ13" s="671">
        <v>6.4</v>
      </c>
      <c r="DA13" s="671"/>
      <c r="DB13" s="671"/>
      <c r="DC13" s="671"/>
      <c r="DD13" s="624">
        <v>109508</v>
      </c>
      <c r="DE13" s="619"/>
      <c r="DF13" s="619"/>
      <c r="DG13" s="619"/>
      <c r="DH13" s="619"/>
      <c r="DI13" s="619"/>
      <c r="DJ13" s="619"/>
      <c r="DK13" s="619"/>
      <c r="DL13" s="619"/>
      <c r="DM13" s="619"/>
      <c r="DN13" s="619"/>
      <c r="DO13" s="619"/>
      <c r="DP13" s="620"/>
      <c r="DQ13" s="624">
        <v>80228</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6952</v>
      </c>
      <c r="BH14" s="619"/>
      <c r="BI14" s="619"/>
      <c r="BJ14" s="619"/>
      <c r="BK14" s="619"/>
      <c r="BL14" s="619"/>
      <c r="BM14" s="619"/>
      <c r="BN14" s="620"/>
      <c r="BO14" s="671">
        <v>3.5</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116140</v>
      </c>
      <c r="CS14" s="619"/>
      <c r="CT14" s="619"/>
      <c r="CU14" s="619"/>
      <c r="CV14" s="619"/>
      <c r="CW14" s="619"/>
      <c r="CX14" s="619"/>
      <c r="CY14" s="620"/>
      <c r="CZ14" s="671">
        <v>4.5</v>
      </c>
      <c r="DA14" s="671"/>
      <c r="DB14" s="671"/>
      <c r="DC14" s="671"/>
      <c r="DD14" s="624">
        <v>27462</v>
      </c>
      <c r="DE14" s="619"/>
      <c r="DF14" s="619"/>
      <c r="DG14" s="619"/>
      <c r="DH14" s="619"/>
      <c r="DI14" s="619"/>
      <c r="DJ14" s="619"/>
      <c r="DK14" s="619"/>
      <c r="DL14" s="619"/>
      <c r="DM14" s="619"/>
      <c r="DN14" s="619"/>
      <c r="DO14" s="619"/>
      <c r="DP14" s="620"/>
      <c r="DQ14" s="624">
        <v>88979</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683</v>
      </c>
      <c r="S15" s="619"/>
      <c r="T15" s="619"/>
      <c r="U15" s="619"/>
      <c r="V15" s="619"/>
      <c r="W15" s="619"/>
      <c r="X15" s="619"/>
      <c r="Y15" s="620"/>
      <c r="Z15" s="671">
        <v>0</v>
      </c>
      <c r="AA15" s="671"/>
      <c r="AB15" s="671"/>
      <c r="AC15" s="671"/>
      <c r="AD15" s="672">
        <v>683</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5175</v>
      </c>
      <c r="BH15" s="619"/>
      <c r="BI15" s="619"/>
      <c r="BJ15" s="619"/>
      <c r="BK15" s="619"/>
      <c r="BL15" s="619"/>
      <c r="BM15" s="619"/>
      <c r="BN15" s="620"/>
      <c r="BO15" s="671">
        <v>2.6</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183597</v>
      </c>
      <c r="CS15" s="619"/>
      <c r="CT15" s="619"/>
      <c r="CU15" s="619"/>
      <c r="CV15" s="619"/>
      <c r="CW15" s="619"/>
      <c r="CX15" s="619"/>
      <c r="CY15" s="620"/>
      <c r="CZ15" s="671">
        <v>7</v>
      </c>
      <c r="DA15" s="671"/>
      <c r="DB15" s="671"/>
      <c r="DC15" s="671"/>
      <c r="DD15" s="624">
        <v>48404</v>
      </c>
      <c r="DE15" s="619"/>
      <c r="DF15" s="619"/>
      <c r="DG15" s="619"/>
      <c r="DH15" s="619"/>
      <c r="DI15" s="619"/>
      <c r="DJ15" s="619"/>
      <c r="DK15" s="619"/>
      <c r="DL15" s="619"/>
      <c r="DM15" s="619"/>
      <c r="DN15" s="619"/>
      <c r="DO15" s="619"/>
      <c r="DP15" s="620"/>
      <c r="DQ15" s="624">
        <v>136516</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1417641</v>
      </c>
      <c r="S16" s="619"/>
      <c r="T16" s="619"/>
      <c r="U16" s="619"/>
      <c r="V16" s="619"/>
      <c r="W16" s="619"/>
      <c r="X16" s="619"/>
      <c r="Y16" s="620"/>
      <c r="Z16" s="671">
        <v>48.7</v>
      </c>
      <c r="AA16" s="671"/>
      <c r="AB16" s="671"/>
      <c r="AC16" s="671"/>
      <c r="AD16" s="672">
        <v>1287800</v>
      </c>
      <c r="AE16" s="672"/>
      <c r="AF16" s="672"/>
      <c r="AG16" s="672"/>
      <c r="AH16" s="672"/>
      <c r="AI16" s="672"/>
      <c r="AJ16" s="672"/>
      <c r="AK16" s="672"/>
      <c r="AL16" s="641">
        <v>80.900000000000006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2570</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999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1287800</v>
      </c>
      <c r="S17" s="619"/>
      <c r="T17" s="619"/>
      <c r="U17" s="619"/>
      <c r="V17" s="619"/>
      <c r="W17" s="619"/>
      <c r="X17" s="619"/>
      <c r="Y17" s="620"/>
      <c r="Z17" s="671">
        <v>44.3</v>
      </c>
      <c r="AA17" s="671"/>
      <c r="AB17" s="671"/>
      <c r="AC17" s="671"/>
      <c r="AD17" s="672">
        <v>1287800</v>
      </c>
      <c r="AE17" s="672"/>
      <c r="AF17" s="672"/>
      <c r="AG17" s="672"/>
      <c r="AH17" s="672"/>
      <c r="AI17" s="672"/>
      <c r="AJ17" s="672"/>
      <c r="AK17" s="672"/>
      <c r="AL17" s="641">
        <v>80.900000000000006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260289</v>
      </c>
      <c r="CS17" s="619"/>
      <c r="CT17" s="619"/>
      <c r="CU17" s="619"/>
      <c r="CV17" s="619"/>
      <c r="CW17" s="619"/>
      <c r="CX17" s="619"/>
      <c r="CY17" s="620"/>
      <c r="CZ17" s="671">
        <v>10</v>
      </c>
      <c r="DA17" s="671"/>
      <c r="DB17" s="671"/>
      <c r="DC17" s="671"/>
      <c r="DD17" s="624" t="s">
        <v>109</v>
      </c>
      <c r="DE17" s="619"/>
      <c r="DF17" s="619"/>
      <c r="DG17" s="619"/>
      <c r="DH17" s="619"/>
      <c r="DI17" s="619"/>
      <c r="DJ17" s="619"/>
      <c r="DK17" s="619"/>
      <c r="DL17" s="619"/>
      <c r="DM17" s="619"/>
      <c r="DN17" s="619"/>
      <c r="DO17" s="619"/>
      <c r="DP17" s="620"/>
      <c r="DQ17" s="624">
        <v>254144</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129841</v>
      </c>
      <c r="S18" s="619"/>
      <c r="T18" s="619"/>
      <c r="U18" s="619"/>
      <c r="V18" s="619"/>
      <c r="W18" s="619"/>
      <c r="X18" s="619"/>
      <c r="Y18" s="620"/>
      <c r="Z18" s="671">
        <v>4.5</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1699880</v>
      </c>
      <c r="S20" s="619"/>
      <c r="T20" s="619"/>
      <c r="U20" s="619"/>
      <c r="V20" s="619"/>
      <c r="W20" s="619"/>
      <c r="X20" s="619"/>
      <c r="Y20" s="620"/>
      <c r="Z20" s="671">
        <v>58.4</v>
      </c>
      <c r="AA20" s="671"/>
      <c r="AB20" s="671"/>
      <c r="AC20" s="671"/>
      <c r="AD20" s="672">
        <v>1570039</v>
      </c>
      <c r="AE20" s="672"/>
      <c r="AF20" s="672"/>
      <c r="AG20" s="672"/>
      <c r="AH20" s="672"/>
      <c r="AI20" s="672"/>
      <c r="AJ20" s="672"/>
      <c r="AK20" s="672"/>
      <c r="AL20" s="641">
        <v>98.6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2607979</v>
      </c>
      <c r="CS20" s="619"/>
      <c r="CT20" s="619"/>
      <c r="CU20" s="619"/>
      <c r="CV20" s="619"/>
      <c r="CW20" s="619"/>
      <c r="CX20" s="619"/>
      <c r="CY20" s="620"/>
      <c r="CZ20" s="671">
        <v>100</v>
      </c>
      <c r="DA20" s="671"/>
      <c r="DB20" s="671"/>
      <c r="DC20" s="671"/>
      <c r="DD20" s="624">
        <v>481018</v>
      </c>
      <c r="DE20" s="619"/>
      <c r="DF20" s="619"/>
      <c r="DG20" s="619"/>
      <c r="DH20" s="619"/>
      <c r="DI20" s="619"/>
      <c r="DJ20" s="619"/>
      <c r="DK20" s="619"/>
      <c r="DL20" s="619"/>
      <c r="DM20" s="619"/>
      <c r="DN20" s="619"/>
      <c r="DO20" s="619"/>
      <c r="DP20" s="620"/>
      <c r="DQ20" s="624">
        <v>1901108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6734</v>
      </c>
      <c r="S22" s="619"/>
      <c r="T22" s="619"/>
      <c r="U22" s="619"/>
      <c r="V22" s="619"/>
      <c r="W22" s="619"/>
      <c r="X22" s="619"/>
      <c r="Y22" s="620"/>
      <c r="Z22" s="671">
        <v>0.2</v>
      </c>
      <c r="AA22" s="671"/>
      <c r="AB22" s="671"/>
      <c r="AC22" s="671"/>
      <c r="AD22" s="672">
        <v>3098</v>
      </c>
      <c r="AE22" s="672"/>
      <c r="AF22" s="672"/>
      <c r="AG22" s="672"/>
      <c r="AH22" s="672"/>
      <c r="AI22" s="672"/>
      <c r="AJ22" s="672"/>
      <c r="AK22" s="672"/>
      <c r="AL22" s="641">
        <v>0.2</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61029</v>
      </c>
      <c r="S23" s="619"/>
      <c r="T23" s="619"/>
      <c r="U23" s="619"/>
      <c r="V23" s="619"/>
      <c r="W23" s="619"/>
      <c r="X23" s="619"/>
      <c r="Y23" s="620"/>
      <c r="Z23" s="671">
        <v>2.1</v>
      </c>
      <c r="AA23" s="671"/>
      <c r="AB23" s="671"/>
      <c r="AC23" s="671"/>
      <c r="AD23" s="672">
        <v>1224</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4724</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885075</v>
      </c>
      <c r="CS24" s="669"/>
      <c r="CT24" s="669"/>
      <c r="CU24" s="669"/>
      <c r="CV24" s="669"/>
      <c r="CW24" s="669"/>
      <c r="CX24" s="669"/>
      <c r="CY24" s="716"/>
      <c r="CZ24" s="720">
        <v>33.9</v>
      </c>
      <c r="DA24" s="721"/>
      <c r="DB24" s="721"/>
      <c r="DC24" s="722"/>
      <c r="DD24" s="715">
        <v>770207</v>
      </c>
      <c r="DE24" s="669"/>
      <c r="DF24" s="669"/>
      <c r="DG24" s="669"/>
      <c r="DH24" s="669"/>
      <c r="DI24" s="669"/>
      <c r="DJ24" s="669"/>
      <c r="DK24" s="716"/>
      <c r="DL24" s="715">
        <v>757100</v>
      </c>
      <c r="DM24" s="669"/>
      <c r="DN24" s="669"/>
      <c r="DO24" s="669"/>
      <c r="DP24" s="669"/>
      <c r="DQ24" s="669"/>
      <c r="DR24" s="669"/>
      <c r="DS24" s="669"/>
      <c r="DT24" s="669"/>
      <c r="DU24" s="669"/>
      <c r="DV24" s="716"/>
      <c r="DW24" s="717">
        <v>45.3</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193198</v>
      </c>
      <c r="S25" s="619"/>
      <c r="T25" s="619"/>
      <c r="U25" s="619"/>
      <c r="V25" s="619"/>
      <c r="W25" s="619"/>
      <c r="X25" s="619"/>
      <c r="Y25" s="620"/>
      <c r="Z25" s="671">
        <v>6.6</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480589</v>
      </c>
      <c r="CS25" s="637"/>
      <c r="CT25" s="637"/>
      <c r="CU25" s="637"/>
      <c r="CV25" s="637"/>
      <c r="CW25" s="637"/>
      <c r="CX25" s="637"/>
      <c r="CY25" s="638"/>
      <c r="CZ25" s="621">
        <v>18.399999999999999</v>
      </c>
      <c r="DA25" s="639"/>
      <c r="DB25" s="639"/>
      <c r="DC25" s="640"/>
      <c r="DD25" s="624">
        <v>456431</v>
      </c>
      <c r="DE25" s="637"/>
      <c r="DF25" s="637"/>
      <c r="DG25" s="637"/>
      <c r="DH25" s="637"/>
      <c r="DI25" s="637"/>
      <c r="DJ25" s="637"/>
      <c r="DK25" s="638"/>
      <c r="DL25" s="624">
        <v>444160</v>
      </c>
      <c r="DM25" s="637"/>
      <c r="DN25" s="637"/>
      <c r="DO25" s="637"/>
      <c r="DP25" s="637"/>
      <c r="DQ25" s="637"/>
      <c r="DR25" s="637"/>
      <c r="DS25" s="637"/>
      <c r="DT25" s="637"/>
      <c r="DU25" s="637"/>
      <c r="DV25" s="638"/>
      <c r="DW25" s="641">
        <v>26.6</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320317</v>
      </c>
      <c r="CS26" s="619"/>
      <c r="CT26" s="619"/>
      <c r="CU26" s="619"/>
      <c r="CV26" s="619"/>
      <c r="CW26" s="619"/>
      <c r="CX26" s="619"/>
      <c r="CY26" s="620"/>
      <c r="CZ26" s="621">
        <v>12.3</v>
      </c>
      <c r="DA26" s="639"/>
      <c r="DB26" s="639"/>
      <c r="DC26" s="640"/>
      <c r="DD26" s="624">
        <v>298802</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171726</v>
      </c>
      <c r="S27" s="619"/>
      <c r="T27" s="619"/>
      <c r="U27" s="619"/>
      <c r="V27" s="619"/>
      <c r="W27" s="619"/>
      <c r="X27" s="619"/>
      <c r="Y27" s="620"/>
      <c r="Z27" s="671">
        <v>5.9</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196238</v>
      </c>
      <c r="BH27" s="619"/>
      <c r="BI27" s="619"/>
      <c r="BJ27" s="619"/>
      <c r="BK27" s="619"/>
      <c r="BL27" s="619"/>
      <c r="BM27" s="619"/>
      <c r="BN27" s="620"/>
      <c r="BO27" s="671">
        <v>100</v>
      </c>
      <c r="BP27" s="671"/>
      <c r="BQ27" s="671"/>
      <c r="BR27" s="671"/>
      <c r="BS27" s="624">
        <v>12897</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144197</v>
      </c>
      <c r="CS27" s="637"/>
      <c r="CT27" s="637"/>
      <c r="CU27" s="637"/>
      <c r="CV27" s="637"/>
      <c r="CW27" s="637"/>
      <c r="CX27" s="637"/>
      <c r="CY27" s="638"/>
      <c r="CZ27" s="621">
        <v>5.5</v>
      </c>
      <c r="DA27" s="639"/>
      <c r="DB27" s="639"/>
      <c r="DC27" s="640"/>
      <c r="DD27" s="624">
        <v>59632</v>
      </c>
      <c r="DE27" s="637"/>
      <c r="DF27" s="637"/>
      <c r="DG27" s="637"/>
      <c r="DH27" s="637"/>
      <c r="DI27" s="637"/>
      <c r="DJ27" s="637"/>
      <c r="DK27" s="638"/>
      <c r="DL27" s="624">
        <v>58796</v>
      </c>
      <c r="DM27" s="637"/>
      <c r="DN27" s="637"/>
      <c r="DO27" s="637"/>
      <c r="DP27" s="637"/>
      <c r="DQ27" s="637"/>
      <c r="DR27" s="637"/>
      <c r="DS27" s="637"/>
      <c r="DT27" s="637"/>
      <c r="DU27" s="637"/>
      <c r="DV27" s="638"/>
      <c r="DW27" s="641">
        <v>3.5</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20455</v>
      </c>
      <c r="S28" s="619"/>
      <c r="T28" s="619"/>
      <c r="U28" s="619"/>
      <c r="V28" s="619"/>
      <c r="W28" s="619"/>
      <c r="X28" s="619"/>
      <c r="Y28" s="620"/>
      <c r="Z28" s="671">
        <v>0.7</v>
      </c>
      <c r="AA28" s="671"/>
      <c r="AB28" s="671"/>
      <c r="AC28" s="671"/>
      <c r="AD28" s="672">
        <v>18197</v>
      </c>
      <c r="AE28" s="672"/>
      <c r="AF28" s="672"/>
      <c r="AG28" s="672"/>
      <c r="AH28" s="672"/>
      <c r="AI28" s="672"/>
      <c r="AJ28" s="672"/>
      <c r="AK28" s="672"/>
      <c r="AL28" s="641">
        <v>1.1000000000000001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260289</v>
      </c>
      <c r="CS28" s="619"/>
      <c r="CT28" s="619"/>
      <c r="CU28" s="619"/>
      <c r="CV28" s="619"/>
      <c r="CW28" s="619"/>
      <c r="CX28" s="619"/>
      <c r="CY28" s="620"/>
      <c r="CZ28" s="621">
        <v>10</v>
      </c>
      <c r="DA28" s="639"/>
      <c r="DB28" s="639"/>
      <c r="DC28" s="640"/>
      <c r="DD28" s="624">
        <v>254144</v>
      </c>
      <c r="DE28" s="619"/>
      <c r="DF28" s="619"/>
      <c r="DG28" s="619"/>
      <c r="DH28" s="619"/>
      <c r="DI28" s="619"/>
      <c r="DJ28" s="619"/>
      <c r="DK28" s="620"/>
      <c r="DL28" s="624">
        <v>254144</v>
      </c>
      <c r="DM28" s="619"/>
      <c r="DN28" s="619"/>
      <c r="DO28" s="619"/>
      <c r="DP28" s="619"/>
      <c r="DQ28" s="619"/>
      <c r="DR28" s="619"/>
      <c r="DS28" s="619"/>
      <c r="DT28" s="619"/>
      <c r="DU28" s="619"/>
      <c r="DV28" s="620"/>
      <c r="DW28" s="641">
        <v>15.2</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24012</v>
      </c>
      <c r="S29" s="619"/>
      <c r="T29" s="619"/>
      <c r="U29" s="619"/>
      <c r="V29" s="619"/>
      <c r="W29" s="619"/>
      <c r="X29" s="619"/>
      <c r="Y29" s="620"/>
      <c r="Z29" s="671">
        <v>0.8</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260289</v>
      </c>
      <c r="CS29" s="637"/>
      <c r="CT29" s="637"/>
      <c r="CU29" s="637"/>
      <c r="CV29" s="637"/>
      <c r="CW29" s="637"/>
      <c r="CX29" s="637"/>
      <c r="CY29" s="638"/>
      <c r="CZ29" s="621">
        <v>10</v>
      </c>
      <c r="DA29" s="639"/>
      <c r="DB29" s="639"/>
      <c r="DC29" s="640"/>
      <c r="DD29" s="624">
        <v>254144</v>
      </c>
      <c r="DE29" s="637"/>
      <c r="DF29" s="637"/>
      <c r="DG29" s="637"/>
      <c r="DH29" s="637"/>
      <c r="DI29" s="637"/>
      <c r="DJ29" s="637"/>
      <c r="DK29" s="638"/>
      <c r="DL29" s="624">
        <v>254144</v>
      </c>
      <c r="DM29" s="637"/>
      <c r="DN29" s="637"/>
      <c r="DO29" s="637"/>
      <c r="DP29" s="637"/>
      <c r="DQ29" s="637"/>
      <c r="DR29" s="637"/>
      <c r="DS29" s="637"/>
      <c r="DT29" s="637"/>
      <c r="DU29" s="637"/>
      <c r="DV29" s="638"/>
      <c r="DW29" s="641">
        <v>15.2</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106456</v>
      </c>
      <c r="S30" s="619"/>
      <c r="T30" s="619"/>
      <c r="U30" s="619"/>
      <c r="V30" s="619"/>
      <c r="W30" s="619"/>
      <c r="X30" s="619"/>
      <c r="Y30" s="620"/>
      <c r="Z30" s="671">
        <v>3.7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94.5</v>
      </c>
      <c r="BN30" s="685"/>
      <c r="BO30" s="685"/>
      <c r="BP30" s="685"/>
      <c r="BQ30" s="687"/>
      <c r="BR30" s="684">
        <v>99</v>
      </c>
      <c r="BS30" s="685"/>
      <c r="BT30" s="685"/>
      <c r="BU30" s="685"/>
      <c r="BV30" s="685"/>
      <c r="BW30" s="685"/>
      <c r="BX30" s="686">
        <v>94.4</v>
      </c>
      <c r="BY30" s="685"/>
      <c r="BZ30" s="685"/>
      <c r="CA30" s="685"/>
      <c r="CB30" s="687"/>
      <c r="CD30" s="690"/>
      <c r="CE30" s="691"/>
      <c r="CF30" s="655" t="s">
        <v>290</v>
      </c>
      <c r="CG30" s="652"/>
      <c r="CH30" s="652"/>
      <c r="CI30" s="652"/>
      <c r="CJ30" s="652"/>
      <c r="CK30" s="652"/>
      <c r="CL30" s="652"/>
      <c r="CM30" s="652"/>
      <c r="CN30" s="652"/>
      <c r="CO30" s="652"/>
      <c r="CP30" s="652"/>
      <c r="CQ30" s="653"/>
      <c r="CR30" s="618">
        <v>235404</v>
      </c>
      <c r="CS30" s="619"/>
      <c r="CT30" s="619"/>
      <c r="CU30" s="619"/>
      <c r="CV30" s="619"/>
      <c r="CW30" s="619"/>
      <c r="CX30" s="619"/>
      <c r="CY30" s="620"/>
      <c r="CZ30" s="621">
        <v>9</v>
      </c>
      <c r="DA30" s="639"/>
      <c r="DB30" s="639"/>
      <c r="DC30" s="640"/>
      <c r="DD30" s="624">
        <v>229661</v>
      </c>
      <c r="DE30" s="619"/>
      <c r="DF30" s="619"/>
      <c r="DG30" s="619"/>
      <c r="DH30" s="619"/>
      <c r="DI30" s="619"/>
      <c r="DJ30" s="619"/>
      <c r="DK30" s="620"/>
      <c r="DL30" s="624">
        <v>229661</v>
      </c>
      <c r="DM30" s="619"/>
      <c r="DN30" s="619"/>
      <c r="DO30" s="619"/>
      <c r="DP30" s="619"/>
      <c r="DQ30" s="619"/>
      <c r="DR30" s="619"/>
      <c r="DS30" s="619"/>
      <c r="DT30" s="619"/>
      <c r="DU30" s="619"/>
      <c r="DV30" s="620"/>
      <c r="DW30" s="641">
        <v>13.7</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281100</v>
      </c>
      <c r="S31" s="619"/>
      <c r="T31" s="619"/>
      <c r="U31" s="619"/>
      <c r="V31" s="619"/>
      <c r="W31" s="619"/>
      <c r="X31" s="619"/>
      <c r="Y31" s="620"/>
      <c r="Z31" s="671">
        <v>9.6999999999999993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99.3</v>
      </c>
      <c r="BH31" s="637"/>
      <c r="BI31" s="637"/>
      <c r="BJ31" s="637"/>
      <c r="BK31" s="637"/>
      <c r="BL31" s="637"/>
      <c r="BM31" s="673">
        <v>95.9</v>
      </c>
      <c r="BN31" s="683"/>
      <c r="BO31" s="683"/>
      <c r="BP31" s="683"/>
      <c r="BQ31" s="647"/>
      <c r="BR31" s="682">
        <v>99.3</v>
      </c>
      <c r="BS31" s="637"/>
      <c r="BT31" s="637"/>
      <c r="BU31" s="637"/>
      <c r="BV31" s="637"/>
      <c r="BW31" s="637"/>
      <c r="BX31" s="673">
        <v>94.9</v>
      </c>
      <c r="BY31" s="683"/>
      <c r="BZ31" s="683"/>
      <c r="CA31" s="683"/>
      <c r="CB31" s="647"/>
      <c r="CD31" s="690"/>
      <c r="CE31" s="691"/>
      <c r="CF31" s="655" t="s">
        <v>294</v>
      </c>
      <c r="CG31" s="652"/>
      <c r="CH31" s="652"/>
      <c r="CI31" s="652"/>
      <c r="CJ31" s="652"/>
      <c r="CK31" s="652"/>
      <c r="CL31" s="652"/>
      <c r="CM31" s="652"/>
      <c r="CN31" s="652"/>
      <c r="CO31" s="652"/>
      <c r="CP31" s="652"/>
      <c r="CQ31" s="653"/>
      <c r="CR31" s="618">
        <v>24885</v>
      </c>
      <c r="CS31" s="637"/>
      <c r="CT31" s="637"/>
      <c r="CU31" s="637"/>
      <c r="CV31" s="637"/>
      <c r="CW31" s="637"/>
      <c r="CX31" s="637"/>
      <c r="CY31" s="638"/>
      <c r="CZ31" s="621">
        <v>1</v>
      </c>
      <c r="DA31" s="639"/>
      <c r="DB31" s="639"/>
      <c r="DC31" s="640"/>
      <c r="DD31" s="624">
        <v>24483</v>
      </c>
      <c r="DE31" s="637"/>
      <c r="DF31" s="637"/>
      <c r="DG31" s="637"/>
      <c r="DH31" s="637"/>
      <c r="DI31" s="637"/>
      <c r="DJ31" s="637"/>
      <c r="DK31" s="638"/>
      <c r="DL31" s="624">
        <v>24483</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64642</v>
      </c>
      <c r="S32" s="619"/>
      <c r="T32" s="619"/>
      <c r="U32" s="619"/>
      <c r="V32" s="619"/>
      <c r="W32" s="619"/>
      <c r="X32" s="619"/>
      <c r="Y32" s="620"/>
      <c r="Z32" s="671">
        <v>2.2000000000000002</v>
      </c>
      <c r="AA32" s="671"/>
      <c r="AB32" s="671"/>
      <c r="AC32" s="671"/>
      <c r="AD32" s="672" t="s">
        <v>109</v>
      </c>
      <c r="AE32" s="672"/>
      <c r="AF32" s="672"/>
      <c r="AG32" s="672"/>
      <c r="AH32" s="672"/>
      <c r="AI32" s="672"/>
      <c r="AJ32" s="672"/>
      <c r="AK32" s="672"/>
      <c r="AL32" s="641" t="s">
        <v>109</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93.1</v>
      </c>
      <c r="BN32" s="603"/>
      <c r="BO32" s="603"/>
      <c r="BP32" s="603"/>
      <c r="BQ32" s="660"/>
      <c r="BR32" s="681">
        <v>98.7</v>
      </c>
      <c r="BS32" s="603"/>
      <c r="BT32" s="603"/>
      <c r="BU32" s="603"/>
      <c r="BV32" s="603"/>
      <c r="BW32" s="603"/>
      <c r="BX32" s="666">
        <v>93.5</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275000</v>
      </c>
      <c r="S33" s="619"/>
      <c r="T33" s="619"/>
      <c r="U33" s="619"/>
      <c r="V33" s="619"/>
      <c r="W33" s="619"/>
      <c r="X33" s="619"/>
      <c r="Y33" s="620"/>
      <c r="Z33" s="671">
        <v>9.5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1239316</v>
      </c>
      <c r="CS33" s="637"/>
      <c r="CT33" s="637"/>
      <c r="CU33" s="637"/>
      <c r="CV33" s="637"/>
      <c r="CW33" s="637"/>
      <c r="CX33" s="637"/>
      <c r="CY33" s="638"/>
      <c r="CZ33" s="621">
        <v>47.5</v>
      </c>
      <c r="DA33" s="639"/>
      <c r="DB33" s="639"/>
      <c r="DC33" s="640"/>
      <c r="DD33" s="624">
        <v>930361</v>
      </c>
      <c r="DE33" s="637"/>
      <c r="DF33" s="637"/>
      <c r="DG33" s="637"/>
      <c r="DH33" s="637"/>
      <c r="DI33" s="637"/>
      <c r="DJ33" s="637"/>
      <c r="DK33" s="638"/>
      <c r="DL33" s="624">
        <v>601598</v>
      </c>
      <c r="DM33" s="637"/>
      <c r="DN33" s="637"/>
      <c r="DO33" s="637"/>
      <c r="DP33" s="637"/>
      <c r="DQ33" s="637"/>
      <c r="DR33" s="637"/>
      <c r="DS33" s="637"/>
      <c r="DT33" s="637"/>
      <c r="DU33" s="637"/>
      <c r="DV33" s="638"/>
      <c r="DW33" s="641">
        <v>36</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384132</v>
      </c>
      <c r="CS34" s="619"/>
      <c r="CT34" s="619"/>
      <c r="CU34" s="619"/>
      <c r="CV34" s="619"/>
      <c r="CW34" s="619"/>
      <c r="CX34" s="619"/>
      <c r="CY34" s="620"/>
      <c r="CZ34" s="621">
        <v>14.7</v>
      </c>
      <c r="DA34" s="639"/>
      <c r="DB34" s="639"/>
      <c r="DC34" s="640"/>
      <c r="DD34" s="624">
        <v>224902</v>
      </c>
      <c r="DE34" s="619"/>
      <c r="DF34" s="619"/>
      <c r="DG34" s="619"/>
      <c r="DH34" s="619"/>
      <c r="DI34" s="619"/>
      <c r="DJ34" s="619"/>
      <c r="DK34" s="620"/>
      <c r="DL34" s="624">
        <v>135465</v>
      </c>
      <c r="DM34" s="619"/>
      <c r="DN34" s="619"/>
      <c r="DO34" s="619"/>
      <c r="DP34" s="619"/>
      <c r="DQ34" s="619"/>
      <c r="DR34" s="619"/>
      <c r="DS34" s="619"/>
      <c r="DT34" s="619"/>
      <c r="DU34" s="619"/>
      <c r="DV34" s="620"/>
      <c r="DW34" s="641">
        <v>8.1</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80000</v>
      </c>
      <c r="S35" s="619"/>
      <c r="T35" s="619"/>
      <c r="U35" s="619"/>
      <c r="V35" s="619"/>
      <c r="W35" s="619"/>
      <c r="X35" s="619"/>
      <c r="Y35" s="620"/>
      <c r="Z35" s="671">
        <v>2.8</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376658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5924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23312</v>
      </c>
      <c r="CS35" s="637"/>
      <c r="CT35" s="637"/>
      <c r="CU35" s="637"/>
      <c r="CV35" s="637"/>
      <c r="CW35" s="637"/>
      <c r="CX35" s="637"/>
      <c r="CY35" s="638"/>
      <c r="CZ35" s="621">
        <v>0.9</v>
      </c>
      <c r="DA35" s="639"/>
      <c r="DB35" s="639"/>
      <c r="DC35" s="640"/>
      <c r="DD35" s="624">
        <v>20329</v>
      </c>
      <c r="DE35" s="637"/>
      <c r="DF35" s="637"/>
      <c r="DG35" s="637"/>
      <c r="DH35" s="637"/>
      <c r="DI35" s="637"/>
      <c r="DJ35" s="637"/>
      <c r="DK35" s="638"/>
      <c r="DL35" s="624">
        <v>15141</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2908956</v>
      </c>
      <c r="S36" s="659"/>
      <c r="T36" s="659"/>
      <c r="U36" s="659"/>
      <c r="V36" s="659"/>
      <c r="W36" s="659"/>
      <c r="X36" s="659"/>
      <c r="Y36" s="662"/>
      <c r="Z36" s="663">
        <v>100</v>
      </c>
      <c r="AA36" s="663"/>
      <c r="AB36" s="663"/>
      <c r="AC36" s="663"/>
      <c r="AD36" s="664">
        <v>1592558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115784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-27700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350265</v>
      </c>
      <c r="CS36" s="619"/>
      <c r="CT36" s="619"/>
      <c r="CU36" s="619"/>
      <c r="CV36" s="619"/>
      <c r="CW36" s="619"/>
      <c r="CX36" s="619"/>
      <c r="CY36" s="620"/>
      <c r="CZ36" s="621">
        <v>13.4</v>
      </c>
      <c r="DA36" s="639"/>
      <c r="DB36" s="639"/>
      <c r="DC36" s="640"/>
      <c r="DD36" s="624">
        <v>250074</v>
      </c>
      <c r="DE36" s="619"/>
      <c r="DF36" s="619"/>
      <c r="DG36" s="619"/>
      <c r="DH36" s="619"/>
      <c r="DI36" s="619"/>
      <c r="DJ36" s="619"/>
      <c r="DK36" s="620"/>
      <c r="DL36" s="624">
        <v>161593</v>
      </c>
      <c r="DM36" s="619"/>
      <c r="DN36" s="619"/>
      <c r="DO36" s="619"/>
      <c r="DP36" s="619"/>
      <c r="DQ36" s="619"/>
      <c r="DR36" s="619"/>
      <c r="DS36" s="619"/>
      <c r="DT36" s="619"/>
      <c r="DU36" s="619"/>
      <c r="DV36" s="620"/>
      <c r="DW36" s="641">
        <v>9.6999999999999993</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17970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385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96558</v>
      </c>
      <c r="CS37" s="637"/>
      <c r="CT37" s="637"/>
      <c r="CU37" s="637"/>
      <c r="CV37" s="637"/>
      <c r="CW37" s="637"/>
      <c r="CX37" s="637"/>
      <c r="CY37" s="638"/>
      <c r="CZ37" s="621">
        <v>3.7</v>
      </c>
      <c r="DA37" s="639"/>
      <c r="DB37" s="639"/>
      <c r="DC37" s="640"/>
      <c r="DD37" s="624">
        <v>96347</v>
      </c>
      <c r="DE37" s="637"/>
      <c r="DF37" s="637"/>
      <c r="DG37" s="637"/>
      <c r="DH37" s="637"/>
      <c r="DI37" s="637"/>
      <c r="DJ37" s="637"/>
      <c r="DK37" s="638"/>
      <c r="DL37" s="624">
        <v>89328</v>
      </c>
      <c r="DM37" s="637"/>
      <c r="DN37" s="637"/>
      <c r="DO37" s="637"/>
      <c r="DP37" s="637"/>
      <c r="DQ37" s="637"/>
      <c r="DR37" s="637"/>
      <c r="DS37" s="637"/>
      <c r="DT37" s="637"/>
      <c r="DU37" s="637"/>
      <c r="DV37" s="638"/>
      <c r="DW37" s="641">
        <v>5.3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681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370657</v>
      </c>
      <c r="CS38" s="619"/>
      <c r="CT38" s="619"/>
      <c r="CU38" s="619"/>
      <c r="CV38" s="619"/>
      <c r="CW38" s="619"/>
      <c r="CX38" s="619"/>
      <c r="CY38" s="620"/>
      <c r="CZ38" s="621">
        <v>14.2</v>
      </c>
      <c r="DA38" s="639"/>
      <c r="DB38" s="639"/>
      <c r="DC38" s="640"/>
      <c r="DD38" s="624">
        <v>349469</v>
      </c>
      <c r="DE38" s="619"/>
      <c r="DF38" s="619"/>
      <c r="DG38" s="619"/>
      <c r="DH38" s="619"/>
      <c r="DI38" s="619"/>
      <c r="DJ38" s="619"/>
      <c r="DK38" s="620"/>
      <c r="DL38" s="624">
        <v>289399</v>
      </c>
      <c r="DM38" s="619"/>
      <c r="DN38" s="619"/>
      <c r="DO38" s="619"/>
      <c r="DP38" s="619"/>
      <c r="DQ38" s="619"/>
      <c r="DR38" s="619"/>
      <c r="DS38" s="619"/>
      <c r="DT38" s="619"/>
      <c r="DU38" s="619"/>
      <c r="DV38" s="620"/>
      <c r="DW38" s="641">
        <v>17.3</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95948</v>
      </c>
      <c r="CS39" s="637"/>
      <c r="CT39" s="637"/>
      <c r="CU39" s="637"/>
      <c r="CV39" s="637"/>
      <c r="CW39" s="637"/>
      <c r="CX39" s="637"/>
      <c r="CY39" s="638"/>
      <c r="CZ39" s="621">
        <v>3.7</v>
      </c>
      <c r="DA39" s="639"/>
      <c r="DB39" s="639"/>
      <c r="DC39" s="640"/>
      <c r="DD39" s="624">
        <v>70585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119120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15002</v>
      </c>
      <c r="CS40" s="619"/>
      <c r="CT40" s="619"/>
      <c r="CU40" s="619"/>
      <c r="CV40" s="619"/>
      <c r="CW40" s="619"/>
      <c r="CX40" s="619"/>
      <c r="CY40" s="620"/>
      <c r="CZ40" s="621">
        <v>0.6</v>
      </c>
      <c r="DA40" s="639"/>
      <c r="DB40" s="639"/>
      <c r="DC40" s="640"/>
      <c r="DD40" s="624">
        <v>15002</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123784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360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483588</v>
      </c>
      <c r="CS42" s="619"/>
      <c r="CT42" s="619"/>
      <c r="CU42" s="619"/>
      <c r="CV42" s="619"/>
      <c r="CW42" s="619"/>
      <c r="CX42" s="619"/>
      <c r="CY42" s="620"/>
      <c r="CZ42" s="621">
        <v>18.5</v>
      </c>
      <c r="DA42" s="622"/>
      <c r="DB42" s="622"/>
      <c r="DC42" s="623"/>
      <c r="DD42" s="624">
        <v>200540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11615</v>
      </c>
      <c r="CS43" s="637"/>
      <c r="CT43" s="637"/>
      <c r="CU43" s="637"/>
      <c r="CV43" s="637"/>
      <c r="CW43" s="637"/>
      <c r="CX43" s="637"/>
      <c r="CY43" s="638"/>
      <c r="CZ43" s="621">
        <v>0.4</v>
      </c>
      <c r="DA43" s="639"/>
      <c r="DB43" s="639"/>
      <c r="DC43" s="640"/>
      <c r="DD43" s="624">
        <v>11615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481018</v>
      </c>
      <c r="CS44" s="619"/>
      <c r="CT44" s="619"/>
      <c r="CU44" s="619"/>
      <c r="CV44" s="619"/>
      <c r="CW44" s="619"/>
      <c r="CX44" s="619"/>
      <c r="CY44" s="620"/>
      <c r="CZ44" s="621">
        <v>18.399999999999999</v>
      </c>
      <c r="DA44" s="622"/>
      <c r="DB44" s="622"/>
      <c r="DC44" s="623"/>
      <c r="DD44" s="624">
        <v>199541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68441</v>
      </c>
      <c r="CS45" s="637"/>
      <c r="CT45" s="637"/>
      <c r="CU45" s="637"/>
      <c r="CV45" s="637"/>
      <c r="CW45" s="637"/>
      <c r="CX45" s="637"/>
      <c r="CY45" s="638"/>
      <c r="CZ45" s="621">
        <v>2.6</v>
      </c>
      <c r="DA45" s="639"/>
      <c r="DB45" s="639"/>
      <c r="DC45" s="640"/>
      <c r="DD45" s="624">
        <v>11587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402384</v>
      </c>
      <c r="CS46" s="619"/>
      <c r="CT46" s="619"/>
      <c r="CU46" s="619"/>
      <c r="CV46" s="619"/>
      <c r="CW46" s="619"/>
      <c r="CX46" s="619"/>
      <c r="CY46" s="620"/>
      <c r="CZ46" s="621">
        <v>15.4</v>
      </c>
      <c r="DA46" s="622"/>
      <c r="DB46" s="622"/>
      <c r="DC46" s="623"/>
      <c r="DD46" s="624">
        <v>185912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2570</v>
      </c>
      <c r="CS47" s="637"/>
      <c r="CT47" s="637"/>
      <c r="CU47" s="637"/>
      <c r="CV47" s="637"/>
      <c r="CW47" s="637"/>
      <c r="CX47" s="637"/>
      <c r="CY47" s="638"/>
      <c r="CZ47" s="621">
        <v>0.1</v>
      </c>
      <c r="DA47" s="639"/>
      <c r="DB47" s="639"/>
      <c r="DC47" s="640"/>
      <c r="DD47" s="624">
        <v>999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2607979</v>
      </c>
      <c r="CS49" s="603"/>
      <c r="CT49" s="603"/>
      <c r="CU49" s="603"/>
      <c r="CV49" s="603"/>
      <c r="CW49" s="603"/>
      <c r="CX49" s="603"/>
      <c r="CY49" s="604"/>
      <c r="CZ49" s="605">
        <v>100</v>
      </c>
      <c r="DA49" s="606"/>
      <c r="DB49" s="606"/>
      <c r="DC49" s="607"/>
      <c r="DD49" s="608">
        <v>1901108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CR102" sqref="CR102:CV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2911</v>
      </c>
      <c r="R7" s="1131"/>
      <c r="S7" s="1131"/>
      <c r="T7" s="1131"/>
      <c r="U7" s="1131"/>
      <c r="V7" s="1131">
        <v>2610</v>
      </c>
      <c r="W7" s="1131"/>
      <c r="X7" s="1131"/>
      <c r="Y7" s="1131"/>
      <c r="Z7" s="1131"/>
      <c r="AA7" s="1131">
        <f>Q7-V7</f>
        <v>301</v>
      </c>
      <c r="AB7" s="1131"/>
      <c r="AC7" s="1131"/>
      <c r="AD7" s="1131"/>
      <c r="AE7" s="1132"/>
      <c r="AF7" s="1133">
        <v>238</v>
      </c>
      <c r="AG7" s="1134"/>
      <c r="AH7" s="1134"/>
      <c r="AI7" s="1134"/>
      <c r="AJ7" s="1135"/>
      <c r="AK7" s="1117">
        <v>106</v>
      </c>
      <c r="AL7" s="1118"/>
      <c r="AM7" s="1118"/>
      <c r="AN7" s="1118"/>
      <c r="AO7" s="1118"/>
      <c r="AP7" s="1118">
        <v>2435</v>
      </c>
      <c r="AQ7" s="1118"/>
      <c r="AR7" s="1118"/>
      <c r="AS7" s="1118"/>
      <c r="AT7" s="1118"/>
      <c r="AU7" s="1119" t="s">
        <v>561</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558</v>
      </c>
      <c r="BT7" s="1122"/>
      <c r="BU7" s="1122"/>
      <c r="BV7" s="1122"/>
      <c r="BW7" s="1122"/>
      <c r="BX7" s="1122"/>
      <c r="BY7" s="1122"/>
      <c r="BZ7" s="1122"/>
      <c r="CA7" s="1122"/>
      <c r="CB7" s="1122"/>
      <c r="CC7" s="1122"/>
      <c r="CD7" s="1122"/>
      <c r="CE7" s="1122"/>
      <c r="CF7" s="1122"/>
      <c r="CG7" s="1123"/>
      <c r="CH7" s="1114">
        <v>3</v>
      </c>
      <c r="CI7" s="1115"/>
      <c r="CJ7" s="1115"/>
      <c r="CK7" s="1115"/>
      <c r="CL7" s="1116"/>
      <c r="CM7" s="1114">
        <v>60</v>
      </c>
      <c r="CN7" s="1115"/>
      <c r="CO7" s="1115"/>
      <c r="CP7" s="1115"/>
      <c r="CQ7" s="1116"/>
      <c r="CR7" s="1114">
        <v>50</v>
      </c>
      <c r="CS7" s="1115"/>
      <c r="CT7" s="1115"/>
      <c r="CU7" s="1115"/>
      <c r="CV7" s="1116"/>
      <c r="CW7" s="1114" t="s">
        <v>544</v>
      </c>
      <c r="CX7" s="1115"/>
      <c r="CY7" s="1115"/>
      <c r="CZ7" s="1115"/>
      <c r="DA7" s="1116"/>
      <c r="DB7" s="1114" t="s">
        <v>544</v>
      </c>
      <c r="DC7" s="1115"/>
      <c r="DD7" s="1115"/>
      <c r="DE7" s="1115"/>
      <c r="DF7" s="1116"/>
      <c r="DG7" s="1114" t="s">
        <v>544</v>
      </c>
      <c r="DH7" s="1115"/>
      <c r="DI7" s="1115"/>
      <c r="DJ7" s="1115"/>
      <c r="DK7" s="1116"/>
      <c r="DL7" s="1114" t="s">
        <v>544</v>
      </c>
      <c r="DM7" s="1115"/>
      <c r="DN7" s="1115"/>
      <c r="DO7" s="1115"/>
      <c r="DP7" s="1116"/>
      <c r="DQ7" s="1114" t="s">
        <v>543</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559</v>
      </c>
      <c r="BT8" s="1041"/>
      <c r="BU8" s="1041"/>
      <c r="BV8" s="1041"/>
      <c r="BW8" s="1041"/>
      <c r="BX8" s="1041"/>
      <c r="BY8" s="1041"/>
      <c r="BZ8" s="1041"/>
      <c r="CA8" s="1041"/>
      <c r="CB8" s="1041"/>
      <c r="CC8" s="1041"/>
      <c r="CD8" s="1041"/>
      <c r="CE8" s="1041"/>
      <c r="CF8" s="1041"/>
      <c r="CG8" s="1042"/>
      <c r="CH8" s="1015">
        <v>1</v>
      </c>
      <c r="CI8" s="1016"/>
      <c r="CJ8" s="1016"/>
      <c r="CK8" s="1016"/>
      <c r="CL8" s="1017"/>
      <c r="CM8" s="1015">
        <v>13</v>
      </c>
      <c r="CN8" s="1016"/>
      <c r="CO8" s="1016"/>
      <c r="CP8" s="1016"/>
      <c r="CQ8" s="1017"/>
      <c r="CR8" s="1015">
        <v>50</v>
      </c>
      <c r="CS8" s="1016"/>
      <c r="CT8" s="1016"/>
      <c r="CU8" s="1016"/>
      <c r="CV8" s="1017"/>
      <c r="CW8" s="1015" t="s">
        <v>544</v>
      </c>
      <c r="CX8" s="1016"/>
      <c r="CY8" s="1016"/>
      <c r="CZ8" s="1016"/>
      <c r="DA8" s="1017"/>
      <c r="DB8" s="1015" t="s">
        <v>544</v>
      </c>
      <c r="DC8" s="1016"/>
      <c r="DD8" s="1016"/>
      <c r="DE8" s="1016"/>
      <c r="DF8" s="1017"/>
      <c r="DG8" s="1015" t="s">
        <v>544</v>
      </c>
      <c r="DH8" s="1016"/>
      <c r="DI8" s="1016"/>
      <c r="DJ8" s="1016"/>
      <c r="DK8" s="1017"/>
      <c r="DL8" s="1015" t="s">
        <v>544</v>
      </c>
      <c r="DM8" s="1016"/>
      <c r="DN8" s="1016"/>
      <c r="DO8" s="1016"/>
      <c r="DP8" s="1017"/>
      <c r="DQ8" s="1015" t="s">
        <v>544</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560</v>
      </c>
      <c r="BT9" s="1041"/>
      <c r="BU9" s="1041"/>
      <c r="BV9" s="1041"/>
      <c r="BW9" s="1041"/>
      <c r="BX9" s="1041"/>
      <c r="BY9" s="1041"/>
      <c r="BZ9" s="1041"/>
      <c r="CA9" s="1041"/>
      <c r="CB9" s="1041"/>
      <c r="CC9" s="1041"/>
      <c r="CD9" s="1041"/>
      <c r="CE9" s="1041"/>
      <c r="CF9" s="1041"/>
      <c r="CG9" s="1042"/>
      <c r="CH9" s="1015">
        <v>-6</v>
      </c>
      <c r="CI9" s="1016"/>
      <c r="CJ9" s="1016"/>
      <c r="CK9" s="1016"/>
      <c r="CL9" s="1017"/>
      <c r="CM9" s="1015">
        <v>-23</v>
      </c>
      <c r="CN9" s="1016"/>
      <c r="CO9" s="1016"/>
      <c r="CP9" s="1016"/>
      <c r="CQ9" s="1017"/>
      <c r="CR9" s="1015">
        <v>2</v>
      </c>
      <c r="CS9" s="1016"/>
      <c r="CT9" s="1016"/>
      <c r="CU9" s="1016"/>
      <c r="CV9" s="1017"/>
      <c r="CW9" s="1015">
        <v>4</v>
      </c>
      <c r="CX9" s="1016"/>
      <c r="CY9" s="1016"/>
      <c r="CZ9" s="1016"/>
      <c r="DA9" s="1017"/>
      <c r="DB9" s="1015" t="s">
        <v>544</v>
      </c>
      <c r="DC9" s="1016"/>
      <c r="DD9" s="1016"/>
      <c r="DE9" s="1016"/>
      <c r="DF9" s="1017"/>
      <c r="DG9" s="1015" t="s">
        <v>544</v>
      </c>
      <c r="DH9" s="1016"/>
      <c r="DI9" s="1016"/>
      <c r="DJ9" s="1016"/>
      <c r="DK9" s="1017"/>
      <c r="DL9" s="1015" t="s">
        <v>544</v>
      </c>
      <c r="DM9" s="1016"/>
      <c r="DN9" s="1016"/>
      <c r="DO9" s="1016"/>
      <c r="DP9" s="1017"/>
      <c r="DQ9" s="1015" t="s">
        <v>544</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2911</v>
      </c>
      <c r="R23" s="1095"/>
      <c r="S23" s="1095"/>
      <c r="T23" s="1095"/>
      <c r="U23" s="1095"/>
      <c r="V23" s="1095">
        <v>2610</v>
      </c>
      <c r="W23" s="1095"/>
      <c r="X23" s="1095"/>
      <c r="Y23" s="1095"/>
      <c r="Z23" s="1095"/>
      <c r="AA23" s="1095">
        <v>301</v>
      </c>
      <c r="AB23" s="1095"/>
      <c r="AC23" s="1095"/>
      <c r="AD23" s="1095"/>
      <c r="AE23" s="1096"/>
      <c r="AF23" s="1097">
        <v>238</v>
      </c>
      <c r="AG23" s="1095"/>
      <c r="AH23" s="1095"/>
      <c r="AI23" s="1095"/>
      <c r="AJ23" s="1098"/>
      <c r="AK23" s="1099"/>
      <c r="AL23" s="1100"/>
      <c r="AM23" s="1100"/>
      <c r="AN23" s="1100"/>
      <c r="AO23" s="1100"/>
      <c r="AP23" s="1095">
        <v>2435</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445</v>
      </c>
      <c r="R28" s="1080"/>
      <c r="S28" s="1080"/>
      <c r="T28" s="1080"/>
      <c r="U28" s="1080"/>
      <c r="V28" s="1080">
        <v>440</v>
      </c>
      <c r="W28" s="1080"/>
      <c r="X28" s="1080"/>
      <c r="Y28" s="1080"/>
      <c r="Z28" s="1080"/>
      <c r="AA28" s="1080">
        <v>6</v>
      </c>
      <c r="AB28" s="1080"/>
      <c r="AC28" s="1080"/>
      <c r="AD28" s="1080"/>
      <c r="AE28" s="1081"/>
      <c r="AF28" s="1082">
        <v>6</v>
      </c>
      <c r="AG28" s="1080"/>
      <c r="AH28" s="1080"/>
      <c r="AI28" s="1080"/>
      <c r="AJ28" s="1083"/>
      <c r="AK28" s="1084">
        <v>53</v>
      </c>
      <c r="AL28" s="1072"/>
      <c r="AM28" s="1072"/>
      <c r="AN28" s="1072"/>
      <c r="AO28" s="1072"/>
      <c r="AP28" s="1072" t="s">
        <v>543</v>
      </c>
      <c r="AQ28" s="1072"/>
      <c r="AR28" s="1072"/>
      <c r="AS28" s="1072"/>
      <c r="AT28" s="1072"/>
      <c r="AU28" s="1072" t="s">
        <v>543</v>
      </c>
      <c r="AV28" s="1072"/>
      <c r="AW28" s="1072"/>
      <c r="AX28" s="1072"/>
      <c r="AY28" s="1072"/>
      <c r="AZ28" s="1073" t="s">
        <v>543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324</v>
      </c>
      <c r="R29" s="1070"/>
      <c r="S29" s="1070"/>
      <c r="T29" s="1070"/>
      <c r="U29" s="1070"/>
      <c r="V29" s="1070">
        <v>293</v>
      </c>
      <c r="W29" s="1070"/>
      <c r="X29" s="1070"/>
      <c r="Y29" s="1070"/>
      <c r="Z29" s="1070"/>
      <c r="AA29" s="1070">
        <v>31</v>
      </c>
      <c r="AB29" s="1070"/>
      <c r="AC29" s="1070"/>
      <c r="AD29" s="1070"/>
      <c r="AE29" s="1071"/>
      <c r="AF29" s="1045">
        <v>31</v>
      </c>
      <c r="AG29" s="1046"/>
      <c r="AH29" s="1046"/>
      <c r="AI29" s="1046"/>
      <c r="AJ29" s="1047"/>
      <c r="AK29" s="1006">
        <v>52</v>
      </c>
      <c r="AL29" s="997"/>
      <c r="AM29" s="997"/>
      <c r="AN29" s="997"/>
      <c r="AO29" s="997"/>
      <c r="AP29" s="997" t="s">
        <v>544</v>
      </c>
      <c r="AQ29" s="997"/>
      <c r="AR29" s="997"/>
      <c r="AS29" s="997"/>
      <c r="AT29" s="997"/>
      <c r="AU29" s="997" t="s">
        <v>544</v>
      </c>
      <c r="AV29" s="997"/>
      <c r="AW29" s="997"/>
      <c r="AX29" s="997"/>
      <c r="AY29" s="997"/>
      <c r="AZ29" s="1068" t="s">
        <v>544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291</v>
      </c>
      <c r="R30" s="1070"/>
      <c r="S30" s="1070"/>
      <c r="T30" s="1070"/>
      <c r="U30" s="1070"/>
      <c r="V30" s="1070">
        <v>244</v>
      </c>
      <c r="W30" s="1070"/>
      <c r="X30" s="1070"/>
      <c r="Y30" s="1070"/>
      <c r="Z30" s="1070"/>
      <c r="AA30" s="1070">
        <v>47</v>
      </c>
      <c r="AB30" s="1070"/>
      <c r="AC30" s="1070"/>
      <c r="AD30" s="1070"/>
      <c r="AE30" s="1071"/>
      <c r="AF30" s="1045">
        <v>47</v>
      </c>
      <c r="AG30" s="1046"/>
      <c r="AH30" s="1046"/>
      <c r="AI30" s="1046"/>
      <c r="AJ30" s="1047"/>
      <c r="AK30" s="1006">
        <v>75</v>
      </c>
      <c r="AL30" s="997"/>
      <c r="AM30" s="997"/>
      <c r="AN30" s="997"/>
      <c r="AO30" s="997"/>
      <c r="AP30" s="997">
        <v>21</v>
      </c>
      <c r="AQ30" s="997"/>
      <c r="AR30" s="997"/>
      <c r="AS30" s="997"/>
      <c r="AT30" s="997"/>
      <c r="AU30" s="997">
        <v>15</v>
      </c>
      <c r="AV30" s="997"/>
      <c r="AW30" s="997"/>
      <c r="AX30" s="997"/>
      <c r="AY30" s="997"/>
      <c r="AZ30" s="1068" t="s">
        <v>544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39</v>
      </c>
      <c r="R31" s="1070"/>
      <c r="S31" s="1070"/>
      <c r="T31" s="1070"/>
      <c r="U31" s="1070"/>
      <c r="V31" s="1070">
        <v>34</v>
      </c>
      <c r="W31" s="1070"/>
      <c r="X31" s="1070"/>
      <c r="Y31" s="1070"/>
      <c r="Z31" s="1070"/>
      <c r="AA31" s="1070">
        <v>4</v>
      </c>
      <c r="AB31" s="1070"/>
      <c r="AC31" s="1070"/>
      <c r="AD31" s="1070"/>
      <c r="AE31" s="1071"/>
      <c r="AF31" s="1045">
        <v>4</v>
      </c>
      <c r="AG31" s="1046"/>
      <c r="AH31" s="1046"/>
      <c r="AI31" s="1046"/>
      <c r="AJ31" s="1047"/>
      <c r="AK31" s="1006">
        <v>18</v>
      </c>
      <c r="AL31" s="997"/>
      <c r="AM31" s="997"/>
      <c r="AN31" s="997"/>
      <c r="AO31" s="997"/>
      <c r="AP31" s="997" t="s">
        <v>543</v>
      </c>
      <c r="AQ31" s="997"/>
      <c r="AR31" s="997"/>
      <c r="AS31" s="997"/>
      <c r="AT31" s="997"/>
      <c r="AU31" s="997" t="s">
        <v>543</v>
      </c>
      <c r="AV31" s="997"/>
      <c r="AW31" s="997"/>
      <c r="AX31" s="997"/>
      <c r="AY31" s="997"/>
      <c r="AZ31" s="1068" t="s">
        <v>543</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289</v>
      </c>
      <c r="R32" s="1070"/>
      <c r="S32" s="1070"/>
      <c r="T32" s="1070"/>
      <c r="U32" s="1070"/>
      <c r="V32" s="1070">
        <v>276</v>
      </c>
      <c r="W32" s="1070"/>
      <c r="X32" s="1070"/>
      <c r="Y32" s="1070"/>
      <c r="Z32" s="1070"/>
      <c r="AA32" s="1070">
        <v>12</v>
      </c>
      <c r="AB32" s="1070"/>
      <c r="AC32" s="1070"/>
      <c r="AD32" s="1070"/>
      <c r="AE32" s="1071"/>
      <c r="AF32" s="1045">
        <v>11</v>
      </c>
      <c r="AG32" s="1046"/>
      <c r="AH32" s="1046"/>
      <c r="AI32" s="1046"/>
      <c r="AJ32" s="1047"/>
      <c r="AK32" s="1006">
        <v>106</v>
      </c>
      <c r="AL32" s="997"/>
      <c r="AM32" s="997"/>
      <c r="AN32" s="997"/>
      <c r="AO32" s="997"/>
      <c r="AP32" s="997">
        <v>1209</v>
      </c>
      <c r="AQ32" s="997"/>
      <c r="AR32" s="997"/>
      <c r="AS32" s="997"/>
      <c r="AT32" s="997"/>
      <c r="AU32" s="997">
        <v>1056</v>
      </c>
      <c r="AV32" s="997"/>
      <c r="AW32" s="997"/>
      <c r="AX32" s="997"/>
      <c r="AY32" s="997"/>
      <c r="AZ32" s="1068" t="s">
        <v>545</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26</v>
      </c>
      <c r="R33" s="1070"/>
      <c r="S33" s="1070"/>
      <c r="T33" s="1070"/>
      <c r="U33" s="1070"/>
      <c r="V33" s="1070">
        <v>24</v>
      </c>
      <c r="W33" s="1070"/>
      <c r="X33" s="1070"/>
      <c r="Y33" s="1070"/>
      <c r="Z33" s="1070"/>
      <c r="AA33" s="1070">
        <v>2</v>
      </c>
      <c r="AB33" s="1070"/>
      <c r="AC33" s="1070"/>
      <c r="AD33" s="1070"/>
      <c r="AE33" s="1071"/>
      <c r="AF33" s="1045">
        <v>2</v>
      </c>
      <c r="AG33" s="1046"/>
      <c r="AH33" s="1046"/>
      <c r="AI33" s="1046"/>
      <c r="AJ33" s="1047"/>
      <c r="AK33" s="1006">
        <v>18</v>
      </c>
      <c r="AL33" s="997"/>
      <c r="AM33" s="997"/>
      <c r="AN33" s="997"/>
      <c r="AO33" s="997"/>
      <c r="AP33" s="997">
        <v>119</v>
      </c>
      <c r="AQ33" s="997"/>
      <c r="AR33" s="997"/>
      <c r="AS33" s="997"/>
      <c r="AT33" s="997"/>
      <c r="AU33" s="997">
        <v>119</v>
      </c>
      <c r="AV33" s="997"/>
      <c r="AW33" s="997"/>
      <c r="AX33" s="997"/>
      <c r="AY33" s="997"/>
      <c r="AZ33" s="1068" t="s">
        <v>543</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101</v>
      </c>
      <c r="AG63" s="985"/>
      <c r="AH63" s="985"/>
      <c r="AI63" s="985"/>
      <c r="AJ63" s="1056"/>
      <c r="AK63" s="1057"/>
      <c r="AL63" s="989"/>
      <c r="AM63" s="989"/>
      <c r="AN63" s="989"/>
      <c r="AO63" s="989"/>
      <c r="AP63" s="985">
        <v>1349</v>
      </c>
      <c r="AQ63" s="985"/>
      <c r="AR63" s="985"/>
      <c r="AS63" s="985"/>
      <c r="AT63" s="985"/>
      <c r="AU63" s="985">
        <v>1191</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3244</v>
      </c>
      <c r="R68" s="1008"/>
      <c r="S68" s="1008"/>
      <c r="T68" s="1008"/>
      <c r="U68" s="1008"/>
      <c r="V68" s="1008">
        <v>3105</v>
      </c>
      <c r="W68" s="1008"/>
      <c r="X68" s="1008"/>
      <c r="Y68" s="1008"/>
      <c r="Z68" s="1008"/>
      <c r="AA68" s="1008">
        <v>139</v>
      </c>
      <c r="AB68" s="1008"/>
      <c r="AC68" s="1008"/>
      <c r="AD68" s="1008"/>
      <c r="AE68" s="1008"/>
      <c r="AF68" s="1008">
        <v>139</v>
      </c>
      <c r="AG68" s="1008"/>
      <c r="AH68" s="1008"/>
      <c r="AI68" s="1008"/>
      <c r="AJ68" s="1008"/>
      <c r="AK68" s="1008">
        <v>100</v>
      </c>
      <c r="AL68" s="1008"/>
      <c r="AM68" s="1008"/>
      <c r="AN68" s="1008"/>
      <c r="AO68" s="1008"/>
      <c r="AP68" s="1008">
        <v>500</v>
      </c>
      <c r="AQ68" s="1008"/>
      <c r="AR68" s="1008"/>
      <c r="AS68" s="1008"/>
      <c r="AT68" s="1008"/>
      <c r="AU68" s="1008">
        <v>19</v>
      </c>
      <c r="AV68" s="1008"/>
      <c r="AW68" s="1008"/>
      <c r="AX68" s="1008"/>
      <c r="AY68" s="1008"/>
      <c r="AZ68" s="1009" t="s">
        <v>555</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2569</v>
      </c>
      <c r="R69" s="997"/>
      <c r="S69" s="997"/>
      <c r="T69" s="997"/>
      <c r="U69" s="997"/>
      <c r="V69" s="997">
        <v>2482</v>
      </c>
      <c r="W69" s="997"/>
      <c r="X69" s="997"/>
      <c r="Y69" s="997"/>
      <c r="Z69" s="997"/>
      <c r="AA69" s="997">
        <v>88</v>
      </c>
      <c r="AB69" s="997"/>
      <c r="AC69" s="997"/>
      <c r="AD69" s="997"/>
      <c r="AE69" s="997"/>
      <c r="AF69" s="997">
        <v>88</v>
      </c>
      <c r="AG69" s="997"/>
      <c r="AH69" s="997"/>
      <c r="AI69" s="997"/>
      <c r="AJ69" s="997"/>
      <c r="AK69" s="997">
        <v>26</v>
      </c>
      <c r="AL69" s="997"/>
      <c r="AM69" s="997"/>
      <c r="AN69" s="997"/>
      <c r="AO69" s="997"/>
      <c r="AP69" s="997">
        <v>806</v>
      </c>
      <c r="AQ69" s="997"/>
      <c r="AR69" s="997"/>
      <c r="AS69" s="997"/>
      <c r="AT69" s="997"/>
      <c r="AU69" s="997">
        <v>18</v>
      </c>
      <c r="AV69" s="997"/>
      <c r="AW69" s="997"/>
      <c r="AX69" s="997"/>
      <c r="AY69" s="997"/>
      <c r="AZ69" s="998" t="s">
        <v>556</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73</v>
      </c>
      <c r="R70" s="997"/>
      <c r="S70" s="997"/>
      <c r="T70" s="997"/>
      <c r="U70" s="997"/>
      <c r="V70" s="997">
        <v>71</v>
      </c>
      <c r="W70" s="997"/>
      <c r="X70" s="997"/>
      <c r="Y70" s="997"/>
      <c r="Z70" s="997"/>
      <c r="AA70" s="997">
        <v>3</v>
      </c>
      <c r="AB70" s="997"/>
      <c r="AC70" s="997"/>
      <c r="AD70" s="997"/>
      <c r="AE70" s="997"/>
      <c r="AF70" s="997">
        <v>3</v>
      </c>
      <c r="AG70" s="997"/>
      <c r="AH70" s="997"/>
      <c r="AI70" s="997"/>
      <c r="AJ70" s="997"/>
      <c r="AK70" s="997" t="s">
        <v>544</v>
      </c>
      <c r="AL70" s="997"/>
      <c r="AM70" s="997"/>
      <c r="AN70" s="997"/>
      <c r="AO70" s="997"/>
      <c r="AP70" s="997" t="s">
        <v>544</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9274</v>
      </c>
      <c r="R71" s="997"/>
      <c r="S71" s="997"/>
      <c r="T71" s="997"/>
      <c r="U71" s="997"/>
      <c r="V71" s="997">
        <v>9247</v>
      </c>
      <c r="W71" s="997"/>
      <c r="X71" s="997"/>
      <c r="Y71" s="997"/>
      <c r="Z71" s="997"/>
      <c r="AA71" s="997">
        <v>27</v>
      </c>
      <c r="AB71" s="997"/>
      <c r="AC71" s="997"/>
      <c r="AD71" s="997"/>
      <c r="AE71" s="997"/>
      <c r="AF71" s="997">
        <v>27</v>
      </c>
      <c r="AG71" s="997"/>
      <c r="AH71" s="997"/>
      <c r="AI71" s="997"/>
      <c r="AJ71" s="997"/>
      <c r="AK71" s="997">
        <v>1475</v>
      </c>
      <c r="AL71" s="997"/>
      <c r="AM71" s="997"/>
      <c r="AN71" s="997"/>
      <c r="AO71" s="997"/>
      <c r="AP71" s="997" t="s">
        <v>544</v>
      </c>
      <c r="AQ71" s="997"/>
      <c r="AR71" s="997"/>
      <c r="AS71" s="997"/>
      <c r="AT71" s="997"/>
      <c r="AU71" s="997" t="s">
        <v>544</v>
      </c>
      <c r="AV71" s="997"/>
      <c r="AW71" s="997"/>
      <c r="AX71" s="997"/>
      <c r="AY71" s="997"/>
      <c r="AZ71" s="998" t="s">
        <v>557</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250</v>
      </c>
      <c r="R72" s="997"/>
      <c r="S72" s="997"/>
      <c r="T72" s="997"/>
      <c r="U72" s="997"/>
      <c r="V72" s="997">
        <v>225</v>
      </c>
      <c r="W72" s="997"/>
      <c r="X72" s="997"/>
      <c r="Y72" s="997"/>
      <c r="Z72" s="997"/>
      <c r="AA72" s="997">
        <v>26</v>
      </c>
      <c r="AB72" s="997"/>
      <c r="AC72" s="997"/>
      <c r="AD72" s="997"/>
      <c r="AE72" s="997"/>
      <c r="AF72" s="997">
        <v>26</v>
      </c>
      <c r="AG72" s="997"/>
      <c r="AH72" s="997"/>
      <c r="AI72" s="997"/>
      <c r="AJ72" s="997"/>
      <c r="AK72" s="997" t="s">
        <v>543</v>
      </c>
      <c r="AL72" s="997"/>
      <c r="AM72" s="997"/>
      <c r="AN72" s="997"/>
      <c r="AO72" s="997"/>
      <c r="AP72" s="997" t="s">
        <v>543</v>
      </c>
      <c r="AQ72" s="997"/>
      <c r="AR72" s="997"/>
      <c r="AS72" s="997"/>
      <c r="AT72" s="997"/>
      <c r="AU72" s="997" t="s">
        <v>543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551</v>
      </c>
      <c r="C73" s="1001"/>
      <c r="D73" s="1001"/>
      <c r="E73" s="1001"/>
      <c r="F73" s="1001"/>
      <c r="G73" s="1001"/>
      <c r="H73" s="1001"/>
      <c r="I73" s="1001"/>
      <c r="J73" s="1001"/>
      <c r="K73" s="1001"/>
      <c r="L73" s="1001"/>
      <c r="M73" s="1001"/>
      <c r="N73" s="1001"/>
      <c r="O73" s="1001"/>
      <c r="P73" s="1002"/>
      <c r="Q73" s="1003">
        <v>242051</v>
      </c>
      <c r="R73" s="997"/>
      <c r="S73" s="997"/>
      <c r="T73" s="997"/>
      <c r="U73" s="997"/>
      <c r="V73" s="997">
        <v>233409</v>
      </c>
      <c r="W73" s="997"/>
      <c r="X73" s="997"/>
      <c r="Y73" s="997"/>
      <c r="Z73" s="997"/>
      <c r="AA73" s="997">
        <v>8642</v>
      </c>
      <c r="AB73" s="997"/>
      <c r="AC73" s="997"/>
      <c r="AD73" s="997"/>
      <c r="AE73" s="997"/>
      <c r="AF73" s="997">
        <v>8642</v>
      </c>
      <c r="AG73" s="997"/>
      <c r="AH73" s="997"/>
      <c r="AI73" s="997"/>
      <c r="AJ73" s="997"/>
      <c r="AK73" s="997">
        <v>287</v>
      </c>
      <c r="AL73" s="997"/>
      <c r="AM73" s="997"/>
      <c r="AN73" s="997"/>
      <c r="AO73" s="997"/>
      <c r="AP73" s="997" t="s">
        <v>544</v>
      </c>
      <c r="AQ73" s="997"/>
      <c r="AR73" s="997"/>
      <c r="AS73" s="997"/>
      <c r="AT73" s="997"/>
      <c r="AU73" s="997" t="s">
        <v>543</v>
      </c>
      <c r="AV73" s="997"/>
      <c r="AW73" s="997"/>
      <c r="AX73" s="997"/>
      <c r="AY73" s="997"/>
      <c r="AZ73" s="998" t="s">
        <v>562</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552</v>
      </c>
      <c r="C74" s="1001"/>
      <c r="D74" s="1001"/>
      <c r="E74" s="1001"/>
      <c r="F74" s="1001"/>
      <c r="G74" s="1001"/>
      <c r="H74" s="1001"/>
      <c r="I74" s="1001"/>
      <c r="J74" s="1001"/>
      <c r="K74" s="1001"/>
      <c r="L74" s="1001"/>
      <c r="M74" s="1001"/>
      <c r="N74" s="1001"/>
      <c r="O74" s="1001"/>
      <c r="P74" s="1002"/>
      <c r="Q74" s="1003">
        <v>2</v>
      </c>
      <c r="R74" s="997"/>
      <c r="S74" s="997"/>
      <c r="T74" s="997"/>
      <c r="U74" s="997"/>
      <c r="V74" s="997">
        <v>0</v>
      </c>
      <c r="W74" s="997"/>
      <c r="X74" s="997"/>
      <c r="Y74" s="997"/>
      <c r="Z74" s="997"/>
      <c r="AA74" s="997">
        <v>1</v>
      </c>
      <c r="AB74" s="997"/>
      <c r="AC74" s="997"/>
      <c r="AD74" s="997"/>
      <c r="AE74" s="997"/>
      <c r="AF74" s="997">
        <v>1</v>
      </c>
      <c r="AG74" s="997"/>
      <c r="AH74" s="997"/>
      <c r="AI74" s="997"/>
      <c r="AJ74" s="997"/>
      <c r="AK74" s="997" t="s">
        <v>543</v>
      </c>
      <c r="AL74" s="997"/>
      <c r="AM74" s="997"/>
      <c r="AN74" s="997"/>
      <c r="AO74" s="997"/>
      <c r="AP74" s="997" t="s">
        <v>544</v>
      </c>
      <c r="AQ74" s="997"/>
      <c r="AR74" s="997"/>
      <c r="AS74" s="997"/>
      <c r="AT74" s="997"/>
      <c r="AU74" s="997" t="s">
        <v>543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553</v>
      </c>
      <c r="C75" s="1001"/>
      <c r="D75" s="1001"/>
      <c r="E75" s="1001"/>
      <c r="F75" s="1001"/>
      <c r="G75" s="1001"/>
      <c r="H75" s="1001"/>
      <c r="I75" s="1001"/>
      <c r="J75" s="1001"/>
      <c r="K75" s="1001"/>
      <c r="L75" s="1001"/>
      <c r="M75" s="1001"/>
      <c r="N75" s="1001"/>
      <c r="O75" s="1001"/>
      <c r="P75" s="1002"/>
      <c r="Q75" s="1004">
        <v>33</v>
      </c>
      <c r="R75" s="1005"/>
      <c r="S75" s="1005"/>
      <c r="T75" s="1005"/>
      <c r="U75" s="1006"/>
      <c r="V75" s="1007">
        <v>28</v>
      </c>
      <c r="W75" s="1005"/>
      <c r="X75" s="1005"/>
      <c r="Y75" s="1005"/>
      <c r="Z75" s="1006"/>
      <c r="AA75" s="1007">
        <v>7</v>
      </c>
      <c r="AB75" s="1005"/>
      <c r="AC75" s="1005"/>
      <c r="AD75" s="1005"/>
      <c r="AE75" s="1006"/>
      <c r="AF75" s="1007">
        <v>7</v>
      </c>
      <c r="AG75" s="1005"/>
      <c r="AH75" s="1005"/>
      <c r="AI75" s="1005"/>
      <c r="AJ75" s="1006"/>
      <c r="AK75" s="1007" t="s">
        <v>544</v>
      </c>
      <c r="AL75" s="1005"/>
      <c r="AM75" s="1005"/>
      <c r="AN75" s="1005"/>
      <c r="AO75" s="1006"/>
      <c r="AP75" s="1007" t="s">
        <v>544</v>
      </c>
      <c r="AQ75" s="1005"/>
      <c r="AR75" s="1005"/>
      <c r="AS75" s="1005"/>
      <c r="AT75" s="1006"/>
      <c r="AU75" s="1007" t="s">
        <v>544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554</v>
      </c>
      <c r="C76" s="1001"/>
      <c r="D76" s="1001"/>
      <c r="E76" s="1001"/>
      <c r="F76" s="1001"/>
      <c r="G76" s="1001"/>
      <c r="H76" s="1001"/>
      <c r="I76" s="1001"/>
      <c r="J76" s="1001"/>
      <c r="K76" s="1001"/>
      <c r="L76" s="1001"/>
      <c r="M76" s="1001"/>
      <c r="N76" s="1001"/>
      <c r="O76" s="1001"/>
      <c r="P76" s="1002"/>
      <c r="Q76" s="1004">
        <v>389</v>
      </c>
      <c r="R76" s="1005"/>
      <c r="S76" s="1005"/>
      <c r="T76" s="1005"/>
      <c r="U76" s="1006"/>
      <c r="V76" s="1007">
        <v>385</v>
      </c>
      <c r="W76" s="1005"/>
      <c r="X76" s="1005"/>
      <c r="Y76" s="1005"/>
      <c r="Z76" s="1006"/>
      <c r="AA76" s="1007">
        <v>3</v>
      </c>
      <c r="AB76" s="1005"/>
      <c r="AC76" s="1005"/>
      <c r="AD76" s="1005"/>
      <c r="AE76" s="1006"/>
      <c r="AF76" s="1007">
        <v>562</v>
      </c>
      <c r="AG76" s="1005"/>
      <c r="AH76" s="1005"/>
      <c r="AI76" s="1005"/>
      <c r="AJ76" s="1006"/>
      <c r="AK76" s="1007" t="s">
        <v>543</v>
      </c>
      <c r="AL76" s="1005"/>
      <c r="AM76" s="1005"/>
      <c r="AN76" s="1005"/>
      <c r="AO76" s="1006"/>
      <c r="AP76" s="1007" t="s">
        <v>543</v>
      </c>
      <c r="AQ76" s="1005"/>
      <c r="AR76" s="1005"/>
      <c r="AS76" s="1005"/>
      <c r="AT76" s="1006"/>
      <c r="AU76" s="1007" t="s">
        <v>543</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9495</v>
      </c>
      <c r="AG88" s="985"/>
      <c r="AH88" s="985"/>
      <c r="AI88" s="985"/>
      <c r="AJ88" s="985"/>
      <c r="AK88" s="989"/>
      <c r="AL88" s="989"/>
      <c r="AM88" s="989"/>
      <c r="AN88" s="989"/>
      <c r="AO88" s="989"/>
      <c r="AP88" s="985">
        <v>1306</v>
      </c>
      <c r="AQ88" s="985"/>
      <c r="AR88" s="985"/>
      <c r="AS88" s="985"/>
      <c r="AT88" s="985"/>
      <c r="AU88" s="985">
        <v>36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102</v>
      </c>
      <c r="CS102" s="977"/>
      <c r="CT102" s="977"/>
      <c r="CU102" s="977"/>
      <c r="CV102" s="978"/>
      <c r="CW102" s="976">
        <v>4</v>
      </c>
      <c r="CX102" s="977"/>
      <c r="CY102" s="977"/>
      <c r="CZ102" s="977"/>
      <c r="DA102" s="978"/>
      <c r="DB102" s="976" t="s">
        <v>544</v>
      </c>
      <c r="DC102" s="977"/>
      <c r="DD102" s="977"/>
      <c r="DE102" s="977"/>
      <c r="DF102" s="978"/>
      <c r="DG102" s="976" t="s">
        <v>544</v>
      </c>
      <c r="DH102" s="977"/>
      <c r="DI102" s="977"/>
      <c r="DJ102" s="977"/>
      <c r="DK102" s="978"/>
      <c r="DL102" s="976" t="s">
        <v>544</v>
      </c>
      <c r="DM102" s="977"/>
      <c r="DN102" s="977"/>
      <c r="DO102" s="977"/>
      <c r="DP102" s="978"/>
      <c r="DQ102" s="976" t="s">
        <v>544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280452</v>
      </c>
      <c r="AB110" s="903"/>
      <c r="AC110" s="903"/>
      <c r="AD110" s="903"/>
      <c r="AE110" s="904"/>
      <c r="AF110" s="905">
        <v>298206</v>
      </c>
      <c r="AG110" s="903"/>
      <c r="AH110" s="903"/>
      <c r="AI110" s="903"/>
      <c r="AJ110" s="904"/>
      <c r="AK110" s="905">
        <v>271644</v>
      </c>
      <c r="AL110" s="903"/>
      <c r="AM110" s="903"/>
      <c r="AN110" s="903"/>
      <c r="AO110" s="904"/>
      <c r="AP110" s="906">
        <v>20</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2362479</v>
      </c>
      <c r="BR110" s="830"/>
      <c r="BS110" s="830"/>
      <c r="BT110" s="830"/>
      <c r="BU110" s="830"/>
      <c r="BV110" s="830">
        <v>2406750</v>
      </c>
      <c r="BW110" s="830"/>
      <c r="BX110" s="830"/>
      <c r="BY110" s="830"/>
      <c r="BZ110" s="830"/>
      <c r="CA110" s="830">
        <v>2435377</v>
      </c>
      <c r="CB110" s="830"/>
      <c r="CC110" s="830"/>
      <c r="CD110" s="830"/>
      <c r="CE110" s="830"/>
      <c r="CF110" s="891">
        <v>179.5</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1851</v>
      </c>
      <c r="BR111" s="801"/>
      <c r="BS111" s="801"/>
      <c r="BT111" s="801"/>
      <c r="BU111" s="801"/>
      <c r="BV111" s="801">
        <v>1717</v>
      </c>
      <c r="BW111" s="801"/>
      <c r="BX111" s="801"/>
      <c r="BY111" s="801"/>
      <c r="BZ111" s="801"/>
      <c r="CA111" s="801">
        <v>1433</v>
      </c>
      <c r="CB111" s="801"/>
      <c r="CC111" s="801"/>
      <c r="CD111" s="801"/>
      <c r="CE111" s="801"/>
      <c r="CF111" s="878">
        <v>0.1</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1200937</v>
      </c>
      <c r="BR112" s="801"/>
      <c r="BS112" s="801"/>
      <c r="BT112" s="801"/>
      <c r="BU112" s="801"/>
      <c r="BV112" s="801">
        <v>1203949</v>
      </c>
      <c r="BW112" s="801"/>
      <c r="BX112" s="801"/>
      <c r="BY112" s="801"/>
      <c r="BZ112" s="801"/>
      <c r="CA112" s="801">
        <v>1190885</v>
      </c>
      <c r="CB112" s="801"/>
      <c r="CC112" s="801"/>
      <c r="CD112" s="801"/>
      <c r="CE112" s="801"/>
      <c r="CF112" s="878">
        <v>87.8</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115232</v>
      </c>
      <c r="AB113" s="939"/>
      <c r="AC113" s="939"/>
      <c r="AD113" s="939"/>
      <c r="AE113" s="940"/>
      <c r="AF113" s="941">
        <v>113998</v>
      </c>
      <c r="AG113" s="939"/>
      <c r="AH113" s="939"/>
      <c r="AI113" s="939"/>
      <c r="AJ113" s="940"/>
      <c r="AK113" s="941">
        <v>112500</v>
      </c>
      <c r="AL113" s="939"/>
      <c r="AM113" s="939"/>
      <c r="AN113" s="939"/>
      <c r="AO113" s="940"/>
      <c r="AP113" s="942">
        <v>8.3000000000000007</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52983</v>
      </c>
      <c r="BR113" s="801"/>
      <c r="BS113" s="801"/>
      <c r="BT113" s="801"/>
      <c r="BU113" s="801"/>
      <c r="BV113" s="801">
        <v>45121</v>
      </c>
      <c r="BW113" s="801"/>
      <c r="BX113" s="801"/>
      <c r="BY113" s="801"/>
      <c r="BZ113" s="801"/>
      <c r="CA113" s="801">
        <v>36452</v>
      </c>
      <c r="CB113" s="801"/>
      <c r="CC113" s="801"/>
      <c r="CD113" s="801"/>
      <c r="CE113" s="801"/>
      <c r="CF113" s="878">
        <v>2.7</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10103</v>
      </c>
      <c r="AB114" s="814"/>
      <c r="AC114" s="814"/>
      <c r="AD114" s="814"/>
      <c r="AE114" s="815"/>
      <c r="AF114" s="816">
        <v>9168</v>
      </c>
      <c r="AG114" s="814"/>
      <c r="AH114" s="814"/>
      <c r="AI114" s="814"/>
      <c r="AJ114" s="815"/>
      <c r="AK114" s="816">
        <v>10054</v>
      </c>
      <c r="AL114" s="814"/>
      <c r="AM114" s="814"/>
      <c r="AN114" s="814"/>
      <c r="AO114" s="815"/>
      <c r="AP114" s="784">
        <v>0.7</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125530</v>
      </c>
      <c r="BR114" s="801"/>
      <c r="BS114" s="801"/>
      <c r="BT114" s="801"/>
      <c r="BU114" s="801"/>
      <c r="BV114" s="801">
        <v>134332</v>
      </c>
      <c r="BW114" s="801"/>
      <c r="BX114" s="801"/>
      <c r="BY114" s="801"/>
      <c r="BZ114" s="801"/>
      <c r="CA114" s="801">
        <v>125629</v>
      </c>
      <c r="CB114" s="801"/>
      <c r="CC114" s="801"/>
      <c r="CD114" s="801"/>
      <c r="CE114" s="801"/>
      <c r="CF114" s="878">
        <v>9.3000000000000007</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14</v>
      </c>
      <c r="AB115" s="939"/>
      <c r="AC115" s="939"/>
      <c r="AD115" s="939"/>
      <c r="AE115" s="940"/>
      <c r="AF115" s="941">
        <v>222</v>
      </c>
      <c r="AG115" s="939"/>
      <c r="AH115" s="939"/>
      <c r="AI115" s="939"/>
      <c r="AJ115" s="940"/>
      <c r="AK115" s="941">
        <v>134</v>
      </c>
      <c r="AL115" s="939"/>
      <c r="AM115" s="939"/>
      <c r="AN115" s="939"/>
      <c r="AO115" s="940"/>
      <c r="AP115" s="942">
        <v>0</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415</v>
      </c>
      <c r="BR115" s="801"/>
      <c r="BS115" s="801"/>
      <c r="BT115" s="801"/>
      <c r="BU115" s="801"/>
      <c r="BV115" s="801" t="s">
        <v>415</v>
      </c>
      <c r="BW115" s="801"/>
      <c r="BX115" s="801"/>
      <c r="BY115" s="801"/>
      <c r="BZ115" s="801"/>
      <c r="CA115" s="801" t="s">
        <v>415</v>
      </c>
      <c r="CB115" s="801"/>
      <c r="CC115" s="801"/>
      <c r="CD115" s="801"/>
      <c r="CE115" s="801"/>
      <c r="CF115" s="878" t="s">
        <v>415</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415</v>
      </c>
      <c r="AB116" s="814"/>
      <c r="AC116" s="814"/>
      <c r="AD116" s="814"/>
      <c r="AE116" s="815"/>
      <c r="AF116" s="816" t="s">
        <v>415</v>
      </c>
      <c r="AG116" s="814"/>
      <c r="AH116" s="814"/>
      <c r="AI116" s="814"/>
      <c r="AJ116" s="815"/>
      <c r="AK116" s="816" t="s">
        <v>415</v>
      </c>
      <c r="AL116" s="814"/>
      <c r="AM116" s="814"/>
      <c r="AN116" s="814"/>
      <c r="AO116" s="815"/>
      <c r="AP116" s="784" t="s">
        <v>415</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405801</v>
      </c>
      <c r="AB117" s="925"/>
      <c r="AC117" s="925"/>
      <c r="AD117" s="925"/>
      <c r="AE117" s="926"/>
      <c r="AF117" s="928">
        <v>421594</v>
      </c>
      <c r="AG117" s="925"/>
      <c r="AH117" s="925"/>
      <c r="AI117" s="925"/>
      <c r="AJ117" s="926"/>
      <c r="AK117" s="928">
        <v>394332</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3743780</v>
      </c>
      <c r="BR118" s="888"/>
      <c r="BS118" s="888"/>
      <c r="BT118" s="888"/>
      <c r="BU118" s="888"/>
      <c r="BV118" s="888">
        <v>3791869</v>
      </c>
      <c r="BW118" s="888"/>
      <c r="BX118" s="888"/>
      <c r="BY118" s="888"/>
      <c r="BZ118" s="888"/>
      <c r="CA118" s="888">
        <v>3789776</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1260266</v>
      </c>
      <c r="BR119" s="830"/>
      <c r="BS119" s="830"/>
      <c r="BT119" s="830"/>
      <c r="BU119" s="830"/>
      <c r="BV119" s="830">
        <v>1671305</v>
      </c>
      <c r="BW119" s="830"/>
      <c r="BX119" s="830"/>
      <c r="BY119" s="830"/>
      <c r="BZ119" s="830"/>
      <c r="CA119" s="830">
        <v>1683600</v>
      </c>
      <c r="CB119" s="830"/>
      <c r="CC119" s="830"/>
      <c r="CD119" s="830"/>
      <c r="CE119" s="830"/>
      <c r="CF119" s="891">
        <v>124.1</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1851</v>
      </c>
      <c r="DH119" s="747"/>
      <c r="DI119" s="747"/>
      <c r="DJ119" s="747"/>
      <c r="DK119" s="748"/>
      <c r="DL119" s="749">
        <v>1717</v>
      </c>
      <c r="DM119" s="747"/>
      <c r="DN119" s="747"/>
      <c r="DO119" s="747"/>
      <c r="DP119" s="748"/>
      <c r="DQ119" s="749">
        <v>1433</v>
      </c>
      <c r="DR119" s="747"/>
      <c r="DS119" s="747"/>
      <c r="DT119" s="747"/>
      <c r="DU119" s="748"/>
      <c r="DV119" s="837">
        <v>0.1</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30436</v>
      </c>
      <c r="BR120" s="801"/>
      <c r="BS120" s="801"/>
      <c r="BT120" s="801"/>
      <c r="BU120" s="801"/>
      <c r="BV120" s="801">
        <v>24809</v>
      </c>
      <c r="BW120" s="801"/>
      <c r="BX120" s="801"/>
      <c r="BY120" s="801"/>
      <c r="BZ120" s="801"/>
      <c r="CA120" s="801">
        <v>19067</v>
      </c>
      <c r="CB120" s="801"/>
      <c r="CC120" s="801"/>
      <c r="CD120" s="801"/>
      <c r="CE120" s="801"/>
      <c r="CF120" s="878">
        <v>1.4</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1037308</v>
      </c>
      <c r="DH120" s="830"/>
      <c r="DI120" s="830"/>
      <c r="DJ120" s="830"/>
      <c r="DK120" s="830"/>
      <c r="DL120" s="830">
        <v>1054633</v>
      </c>
      <c r="DM120" s="830"/>
      <c r="DN120" s="830"/>
      <c r="DO120" s="830"/>
      <c r="DP120" s="830"/>
      <c r="DQ120" s="830">
        <v>1056384</v>
      </c>
      <c r="DR120" s="830"/>
      <c r="DS120" s="830"/>
      <c r="DT120" s="830"/>
      <c r="DU120" s="830"/>
      <c r="DV120" s="831">
        <v>77.900000000000006</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2332795</v>
      </c>
      <c r="BR121" s="888"/>
      <c r="BS121" s="888"/>
      <c r="BT121" s="888"/>
      <c r="BU121" s="888"/>
      <c r="BV121" s="888">
        <v>2345512</v>
      </c>
      <c r="BW121" s="888"/>
      <c r="BX121" s="888"/>
      <c r="BY121" s="888"/>
      <c r="BZ121" s="888"/>
      <c r="CA121" s="888">
        <v>2319216</v>
      </c>
      <c r="CB121" s="888"/>
      <c r="CC121" s="888"/>
      <c r="CD121" s="888"/>
      <c r="CE121" s="888"/>
      <c r="CF121" s="889">
        <v>171</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133414</v>
      </c>
      <c r="DH121" s="801"/>
      <c r="DI121" s="801"/>
      <c r="DJ121" s="801"/>
      <c r="DK121" s="801"/>
      <c r="DL121" s="801">
        <v>126362</v>
      </c>
      <c r="DM121" s="801"/>
      <c r="DN121" s="801"/>
      <c r="DO121" s="801"/>
      <c r="DP121" s="801"/>
      <c r="DQ121" s="801">
        <v>119190</v>
      </c>
      <c r="DR121" s="801"/>
      <c r="DS121" s="801"/>
      <c r="DT121" s="801"/>
      <c r="DU121" s="801"/>
      <c r="DV121" s="853">
        <v>8.8000000000000007</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444</v>
      </c>
      <c r="BP122" s="868"/>
      <c r="BQ122" s="869">
        <v>3623497</v>
      </c>
      <c r="BR122" s="870"/>
      <c r="BS122" s="870"/>
      <c r="BT122" s="870"/>
      <c r="BU122" s="870"/>
      <c r="BV122" s="870">
        <v>4041626</v>
      </c>
      <c r="BW122" s="870"/>
      <c r="BX122" s="870"/>
      <c r="BY122" s="870"/>
      <c r="BZ122" s="870"/>
      <c r="CA122" s="870">
        <v>4021883</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30215</v>
      </c>
      <c r="DH122" s="801"/>
      <c r="DI122" s="801"/>
      <c r="DJ122" s="801"/>
      <c r="DK122" s="801"/>
      <c r="DL122" s="801">
        <v>22954</v>
      </c>
      <c r="DM122" s="801"/>
      <c r="DN122" s="801"/>
      <c r="DO122" s="801"/>
      <c r="DP122" s="801"/>
      <c r="DQ122" s="801">
        <v>15311</v>
      </c>
      <c r="DR122" s="801"/>
      <c r="DS122" s="801"/>
      <c r="DT122" s="801"/>
      <c r="DU122" s="801"/>
      <c r="DV122" s="853">
        <v>1.1000000000000001</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9.1</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14</v>
      </c>
      <c r="AB126" s="814"/>
      <c r="AC126" s="814"/>
      <c r="AD126" s="814"/>
      <c r="AE126" s="815"/>
      <c r="AF126" s="816">
        <v>222</v>
      </c>
      <c r="AG126" s="814"/>
      <c r="AH126" s="814"/>
      <c r="AI126" s="814"/>
      <c r="AJ126" s="815"/>
      <c r="AK126" s="816">
        <v>134</v>
      </c>
      <c r="AL126" s="814"/>
      <c r="AM126" s="814"/>
      <c r="AN126" s="814"/>
      <c r="AO126" s="815"/>
      <c r="AP126" s="784">
        <v>0</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6145</v>
      </c>
      <c r="AB128" s="754"/>
      <c r="AC128" s="754"/>
      <c r="AD128" s="754"/>
      <c r="AE128" s="755"/>
      <c r="AF128" s="756">
        <v>6145</v>
      </c>
      <c r="AG128" s="754"/>
      <c r="AH128" s="754"/>
      <c r="AI128" s="754"/>
      <c r="AJ128" s="755"/>
      <c r="AK128" s="756">
        <v>6145</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1572720</v>
      </c>
      <c r="AB129" s="814"/>
      <c r="AC129" s="814"/>
      <c r="AD129" s="814"/>
      <c r="AE129" s="815"/>
      <c r="AF129" s="816">
        <v>1563807</v>
      </c>
      <c r="AG129" s="814"/>
      <c r="AH129" s="814"/>
      <c r="AI129" s="814"/>
      <c r="AJ129" s="815"/>
      <c r="AK129" s="816">
        <v>1616885</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10.3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259332</v>
      </c>
      <c r="AB130" s="814"/>
      <c r="AC130" s="814"/>
      <c r="AD130" s="814"/>
      <c r="AE130" s="815"/>
      <c r="AF130" s="816">
        <v>274328</v>
      </c>
      <c r="AG130" s="814"/>
      <c r="AH130" s="814"/>
      <c r="AI130" s="814"/>
      <c r="AJ130" s="815"/>
      <c r="AK130" s="816">
        <v>260325</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1313388</v>
      </c>
      <c r="AB131" s="747"/>
      <c r="AC131" s="747"/>
      <c r="AD131" s="747"/>
      <c r="AE131" s="748"/>
      <c r="AF131" s="749">
        <v>1289479</v>
      </c>
      <c r="AG131" s="747"/>
      <c r="AH131" s="747"/>
      <c r="AI131" s="747"/>
      <c r="AJ131" s="748"/>
      <c r="AK131" s="749">
        <v>1356560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10.684123810000001</v>
      </c>
      <c r="AB132" s="770"/>
      <c r="AC132" s="770"/>
      <c r="AD132" s="770"/>
      <c r="AE132" s="771"/>
      <c r="AF132" s="772">
        <v>10.94403243</v>
      </c>
      <c r="AG132" s="770"/>
      <c r="AH132" s="770"/>
      <c r="AI132" s="770"/>
      <c r="AJ132" s="771"/>
      <c r="AK132" s="772">
        <v>9.4254585130000006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10.9</v>
      </c>
      <c r="AB133" s="779"/>
      <c r="AC133" s="779"/>
      <c r="AD133" s="779"/>
      <c r="AE133" s="780"/>
      <c r="AF133" s="778">
        <v>10.7</v>
      </c>
      <c r="AG133" s="779"/>
      <c r="AH133" s="779"/>
      <c r="AI133" s="779"/>
      <c r="AJ133" s="780"/>
      <c r="AK133" s="778">
        <v>10.3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35" fitToHeight="2"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AC52" sqref="AC5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480589</v>
      </c>
      <c r="L9" s="264">
        <v>197611</v>
      </c>
      <c r="M9" s="265">
        <v>149112</v>
      </c>
      <c r="N9" s="266">
        <v>32.5</v>
      </c>
    </row>
    <row r="10" spans="1:16" x14ac:dyDescent="0.15">
      <c r="A10" s="248"/>
      <c r="B10" s="244"/>
      <c r="C10" s="244"/>
      <c r="D10" s="244"/>
      <c r="E10" s="244"/>
      <c r="F10" s="244"/>
      <c r="G10" s="1163" t="s">
        <v>483</v>
      </c>
      <c r="H10" s="1164"/>
      <c r="I10" s="1164"/>
      <c r="J10" s="1165"/>
      <c r="K10" s="267">
        <v>17258</v>
      </c>
      <c r="L10" s="268">
        <v>7096</v>
      </c>
      <c r="M10" s="269">
        <v>16878</v>
      </c>
      <c r="N10" s="270">
        <v>-58</v>
      </c>
    </row>
    <row r="11" spans="1:16" ht="13.5" customHeight="1" x14ac:dyDescent="0.15">
      <c r="A11" s="248"/>
      <c r="B11" s="244"/>
      <c r="C11" s="244"/>
      <c r="D11" s="244"/>
      <c r="E11" s="244"/>
      <c r="F11" s="244"/>
      <c r="G11" s="1163" t="s">
        <v>484</v>
      </c>
      <c r="H11" s="1164"/>
      <c r="I11" s="1164"/>
      <c r="J11" s="1165"/>
      <c r="K11" s="267">
        <v>47596</v>
      </c>
      <c r="L11" s="268">
        <v>19571</v>
      </c>
      <c r="M11" s="269">
        <v>25471</v>
      </c>
      <c r="N11" s="270">
        <v>-23.2</v>
      </c>
    </row>
    <row r="12" spans="1:16" ht="13.5" customHeight="1" x14ac:dyDescent="0.15">
      <c r="A12" s="248"/>
      <c r="B12" s="244"/>
      <c r="C12" s="244"/>
      <c r="D12" s="244"/>
      <c r="E12" s="244"/>
      <c r="F12" s="244"/>
      <c r="G12" s="1163" t="s">
        <v>485</v>
      </c>
      <c r="H12" s="1164"/>
      <c r="I12" s="1164"/>
      <c r="J12" s="1165"/>
      <c r="K12" s="267">
        <v>5474</v>
      </c>
      <c r="L12" s="268">
        <v>2251</v>
      </c>
      <c r="M12" s="269">
        <v>1933</v>
      </c>
      <c r="N12" s="270">
        <v>16.5</v>
      </c>
    </row>
    <row r="13" spans="1:16" ht="13.5" customHeight="1" x14ac:dyDescent="0.15">
      <c r="A13" s="248"/>
      <c r="B13" s="244"/>
      <c r="C13" s="244"/>
      <c r="D13" s="244"/>
      <c r="E13" s="244"/>
      <c r="F13" s="244"/>
      <c r="G13" s="1163" t="s">
        <v>486</v>
      </c>
      <c r="H13" s="1164"/>
      <c r="I13" s="1164"/>
      <c r="J13" s="1165"/>
      <c r="K13" s="267" t="s">
        <v>487</v>
      </c>
      <c r="L13" s="268" t="s">
        <v>487</v>
      </c>
      <c r="M13" s="269" t="s">
        <v>487</v>
      </c>
      <c r="N13" s="270" t="s">
        <v>487</v>
      </c>
    </row>
    <row r="14" spans="1:16" ht="13.5" customHeight="1" x14ac:dyDescent="0.15">
      <c r="A14" s="248"/>
      <c r="B14" s="244"/>
      <c r="C14" s="244"/>
      <c r="D14" s="244"/>
      <c r="E14" s="244"/>
      <c r="F14" s="244"/>
      <c r="G14" s="1163" t="s">
        <v>488</v>
      </c>
      <c r="H14" s="1164"/>
      <c r="I14" s="1164"/>
      <c r="J14" s="1165"/>
      <c r="K14" s="267">
        <v>7870</v>
      </c>
      <c r="L14" s="268">
        <v>3236</v>
      </c>
      <c r="M14" s="269">
        <v>7468</v>
      </c>
      <c r="N14" s="270">
        <v>-56.7</v>
      </c>
    </row>
    <row r="15" spans="1:16" ht="13.5" customHeight="1" x14ac:dyDescent="0.15">
      <c r="A15" s="248"/>
      <c r="B15" s="244"/>
      <c r="C15" s="244"/>
      <c r="D15" s="244"/>
      <c r="E15" s="244"/>
      <c r="F15" s="244"/>
      <c r="G15" s="1163" t="s">
        <v>489</v>
      </c>
      <c r="H15" s="1164"/>
      <c r="I15" s="1164"/>
      <c r="J15" s="1165"/>
      <c r="K15" s="267">
        <v>11615</v>
      </c>
      <c r="L15" s="268">
        <v>4776</v>
      </c>
      <c r="M15" s="269">
        <v>4077</v>
      </c>
      <c r="N15" s="270">
        <v>17.100000000000001</v>
      </c>
    </row>
    <row r="16" spans="1:16" x14ac:dyDescent="0.15">
      <c r="A16" s="248"/>
      <c r="B16" s="244"/>
      <c r="C16" s="244"/>
      <c r="D16" s="244"/>
      <c r="E16" s="244"/>
      <c r="F16" s="244"/>
      <c r="G16" s="1166" t="s">
        <v>490</v>
      </c>
      <c r="H16" s="1167"/>
      <c r="I16" s="1167"/>
      <c r="J16" s="1168"/>
      <c r="K16" s="268">
        <v>-31114</v>
      </c>
      <c r="L16" s="268">
        <v>-12794</v>
      </c>
      <c r="M16" s="269">
        <v>-15449</v>
      </c>
      <c r="N16" s="270">
        <v>-17.2</v>
      </c>
    </row>
    <row r="17" spans="1:16" x14ac:dyDescent="0.15">
      <c r="A17" s="248"/>
      <c r="B17" s="244"/>
      <c r="C17" s="244"/>
      <c r="D17" s="244"/>
      <c r="E17" s="244"/>
      <c r="F17" s="244"/>
      <c r="G17" s="1166" t="s">
        <v>167</v>
      </c>
      <c r="H17" s="1167"/>
      <c r="I17" s="1167"/>
      <c r="J17" s="1168"/>
      <c r="K17" s="268">
        <v>539288</v>
      </c>
      <c r="L17" s="268">
        <v>221747</v>
      </c>
      <c r="M17" s="269">
        <v>189490</v>
      </c>
      <c r="N17" s="270">
        <v>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20.97</v>
      </c>
      <c r="L21" s="281">
        <v>16.760000000000002</v>
      </c>
      <c r="M21" s="282">
        <v>4.21</v>
      </c>
      <c r="N21" s="249"/>
      <c r="O21" s="283"/>
      <c r="P21" s="279"/>
    </row>
    <row r="22" spans="1:16" s="284" customFormat="1" x14ac:dyDescent="0.15">
      <c r="A22" s="279"/>
      <c r="B22" s="249"/>
      <c r="C22" s="249"/>
      <c r="D22" s="249"/>
      <c r="E22" s="249"/>
      <c r="F22" s="249"/>
      <c r="G22" s="1160" t="s">
        <v>496</v>
      </c>
      <c r="H22" s="1161"/>
      <c r="I22" s="1161"/>
      <c r="J22" s="1162"/>
      <c r="K22" s="285">
        <v>90.3</v>
      </c>
      <c r="L22" s="286">
        <v>94.9</v>
      </c>
      <c r="M22" s="287">
        <v>-4.5999999999999996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271644</v>
      </c>
      <c r="L32" s="294">
        <v>111696</v>
      </c>
      <c r="M32" s="295">
        <v>106256</v>
      </c>
      <c r="N32" s="296">
        <v>5.0999999999999996</v>
      </c>
    </row>
    <row r="33" spans="1:16" ht="13.5" customHeight="1" x14ac:dyDescent="0.15">
      <c r="A33" s="248"/>
      <c r="B33" s="244"/>
      <c r="C33" s="244"/>
      <c r="D33" s="244"/>
      <c r="E33" s="244"/>
      <c r="F33" s="244"/>
      <c r="G33" s="1151" t="s">
        <v>501</v>
      </c>
      <c r="H33" s="1152"/>
      <c r="I33" s="1152"/>
      <c r="J33" s="1153"/>
      <c r="K33" s="294" t="s">
        <v>487</v>
      </c>
      <c r="L33" s="294" t="s">
        <v>487</v>
      </c>
      <c r="M33" s="295" t="s">
        <v>487</v>
      </c>
      <c r="N33" s="296" t="s">
        <v>487</v>
      </c>
    </row>
    <row r="34" spans="1:16" ht="27" customHeight="1" x14ac:dyDescent="0.15">
      <c r="A34" s="248"/>
      <c r="B34" s="244"/>
      <c r="C34" s="244"/>
      <c r="D34" s="244"/>
      <c r="E34" s="244"/>
      <c r="F34" s="244"/>
      <c r="G34" s="1151" t="s">
        <v>502</v>
      </c>
      <c r="H34" s="1152"/>
      <c r="I34" s="1152"/>
      <c r="J34" s="1153"/>
      <c r="K34" s="294" t="s">
        <v>487</v>
      </c>
      <c r="L34" s="294" t="s">
        <v>487</v>
      </c>
      <c r="M34" s="295" t="s">
        <v>487</v>
      </c>
      <c r="N34" s="296" t="s">
        <v>487</v>
      </c>
    </row>
    <row r="35" spans="1:16" ht="27" customHeight="1" x14ac:dyDescent="0.15">
      <c r="A35" s="248"/>
      <c r="B35" s="244"/>
      <c r="C35" s="244"/>
      <c r="D35" s="244"/>
      <c r="E35" s="244"/>
      <c r="F35" s="244"/>
      <c r="G35" s="1151" t="s">
        <v>503</v>
      </c>
      <c r="H35" s="1152"/>
      <c r="I35" s="1152"/>
      <c r="J35" s="1153"/>
      <c r="K35" s="294">
        <v>112500</v>
      </c>
      <c r="L35" s="294">
        <v>46258</v>
      </c>
      <c r="M35" s="295">
        <v>30126</v>
      </c>
      <c r="N35" s="296">
        <v>53.5</v>
      </c>
    </row>
    <row r="36" spans="1:16" ht="27" customHeight="1" x14ac:dyDescent="0.15">
      <c r="A36" s="248"/>
      <c r="B36" s="244"/>
      <c r="C36" s="244"/>
      <c r="D36" s="244"/>
      <c r="E36" s="244"/>
      <c r="F36" s="244"/>
      <c r="G36" s="1151" t="s">
        <v>504</v>
      </c>
      <c r="H36" s="1152"/>
      <c r="I36" s="1152"/>
      <c r="J36" s="1153"/>
      <c r="K36" s="294">
        <v>10054</v>
      </c>
      <c r="L36" s="294">
        <v>4134</v>
      </c>
      <c r="M36" s="295">
        <v>4934</v>
      </c>
      <c r="N36" s="296">
        <v>-16.2</v>
      </c>
    </row>
    <row r="37" spans="1:16" ht="13.5" customHeight="1" x14ac:dyDescent="0.15">
      <c r="A37" s="248"/>
      <c r="B37" s="244"/>
      <c r="C37" s="244"/>
      <c r="D37" s="244"/>
      <c r="E37" s="244"/>
      <c r="F37" s="244"/>
      <c r="G37" s="1151" t="s">
        <v>505</v>
      </c>
      <c r="H37" s="1152"/>
      <c r="I37" s="1152"/>
      <c r="J37" s="1153"/>
      <c r="K37" s="294">
        <v>134</v>
      </c>
      <c r="L37" s="294">
        <v>55</v>
      </c>
      <c r="M37" s="295">
        <v>1289</v>
      </c>
      <c r="N37" s="296">
        <v>-95.7</v>
      </c>
    </row>
    <row r="38" spans="1:16" ht="27" customHeight="1" x14ac:dyDescent="0.15">
      <c r="A38" s="248"/>
      <c r="B38" s="244"/>
      <c r="C38" s="244"/>
      <c r="D38" s="244"/>
      <c r="E38" s="244"/>
      <c r="F38" s="244"/>
      <c r="G38" s="1154" t="s">
        <v>506</v>
      </c>
      <c r="H38" s="1155"/>
      <c r="I38" s="1155"/>
      <c r="J38" s="1156"/>
      <c r="K38" s="297" t="s">
        <v>487</v>
      </c>
      <c r="L38" s="297" t="s">
        <v>487</v>
      </c>
      <c r="M38" s="298">
        <v>42</v>
      </c>
      <c r="N38" s="299" t="s">
        <v>487</v>
      </c>
      <c r="O38" s="293"/>
    </row>
    <row r="39" spans="1:16" x14ac:dyDescent="0.15">
      <c r="A39" s="248"/>
      <c r="B39" s="244"/>
      <c r="C39" s="244"/>
      <c r="D39" s="244"/>
      <c r="E39" s="244"/>
      <c r="F39" s="244"/>
      <c r="G39" s="1154" t="s">
        <v>507</v>
      </c>
      <c r="H39" s="1155"/>
      <c r="I39" s="1155"/>
      <c r="J39" s="1156"/>
      <c r="K39" s="300">
        <v>-6145</v>
      </c>
      <c r="L39" s="300">
        <v>-2527</v>
      </c>
      <c r="M39" s="301">
        <v>-6102</v>
      </c>
      <c r="N39" s="302">
        <v>-58.6</v>
      </c>
      <c r="O39" s="293"/>
    </row>
    <row r="40" spans="1:16" ht="27" customHeight="1" x14ac:dyDescent="0.15">
      <c r="A40" s="248"/>
      <c r="B40" s="244"/>
      <c r="C40" s="244"/>
      <c r="D40" s="244"/>
      <c r="E40" s="244"/>
      <c r="F40" s="244"/>
      <c r="G40" s="1151" t="s">
        <v>508</v>
      </c>
      <c r="H40" s="1152"/>
      <c r="I40" s="1152"/>
      <c r="J40" s="1153"/>
      <c r="K40" s="300">
        <v>-260325</v>
      </c>
      <c r="L40" s="300">
        <v>-107042</v>
      </c>
      <c r="M40" s="301">
        <v>-103856</v>
      </c>
      <c r="N40" s="302">
        <v>3.1</v>
      </c>
      <c r="O40" s="293"/>
    </row>
    <row r="41" spans="1:16" x14ac:dyDescent="0.15">
      <c r="A41" s="248"/>
      <c r="B41" s="244"/>
      <c r="C41" s="244"/>
      <c r="D41" s="244"/>
      <c r="E41" s="244"/>
      <c r="F41" s="244"/>
      <c r="G41" s="1157" t="s">
        <v>278</v>
      </c>
      <c r="H41" s="1158"/>
      <c r="I41" s="1158"/>
      <c r="J41" s="1159"/>
      <c r="K41" s="294">
        <v>127862</v>
      </c>
      <c r="L41" s="300">
        <v>52575</v>
      </c>
      <c r="M41" s="301">
        <v>32689</v>
      </c>
      <c r="N41" s="302">
        <v>60.8</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208569</v>
      </c>
      <c r="J51" s="320">
        <v>78409</v>
      </c>
      <c r="K51" s="321">
        <v>-0.5</v>
      </c>
      <c r="L51" s="322">
        <v>201428</v>
      </c>
      <c r="M51" s="323">
        <v>-8.8000000000000007</v>
      </c>
      <c r="N51" s="324">
        <v>8.3000000000000007</v>
      </c>
    </row>
    <row r="52" spans="1:14" x14ac:dyDescent="0.15">
      <c r="A52" s="248"/>
      <c r="B52" s="244"/>
      <c r="C52" s="244"/>
      <c r="D52" s="244"/>
      <c r="E52" s="244"/>
      <c r="F52" s="244"/>
      <c r="G52" s="325"/>
      <c r="H52" s="326" t="s">
        <v>519</v>
      </c>
      <c r="I52" s="327">
        <v>126946</v>
      </c>
      <c r="J52" s="328">
        <v>47724</v>
      </c>
      <c r="K52" s="329">
        <v>-10.4</v>
      </c>
      <c r="L52" s="330">
        <v>118373</v>
      </c>
      <c r="M52" s="331">
        <v>12.4</v>
      </c>
      <c r="N52" s="332">
        <v>-22.8</v>
      </c>
    </row>
    <row r="53" spans="1:14" x14ac:dyDescent="0.15">
      <c r="A53" s="248"/>
      <c r="B53" s="244"/>
      <c r="C53" s="244"/>
      <c r="D53" s="244"/>
      <c r="E53" s="244"/>
      <c r="F53" s="244"/>
      <c r="G53" s="310" t="s">
        <v>520</v>
      </c>
      <c r="H53" s="311"/>
      <c r="I53" s="319">
        <v>222209</v>
      </c>
      <c r="J53" s="320">
        <v>85236</v>
      </c>
      <c r="K53" s="321">
        <v>8.6999999999999993</v>
      </c>
      <c r="L53" s="322">
        <v>221823</v>
      </c>
      <c r="M53" s="323">
        <v>10.1</v>
      </c>
      <c r="N53" s="324">
        <v>-1.4</v>
      </c>
    </row>
    <row r="54" spans="1:14" x14ac:dyDescent="0.15">
      <c r="A54" s="248"/>
      <c r="B54" s="244"/>
      <c r="C54" s="244"/>
      <c r="D54" s="244"/>
      <c r="E54" s="244"/>
      <c r="F54" s="244"/>
      <c r="G54" s="325"/>
      <c r="H54" s="326" t="s">
        <v>519</v>
      </c>
      <c r="I54" s="327">
        <v>154964</v>
      </c>
      <c r="J54" s="328">
        <v>59442</v>
      </c>
      <c r="K54" s="329">
        <v>24.6</v>
      </c>
      <c r="L54" s="330">
        <v>104431</v>
      </c>
      <c r="M54" s="331">
        <v>-11.8</v>
      </c>
      <c r="N54" s="332">
        <v>36.4</v>
      </c>
    </row>
    <row r="55" spans="1:14" x14ac:dyDescent="0.15">
      <c r="A55" s="248"/>
      <c r="B55" s="244"/>
      <c r="C55" s="244"/>
      <c r="D55" s="244"/>
      <c r="E55" s="244"/>
      <c r="F55" s="244"/>
      <c r="G55" s="310" t="s">
        <v>521</v>
      </c>
      <c r="H55" s="311"/>
      <c r="I55" s="319">
        <v>302477</v>
      </c>
      <c r="J55" s="320">
        <v>117467</v>
      </c>
      <c r="K55" s="321">
        <v>37.799999999999997</v>
      </c>
      <c r="L55" s="322">
        <v>263041</v>
      </c>
      <c r="M55" s="323">
        <v>18.600000000000001</v>
      </c>
      <c r="N55" s="324">
        <v>19.2</v>
      </c>
    </row>
    <row r="56" spans="1:14" x14ac:dyDescent="0.15">
      <c r="A56" s="248"/>
      <c r="B56" s="244"/>
      <c r="C56" s="244"/>
      <c r="D56" s="244"/>
      <c r="E56" s="244"/>
      <c r="F56" s="244"/>
      <c r="G56" s="325"/>
      <c r="H56" s="326" t="s">
        <v>519</v>
      </c>
      <c r="I56" s="327">
        <v>227296</v>
      </c>
      <c r="J56" s="328">
        <v>88270</v>
      </c>
      <c r="K56" s="329">
        <v>48.5</v>
      </c>
      <c r="L56" s="330">
        <v>103171</v>
      </c>
      <c r="M56" s="331">
        <v>-1.2</v>
      </c>
      <c r="N56" s="332">
        <v>49.7</v>
      </c>
    </row>
    <row r="57" spans="1:14" x14ac:dyDescent="0.15">
      <c r="A57" s="248"/>
      <c r="B57" s="244"/>
      <c r="C57" s="244"/>
      <c r="D57" s="244"/>
      <c r="E57" s="244"/>
      <c r="F57" s="244"/>
      <c r="G57" s="310" t="s">
        <v>522</v>
      </c>
      <c r="H57" s="311"/>
      <c r="I57" s="319">
        <v>543623</v>
      </c>
      <c r="J57" s="320">
        <v>216410</v>
      </c>
      <c r="K57" s="321">
        <v>84.2</v>
      </c>
      <c r="L57" s="322">
        <v>272886</v>
      </c>
      <c r="M57" s="323">
        <v>3.7</v>
      </c>
      <c r="N57" s="324">
        <v>80.5</v>
      </c>
    </row>
    <row r="58" spans="1:14" x14ac:dyDescent="0.15">
      <c r="A58" s="248"/>
      <c r="B58" s="244"/>
      <c r="C58" s="244"/>
      <c r="D58" s="244"/>
      <c r="E58" s="244"/>
      <c r="F58" s="244"/>
      <c r="G58" s="325"/>
      <c r="H58" s="326" t="s">
        <v>519</v>
      </c>
      <c r="I58" s="327">
        <v>459526</v>
      </c>
      <c r="J58" s="328">
        <v>182932</v>
      </c>
      <c r="K58" s="329">
        <v>107.2</v>
      </c>
      <c r="L58" s="330">
        <v>125724</v>
      </c>
      <c r="M58" s="331">
        <v>21.9</v>
      </c>
      <c r="N58" s="332">
        <v>85.3</v>
      </c>
    </row>
    <row r="59" spans="1:14" x14ac:dyDescent="0.15">
      <c r="A59" s="248"/>
      <c r="B59" s="244"/>
      <c r="C59" s="244"/>
      <c r="D59" s="244"/>
      <c r="E59" s="244"/>
      <c r="F59" s="244"/>
      <c r="G59" s="310" t="s">
        <v>523</v>
      </c>
      <c r="H59" s="311"/>
      <c r="I59" s="319">
        <v>481018</v>
      </c>
      <c r="J59" s="320">
        <v>197787</v>
      </c>
      <c r="K59" s="321">
        <v>-8.6</v>
      </c>
      <c r="L59" s="322">
        <v>245039</v>
      </c>
      <c r="M59" s="323">
        <v>-10.199999999999999</v>
      </c>
      <c r="N59" s="324">
        <v>1.6</v>
      </c>
    </row>
    <row r="60" spans="1:14" x14ac:dyDescent="0.15">
      <c r="A60" s="248"/>
      <c r="B60" s="244"/>
      <c r="C60" s="244"/>
      <c r="D60" s="244"/>
      <c r="E60" s="244"/>
      <c r="F60" s="244"/>
      <c r="G60" s="325"/>
      <c r="H60" s="326" t="s">
        <v>519</v>
      </c>
      <c r="I60" s="333">
        <v>402384</v>
      </c>
      <c r="J60" s="328">
        <v>165454</v>
      </c>
      <c r="K60" s="329">
        <v>-9.6</v>
      </c>
      <c r="L60" s="330">
        <v>108922</v>
      </c>
      <c r="M60" s="331">
        <v>-13.4</v>
      </c>
      <c r="N60" s="332">
        <v>3.8</v>
      </c>
    </row>
    <row r="61" spans="1:14" x14ac:dyDescent="0.15">
      <c r="A61" s="248"/>
      <c r="B61" s="244"/>
      <c r="C61" s="244"/>
      <c r="D61" s="244"/>
      <c r="E61" s="244"/>
      <c r="F61" s="244"/>
      <c r="G61" s="310" t="s">
        <v>524</v>
      </c>
      <c r="H61" s="334"/>
      <c r="I61" s="335">
        <v>351579</v>
      </c>
      <c r="J61" s="336">
        <v>139062</v>
      </c>
      <c r="K61" s="337">
        <v>24.3</v>
      </c>
      <c r="L61" s="338">
        <v>240843</v>
      </c>
      <c r="M61" s="339">
        <v>2.7</v>
      </c>
      <c r="N61" s="324">
        <v>21.6</v>
      </c>
    </row>
    <row r="62" spans="1:14" x14ac:dyDescent="0.15">
      <c r="A62" s="248"/>
      <c r="B62" s="244"/>
      <c r="C62" s="244"/>
      <c r="D62" s="244"/>
      <c r="E62" s="244"/>
      <c r="F62" s="244"/>
      <c r="G62" s="325"/>
      <c r="H62" s="326" t="s">
        <v>519</v>
      </c>
      <c r="I62" s="327">
        <v>274223</v>
      </c>
      <c r="J62" s="328">
        <v>108764</v>
      </c>
      <c r="K62" s="329">
        <v>32.1</v>
      </c>
      <c r="L62" s="330">
        <v>112124</v>
      </c>
      <c r="M62" s="331">
        <v>1.6</v>
      </c>
      <c r="N62" s="332">
        <v>30.5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R100" sqref="R10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I101" sqref="I10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44.06</v>
      </c>
      <c r="G47" s="12">
        <v>50.84</v>
      </c>
      <c r="H47" s="12">
        <v>50.93</v>
      </c>
      <c r="I47" s="12">
        <v>76.930000000000007</v>
      </c>
      <c r="J47" s="13">
        <v>68.34</v>
      </c>
    </row>
    <row r="48" spans="2:10" ht="57.75" customHeight="1" x14ac:dyDescent="0.15">
      <c r="B48" s="14"/>
      <c r="C48" s="1171" t="s">
        <v>4</v>
      </c>
      <c r="D48" s="1171"/>
      <c r="E48" s="1172"/>
      <c r="F48" s="15">
        <v>41.31</v>
      </c>
      <c r="G48" s="16">
        <v>50.37</v>
      </c>
      <c r="H48" s="16">
        <v>44.82</v>
      </c>
      <c r="I48" s="16">
        <v>17.22</v>
      </c>
      <c r="J48" s="17">
        <v>14.7</v>
      </c>
    </row>
    <row r="49" spans="2:10" ht="57.75" customHeight="1" thickBot="1" x14ac:dyDescent="0.2">
      <c r="B49" s="18"/>
      <c r="C49" s="1173" t="s">
        <v>5</v>
      </c>
      <c r="D49" s="1173"/>
      <c r="E49" s="1174"/>
      <c r="F49" s="19">
        <v>15.5</v>
      </c>
      <c r="G49" s="20">
        <v>17.489999999999998</v>
      </c>
      <c r="H49" s="20" t="s">
        <v>531</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2017-03-03T04:18:23Z</cp:lastPrinted>
  <dcterms:created xsi:type="dcterms:W3CDTF">2017-02-15T19:27:15Z</dcterms:created>
  <dcterms:modified xsi:type="dcterms:W3CDTF">2017-05-22T07:57:14Z</dcterms:modified>
</cp:coreProperties>
</file>