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CW102" i="11" l="1"/>
  <c r="DB102" i="11"/>
  <c r="AF88" i="11" l="1"/>
  <c r="AU63" i="11" l="1"/>
  <c r="AP63" i="11"/>
  <c r="AP23" i="11" l="1"/>
  <c r="AA23" i="11"/>
  <c r="BG38" i="9" l="1"/>
  <c r="BG37" i="9"/>
  <c r="BG36" i="9"/>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CO42" i="9"/>
  <c r="CO43" i="9" s="1"/>
  <c r="BW42" i="9"/>
  <c r="BE42" i="9"/>
  <c r="AM42" i="9"/>
  <c r="U42" i="9"/>
  <c r="C42" i="9"/>
  <c r="CO41" i="9"/>
  <c r="BW41" i="9"/>
  <c r="BE41" i="9"/>
  <c r="AM41" i="9"/>
  <c r="U41" i="9"/>
  <c r="C41" i="9"/>
  <c r="CO40" i="9"/>
  <c r="BW40" i="9"/>
  <c r="BE40" i="9"/>
  <c r="AM40" i="9"/>
  <c r="U40" i="9"/>
  <c r="C40" i="9"/>
  <c r="CO39" i="9"/>
  <c r="BW39" i="9"/>
  <c r="BE39" i="9"/>
  <c r="AM39" i="9"/>
  <c r="C39" i="9"/>
  <c r="CO38" i="9"/>
  <c r="BW38" i="9"/>
  <c r="AM38" i="9"/>
  <c r="C38" i="9"/>
  <c r="CO37" i="9"/>
  <c r="BW37" i="9"/>
  <c r="AM37" i="9"/>
  <c r="C37" i="9"/>
  <c r="CO36" i="9"/>
  <c r="BW36" i="9"/>
  <c r="AM36" i="9"/>
  <c r="CO35" i="9"/>
  <c r="BW35" i="9"/>
  <c r="CO34" i="9"/>
  <c r="BW34" i="9"/>
  <c r="C34" i="9"/>
  <c r="C35" i="9" s="1"/>
  <c r="C36" i="9" l="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alcChain>
</file>

<file path=xl/sharedStrings.xml><?xml version="1.0" encoding="utf-8"?>
<sst xmlns="http://schemas.openxmlformats.org/spreadsheetml/2006/main" count="1121" uniqueCount="587">
  <si>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</si>
  <si>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</si>
  <si>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</si>
  <si>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</si>
  <si>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</si>
  <si>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</si>
  <si>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</si>
  <si>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</si>
  <si>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</si>
  <si>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</si>
  <si>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</si>
  <si>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</si>
  <si>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</si>
  <si>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</si>
  <si>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</si>
  <si>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</si>
  <si>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</si>
  <si>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</si>
  <si>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</si>
  <si>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</si>
  <si>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</si>
  <si>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</si>
  <si>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</si>
  <si>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</si>
  <si>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</si>
  <si>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</si>
  <si>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</si>
  <si>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</si>
  <si>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</si>
  <si>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</si>
  <si>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</si>
  <si>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</si>
  <si>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</si>
  <si>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</si>
  <si>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</si>
  <si>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</si>
  <si>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</si>
  <si>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</si>
  <si>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</si>
  <si>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</si>
  <si>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</si>
  <si>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</si>
  <si>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</si>
  <si>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</si>
  <si>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</si>
  <si>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</si>
  <si>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</si>
  <si>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</si>
  <si>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</si>
  <si>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</si>
  <si>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</si>
  <si>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</si>
  <si>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</si>
  <si>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</si>
  <si>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</si>
  <si>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</si>
  <si>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</si>
  <si>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</si>
  <si>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</si>
  <si>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</si>
  <si>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</si>
  <si>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</si>
  <si>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</si>
  <si>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</si>
  <si>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</si>
  <si>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</si>
  <si>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</si>
  <si>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</si>
  <si>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</si>
  <si>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</si>
  <si>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</si>
  <si>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</si>
  <si>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</si>
  <si>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</si>
  <si>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</si>
  <si>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</si>
  <si>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</si>
  <si>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</si>
  <si>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</si>
  <si>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</si>
  <si>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</si>
  <si>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郡上市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</si>
  <si>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</si>
  <si>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</si>
  <si>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</si>
  <si>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</si>
  <si>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</si>
  <si>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</si>
  <si>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</si>
  <si>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</si>
  <si>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</si>
  <si>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</si>
  <si>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</si>
  <si>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</si>
  <si>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</si>
  <si>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</si>
  <si>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</si>
  <si>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</si>
  <si>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</si>
  <si>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</si>
  <si>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</si>
  <si>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</si>
  <si>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</si>
  <si>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</si>
  <si>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</si>
  <si>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</si>
  <si>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</si>
  <si>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</si>
  <si>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</si>
  <si>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</si>
  <si>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</si>
  <si>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</si>
  <si>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</si>
  <si>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</si>
  <si>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</si>
  <si>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</si>
  <si>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</si>
  <si>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</si>
  <si>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</si>
  <si>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</si>
  <si>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</si>
  <si>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</si>
  <si>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</si>
  <si>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</si>
  <si>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</si>
  <si>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</si>
  <si>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</si>
  <si>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</si>
  <si>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</si>
  <si>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</si>
  <si>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</si>
  <si>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</si>
  <si>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</si>
  <si>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</si>
  <si>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</si>
  <si>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</si>
  <si>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</si>
  <si>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</si>
  <si>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</si>
  <si>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</si>
  <si>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</si>
  <si>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</si>
  <si>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</si>
  <si>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</si>
  <si>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</si>
  <si>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</si>
  <si>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</si>
  <si>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</si>
  <si>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</si>
  <si>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</si>
  <si>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</si>
  <si>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</si>
  <si>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</si>
  <si>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</si>
  <si>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</si>
  <si>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</si>
  <si>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</si>
  <si>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</si>
  <si>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</si>
  <si>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</si>
  <si>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</si>
  <si>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</si>
  <si>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</si>
  <si>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</si>
  <si>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</si>
  <si>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</si>
  <si>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</si>
  <si>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</si>
  <si>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</si>
  <si>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</si>
  <si>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</si>
  <si>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</si>
  <si>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</si>
  <si>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</si>
  <si>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</si>
  <si>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</si>
  <si>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</si>
  <si>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</si>
  <si>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</si>
  <si>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</si>
  <si>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</si>
  <si>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</si>
  <si>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</si>
  <si>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</si>
  <si>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</si>
  <si>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</si>
  <si>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</si>
  <si>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</si>
  <si>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</si>
  <si>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</si>
  <si>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</si>
  <si>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</si>
  <si>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岐阜県郡上市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</si>
  <si>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</si>
  <si>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</si>
  <si>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</si>
  <si>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</si>
  <si>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</si>
  <si>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</si>
  <si>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</si>
  <si>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</si>
  <si>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</si>
  <si>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</si>
  <si>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</si>
  <si>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</si>
  <si>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</si>
  <si>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</si>
  <si>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</si>
  <si>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</si>
  <si>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</si>
  <si>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</si>
  <si>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</si>
  <si>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</si>
  <si>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</si>
  <si>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</si>
  <si>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</si>
  <si>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</si>
  <si>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</si>
  <si>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</si>
  <si>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</si>
  <si>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</si>
  <si>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</si>
  <si>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</si>
  <si>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</si>
  <si>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</si>
  <si>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</si>
  <si>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</si>
  <si>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</si>
  <si>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</si>
  <si>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</si>
  <si>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</si>
  <si>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</si>
  <si>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</si>
  <si>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</si>
  <si>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</si>
  <si>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</si>
  <si>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</si>
  <si>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</si>
  <si>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</si>
  <si>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</si>
  <si>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</si>
  <si>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</si>
  <si>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</si>
  <si>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</si>
  <si>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</si>
  <si>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</si>
  <si>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</si>
  <si>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</si>
  <si>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</si>
  <si>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</si>
  <si>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</si>
  <si>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</si>
  <si>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</si>
  <si>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</si>
  <si>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</si>
  <si>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</si>
  <si>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</si>
  <si>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</si>
  <si>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</si>
  <si>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</si>
  <si>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</si>
  <si>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</si>
  <si>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</si>
  <si>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</si>
  <si>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</si>
  <si>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</si>
  <si>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</si>
  <si>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</si>
  <si>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</si>
  <si>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</si>
  <si>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</si>
  <si>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</si>
  <si>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</si>
  <si>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</si>
  <si>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</si>
  <si>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</si>
  <si>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</si>
  <si>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</si>
  <si>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</si>
  <si>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</si>
  <si>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</si>
  <si>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</si>
  <si>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</si>
  <si>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</si>
  <si>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</si>
  <si>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</si>
  <si>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</si>
  <si>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</si>
  <si>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</si>
  <si>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</si>
  <si>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</si>
  <si>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</si>
  <si>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</si>
  <si>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</si>
  <si>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</si>
  <si>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</si>
  <si>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</si>
  <si>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</si>
  <si>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</si>
  <si>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</si>
  <si>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</si>
  <si>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</si>
  <si>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</si>
  <si>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</si>
  <si>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</si>
  <si>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</si>
  <si>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</si>
  <si>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</si>
  <si>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</si>
  <si>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</si>
  <si>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</si>
  <si>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</si>
  <si>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</si>
  <si>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</si>
  <si>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</si>
  <si>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</si>
  <si>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</si>
  <si>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</si>
  <si>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</si>
  <si>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</si>
  <si>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</si>
  <si>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</si>
  <si>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</si>
  <si>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</si>
  <si>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</si>
  <si>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</si>
  <si>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</si>
  <si>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</si>
  <si>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</si>
  <si>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</si>
  <si>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</si>
  <si>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</si>
  <si>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</si>
  <si>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</si>
  <si>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</si>
  <si>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</si>
  <si>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</si>
  <si>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</si>
  <si>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</si>
  <si>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</si>
  <si>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岐阜県郡上市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</si>
  <si>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</si>
  <si>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</si>
  <si>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</si>
  <si>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</si>
  <si>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</si>
  <si>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</si>
  <si>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</si>
  <si>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</si>
  <si>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</si>
  <si>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</si>
  <si>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</si>
  <si>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</si>
  <si>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</si>
  <si>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</si>
  <si>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</si>
  <si>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</si>
  <si>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</si>
  <si>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</si>
  <si>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</si>
  <si>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</si>
  <si>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青少年育英奨学資金貸付特別会計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</si>
  <si>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</si>
  <si>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</si>
  <si>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</si>
  <si>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</si>
  <si>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</si>
  <si>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</si>
  <si>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</si>
  <si>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</si>
  <si>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</si>
  <si>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</si>
  <si>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</si>
  <si>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</si>
  <si>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</si>
  <si>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</si>
  <si>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</si>
  <si>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国民健康保険特別会計（直営診療施設勘定）</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</si>
  <si>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</si>
  <si>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</si>
  <si>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</si>
  <si>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</si>
  <si>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</si>
  <si>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</si>
  <si>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</si>
  <si>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</si>
  <si>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</si>
  <si>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</si>
  <si>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ケーブルテレビ事業特別会計</t>
    <phoneticPr fontId="5"/>
  </si>
  <si>
    <t>小水力発電事業特別会計</t>
    <phoneticPr fontId="5"/>
  </si>
  <si>
    <t>宅地開発特別会計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</si>
  <si>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</si>
  <si>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</si>
  <si>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</si>
  <si>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</si>
  <si>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</si>
  <si>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</si>
  <si>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</si>
  <si>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</si>
  <si>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</si>
  <si>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</si>
  <si>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</si>
  <si>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</si>
  <si>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</si>
  <si>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</si>
  <si>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</si>
  <si>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</si>
  <si>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</si>
  <si>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</si>
  <si>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</si>
  <si>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</si>
  <si>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</si>
  <si>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</si>
  <si>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</si>
  <si>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</si>
  <si>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</si>
  <si>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</si>
  <si>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</si>
  <si>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</si>
  <si>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</si>
  <si>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</si>
  <si>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</si>
  <si>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</si>
  <si>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</si>
  <si>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</si>
  <si>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</si>
  <si>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</si>
  <si>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</si>
  <si>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</si>
  <si>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</si>
  <si>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</si>
  <si>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</si>
  <si>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</si>
  <si>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</si>
  <si>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</si>
  <si>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</si>
  <si>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</si>
  <si>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</si>
  <si>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</si>
  <si>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</si>
  <si>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</si>
  <si>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</si>
  <si>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</si>
  <si>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</si>
  <si>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</si>
  <si>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</si>
  <si>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</si>
  <si>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</si>
  <si>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</si>
  <si>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</si>
  <si>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</si>
  <si>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</si>
  <si>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</si>
  <si>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</si>
  <si>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</si>
  <si>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</si>
  <si>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</si>
  <si>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</si>
  <si>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</si>
  <si>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</si>
  <si>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</si>
  <si>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</si>
  <si>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</si>
  <si>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</si>
  <si>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</si>
  <si>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</si>
  <si>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</si>
  <si>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</si>
  <si>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</si>
  <si>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</si>
  <si>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</si>
  <si>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</si>
  <si>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</si>
  <si>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</si>
  <si>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</si>
  <si>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</si>
  <si>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</si>
  <si>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</si>
  <si>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</si>
  <si>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</si>
  <si>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</si>
  <si>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</si>
  <si>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</si>
  <si>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</si>
  <si>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</si>
  <si>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</si>
  <si>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</si>
  <si>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</si>
  <si>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</si>
  <si>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</si>
  <si>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</si>
  <si>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</si>
  <si>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</si>
  <si>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</si>
  <si>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</si>
  <si>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</si>
  <si>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</si>
  <si>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</si>
  <si>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</si>
  <si>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</si>
  <si>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</si>
  <si>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</si>
  <si>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</si>
  <si>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</si>
  <si>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</si>
  <si>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</si>
  <si>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</si>
  <si>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</si>
  <si>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</si>
  <si>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</si>
  <si>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</si>
  <si>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</si>
  <si>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</si>
  <si>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</si>
  <si>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</si>
  <si>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</si>
  <si>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</si>
  <si>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</si>
  <si>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</si>
  <si>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</si>
  <si>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</si>
  <si>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</si>
  <si>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</si>
  <si>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</si>
  <si>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</si>
  <si>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</si>
  <si>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</si>
  <si>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</si>
  <si>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</si>
  <si>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</si>
  <si>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</si>
  <si>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</si>
  <si>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</si>
  <si>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0.56</t>
  </si>
  <si>
    <t>水道事業会計</t>
  </si>
  <si>
    <t>病院事業会計</t>
  </si>
  <si>
    <t>一般会計</t>
  </si>
  <si>
    <t>国民健康保険特別会計</t>
  </si>
  <si>
    <t>介護保険特別会計</t>
  </si>
  <si>
    <t>宅地開発特別会計</t>
  </si>
  <si>
    <t>簡易水道事業特別会計</t>
  </si>
  <si>
    <t>下水道事業特別会計</t>
  </si>
  <si>
    <t>その他会計（赤字）</t>
  </si>
  <si>
    <t>その他会計（黒字）</t>
  </si>
  <si>
    <t>-</t>
    <phoneticPr fontId="2"/>
  </si>
  <si>
    <t>-</t>
    <phoneticPr fontId="2"/>
  </si>
  <si>
    <t>基金から23百万円繰入</t>
    <rPh sb="0" eb="2">
      <t>キキン</t>
    </rPh>
    <rPh sb="6" eb="7">
      <t>ヒャク</t>
    </rPh>
    <rPh sb="7" eb="9">
      <t>マンエン</t>
    </rPh>
    <rPh sb="9" eb="11">
      <t>クリイレ</t>
    </rPh>
    <phoneticPr fontId="2"/>
  </si>
  <si>
    <t>-</t>
    <phoneticPr fontId="2"/>
  </si>
  <si>
    <t>-</t>
    <phoneticPr fontId="2"/>
  </si>
  <si>
    <t>基金から75百万円繰入</t>
    <rPh sb="0" eb="2">
      <t>キキン</t>
    </rPh>
    <rPh sb="6" eb="8">
      <t>ヒャクマン</t>
    </rPh>
    <rPh sb="8" eb="9">
      <t>エン</t>
    </rPh>
    <rPh sb="9" eb="11">
      <t>クリイレ</t>
    </rPh>
    <phoneticPr fontId="2"/>
  </si>
  <si>
    <t>-</t>
    <phoneticPr fontId="2"/>
  </si>
  <si>
    <t>岐阜県市町村職員退職手当組合</t>
    <rPh sb="0" eb="3">
      <t>ギフケン</t>
    </rPh>
    <rPh sb="3" eb="6">
      <t>シチョウソン</t>
    </rPh>
    <rPh sb="6" eb="8">
      <t>ショクイン</t>
    </rPh>
    <rPh sb="8" eb="10">
      <t>タイショク</t>
    </rPh>
    <rPh sb="10" eb="12">
      <t>テア</t>
    </rPh>
    <rPh sb="12" eb="14">
      <t>クミアイ</t>
    </rPh>
    <phoneticPr fontId="2"/>
  </si>
  <si>
    <t>岐阜県市町村会館組合</t>
    <rPh sb="0" eb="3">
      <t>ギフケン</t>
    </rPh>
    <rPh sb="3" eb="6">
      <t>シチョウソン</t>
    </rPh>
    <rPh sb="6" eb="8">
      <t>カイカン</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</si>
  <si>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</si>
  <si>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</si>
  <si>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中濃地域農業共済組合</t>
    <rPh sb="0" eb="2">
      <t>チュウノウ</t>
    </rPh>
    <rPh sb="2" eb="4">
      <t>チイキ</t>
    </rPh>
    <rPh sb="4" eb="6">
      <t>ノウギョウ</t>
    </rPh>
    <rPh sb="6" eb="8">
      <t>キョウサイ</t>
    </rPh>
    <rPh sb="8" eb="10">
      <t>クミアイ</t>
    </rPh>
    <phoneticPr fontId="2"/>
  </si>
  <si>
    <t>（一財）郡上八幡産業振興公社</t>
    <rPh sb="1" eb="2">
      <t>イチ</t>
    </rPh>
    <rPh sb="2" eb="3">
      <t>ザイ</t>
    </rPh>
    <rPh sb="4" eb="6">
      <t>グジョウ</t>
    </rPh>
    <rPh sb="6" eb="8">
      <t>ハチマン</t>
    </rPh>
    <rPh sb="8" eb="10">
      <t>サンギョウ</t>
    </rPh>
    <rPh sb="10" eb="12">
      <t>シンコウ</t>
    </rPh>
    <rPh sb="12" eb="14">
      <t>コウシャ</t>
    </rPh>
    <phoneticPr fontId="2"/>
  </si>
  <si>
    <t>郡上大和総合開発</t>
    <rPh sb="0" eb="2">
      <t>グジョウ</t>
    </rPh>
    <rPh sb="2" eb="4">
      <t>ダイワ</t>
    </rPh>
    <rPh sb="4" eb="6">
      <t>ソウゴウ</t>
    </rPh>
    <rPh sb="6" eb="8">
      <t>カイハツ</t>
    </rPh>
    <phoneticPr fontId="2"/>
  </si>
  <si>
    <t>㈲阿弥陀ケ滝観光</t>
    <rPh sb="1" eb="4">
      <t>アミダ</t>
    </rPh>
    <rPh sb="5" eb="6">
      <t>タキ</t>
    </rPh>
    <rPh sb="6" eb="8">
      <t>カンコウ</t>
    </rPh>
    <phoneticPr fontId="2"/>
  </si>
  <si>
    <t>㈱伊野原の郷</t>
    <rPh sb="1" eb="2">
      <t>イ</t>
    </rPh>
    <rPh sb="2" eb="4">
      <t>ノハラ</t>
    </rPh>
    <rPh sb="5" eb="6">
      <t>ゴウ</t>
    </rPh>
    <phoneticPr fontId="2"/>
  </si>
  <si>
    <t>㈱ハイウェイたかす</t>
    <phoneticPr fontId="2"/>
  </si>
  <si>
    <t>㈱イーグル</t>
    <phoneticPr fontId="2"/>
  </si>
  <si>
    <t>㈱ネーブルみなみ</t>
    <phoneticPr fontId="2"/>
  </si>
  <si>
    <t>㈱ジェイエムみなみ</t>
    <phoneticPr fontId="2"/>
  </si>
  <si>
    <t>奥濃飛白山観光㈱</t>
    <rPh sb="0" eb="1">
      <t>オク</t>
    </rPh>
    <rPh sb="1" eb="3">
      <t>ノウヒ</t>
    </rPh>
    <rPh sb="3" eb="5">
      <t>ハクサン</t>
    </rPh>
    <rPh sb="5" eb="7">
      <t>カンコウ</t>
    </rPh>
    <phoneticPr fontId="2"/>
  </si>
  <si>
    <t>㈱郡上ネット</t>
    <rPh sb="1" eb="3">
      <t>グジョウ</t>
    </rPh>
    <phoneticPr fontId="2"/>
  </si>
  <si>
    <t>長良川鉄道㈱</t>
    <rPh sb="0" eb="3">
      <t>ナガラガワ</t>
    </rPh>
    <rPh sb="3" eb="5">
      <t>テツドウ</t>
    </rPh>
    <phoneticPr fontId="2"/>
  </si>
  <si>
    <t>-</t>
    <phoneticPr fontId="2"/>
  </si>
  <si>
    <t>基金から1,475百万円繰入</t>
    <rPh sb="0" eb="2">
      <t>キキン</t>
    </rPh>
    <rPh sb="9" eb="10">
      <t>ヒャク</t>
    </rPh>
    <rPh sb="10" eb="12">
      <t>マンエン</t>
    </rPh>
    <rPh sb="12" eb="14">
      <t>クリイレ</t>
    </rPh>
    <phoneticPr fontId="2"/>
  </si>
  <si>
    <t>-</t>
    <phoneticPr fontId="2"/>
  </si>
  <si>
    <t>基金から287百万円繰入</t>
    <rPh sb="0" eb="2">
      <t>キキン</t>
    </rPh>
    <rPh sb="7" eb="8">
      <t>ヒャク</t>
    </rPh>
    <rPh sb="8" eb="10">
      <t>マンエン</t>
    </rPh>
    <rPh sb="10" eb="12">
      <t>クリイレ</t>
    </rPh>
    <phoneticPr fontId="2"/>
  </si>
  <si>
    <t>-</t>
    <phoneticPr fontId="2"/>
  </si>
  <si>
    <t>　</t>
    <phoneticPr fontId="2"/>
  </si>
  <si>
    <t>基金から833百万円、財産区から6百万円繰入</t>
    <rPh sb="0" eb="2">
      <t>キキン</t>
    </rPh>
    <rPh sb="7" eb="8">
      <t>ヒャク</t>
    </rPh>
    <rPh sb="8" eb="9">
      <t>マン</t>
    </rPh>
    <rPh sb="9" eb="10">
      <t>エン</t>
    </rPh>
    <rPh sb="11" eb="13">
      <t>ザイサン</t>
    </rPh>
    <rPh sb="13" eb="14">
      <t>ク</t>
    </rPh>
    <rPh sb="17" eb="18">
      <t>ヒャク</t>
    </rPh>
    <rPh sb="18" eb="20">
      <t>マンエン</t>
    </rPh>
    <rPh sb="20" eb="22">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</si>
  <si>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</si>
  <si>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</si>
  <si>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</si>
  <si>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</si>
  <si>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</si>
  <si>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</si>
  <si>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</si>
  <si>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</si>
  <si>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</si>
  <si>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</si>
  <si>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</si>
  <si>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t>
    <phoneticPr fontId="5"/>
  </si>
  <si>
    <t xml:space="preserve">  実質公債費比率は類似団体内平均値と比較して高いものの、将来負担比率は低くなっている。
これは、平成25年度までは「公債費負担適正化計画」で、平成26年度以降は「中期財政計画」により計画的な地方債の発行や繰上償還を行い公債費の適正化を進めているためである。これにより、地方債残高が減少してきているため実質公債費比率及び将来負担比率についても減少傾向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</si>
</sst>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134740</c:v>
                </c:pt>
                <c:pt idx="1">
                  <c:v>109236</c:v>
                </c:pt>
                <c:pt idx="2">
                  <c:v>104682</c:v>
                </c:pt>
                <c:pt idx="3">
                  <c:v>118419</c:v>
                </c:pt>
                <c:pt idx="4">
                  <c:v>113182</c:v>
                </c:pt>
              </c:numCache>
            </c:numRef>
          </c:val>
          <c:smooth val="0"/>
        </c:ser>
        <c:dLbls>
          <c:showLegendKey val="0"/>
          <c:showVal val="0"/>
          <c:showCatName val="0"/>
          <c:showSerName val="0"/>
          <c:showPercent val="0"/>
          <c:showBubbleSize val="0"/>
        </c:dLbls>
        <c:marker val="1"/>
        <c:smooth val="0"/>
        <c:axId val="96479872"/>
        <c:axId val="96486144"/>
      </c:lineChart>
      <c:catAx>
        <c:axId val="96479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86144"/>
        <c:crosses val="autoZero"/>
        <c:auto val="1"/>
        <c:lblAlgn val="ctr"/>
        <c:lblOffset val="100"/>
        <c:tickLblSkip val="1"/>
        <c:tickMarkSkip val="1"/>
        <c:noMultiLvlLbl val="0"/>
      </c:catAx>
      <c:valAx>
        <c:axId val="964861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79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3.86</c:v>
                </c:pt>
                <c:pt idx="1">
                  <c:v>4.1900000000000004</c:v>
                </c:pt>
                <c:pt idx="2">
                  <c:v>4.0199999999999996</c:v>
                </c:pt>
                <c:pt idx="3">
                  <c:v>3.92</c:v>
                </c:pt>
                <c:pt idx="4">
                  <c:v>4.42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19.88</c:v>
                </c:pt>
                <c:pt idx="1">
                  <c:v>21.22</c:v>
                </c:pt>
                <c:pt idx="2">
                  <c:v>20.98</c:v>
                </c:pt>
                <c:pt idx="3">
                  <c:v>21.81</c:v>
                </c:pt>
                <c:pt idx="4">
                  <c:v>21.78</c:v>
                </c:pt>
              </c:numCache>
            </c:numRef>
          </c:val>
        </c:ser>
        <c:dLbls>
          <c:showLegendKey val="0"/>
          <c:showVal val="0"/>
          <c:showCatName val="0"/>
          <c:showSerName val="0"/>
          <c:showPercent val="0"/>
          <c:showBubbleSize val="0"/>
        </c:dLbls>
        <c:gapWidth val="250"/>
        <c:overlap val="100"/>
        <c:axId val="122887168"/>
        <c:axId val="122893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-0.56000000000000005</c:v>
                </c:pt>
                <c:pt idx="1">
                  <c:v>7.24</c:v>
                </c:pt>
                <c:pt idx="2">
                  <c:v>3.79</c:v>
                </c:pt>
                <c:pt idx="3">
                  <c:v>1.38</c:v>
                </c:pt>
                <c:pt idx="4">
                  <c:v>3.31</c:v>
                </c:pt>
              </c:numCache>
            </c:numRef>
          </c:val>
          <c:smooth val="0"/>
        </c:ser>
        <c:dLbls>
          <c:showLegendKey val="0"/>
          <c:showVal val="0"/>
          <c:showCatName val="0"/>
          <c:showSerName val="0"/>
          <c:showPercent val="0"/>
          <c:showBubbleSize val="0"/>
        </c:dLbls>
        <c:marker val="1"/>
        <c:smooth val="0"/>
        <c:axId val="122887168"/>
        <c:axId val="122893440"/>
      </c:lineChart>
      <c:catAx>
        <c:axId val="12288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893440"/>
        <c:crosses val="autoZero"/>
        <c:auto val="1"/>
        <c:lblAlgn val="ctr"/>
        <c:lblOffset val="100"/>
        <c:tickLblSkip val="1"/>
        <c:tickMarkSkip val="1"/>
        <c:noMultiLvlLbl val="0"/>
      </c:catAx>
      <c:valAx>
        <c:axId val="12289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8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0.41</c:v>
                </c:pt>
                <c:pt idx="2">
                  <c:v>#N/A</c:v>
                </c:pt>
                <c:pt idx="3">
                  <c:v>0.33</c:v>
                </c:pt>
                <c:pt idx="4">
                  <c:v>#N/A</c:v>
                </c:pt>
                <c:pt idx="5">
                  <c:v>0.2</c:v>
                </c:pt>
                <c:pt idx="6">
                  <c:v>#N/A</c:v>
                </c:pt>
                <c:pt idx="7">
                  <c:v>0.28000000000000003</c:v>
                </c:pt>
                <c:pt idx="8">
                  <c:v>#N/A</c:v>
                </c:pt>
                <c:pt idx="9">
                  <c:v>0.24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0.11</c:v>
                </c:pt>
                <c:pt idx="2">
                  <c:v>#N/A</c:v>
                </c:pt>
                <c:pt idx="3">
                  <c:v>0.11</c:v>
                </c:pt>
                <c:pt idx="4">
                  <c:v>#N/A</c:v>
                </c:pt>
                <c:pt idx="5">
                  <c:v>0.1</c:v>
                </c:pt>
                <c:pt idx="6">
                  <c:v>#N/A</c:v>
                </c:pt>
                <c:pt idx="7">
                  <c:v>0.1</c:v>
                </c:pt>
                <c:pt idx="8">
                  <c:v>#N/A</c:v>
                </c:pt>
                <c:pt idx="9">
                  <c:v>0.11</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0.1</c:v>
                </c:pt>
                <c:pt idx="4">
                  <c:v>#N/A</c:v>
                </c:pt>
                <c:pt idx="5">
                  <c:v>0.1</c:v>
                </c:pt>
                <c:pt idx="6">
                  <c:v>#N/A</c:v>
                </c:pt>
                <c:pt idx="7">
                  <c:v>0.11</c:v>
                </c:pt>
                <c:pt idx="8">
                  <c:v>#N/A</c:v>
                </c:pt>
                <c:pt idx="9">
                  <c:v>0.11</c:v>
                </c:pt>
              </c:numCache>
            </c:numRef>
          </c:val>
        </c:ser>
        <c:ser>
          <c:idx val="4"/>
          <c:order val="4"/>
          <c:tx>
            <c:strRef>
              <c:f>データシート!$A$31</c:f>
              <c:strCache>
                <c:ptCount val="1"/>
                <c:pt idx="0">
                  <c:v>宅地開発特別会計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0.12</c:v>
                </c:pt>
                <c:pt idx="4">
                  <c:v>#N/A</c:v>
                </c:pt>
                <c:pt idx="5">
                  <c:v>0.17</c:v>
                </c:pt>
                <c:pt idx="6">
                  <c:v>#N/A</c:v>
                </c:pt>
                <c:pt idx="7">
                  <c:v>0.15</c:v>
                </c:pt>
                <c:pt idx="8">
                  <c:v>#N/A</c:v>
                </c:pt>
                <c:pt idx="9">
                  <c:v>0.13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0.31</c:v>
                </c:pt>
                <c:pt idx="4">
                  <c:v>#N/A</c:v>
                </c:pt>
                <c:pt idx="5">
                  <c:v>0.11</c:v>
                </c:pt>
                <c:pt idx="6">
                  <c:v>#N/A</c:v>
                </c:pt>
                <c:pt idx="7">
                  <c:v>0.28000000000000003</c:v>
                </c:pt>
                <c:pt idx="8">
                  <c:v>#N/A</c:v>
                </c:pt>
                <c:pt idx="9">
                  <c:v>0.78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1.55</c:v>
                </c:pt>
                <c:pt idx="2">
                  <c:v>#N/A</c:v>
                </c:pt>
                <c:pt idx="3">
                  <c:v>0.22</c:v>
                </c:pt>
                <c:pt idx="4">
                  <c:v>#N/A</c:v>
                </c:pt>
                <c:pt idx="5">
                  <c:v>0.93</c:v>
                </c:pt>
                <c:pt idx="6">
                  <c:v>#N/A</c:v>
                </c:pt>
                <c:pt idx="7">
                  <c:v>1.29</c:v>
                </c:pt>
                <c:pt idx="8">
                  <c:v>#N/A</c:v>
                </c:pt>
                <c:pt idx="9">
                  <c:v>1.17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3.84</c:v>
                </c:pt>
                <c:pt idx="2">
                  <c:v>#N/A</c:v>
                </c:pt>
                <c:pt idx="3">
                  <c:v>4.17</c:v>
                </c:pt>
                <c:pt idx="4">
                  <c:v>#N/A</c:v>
                </c:pt>
                <c:pt idx="5">
                  <c:v>4.01</c:v>
                </c:pt>
                <c:pt idx="6">
                  <c:v>#N/A</c:v>
                </c:pt>
                <c:pt idx="7">
                  <c:v>3.9</c:v>
                </c:pt>
                <c:pt idx="8">
                  <c:v>#N/A</c:v>
                </c:pt>
                <c:pt idx="9">
                  <c:v>4.3899999999999997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3.55</c:v>
                </c:pt>
                <c:pt idx="2">
                  <c:v>#N/A</c:v>
                </c:pt>
                <c:pt idx="3">
                  <c:v>4.75</c:v>
                </c:pt>
                <c:pt idx="4">
                  <c:v>#N/A</c:v>
                </c:pt>
                <c:pt idx="5">
                  <c:v>5.85</c:v>
                </c:pt>
                <c:pt idx="6">
                  <c:v>#N/A</c:v>
                </c:pt>
                <c:pt idx="7">
                  <c:v>5.7</c:v>
                </c:pt>
                <c:pt idx="8">
                  <c:v>#N/A</c:v>
                </c:pt>
                <c:pt idx="9">
                  <c:v>5.29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5.18</c:v>
                </c:pt>
                <c:pt idx="2">
                  <c:v>#N/A</c:v>
                </c:pt>
                <c:pt idx="3">
                  <c:v>5.33</c:v>
                </c:pt>
                <c:pt idx="4">
                  <c:v>#N/A</c:v>
                </c:pt>
                <c:pt idx="5">
                  <c:v>5.75</c:v>
                </c:pt>
                <c:pt idx="6">
                  <c:v>#N/A</c:v>
                </c:pt>
                <c:pt idx="7">
                  <c:v>6.34</c:v>
                </c:pt>
                <c:pt idx="8">
                  <c:v>#N/A</c:v>
                </c:pt>
                <c:pt idx="9">
                  <c:v>6.89</c:v>
                </c:pt>
              </c:numCache>
            </c:numRef>
          </c:val>
        </c:ser>
        <c:dLbls>
          <c:showLegendKey val="0"/>
          <c:showVal val="0"/>
          <c:showCatName val="0"/>
          <c:showSerName val="0"/>
          <c:showPercent val="0"/>
          <c:showBubbleSize val="0"/>
        </c:dLbls>
        <c:gapWidth val="150"/>
        <c:overlap val="100"/>
        <c:axId val="122991744"/>
        <c:axId val="122993280"/>
      </c:barChart>
      <c:catAx>
        <c:axId val="12299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993280"/>
        <c:crosses val="autoZero"/>
        <c:auto val="1"/>
        <c:lblAlgn val="ctr"/>
        <c:lblOffset val="100"/>
        <c:tickLblSkip val="1"/>
        <c:tickMarkSkip val="1"/>
        <c:noMultiLvlLbl val="0"/>
      </c:catAx>
      <c:valAx>
        <c:axId val="12299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91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4718</c:v>
                </c:pt>
                <c:pt idx="5">
                  <c:v>4780</c:v>
                </c:pt>
                <c:pt idx="8">
                  <c:v>4866</c:v>
                </c:pt>
                <c:pt idx="11">
                  <c:v>4989</c:v>
                </c:pt>
                <c:pt idx="14">
                  <c:v>4945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6</c:v>
                </c:pt>
                <c:pt idx="3">
                  <c:v>3</c:v>
                </c:pt>
                <c:pt idx="6">
                  <c:v>2</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62</c:v>
                </c:pt>
                <c:pt idx="6">
                  <c:v>2</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1660</c:v>
                </c:pt>
                <c:pt idx="3">
                  <c:v>1702</c:v>
                </c:pt>
                <c:pt idx="6">
                  <c:v>1798</c:v>
                </c:pt>
                <c:pt idx="9">
                  <c:v>1670</c:v>
                </c:pt>
                <c:pt idx="12">
                  <c:v>1719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5815</c:v>
                </c:pt>
                <c:pt idx="3">
                  <c:v>5631</c:v>
                </c:pt>
                <c:pt idx="6">
                  <c:v>5465</c:v>
                </c:pt>
                <c:pt idx="9">
                  <c:v>5241</c:v>
                </c:pt>
                <c:pt idx="12">
                  <c:v>5065</c:v>
                </c:pt>
              </c:numCache>
            </c:numRef>
          </c:val>
        </c:ser>
        <c:dLbls>
          <c:showLegendKey val="0"/>
          <c:showVal val="0"/>
          <c:showCatName val="0"/>
          <c:showSerName val="0"/>
          <c:showPercent val="0"/>
          <c:showBubbleSize val="0"/>
        </c:dLbls>
        <c:gapWidth val="100"/>
        <c:overlap val="100"/>
        <c:axId val="119710464"/>
        <c:axId val="119712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2781</c:v>
                </c:pt>
                <c:pt idx="2">
                  <c:v>#N/A</c:v>
                </c:pt>
                <c:pt idx="3">
                  <c:v>#N/A</c:v>
                </c:pt>
                <c:pt idx="4">
                  <c:v>2618</c:v>
                </c:pt>
                <c:pt idx="5">
                  <c:v>#N/A</c:v>
                </c:pt>
                <c:pt idx="6">
                  <c:v>#N/A</c:v>
                </c:pt>
                <c:pt idx="7">
                  <c:v>2401</c:v>
                </c:pt>
                <c:pt idx="8">
                  <c:v>#N/A</c:v>
                </c:pt>
                <c:pt idx="9">
                  <c:v>#N/A</c:v>
                </c:pt>
                <c:pt idx="10">
                  <c:v>1928</c:v>
                </c:pt>
                <c:pt idx="11">
                  <c:v>#N/A</c:v>
                </c:pt>
                <c:pt idx="12">
                  <c:v>#N/A</c:v>
                </c:pt>
                <c:pt idx="13">
                  <c:v>1844</c:v>
                </c:pt>
                <c:pt idx="14">
                  <c:v>#N/A</c:v>
                </c:pt>
              </c:numCache>
            </c:numRef>
          </c:val>
          <c:smooth val="0"/>
        </c:ser>
        <c:dLbls>
          <c:showLegendKey val="0"/>
          <c:showVal val="0"/>
          <c:showCatName val="0"/>
          <c:showSerName val="0"/>
          <c:showPercent val="0"/>
          <c:showBubbleSize val="0"/>
        </c:dLbls>
        <c:marker val="1"/>
        <c:smooth val="0"/>
        <c:axId val="119710464"/>
        <c:axId val="119712384"/>
      </c:lineChart>
      <c:catAx>
        <c:axId val="11971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12384"/>
        <c:crosses val="autoZero"/>
        <c:auto val="1"/>
        <c:lblAlgn val="ctr"/>
        <c:lblOffset val="100"/>
        <c:tickLblSkip val="1"/>
        <c:tickMarkSkip val="1"/>
        <c:noMultiLvlLbl val="0"/>
      </c:catAx>
      <c:valAx>
        <c:axId val="11971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1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48057</c:v>
                </c:pt>
                <c:pt idx="5">
                  <c:v>46826</c:v>
                </c:pt>
                <c:pt idx="8">
                  <c:v>45866</c:v>
                </c:pt>
                <c:pt idx="11">
                  <c:v>44837</c:v>
                </c:pt>
                <c:pt idx="14">
                  <c:v>42810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780</c:v>
                </c:pt>
                <c:pt idx="5">
                  <c:v>706</c:v>
                </c:pt>
                <c:pt idx="8">
                  <c:v>630</c:v>
                </c:pt>
                <c:pt idx="11">
                  <c:v>552</c:v>
                </c:pt>
                <c:pt idx="14">
                  <c:v>492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9498</c:v>
                </c:pt>
                <c:pt idx="5">
                  <c:v>9941</c:v>
                </c:pt>
                <c:pt idx="8">
                  <c:v>10090</c:v>
                </c:pt>
                <c:pt idx="11">
                  <c:v>10437</c:v>
                </c:pt>
                <c:pt idx="14">
                  <c:v>10416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1761</c:v>
                </c:pt>
                <c:pt idx="3">
                  <c:v>1572</c:v>
                </c:pt>
                <c:pt idx="6">
                  <c:v>1424</c:v>
                </c:pt>
                <c:pt idx="9">
                  <c:v>983</c:v>
                </c:pt>
                <c:pt idx="12">
                  <c:v>855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28734</c:v>
                </c:pt>
                <c:pt idx="3">
                  <c:v>26062</c:v>
                </c:pt>
                <c:pt idx="6">
                  <c:v>23859</c:v>
                </c:pt>
                <c:pt idx="9">
                  <c:v>21866</c:v>
                </c:pt>
                <c:pt idx="12">
                  <c:v>22939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77</c:v>
                </c:pt>
                <c:pt idx="3">
                  <c:v>10</c:v>
                </c:pt>
                <c:pt idx="6">
                  <c:v>29</c:v>
                </c:pt>
                <c:pt idx="9">
                  <c:v>26</c:v>
                </c:pt>
                <c:pt idx="12">
                  <c:v>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46292</c:v>
                </c:pt>
                <c:pt idx="3">
                  <c:v>43680</c:v>
                </c:pt>
                <c:pt idx="6">
                  <c:v>40839</c:v>
                </c:pt>
                <c:pt idx="9">
                  <c:v>38676</c:v>
                </c:pt>
                <c:pt idx="12">
                  <c:v>36294</c:v>
                </c:pt>
              </c:numCache>
            </c:numRef>
          </c:val>
        </c:ser>
        <c:dLbls>
          <c:showLegendKey val="0"/>
          <c:showVal val="0"/>
          <c:showCatName val="0"/>
          <c:showSerName val="0"/>
          <c:showPercent val="0"/>
          <c:showBubbleSize val="0"/>
        </c:dLbls>
        <c:gapWidth val="100"/>
        <c:overlap val="100"/>
        <c:axId val="122594048"/>
        <c:axId val="12259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18529</c:v>
                </c:pt>
                <c:pt idx="2">
                  <c:v>#N/A</c:v>
                </c:pt>
                <c:pt idx="3">
                  <c:v>#N/A</c:v>
                </c:pt>
                <c:pt idx="4">
                  <c:v>13850</c:v>
                </c:pt>
                <c:pt idx="5">
                  <c:v>#N/A</c:v>
                </c:pt>
                <c:pt idx="6">
                  <c:v>#N/A</c:v>
                </c:pt>
                <c:pt idx="7">
                  <c:v>9566</c:v>
                </c:pt>
                <c:pt idx="8">
                  <c:v>#N/A</c:v>
                </c:pt>
                <c:pt idx="9">
                  <c:v>#N/A</c:v>
                </c:pt>
                <c:pt idx="10">
                  <c:v>5724</c:v>
                </c:pt>
                <c:pt idx="11">
                  <c:v>#N/A</c:v>
                </c:pt>
                <c:pt idx="12">
                  <c:v>#N/A</c:v>
                </c:pt>
                <c:pt idx="13">
                  <c:v>6392</c:v>
                </c:pt>
                <c:pt idx="14">
                  <c:v>#N/A</c:v>
                </c:pt>
              </c:numCache>
            </c:numRef>
          </c:val>
          <c:smooth val="0"/>
        </c:ser>
        <c:dLbls>
          <c:showLegendKey val="0"/>
          <c:showVal val="0"/>
          <c:showCatName val="0"/>
          <c:showSerName val="0"/>
          <c:showPercent val="0"/>
          <c:showBubbleSize val="0"/>
        </c:dLbls>
        <c:marker val="1"/>
        <c:smooth val="0"/>
        <c:axId val="122594048"/>
        <c:axId val="122595968"/>
      </c:lineChart>
      <c:catAx>
        <c:axId val="12259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595968"/>
        <c:crosses val="autoZero"/>
        <c:auto val="1"/>
        <c:lblAlgn val="ctr"/>
        <c:lblOffset val="100"/>
        <c:tickLblSkip val="1"/>
        <c:tickMarkSkip val="1"/>
        <c:noMultiLvlLbl val="0"/>
      </c:catAx>
      <c:valAx>
        <c:axId val="12259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9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4725248"/>
        <c:axId val="114727168"/>
      </c:scatterChart>
      <c:valAx>
        <c:axId val="114725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727168"/>
        <c:crosses val="autoZero"/>
        <c:crossBetween val="midCat"/>
      </c:valAx>
      <c:valAx>
        <c:axId val="114727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725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20</c:v>
                </c:pt>
                <c:pt idx="1">
                  <c:v>18.5</c:v>
                </c:pt>
                <c:pt idx="2">
                  <c:v>16.8</c:v>
                </c:pt>
                <c:pt idx="3">
                  <c:v>15</c:v>
                </c:pt>
                <c:pt idx="4">
                  <c:v>13.6</c:v>
                </c:pt>
              </c:numCache>
            </c:numRef>
          </c:xVal>
          <c:yVal>
            <c:numRef>
              <c:f>公会計指標分析・財政指標組合せ分析表!$K$73:$O$73</c:f>
              <c:numCache>
                <c:formatCode>#,##0.0;"▲ "#,##0.0</c:formatCode>
                <c:ptCount val="5"/>
                <c:pt idx="0">
                  <c:v>122.1</c:v>
                </c:pt>
                <c:pt idx="1">
                  <c:v>89.3</c:v>
                </c:pt>
                <c:pt idx="2">
                  <c:v>61</c:v>
                </c:pt>
                <c:pt idx="3">
                  <c:v>38.5</c:v>
                </c:pt>
                <c:pt idx="4">
                  <c:v>43.8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114779648"/>
        <c:axId val="114781568"/>
      </c:scatterChart>
      <c:valAx>
        <c:axId val="114779648"/>
        <c:scaling>
          <c:orientation val="minMax"/>
          <c:max val="20.900000000000002"/>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781568"/>
        <c:crosses val="autoZero"/>
        <c:crossBetween val="midCat"/>
      </c:valAx>
      <c:valAx>
        <c:axId val="114781568"/>
        <c:scaling>
          <c:orientation val="minMax"/>
          <c:max val="13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779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計画的な地方債の発行や繰上償還により元利償還金は昨年度より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減少している。一方、算入公債費については、新規発行する場合には基準財政需要額の算入率の高い地方債を優先していることなどにより元利償還金と公営企業債の元利償還金に対する繰入金の算入公債費等における比率は</a:t>
          </a:r>
          <a:r>
            <a:rPr kumimoji="1" lang="en-US" altLang="ja-JP" sz="1400">
              <a:latin typeface="ＭＳ ゴシック" pitchFamily="49" charset="-128"/>
              <a:ea typeface="ＭＳ ゴシック" pitchFamily="49" charset="-128"/>
            </a:rPr>
            <a:t>72.9%</a:t>
          </a:r>
          <a:r>
            <a:rPr kumimoji="1" lang="ja-JP" altLang="en-US" sz="1400">
              <a:latin typeface="ＭＳ ゴシック" pitchFamily="49" charset="-128"/>
              <a:ea typeface="ＭＳ ゴシック" pitchFamily="49" charset="-128"/>
            </a:rPr>
            <a:t>と高くなっている。このため、実質公債費比率の分子は減少傾向となっている。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今後も中期財政計画による地方債の発行などにより実質公債費比率の抑制を図る。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j-ea"/>
              <a:ea typeface="+mj-ea"/>
              <a:cs typeface="+mn-cs"/>
            </a:rPr>
            <a:t>　職員数の減による退職手当負担見込額の減や繰上償還等の実施による地方債現在高の減などにより、昨年度より将来負担額は</a:t>
          </a:r>
          <a:r>
            <a:rPr lang="en-US" altLang="ja-JP" sz="1400" b="0" i="0" baseline="0">
              <a:solidFill>
                <a:schemeClr val="dk1"/>
              </a:solidFill>
              <a:effectLst/>
              <a:latin typeface="+mj-ea"/>
              <a:ea typeface="+mj-ea"/>
              <a:cs typeface="+mn-cs"/>
            </a:rPr>
            <a:t>14</a:t>
          </a:r>
          <a:r>
            <a:rPr lang="ja-JP" altLang="en-US" sz="1400" b="0" i="0" baseline="0">
              <a:solidFill>
                <a:schemeClr val="dk1"/>
              </a:solidFill>
              <a:effectLst/>
              <a:latin typeface="+mj-ea"/>
              <a:ea typeface="+mj-ea"/>
              <a:cs typeface="+mn-cs"/>
            </a:rPr>
            <a:t>億</a:t>
          </a:r>
          <a:r>
            <a:rPr lang="en-US" altLang="ja-JP" sz="1400" b="0" i="0" baseline="0">
              <a:solidFill>
                <a:schemeClr val="dk1"/>
              </a:solidFill>
              <a:effectLst/>
              <a:latin typeface="+mj-ea"/>
              <a:ea typeface="+mj-ea"/>
              <a:cs typeface="+mn-cs"/>
            </a:rPr>
            <a:t>4</a:t>
          </a:r>
          <a:r>
            <a:rPr lang="ja-JP" altLang="en-US" sz="1400" b="0" i="0" baseline="0">
              <a:solidFill>
                <a:schemeClr val="dk1"/>
              </a:solidFill>
              <a:effectLst/>
              <a:latin typeface="+mj-ea"/>
              <a:ea typeface="+mj-ea"/>
              <a:cs typeface="+mn-cs"/>
            </a:rPr>
            <a:t>千</a:t>
          </a:r>
          <a:r>
            <a:rPr lang="en-US" altLang="ja-JP" sz="1400" b="0" i="0" baseline="0">
              <a:solidFill>
                <a:schemeClr val="dk1"/>
              </a:solidFill>
              <a:effectLst/>
              <a:latin typeface="+mj-ea"/>
              <a:ea typeface="+mj-ea"/>
              <a:cs typeface="+mn-cs"/>
            </a:rPr>
            <a:t>1</a:t>
          </a:r>
          <a:r>
            <a:rPr lang="ja-JP" altLang="en-US" sz="1400" b="0" i="0" baseline="0">
              <a:solidFill>
                <a:schemeClr val="dk1"/>
              </a:solidFill>
              <a:effectLst/>
              <a:latin typeface="+mj-ea"/>
              <a:ea typeface="+mj-ea"/>
              <a:cs typeface="+mn-cs"/>
            </a:rPr>
            <a:t>百万円減少している。</a:t>
          </a:r>
          <a:endParaRPr lang="en-US" altLang="ja-JP" sz="1400" b="0" i="0" baseline="0">
            <a:solidFill>
              <a:schemeClr val="dk1"/>
            </a:solidFill>
            <a:effectLst/>
            <a:latin typeface="+mj-ea"/>
            <a:ea typeface="+mj-ea"/>
            <a:cs typeface="+mn-cs"/>
          </a:endParaRPr>
        </a:p>
        <a:p>
          <a:pPr rtl="0"/>
          <a:r>
            <a:rPr lang="ja-JP" altLang="en-US" sz="1400" b="0" i="0" baseline="0">
              <a:solidFill>
                <a:schemeClr val="dk1"/>
              </a:solidFill>
              <a:effectLst/>
              <a:latin typeface="+mj-ea"/>
              <a:ea typeface="+mj-ea"/>
              <a:cs typeface="+mn-cs"/>
            </a:rPr>
            <a:t>　充当可能財源等については、地方債残高の減少により基準財政需要額算入見込額が主に減少している。このため本年度については、将来負担比率の分子は増加した。</a:t>
          </a:r>
          <a:endParaRPr lang="en-US" altLang="ja-JP" sz="1400" b="0" i="0" baseline="0">
            <a:solidFill>
              <a:schemeClr val="dk1"/>
            </a:solidFill>
            <a:effectLst/>
            <a:latin typeface="+mj-ea"/>
            <a:ea typeface="+mj-ea"/>
            <a:cs typeface="+mn-cs"/>
          </a:endParaRPr>
        </a:p>
        <a:p>
          <a:pPr rtl="0"/>
          <a:r>
            <a:rPr lang="ja-JP" altLang="en-US" sz="1400" b="0" i="0" baseline="0">
              <a:solidFill>
                <a:schemeClr val="dk1"/>
              </a:solidFill>
              <a:effectLst/>
              <a:latin typeface="+mj-ea"/>
              <a:ea typeface="+mj-ea"/>
              <a:cs typeface="+mn-cs"/>
            </a:rPr>
            <a:t>　今後も計画的な地方債発行や繰上償還などにより、将来負担額の抑制に努める。</a:t>
          </a:r>
          <a:endParaRPr kumimoji="1" lang="ja-JP" altLang="en-US" sz="1400">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43,940
43,530
1,030.75
30,409,813
29,178,708
859,951
19,457,988
36,293,730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43.8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43,940
43,530
1,030.75
30,409,813
29,178,708
859,951
19,457,988
36,293,730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43.8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43,940
43,530
1,030.75
30,409,813
29,178,708
859,951
19,457,988
36,293,730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43.8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43,940
43,530
1,030.75
30,409,813
29,178,708
859,951
19,457,988
36,293,730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43.8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農業と観光を重点とする産業振興施策を進めているが財政基盤が弱い状況となっているため類似団体を下回っている。</a:t>
          </a:r>
          <a:endParaRPr kumimoji="1" lang="en-US" altLang="ja-JP" sz="1300">
            <a:latin typeface="ＭＳ Ｐゴシック"/>
          </a:endParaRPr>
        </a:p>
        <a:p>
          <a:r>
            <a:rPr kumimoji="1" lang="ja-JP" altLang="en-US" sz="1300">
              <a:latin typeface="ＭＳ Ｐゴシック"/>
            </a:rPr>
            <a:t>　地域資源の活用と産業における技術、ネットワーク等様々な蓄積の活用と連携により、交流人口を消費人口へと転換する仕組みづくりなど第</a:t>
          </a:r>
          <a:r>
            <a:rPr kumimoji="1" lang="en-US" altLang="ja-JP" sz="1300">
              <a:latin typeface="ＭＳ Ｐゴシック"/>
            </a:rPr>
            <a:t>2</a:t>
          </a:r>
          <a:r>
            <a:rPr kumimoji="1" lang="ja-JP" altLang="en-US" sz="1300">
              <a:latin typeface="ＭＳ Ｐゴシック"/>
            </a:rPr>
            <a:t>次総合計画の重点課題である「地域資源を活かして産業を育てるまち」を引き続き進めながら財政基盤の強化を図る。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44</xdr:row>
      <xdr:rowOff>4233</xdr:rowOff>
    </xdr:to>
    <xdr:cxnSp macro="">
      <xdr:nvCxnSpPr>
        <xdr:cNvPr id="74" name="直線コネクタ 73"/>
        <xdr:cNvCxnSpPr/>
      </xdr:nvCxnSpPr>
      <xdr:spPr>
        <a:xfrm flipV="1">
          <a:off x="2336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経常一般財源は段階的縮減による普通交付税の減や固定資産税の減等に伴う市税の減により昨年度より</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5</a:t>
          </a:r>
          <a:r>
            <a:rPr kumimoji="1" lang="ja-JP" altLang="en-US" sz="1300">
              <a:latin typeface="ＭＳ Ｐゴシック"/>
            </a:rPr>
            <a:t>百万円減少した。経常経費については、昨年度から</a:t>
          </a:r>
          <a:r>
            <a:rPr kumimoji="1" lang="en-US" altLang="ja-JP" sz="1300">
              <a:latin typeface="ＭＳ Ｐゴシック"/>
            </a:rPr>
            <a:t>7</a:t>
          </a:r>
          <a:r>
            <a:rPr kumimoji="1" lang="ja-JP" altLang="en-US" sz="1300">
              <a:latin typeface="ＭＳ Ｐゴシック"/>
            </a:rPr>
            <a:t>人の職員削減により人件費は</a:t>
          </a:r>
          <a:r>
            <a:rPr kumimoji="1" lang="en-US" altLang="ja-JP" sz="1300">
              <a:latin typeface="ＭＳ Ｐゴシック"/>
            </a:rPr>
            <a:t>1</a:t>
          </a:r>
          <a:r>
            <a:rPr kumimoji="1" lang="ja-JP" altLang="en-US" sz="1300">
              <a:latin typeface="ＭＳ Ｐゴシック"/>
            </a:rPr>
            <a:t>千</a:t>
          </a:r>
          <a:r>
            <a:rPr kumimoji="1" lang="en-US" altLang="ja-JP" sz="1300">
              <a:latin typeface="ＭＳ Ｐゴシック"/>
            </a:rPr>
            <a:t>1</a:t>
          </a:r>
          <a:r>
            <a:rPr kumimoji="1" lang="ja-JP" altLang="en-US" sz="1300">
              <a:latin typeface="ＭＳ Ｐゴシック"/>
            </a:rPr>
            <a:t>百万円、公債費については繰上償還等により</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7</a:t>
          </a:r>
          <a:r>
            <a:rPr kumimoji="1" lang="ja-JP" altLang="en-US" sz="1300">
              <a:latin typeface="ＭＳ Ｐゴシック"/>
            </a:rPr>
            <a:t>千</a:t>
          </a:r>
          <a:r>
            <a:rPr kumimoji="1" lang="en-US" altLang="ja-JP" sz="1300">
              <a:latin typeface="ＭＳ Ｐゴシック"/>
            </a:rPr>
            <a:t>8</a:t>
          </a:r>
          <a:r>
            <a:rPr kumimoji="1" lang="ja-JP" altLang="en-US" sz="1300">
              <a:latin typeface="ＭＳ Ｐゴシック"/>
            </a:rPr>
            <a:t>百万円減少したが、繰出金や補助費が増加したことにより経常収支比率は</a:t>
          </a:r>
          <a:r>
            <a:rPr kumimoji="1" lang="en-US" altLang="ja-JP" sz="1300">
              <a:latin typeface="ＭＳ Ｐゴシック"/>
            </a:rPr>
            <a:t>1.7</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普通交付税の段階的縮減により、今後はさらに経常一般財源が減少することが想定されており、引き続き定員管理の適正化や公の施設の見直しなど行財政改革の取組により、財政の健全化を図る。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110279</xdr:rowOff>
    </xdr:from>
    <xdr:to>
      <xdr:col>7</xdr:col>
      <xdr:colOff>152400</xdr:colOff>
      <xdr:row>64</xdr:row>
      <xdr:rowOff>7196</xdr:rowOff>
    </xdr:to>
    <xdr:cxnSp macro="">
      <xdr:nvCxnSpPr>
        <xdr:cNvPr id="131" name="直線コネクタ 130"/>
        <xdr:cNvCxnSpPr/>
      </xdr:nvCxnSpPr>
      <xdr:spPr>
        <a:xfrm>
          <a:off x="4114800" y="10911629"/>
          <a:ext cx="8382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110279</xdr:rowOff>
    </xdr:from>
    <xdr:to>
      <xdr:col>6</xdr:col>
      <xdr:colOff>0</xdr:colOff>
      <xdr:row>63</xdr:row>
      <xdr:rowOff>170604</xdr:rowOff>
    </xdr:to>
    <xdr:cxnSp macro="">
      <xdr:nvCxnSpPr>
        <xdr:cNvPr id="134" name="直線コネクタ 133"/>
        <xdr:cNvCxnSpPr/>
      </xdr:nvCxnSpPr>
      <xdr:spPr>
        <a:xfrm flipV="1">
          <a:off x="3225800" y="1091162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62019</xdr:rowOff>
    </xdr:from>
    <xdr:to>
      <xdr:col>4</xdr:col>
      <xdr:colOff>482600</xdr:colOff>
      <xdr:row>63</xdr:row>
      <xdr:rowOff>170604</xdr:rowOff>
    </xdr:to>
    <xdr:cxnSp macro="">
      <xdr:nvCxnSpPr>
        <xdr:cNvPr id="137" name="直線コネクタ 136"/>
        <xdr:cNvCxnSpPr/>
      </xdr:nvCxnSpPr>
      <xdr:spPr>
        <a:xfrm>
          <a:off x="2336800" y="1086336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62019</xdr:rowOff>
    </xdr:from>
    <xdr:to>
      <xdr:col>3</xdr:col>
      <xdr:colOff>279400</xdr:colOff>
      <xdr:row>64</xdr:row>
      <xdr:rowOff>23283</xdr:rowOff>
    </xdr:to>
    <xdr:cxnSp macro="">
      <xdr:nvCxnSpPr>
        <xdr:cNvPr id="140" name="直線コネクタ 139"/>
        <xdr:cNvCxnSpPr/>
      </xdr:nvCxnSpPr>
      <xdr:spPr>
        <a:xfrm flipV="1">
          <a:off x="1447800" y="10863369"/>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127846</xdr:rowOff>
    </xdr:from>
    <xdr:to>
      <xdr:col>7</xdr:col>
      <xdr:colOff>203200</xdr:colOff>
      <xdr:row>64</xdr:row>
      <xdr:rowOff>57996</xdr:rowOff>
    </xdr:to>
    <xdr:sp macro="" textlink="">
      <xdr:nvSpPr>
        <xdr:cNvPr id="150" name="円/楕円 149"/>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144373</xdr:rowOff>
    </xdr:from>
    <xdr:ext cx="762000" cy="259045"/>
    <xdr:sp macro="" textlink="">
      <xdr:nvSpPr>
        <xdr:cNvPr id="151" name="財政構造の弾力性該当値テキスト"/>
        <xdr:cNvSpPr txBox="1"/>
      </xdr:nvSpPr>
      <xdr:spPr>
        <a:xfrm>
          <a:off x="50419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59479</xdr:rowOff>
    </xdr:from>
    <xdr:to>
      <xdr:col>6</xdr:col>
      <xdr:colOff>50800</xdr:colOff>
      <xdr:row>63</xdr:row>
      <xdr:rowOff>161079</xdr:rowOff>
    </xdr:to>
    <xdr:sp macro="" textlink="">
      <xdr:nvSpPr>
        <xdr:cNvPr id="152" name="円/楕円 151"/>
        <xdr:cNvSpPr/>
      </xdr:nvSpPr>
      <xdr:spPr>
        <a:xfrm>
          <a:off x="4064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171256</xdr:rowOff>
    </xdr:from>
    <xdr:ext cx="736600" cy="259045"/>
    <xdr:sp macro="" textlink="">
      <xdr:nvSpPr>
        <xdr:cNvPr id="153" name="テキスト ボックス 152"/>
        <xdr:cNvSpPr txBox="1"/>
      </xdr:nvSpPr>
      <xdr:spPr>
        <a:xfrm>
          <a:off x="3733800" y="1062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119804</xdr:rowOff>
    </xdr:from>
    <xdr:to>
      <xdr:col>4</xdr:col>
      <xdr:colOff>533400</xdr:colOff>
      <xdr:row>64</xdr:row>
      <xdr:rowOff>49954</xdr:rowOff>
    </xdr:to>
    <xdr:sp macro="" textlink="">
      <xdr:nvSpPr>
        <xdr:cNvPr id="154" name="円/楕円 153"/>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60131</xdr:rowOff>
    </xdr:from>
    <xdr:ext cx="762000" cy="259045"/>
    <xdr:sp macro="" textlink="">
      <xdr:nvSpPr>
        <xdr:cNvPr id="155" name="テキスト ボックス 154"/>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11219</xdr:rowOff>
    </xdr:from>
    <xdr:to>
      <xdr:col>3</xdr:col>
      <xdr:colOff>330200</xdr:colOff>
      <xdr:row>63</xdr:row>
      <xdr:rowOff>112819</xdr:rowOff>
    </xdr:to>
    <xdr:sp macro="" textlink="">
      <xdr:nvSpPr>
        <xdr:cNvPr id="156" name="円/楕円 155"/>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122996</xdr:rowOff>
    </xdr:from>
    <xdr:ext cx="762000" cy="259045"/>
    <xdr:sp macro="" textlink="">
      <xdr:nvSpPr>
        <xdr:cNvPr id="157" name="テキスト ボックス 156"/>
        <xdr:cNvSpPr txBox="1"/>
      </xdr:nvSpPr>
      <xdr:spPr>
        <a:xfrm>
          <a:off x="1955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58" name="円/楕円 157"/>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84260</xdr:rowOff>
    </xdr:from>
    <xdr:ext cx="762000" cy="259045"/>
    <xdr:sp macro="" textlink="">
      <xdr:nvSpPr>
        <xdr:cNvPr id="159" name="テキスト ボックス 158"/>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[178,165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類似団体平均より人件費・物件費等が上回っている要因は、職員数と類似施設の経費など合併による要因と広大な面積による行政運営が主な要因である。</a:t>
          </a:r>
          <a:endParaRPr kumimoji="1" lang="en-US" altLang="ja-JP" sz="1300">
            <a:latin typeface="ＭＳ Ｐゴシック"/>
          </a:endParaRPr>
        </a:p>
        <a:p>
          <a:r>
            <a:rPr kumimoji="1" lang="ja-JP" altLang="en-US" sz="1300">
              <a:latin typeface="ＭＳ Ｐゴシック"/>
            </a:rPr>
            <a:t>　今後も経常的な事務経費の削減や施設管理経費など削減を進める必要がある。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56121</xdr:rowOff>
    </xdr:from>
    <xdr:to>
      <xdr:col>7</xdr:col>
      <xdr:colOff>152400</xdr:colOff>
      <xdr:row>82</xdr:row>
      <xdr:rowOff>100616</xdr:rowOff>
    </xdr:to>
    <xdr:cxnSp macro="">
      <xdr:nvCxnSpPr>
        <xdr:cNvPr id="194" name="直線コネクタ 193"/>
        <xdr:cNvCxnSpPr/>
      </xdr:nvCxnSpPr>
      <xdr:spPr>
        <a:xfrm flipV="1">
          <a:off x="4114800" y="14115021"/>
          <a:ext cx="838200" cy="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35827</xdr:rowOff>
    </xdr:from>
    <xdr:to>
      <xdr:col>6</xdr:col>
      <xdr:colOff>0</xdr:colOff>
      <xdr:row>82</xdr:row>
      <xdr:rowOff>100616</xdr:rowOff>
    </xdr:to>
    <xdr:cxnSp macro="">
      <xdr:nvCxnSpPr>
        <xdr:cNvPr id="197" name="直線コネクタ 196"/>
        <xdr:cNvCxnSpPr/>
      </xdr:nvCxnSpPr>
      <xdr:spPr>
        <a:xfrm>
          <a:off x="3225800" y="14094727"/>
          <a:ext cx="889000" cy="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12510</xdr:rowOff>
    </xdr:from>
    <xdr:ext cx="736600" cy="259045"/>
    <xdr:sp macro="" textlink="">
      <xdr:nvSpPr>
        <xdr:cNvPr id="199" name="テキスト ボックス 198"/>
        <xdr:cNvSpPr txBox="1"/>
      </xdr:nvSpPr>
      <xdr:spPr>
        <a:xfrm>
          <a:off x="3733800" y="1372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35827</xdr:rowOff>
    </xdr:from>
    <xdr:to>
      <xdr:col>4</xdr:col>
      <xdr:colOff>482600</xdr:colOff>
      <xdr:row>82</xdr:row>
      <xdr:rowOff>54508</xdr:rowOff>
    </xdr:to>
    <xdr:cxnSp macro="">
      <xdr:nvCxnSpPr>
        <xdr:cNvPr id="200" name="直線コネクタ 199"/>
        <xdr:cNvCxnSpPr/>
      </xdr:nvCxnSpPr>
      <xdr:spPr>
        <a:xfrm flipV="1">
          <a:off x="2336800" y="14094727"/>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165009</xdr:rowOff>
    </xdr:from>
    <xdr:ext cx="762000" cy="259045"/>
    <xdr:sp macro="" textlink="">
      <xdr:nvSpPr>
        <xdr:cNvPr id="202" name="テキスト ボックス 201"/>
        <xdr:cNvSpPr txBox="1"/>
      </xdr:nvSpPr>
      <xdr:spPr>
        <a:xfrm>
          <a:off x="2844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54508</xdr:rowOff>
    </xdr:from>
    <xdr:to>
      <xdr:col>3</xdr:col>
      <xdr:colOff>279400</xdr:colOff>
      <xdr:row>82</xdr:row>
      <xdr:rowOff>62185</xdr:rowOff>
    </xdr:to>
    <xdr:cxnSp macro="">
      <xdr:nvCxnSpPr>
        <xdr:cNvPr id="203" name="直線コネクタ 202"/>
        <xdr:cNvCxnSpPr/>
      </xdr:nvCxnSpPr>
      <xdr:spPr>
        <a:xfrm flipV="1">
          <a:off x="1447800" y="14113408"/>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1040</xdr:rowOff>
    </xdr:from>
    <xdr:ext cx="762000" cy="259045"/>
    <xdr:sp macro="" textlink="">
      <xdr:nvSpPr>
        <xdr:cNvPr id="205" name="テキスト ボックス 204"/>
        <xdr:cNvSpPr txBox="1"/>
      </xdr:nvSpPr>
      <xdr:spPr>
        <a:xfrm>
          <a:off x="1955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31966</xdr:rowOff>
    </xdr:from>
    <xdr:ext cx="762000" cy="259045"/>
    <xdr:sp macro="" textlink="">
      <xdr:nvSpPr>
        <xdr:cNvPr id="207" name="テキスト ボックス 206"/>
        <xdr:cNvSpPr txBox="1"/>
      </xdr:nvSpPr>
      <xdr:spPr>
        <a:xfrm>
          <a:off x="1066800" y="1374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5321</xdr:rowOff>
    </xdr:from>
    <xdr:to>
      <xdr:col>7</xdr:col>
      <xdr:colOff>203200</xdr:colOff>
      <xdr:row>82</xdr:row>
      <xdr:rowOff>106921</xdr:rowOff>
    </xdr:to>
    <xdr:sp macro="" textlink="">
      <xdr:nvSpPr>
        <xdr:cNvPr id="213" name="円/楕円 212"/>
        <xdr:cNvSpPr/>
      </xdr:nvSpPr>
      <xdr:spPr>
        <a:xfrm>
          <a:off x="4902200" y="140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148848</xdr:rowOff>
    </xdr:from>
    <xdr:ext cx="762000" cy="259045"/>
    <xdr:sp macro="" textlink="">
      <xdr:nvSpPr>
        <xdr:cNvPr id="214" name="人件費・物件費等の状況該当値テキスト"/>
        <xdr:cNvSpPr txBox="1"/>
      </xdr:nvSpPr>
      <xdr:spPr>
        <a:xfrm>
          <a:off x="5041900" y="1403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178,165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49816</xdr:rowOff>
    </xdr:from>
    <xdr:to>
      <xdr:col>6</xdr:col>
      <xdr:colOff>50800</xdr:colOff>
      <xdr:row>82</xdr:row>
      <xdr:rowOff>151416</xdr:rowOff>
    </xdr:to>
    <xdr:sp macro="" textlink="">
      <xdr:nvSpPr>
        <xdr:cNvPr id="215" name="円/楕円 214"/>
        <xdr:cNvSpPr/>
      </xdr:nvSpPr>
      <xdr:spPr>
        <a:xfrm>
          <a:off x="4064000" y="141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136193</xdr:rowOff>
    </xdr:from>
    <xdr:ext cx="736600" cy="259045"/>
    <xdr:sp macro="" textlink="">
      <xdr:nvSpPr>
        <xdr:cNvPr id="216" name="テキスト ボックス 215"/>
        <xdr:cNvSpPr txBox="1"/>
      </xdr:nvSpPr>
      <xdr:spPr>
        <a:xfrm>
          <a:off x="3733800" y="14195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189,229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156477</xdr:rowOff>
    </xdr:from>
    <xdr:to>
      <xdr:col>4</xdr:col>
      <xdr:colOff>533400</xdr:colOff>
      <xdr:row>82</xdr:row>
      <xdr:rowOff>86627</xdr:rowOff>
    </xdr:to>
    <xdr:sp macro="" textlink="">
      <xdr:nvSpPr>
        <xdr:cNvPr id="217" name="円/楕円 216"/>
        <xdr:cNvSpPr/>
      </xdr:nvSpPr>
      <xdr:spPr>
        <a:xfrm>
          <a:off x="3175000" y="140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71404</xdr:rowOff>
    </xdr:from>
    <xdr:ext cx="762000" cy="259045"/>
    <xdr:sp macro="" textlink="">
      <xdr:nvSpPr>
        <xdr:cNvPr id="218" name="テキスト ボックス 217"/>
        <xdr:cNvSpPr txBox="1"/>
      </xdr:nvSpPr>
      <xdr:spPr>
        <a:xfrm>
          <a:off x="2844800" y="1413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3708</xdr:rowOff>
    </xdr:from>
    <xdr:to>
      <xdr:col>3</xdr:col>
      <xdr:colOff>330200</xdr:colOff>
      <xdr:row>82</xdr:row>
      <xdr:rowOff>105308</xdr:rowOff>
    </xdr:to>
    <xdr:sp macro="" textlink="">
      <xdr:nvSpPr>
        <xdr:cNvPr id="219" name="円/楕円 218"/>
        <xdr:cNvSpPr/>
      </xdr:nvSpPr>
      <xdr:spPr>
        <a:xfrm>
          <a:off x="2286000" y="140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90085</xdr:rowOff>
    </xdr:from>
    <xdr:ext cx="762000" cy="259045"/>
    <xdr:sp macro="" textlink="">
      <xdr:nvSpPr>
        <xdr:cNvPr id="220" name="テキスト ボックス 219"/>
        <xdr:cNvSpPr txBox="1"/>
      </xdr:nvSpPr>
      <xdr:spPr>
        <a:xfrm>
          <a:off x="1955800" y="1414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177,764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11385</xdr:rowOff>
    </xdr:from>
    <xdr:to>
      <xdr:col>2</xdr:col>
      <xdr:colOff>127000</xdr:colOff>
      <xdr:row>82</xdr:row>
      <xdr:rowOff>112985</xdr:rowOff>
    </xdr:to>
    <xdr:sp macro="" textlink="">
      <xdr:nvSpPr>
        <xdr:cNvPr id="221" name="円/楕円 220"/>
        <xdr:cNvSpPr/>
      </xdr:nvSpPr>
      <xdr:spPr>
        <a:xfrm>
          <a:off x="1397000" y="140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97762</xdr:rowOff>
    </xdr:from>
    <xdr:ext cx="762000" cy="259045"/>
    <xdr:sp macro="" textlink="">
      <xdr:nvSpPr>
        <xdr:cNvPr id="222" name="テキスト ボックス 221"/>
        <xdr:cNvSpPr txBox="1"/>
      </xdr:nvSpPr>
      <xdr:spPr>
        <a:xfrm>
          <a:off x="1066800" y="1415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a:t>
          </a:r>
          <a:r>
            <a:rPr kumimoji="1" lang="en-US" altLang="ja-JP" sz="1300">
              <a:latin typeface="ＭＳ Ｐゴシック"/>
            </a:rPr>
            <a:t>3.9</a:t>
          </a:r>
          <a:r>
            <a:rPr kumimoji="1" lang="ja-JP" altLang="en-US" sz="1300">
              <a:latin typeface="ＭＳ Ｐゴシック"/>
            </a:rPr>
            <a:t>ポイント下回っており、県内では</a:t>
          </a:r>
          <a:r>
            <a:rPr kumimoji="1" lang="en-US" altLang="ja-JP" sz="1300">
              <a:latin typeface="ＭＳ Ｐゴシック"/>
            </a:rPr>
            <a:t>21</a:t>
          </a:r>
          <a:r>
            <a:rPr kumimoji="1" lang="ja-JP" altLang="en-US" sz="1300">
              <a:latin typeface="ＭＳ Ｐゴシック"/>
            </a:rPr>
            <a:t>市中</a:t>
          </a:r>
          <a:r>
            <a:rPr kumimoji="1" lang="en-US" altLang="ja-JP" sz="1300">
              <a:latin typeface="ＭＳ Ｐゴシック"/>
            </a:rPr>
            <a:t>19</a:t>
          </a:r>
          <a:r>
            <a:rPr kumimoji="1" lang="ja-JP" altLang="en-US" sz="1300">
              <a:latin typeface="ＭＳ Ｐゴシック"/>
            </a:rPr>
            <a:t>番目となっている。</a:t>
          </a:r>
          <a:endParaRPr kumimoji="1" lang="en-US" altLang="ja-JP" sz="1300">
            <a:latin typeface="ＭＳ Ｐゴシック"/>
          </a:endParaRPr>
        </a:p>
        <a:p>
          <a:r>
            <a:rPr kumimoji="1" lang="ja-JP" altLang="en-US" sz="1300">
              <a:latin typeface="ＭＳ Ｐゴシック"/>
            </a:rPr>
            <a:t>　人事評価制度を平成</a:t>
          </a:r>
          <a:r>
            <a:rPr kumimoji="1" lang="en-US" altLang="ja-JP" sz="1300">
              <a:latin typeface="ＭＳ Ｐゴシック"/>
            </a:rPr>
            <a:t>18</a:t>
          </a:r>
          <a:r>
            <a:rPr kumimoji="1" lang="ja-JP" altLang="en-US" sz="1300">
              <a:latin typeface="ＭＳ Ｐゴシック"/>
            </a:rPr>
            <a:t>年度から導入し、試行期間を経て平成</a:t>
          </a:r>
          <a:r>
            <a:rPr kumimoji="1" lang="en-US" altLang="ja-JP" sz="1300">
              <a:latin typeface="ＭＳ Ｐゴシック"/>
            </a:rPr>
            <a:t>21</a:t>
          </a:r>
          <a:r>
            <a:rPr kumimoji="1" lang="ja-JP" altLang="en-US" sz="1300">
              <a:latin typeface="ＭＳ Ｐゴシック"/>
            </a:rPr>
            <a:t>年度から本格施行している。これにより、給与水準の適正化に努めている。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82</xdr:row>
      <xdr:rowOff>40518</xdr:rowOff>
    </xdr:to>
    <xdr:cxnSp macro="">
      <xdr:nvCxnSpPr>
        <xdr:cNvPr id="258" name="直線コネクタ 257"/>
        <xdr:cNvCxnSpPr/>
      </xdr:nvCxnSpPr>
      <xdr:spPr>
        <a:xfrm>
          <a:off x="16179800" y="14018986"/>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120045</xdr:rowOff>
    </xdr:from>
    <xdr:to>
      <xdr:col>23</xdr:col>
      <xdr:colOff>406400</xdr:colOff>
      <xdr:row>81</xdr:row>
      <xdr:rowOff>131536</xdr:rowOff>
    </xdr:to>
    <xdr:cxnSp macro="">
      <xdr:nvCxnSpPr>
        <xdr:cNvPr id="261" name="直線コネクタ 260"/>
        <xdr:cNvCxnSpPr/>
      </xdr:nvCxnSpPr>
      <xdr:spPr>
        <a:xfrm>
          <a:off x="15290800" y="140074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120045</xdr:rowOff>
    </xdr:from>
    <xdr:to>
      <xdr:col>22</xdr:col>
      <xdr:colOff>203200</xdr:colOff>
      <xdr:row>87</xdr:row>
      <xdr:rowOff>33564</xdr:rowOff>
    </xdr:to>
    <xdr:cxnSp macro="">
      <xdr:nvCxnSpPr>
        <xdr:cNvPr id="264" name="直線コネクタ 263"/>
        <xdr:cNvCxnSpPr/>
      </xdr:nvCxnSpPr>
      <xdr:spPr>
        <a:xfrm flipV="1">
          <a:off x="14401800" y="14007495"/>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124582</xdr:rowOff>
    </xdr:from>
    <xdr:to>
      <xdr:col>21</xdr:col>
      <xdr:colOff>0</xdr:colOff>
      <xdr:row>87</xdr:row>
      <xdr:rowOff>33564</xdr:rowOff>
    </xdr:to>
    <xdr:cxnSp macro="">
      <xdr:nvCxnSpPr>
        <xdr:cNvPr id="267" name="直線コネクタ 266"/>
        <xdr:cNvCxnSpPr/>
      </xdr:nvCxnSpPr>
      <xdr:spPr>
        <a:xfrm>
          <a:off x="13512800" y="148692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161168</xdr:rowOff>
    </xdr:from>
    <xdr:to>
      <xdr:col>24</xdr:col>
      <xdr:colOff>609600</xdr:colOff>
      <xdr:row>82</xdr:row>
      <xdr:rowOff>91318</xdr:rowOff>
    </xdr:to>
    <xdr:sp macro="" textlink="">
      <xdr:nvSpPr>
        <xdr:cNvPr id="277" name="円/楕円 276"/>
        <xdr:cNvSpPr/>
      </xdr:nvSpPr>
      <xdr:spPr>
        <a:xfrm>
          <a:off x="169672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6245</xdr:rowOff>
    </xdr:from>
    <xdr:ext cx="762000" cy="259045"/>
    <xdr:sp macro="" textlink="">
      <xdr:nvSpPr>
        <xdr:cNvPr id="278" name="給与水準   （国との比較）該当値テキスト"/>
        <xdr:cNvSpPr txBox="1"/>
      </xdr:nvSpPr>
      <xdr:spPr>
        <a:xfrm>
          <a:off x="17106900" y="138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80736</xdr:rowOff>
    </xdr:from>
    <xdr:to>
      <xdr:col>23</xdr:col>
      <xdr:colOff>457200</xdr:colOff>
      <xdr:row>82</xdr:row>
      <xdr:rowOff>10886</xdr:rowOff>
    </xdr:to>
    <xdr:sp macro="" textlink="">
      <xdr:nvSpPr>
        <xdr:cNvPr id="279" name="円/楕円 278"/>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21063</xdr:rowOff>
    </xdr:from>
    <xdr:ext cx="736600" cy="259045"/>
    <xdr:sp macro="" textlink="">
      <xdr:nvSpPr>
        <xdr:cNvPr id="280" name="テキスト ボックス 279"/>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69245</xdr:rowOff>
    </xdr:from>
    <xdr:to>
      <xdr:col>22</xdr:col>
      <xdr:colOff>254000</xdr:colOff>
      <xdr:row>81</xdr:row>
      <xdr:rowOff>170845</xdr:rowOff>
    </xdr:to>
    <xdr:sp macro="" textlink="">
      <xdr:nvSpPr>
        <xdr:cNvPr id="281" name="円/楕円 280"/>
        <xdr:cNvSpPr/>
      </xdr:nvSpPr>
      <xdr:spPr>
        <a:xfrm>
          <a:off x="15240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9572</xdr:rowOff>
    </xdr:from>
    <xdr:ext cx="762000" cy="259045"/>
    <xdr:sp macro="" textlink="">
      <xdr:nvSpPr>
        <xdr:cNvPr id="282" name="テキスト ボックス 281"/>
        <xdr:cNvSpPr txBox="1"/>
      </xdr:nvSpPr>
      <xdr:spPr>
        <a:xfrm>
          <a:off x="14909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154214</xdr:rowOff>
    </xdr:from>
    <xdr:to>
      <xdr:col>21</xdr:col>
      <xdr:colOff>50800</xdr:colOff>
      <xdr:row>87</xdr:row>
      <xdr:rowOff>84364</xdr:rowOff>
    </xdr:to>
    <xdr:sp macro="" textlink="">
      <xdr:nvSpPr>
        <xdr:cNvPr id="283" name="円/楕円 282"/>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94541</xdr:rowOff>
    </xdr:from>
    <xdr:ext cx="762000" cy="259045"/>
    <xdr:sp macro="" textlink="">
      <xdr:nvSpPr>
        <xdr:cNvPr id="284" name="テキスト ボックス 283"/>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73782</xdr:rowOff>
    </xdr:from>
    <xdr:to>
      <xdr:col>19</xdr:col>
      <xdr:colOff>533400</xdr:colOff>
      <xdr:row>87</xdr:row>
      <xdr:rowOff>3932</xdr:rowOff>
    </xdr:to>
    <xdr:sp macro="" textlink="">
      <xdr:nvSpPr>
        <xdr:cNvPr id="285" name="円/楕円 284"/>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14109</xdr:rowOff>
    </xdr:from>
    <xdr:ext cx="762000" cy="259045"/>
    <xdr:sp macro="" textlink="">
      <xdr:nvSpPr>
        <xdr:cNvPr id="286" name="テキスト ボックス 285"/>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の差は、依然として高くなっている。広大な面積による行政運営など地理的要因もあり大幅な削減は困難であるが、今後も定員管理の適正化を図り、組織の見直しを進め指標改善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100602</xdr:rowOff>
    </xdr:from>
    <xdr:to>
      <xdr:col>24</xdr:col>
      <xdr:colOff>558800</xdr:colOff>
      <xdr:row>65</xdr:row>
      <xdr:rowOff>102326</xdr:rowOff>
    </xdr:to>
    <xdr:cxnSp macro="">
      <xdr:nvCxnSpPr>
        <xdr:cNvPr id="323" name="直線コネクタ 322"/>
        <xdr:cNvCxnSpPr/>
      </xdr:nvCxnSpPr>
      <xdr:spPr>
        <a:xfrm flipV="1">
          <a:off x="16179800" y="11244852"/>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102326</xdr:rowOff>
    </xdr:from>
    <xdr:to>
      <xdr:col>23</xdr:col>
      <xdr:colOff>406400</xdr:colOff>
      <xdr:row>65</xdr:row>
      <xdr:rowOff>114391</xdr:rowOff>
    </xdr:to>
    <xdr:cxnSp macro="">
      <xdr:nvCxnSpPr>
        <xdr:cNvPr id="326" name="直線コネクタ 325"/>
        <xdr:cNvCxnSpPr/>
      </xdr:nvCxnSpPr>
      <xdr:spPr>
        <a:xfrm flipV="1">
          <a:off x="15290800" y="112465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121846</xdr:rowOff>
    </xdr:from>
    <xdr:ext cx="736600" cy="259045"/>
    <xdr:sp macro="" textlink="">
      <xdr:nvSpPr>
        <xdr:cNvPr id="328" name="テキスト ボックス 327"/>
        <xdr:cNvSpPr txBox="1"/>
      </xdr:nvSpPr>
      <xdr:spPr>
        <a:xfrm>
          <a:off x="15798800" y="1058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114391</xdr:rowOff>
    </xdr:from>
    <xdr:to>
      <xdr:col>22</xdr:col>
      <xdr:colOff>203200</xdr:colOff>
      <xdr:row>66</xdr:row>
      <xdr:rowOff>11884</xdr:rowOff>
    </xdr:to>
    <xdr:cxnSp macro="">
      <xdr:nvCxnSpPr>
        <xdr:cNvPr id="329" name="直線コネクタ 328"/>
        <xdr:cNvCxnSpPr/>
      </xdr:nvCxnSpPr>
      <xdr:spPr>
        <a:xfrm flipV="1">
          <a:off x="14401800" y="1125864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116676</xdr:rowOff>
    </xdr:from>
    <xdr:ext cx="762000" cy="259045"/>
    <xdr:sp macro="" textlink="">
      <xdr:nvSpPr>
        <xdr:cNvPr id="331" name="テキスト ボックス 330"/>
        <xdr:cNvSpPr txBox="1"/>
      </xdr:nvSpPr>
      <xdr:spPr>
        <a:xfrm>
          <a:off x="14909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11884</xdr:rowOff>
    </xdr:from>
    <xdr:to>
      <xdr:col>21</xdr:col>
      <xdr:colOff>0</xdr:colOff>
      <xdr:row>66</xdr:row>
      <xdr:rowOff>70485</xdr:rowOff>
    </xdr:to>
    <xdr:cxnSp macro="">
      <xdr:nvCxnSpPr>
        <xdr:cNvPr id="332" name="直線コネクタ 331"/>
        <xdr:cNvCxnSpPr/>
      </xdr:nvCxnSpPr>
      <xdr:spPr>
        <a:xfrm flipV="1">
          <a:off x="13512800" y="11327584"/>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123570</xdr:rowOff>
    </xdr:from>
    <xdr:ext cx="762000" cy="259045"/>
    <xdr:sp macro="" textlink="">
      <xdr:nvSpPr>
        <xdr:cNvPr id="334" name="テキスト ボックス 333"/>
        <xdr:cNvSpPr txBox="1"/>
      </xdr:nvSpPr>
      <xdr:spPr>
        <a:xfrm>
          <a:off x="14020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137358</xdr:rowOff>
    </xdr:from>
    <xdr:ext cx="762000" cy="259045"/>
    <xdr:sp macro="" textlink="">
      <xdr:nvSpPr>
        <xdr:cNvPr id="336" name="テキスト ボックス 335"/>
        <xdr:cNvSpPr txBox="1"/>
      </xdr:nvSpPr>
      <xdr:spPr>
        <a:xfrm>
          <a:off x="13131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49802</xdr:rowOff>
    </xdr:from>
    <xdr:to>
      <xdr:col>24</xdr:col>
      <xdr:colOff>609600</xdr:colOff>
      <xdr:row>65</xdr:row>
      <xdr:rowOff>151402</xdr:rowOff>
    </xdr:to>
    <xdr:sp macro="" textlink="">
      <xdr:nvSpPr>
        <xdr:cNvPr id="342" name="円/楕円 341"/>
        <xdr:cNvSpPr/>
      </xdr:nvSpPr>
      <xdr:spPr>
        <a:xfrm>
          <a:off x="16967200" y="111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21879</xdr:rowOff>
    </xdr:from>
    <xdr:ext cx="762000" cy="259045"/>
    <xdr:sp macro="" textlink="">
      <xdr:nvSpPr>
        <xdr:cNvPr id="343" name="定員管理の状況該当値テキスト"/>
        <xdr:cNvSpPr txBox="1"/>
      </xdr:nvSpPr>
      <xdr:spPr>
        <a:xfrm>
          <a:off x="17106900" y="1116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51526</xdr:rowOff>
    </xdr:from>
    <xdr:to>
      <xdr:col>23</xdr:col>
      <xdr:colOff>457200</xdr:colOff>
      <xdr:row>65</xdr:row>
      <xdr:rowOff>153126</xdr:rowOff>
    </xdr:to>
    <xdr:sp macro="" textlink="">
      <xdr:nvSpPr>
        <xdr:cNvPr id="344" name="円/楕円 343"/>
        <xdr:cNvSpPr/>
      </xdr:nvSpPr>
      <xdr:spPr>
        <a:xfrm>
          <a:off x="16129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137903</xdr:rowOff>
    </xdr:from>
    <xdr:ext cx="736600" cy="259045"/>
    <xdr:sp macro="" textlink="">
      <xdr:nvSpPr>
        <xdr:cNvPr id="345" name="テキスト ボックス 344"/>
        <xdr:cNvSpPr txBox="1"/>
      </xdr:nvSpPr>
      <xdr:spPr>
        <a:xfrm>
          <a:off x="15798800" y="1128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63591</xdr:rowOff>
    </xdr:from>
    <xdr:to>
      <xdr:col>22</xdr:col>
      <xdr:colOff>254000</xdr:colOff>
      <xdr:row>65</xdr:row>
      <xdr:rowOff>165191</xdr:rowOff>
    </xdr:to>
    <xdr:sp macro="" textlink="">
      <xdr:nvSpPr>
        <xdr:cNvPr id="346" name="円/楕円 345"/>
        <xdr:cNvSpPr/>
      </xdr:nvSpPr>
      <xdr:spPr>
        <a:xfrm>
          <a:off x="15240000" y="112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149968</xdr:rowOff>
    </xdr:from>
    <xdr:ext cx="762000" cy="259045"/>
    <xdr:sp macro="" textlink="">
      <xdr:nvSpPr>
        <xdr:cNvPr id="347" name="テキスト ボックス 346"/>
        <xdr:cNvSpPr txBox="1"/>
      </xdr:nvSpPr>
      <xdr:spPr>
        <a:xfrm>
          <a:off x="14909800" y="1129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132534</xdr:rowOff>
    </xdr:from>
    <xdr:to>
      <xdr:col>21</xdr:col>
      <xdr:colOff>50800</xdr:colOff>
      <xdr:row>66</xdr:row>
      <xdr:rowOff>62684</xdr:rowOff>
    </xdr:to>
    <xdr:sp macro="" textlink="">
      <xdr:nvSpPr>
        <xdr:cNvPr id="348" name="円/楕円 347"/>
        <xdr:cNvSpPr/>
      </xdr:nvSpPr>
      <xdr:spPr>
        <a:xfrm>
          <a:off x="14351000" y="112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47461</xdr:rowOff>
    </xdr:from>
    <xdr:ext cx="762000" cy="259045"/>
    <xdr:sp macro="" textlink="">
      <xdr:nvSpPr>
        <xdr:cNvPr id="349" name="テキスト ボックス 348"/>
        <xdr:cNvSpPr txBox="1"/>
      </xdr:nvSpPr>
      <xdr:spPr>
        <a:xfrm>
          <a:off x="14020800" y="113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19685</xdr:rowOff>
    </xdr:from>
    <xdr:to>
      <xdr:col>19</xdr:col>
      <xdr:colOff>533400</xdr:colOff>
      <xdr:row>66</xdr:row>
      <xdr:rowOff>121285</xdr:rowOff>
    </xdr:to>
    <xdr:sp macro="" textlink="">
      <xdr:nvSpPr>
        <xdr:cNvPr id="350" name="円/楕円 349"/>
        <xdr:cNvSpPr/>
      </xdr:nvSpPr>
      <xdr:spPr>
        <a:xfrm>
          <a:off x="13462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106062</xdr:rowOff>
    </xdr:from>
    <xdr:ext cx="762000" cy="259045"/>
    <xdr:sp macro="" textlink="">
      <xdr:nvSpPr>
        <xdr:cNvPr id="351" name="テキスト ボックス 350"/>
        <xdr:cNvSpPr txBox="1"/>
      </xdr:nvSpPr>
      <xdr:spPr>
        <a:xfrm>
          <a:off x="13131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年度決算から実質公債費比率は起債許可団体となる</a:t>
          </a:r>
          <a:r>
            <a:rPr kumimoji="1" lang="en-US" altLang="ja-JP" sz="1300">
              <a:latin typeface="ＭＳ Ｐゴシック"/>
            </a:rPr>
            <a:t>18%</a:t>
          </a:r>
          <a:r>
            <a:rPr kumimoji="1" lang="ja-JP" altLang="en-US" sz="1300">
              <a:latin typeface="ＭＳ Ｐゴシック"/>
            </a:rPr>
            <a:t>を下回り、その後も比率は低下してきている。しかし、類似団体や岐阜県平均よりも高い水準であるため、中期財政計画に基づいた地方債発行額などによる財政運営により適正な指標維持に努める。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43</xdr:row>
      <xdr:rowOff>14817</xdr:rowOff>
    </xdr:to>
    <xdr:cxnSp macro="">
      <xdr:nvCxnSpPr>
        <xdr:cNvPr id="385" name="直線コネクタ 384"/>
        <xdr:cNvCxnSpPr/>
      </xdr:nvCxnSpPr>
      <xdr:spPr>
        <a:xfrm flipV="1">
          <a:off x="16179800" y="727456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159596</xdr:rowOff>
    </xdr:to>
    <xdr:cxnSp macro="">
      <xdr:nvCxnSpPr>
        <xdr:cNvPr id="388" name="直線コネクタ 387"/>
        <xdr:cNvCxnSpPr/>
      </xdr:nvCxnSpPr>
      <xdr:spPr>
        <a:xfrm flipV="1">
          <a:off x="15290800" y="73871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159596</xdr:rowOff>
    </xdr:from>
    <xdr:to>
      <xdr:col>22</xdr:col>
      <xdr:colOff>203200</xdr:colOff>
      <xdr:row>44</xdr:row>
      <xdr:rowOff>124883</xdr:rowOff>
    </xdr:to>
    <xdr:cxnSp macro="">
      <xdr:nvCxnSpPr>
        <xdr:cNvPr id="391" name="直線コネクタ 390"/>
        <xdr:cNvCxnSpPr/>
      </xdr:nvCxnSpPr>
      <xdr:spPr>
        <a:xfrm flipV="1">
          <a:off x="14401800" y="753194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124883</xdr:rowOff>
    </xdr:from>
    <xdr:to>
      <xdr:col>21</xdr:col>
      <xdr:colOff>0</xdr:colOff>
      <xdr:row>45</xdr:row>
      <xdr:rowOff>74083</xdr:rowOff>
    </xdr:to>
    <xdr:cxnSp macro="">
      <xdr:nvCxnSpPr>
        <xdr:cNvPr id="394" name="直線コネクタ 393"/>
        <xdr:cNvCxnSpPr/>
      </xdr:nvCxnSpPr>
      <xdr:spPr>
        <a:xfrm flipV="1">
          <a:off x="13512800" y="76686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8" name="テキスト ボックス 397"/>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404" name="円/楕円 403"/>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405"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406" name="円/楕円 405"/>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407" name="テキスト ボックス 406"/>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108796</xdr:rowOff>
    </xdr:from>
    <xdr:to>
      <xdr:col>22</xdr:col>
      <xdr:colOff>254000</xdr:colOff>
      <xdr:row>44</xdr:row>
      <xdr:rowOff>38946</xdr:rowOff>
    </xdr:to>
    <xdr:sp macro="" textlink="">
      <xdr:nvSpPr>
        <xdr:cNvPr id="408" name="円/楕円 407"/>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23723</xdr:rowOff>
    </xdr:from>
    <xdr:ext cx="762000" cy="259045"/>
    <xdr:sp macro="" textlink="">
      <xdr:nvSpPr>
        <xdr:cNvPr id="409" name="テキスト ボックス 408"/>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74083</xdr:rowOff>
    </xdr:from>
    <xdr:to>
      <xdr:col>21</xdr:col>
      <xdr:colOff>50800</xdr:colOff>
      <xdr:row>45</xdr:row>
      <xdr:rowOff>4233</xdr:rowOff>
    </xdr:to>
    <xdr:sp macro="" textlink="">
      <xdr:nvSpPr>
        <xdr:cNvPr id="410" name="円/楕円 409"/>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160460</xdr:rowOff>
    </xdr:from>
    <xdr:ext cx="762000" cy="259045"/>
    <xdr:sp macro="" textlink="">
      <xdr:nvSpPr>
        <xdr:cNvPr id="411" name="テキスト ボックス 410"/>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23283</xdr:rowOff>
    </xdr:from>
    <xdr:to>
      <xdr:col>19</xdr:col>
      <xdr:colOff>533400</xdr:colOff>
      <xdr:row>45</xdr:row>
      <xdr:rowOff>124883</xdr:rowOff>
    </xdr:to>
    <xdr:sp macro="" textlink="">
      <xdr:nvSpPr>
        <xdr:cNvPr id="412" name="円/楕円 411"/>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109660</xdr:rowOff>
    </xdr:from>
    <xdr:ext cx="762000" cy="259045"/>
    <xdr:sp macro="" textlink="">
      <xdr:nvSpPr>
        <xdr:cNvPr id="413" name="テキスト ボックス 412"/>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職員数の減少による退職手当負担見込額や繰上償還に伴う地方債現在高の減少などにより平成</a:t>
          </a:r>
          <a:r>
            <a:rPr kumimoji="1" lang="en-US" altLang="ja-JP" sz="1300">
              <a:latin typeface="ＭＳ Ｐゴシック"/>
            </a:rPr>
            <a:t>25</a:t>
          </a:r>
          <a:r>
            <a:rPr kumimoji="1" lang="ja-JP" altLang="en-US" sz="1300">
              <a:latin typeface="ＭＳ Ｐゴシック"/>
            </a:rPr>
            <a:t>年度から類似団体を下回っている。</a:t>
          </a:r>
          <a:endParaRPr kumimoji="1" lang="en-US" altLang="ja-JP" sz="1300">
            <a:latin typeface="ＭＳ Ｐゴシック"/>
          </a:endParaRPr>
        </a:p>
        <a:p>
          <a:r>
            <a:rPr kumimoji="1" lang="ja-JP" altLang="en-US" sz="1300">
              <a:latin typeface="ＭＳ Ｐゴシック"/>
            </a:rPr>
            <a:t>　今後も引き続き、繰上償還による地方債現在高の削減や基準財政需要額に有利に算入される地方債を選択しながら財政運営に努める。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60801</xdr:rowOff>
    </xdr:from>
    <xdr:to>
      <xdr:col>24</xdr:col>
      <xdr:colOff>558800</xdr:colOff>
      <xdr:row>16</xdr:row>
      <xdr:rowOff>92773</xdr:rowOff>
    </xdr:to>
    <xdr:cxnSp macro="">
      <xdr:nvCxnSpPr>
        <xdr:cNvPr id="443" name="直線コネクタ 442"/>
        <xdr:cNvCxnSpPr/>
      </xdr:nvCxnSpPr>
      <xdr:spPr>
        <a:xfrm>
          <a:off x="16179800" y="2804001"/>
          <a:ext cx="8382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4"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60801</xdr:rowOff>
    </xdr:from>
    <xdr:to>
      <xdr:col>23</xdr:col>
      <xdr:colOff>406400</xdr:colOff>
      <xdr:row>17</xdr:row>
      <xdr:rowOff>25083</xdr:rowOff>
    </xdr:to>
    <xdr:cxnSp macro="">
      <xdr:nvCxnSpPr>
        <xdr:cNvPr id="446" name="直線コネクタ 445"/>
        <xdr:cNvCxnSpPr/>
      </xdr:nvCxnSpPr>
      <xdr:spPr>
        <a:xfrm flipV="1">
          <a:off x="15290800" y="2804001"/>
          <a:ext cx="889000" cy="1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8" name="テキスト ボックス 447"/>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25083</xdr:rowOff>
    </xdr:from>
    <xdr:to>
      <xdr:col>22</xdr:col>
      <xdr:colOff>203200</xdr:colOff>
      <xdr:row>18</xdr:row>
      <xdr:rowOff>24352</xdr:rowOff>
    </xdr:to>
    <xdr:cxnSp macro="">
      <xdr:nvCxnSpPr>
        <xdr:cNvPr id="449" name="直線コネクタ 448"/>
        <xdr:cNvCxnSpPr/>
      </xdr:nvCxnSpPr>
      <xdr:spPr>
        <a:xfrm flipV="1">
          <a:off x="14401800" y="2939733"/>
          <a:ext cx="889000" cy="17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51" name="テキスト ボックス 450"/>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24352</xdr:rowOff>
    </xdr:from>
    <xdr:to>
      <xdr:col>21</xdr:col>
      <xdr:colOff>0</xdr:colOff>
      <xdr:row>19</xdr:row>
      <xdr:rowOff>50768</xdr:rowOff>
    </xdr:to>
    <xdr:cxnSp macro="">
      <xdr:nvCxnSpPr>
        <xdr:cNvPr id="452" name="直線コネクタ 451"/>
        <xdr:cNvCxnSpPr/>
      </xdr:nvCxnSpPr>
      <xdr:spPr>
        <a:xfrm flipV="1">
          <a:off x="13512800" y="311045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4" name="テキスト ボックス 453"/>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6" name="テキスト ボックス 455"/>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41973</xdr:rowOff>
    </xdr:from>
    <xdr:to>
      <xdr:col>24</xdr:col>
      <xdr:colOff>609600</xdr:colOff>
      <xdr:row>16</xdr:row>
      <xdr:rowOff>143573</xdr:rowOff>
    </xdr:to>
    <xdr:sp macro="" textlink="">
      <xdr:nvSpPr>
        <xdr:cNvPr id="462" name="円/楕円 461"/>
        <xdr:cNvSpPr/>
      </xdr:nvSpPr>
      <xdr:spPr>
        <a:xfrm>
          <a:off x="16967200" y="278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58500</xdr:rowOff>
    </xdr:from>
    <xdr:ext cx="762000" cy="259045"/>
    <xdr:sp macro="" textlink="">
      <xdr:nvSpPr>
        <xdr:cNvPr id="463" name="将来負担の状況該当値テキスト"/>
        <xdr:cNvSpPr txBox="1"/>
      </xdr:nvSpPr>
      <xdr:spPr>
        <a:xfrm>
          <a:off x="17106900" y="263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10001</xdr:rowOff>
    </xdr:from>
    <xdr:to>
      <xdr:col>23</xdr:col>
      <xdr:colOff>457200</xdr:colOff>
      <xdr:row>16</xdr:row>
      <xdr:rowOff>111601</xdr:rowOff>
    </xdr:to>
    <xdr:sp macro="" textlink="">
      <xdr:nvSpPr>
        <xdr:cNvPr id="464" name="円/楕円 463"/>
        <xdr:cNvSpPr/>
      </xdr:nvSpPr>
      <xdr:spPr>
        <a:xfrm>
          <a:off x="16129000" y="27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121778</xdr:rowOff>
    </xdr:from>
    <xdr:ext cx="736600" cy="259045"/>
    <xdr:sp macro="" textlink="">
      <xdr:nvSpPr>
        <xdr:cNvPr id="465" name="テキスト ボックス 464"/>
        <xdr:cNvSpPr txBox="1"/>
      </xdr:nvSpPr>
      <xdr:spPr>
        <a:xfrm>
          <a:off x="15798800" y="2522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145733</xdr:rowOff>
    </xdr:from>
    <xdr:to>
      <xdr:col>22</xdr:col>
      <xdr:colOff>254000</xdr:colOff>
      <xdr:row>17</xdr:row>
      <xdr:rowOff>75883</xdr:rowOff>
    </xdr:to>
    <xdr:sp macro="" textlink="">
      <xdr:nvSpPr>
        <xdr:cNvPr id="466" name="円/楕円 465"/>
        <xdr:cNvSpPr/>
      </xdr:nvSpPr>
      <xdr:spPr>
        <a:xfrm>
          <a:off x="15240000" y="28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86060</xdr:rowOff>
    </xdr:from>
    <xdr:ext cx="762000" cy="259045"/>
    <xdr:sp macro="" textlink="">
      <xdr:nvSpPr>
        <xdr:cNvPr id="467" name="テキスト ボックス 466"/>
        <xdr:cNvSpPr txBox="1"/>
      </xdr:nvSpPr>
      <xdr:spPr>
        <a:xfrm>
          <a:off x="14909800" y="265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145002</xdr:rowOff>
    </xdr:from>
    <xdr:to>
      <xdr:col>21</xdr:col>
      <xdr:colOff>50800</xdr:colOff>
      <xdr:row>18</xdr:row>
      <xdr:rowOff>75152</xdr:rowOff>
    </xdr:to>
    <xdr:sp macro="" textlink="">
      <xdr:nvSpPr>
        <xdr:cNvPr id="468" name="円/楕円 467"/>
        <xdr:cNvSpPr/>
      </xdr:nvSpPr>
      <xdr:spPr>
        <a:xfrm>
          <a:off x="14351000" y="30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59929</xdr:rowOff>
    </xdr:from>
    <xdr:ext cx="762000" cy="259045"/>
    <xdr:sp macro="" textlink="">
      <xdr:nvSpPr>
        <xdr:cNvPr id="469" name="テキスト ボックス 468"/>
        <xdr:cNvSpPr txBox="1"/>
      </xdr:nvSpPr>
      <xdr:spPr>
        <a:xfrm>
          <a:off x="14020800" y="314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171418</xdr:rowOff>
    </xdr:from>
    <xdr:to>
      <xdr:col>19</xdr:col>
      <xdr:colOff>533400</xdr:colOff>
      <xdr:row>19</xdr:row>
      <xdr:rowOff>101568</xdr:rowOff>
    </xdr:to>
    <xdr:sp macro="" textlink="">
      <xdr:nvSpPr>
        <xdr:cNvPr id="470" name="円/楕円 469"/>
        <xdr:cNvSpPr/>
      </xdr:nvSpPr>
      <xdr:spPr>
        <a:xfrm>
          <a:off x="13462000" y="32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86345</xdr:rowOff>
    </xdr:from>
    <xdr:ext cx="762000" cy="259045"/>
    <xdr:sp macro="" textlink="">
      <xdr:nvSpPr>
        <xdr:cNvPr id="471" name="テキスト ボックス 470"/>
        <xdr:cNvSpPr txBox="1"/>
      </xdr:nvSpPr>
      <xdr:spPr>
        <a:xfrm>
          <a:off x="13131800" y="334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43,940
43,530
1,030.75
30,409,813
29,178,708
859,951
19,457,988
36,293,730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43.8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比率については、昨年度より</a:t>
          </a:r>
          <a:r>
            <a:rPr kumimoji="1" lang="en-US" altLang="ja-JP" sz="1300">
              <a:latin typeface="ＭＳ Ｐゴシック"/>
            </a:rPr>
            <a:t>0.5</a:t>
          </a:r>
          <a:r>
            <a:rPr kumimoji="1" lang="ja-JP" altLang="en-US" sz="1300">
              <a:latin typeface="ＭＳ Ｐゴシック"/>
            </a:rPr>
            <a:t>ポイント増加しているものの職員数の減少により</a:t>
          </a:r>
          <a:r>
            <a:rPr kumimoji="1" lang="en-US" altLang="ja-JP" sz="1300">
              <a:latin typeface="ＭＳ Ｐゴシック"/>
            </a:rPr>
            <a:t>1</a:t>
          </a:r>
          <a:r>
            <a:rPr kumimoji="1" lang="ja-JP" altLang="en-US" sz="1300">
              <a:latin typeface="ＭＳ Ｐゴシック"/>
            </a:rPr>
            <a:t>千</a:t>
          </a:r>
          <a:r>
            <a:rPr kumimoji="1" lang="en-US" altLang="ja-JP" sz="1300">
              <a:latin typeface="ＭＳ Ｐゴシック"/>
            </a:rPr>
            <a:t>1</a:t>
          </a:r>
          <a:r>
            <a:rPr kumimoji="1" lang="ja-JP" altLang="en-US" sz="1300">
              <a:latin typeface="ＭＳ Ｐゴシック"/>
            </a:rPr>
            <a:t>百万円人件費は減少している。地理的な要因等により大幅な削減は困難な状況であるが適正な指標維持に努める。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58420</xdr:rowOff>
    </xdr:to>
    <xdr:cxnSp macro="">
      <xdr:nvCxnSpPr>
        <xdr:cNvPr id="64" name="直線コネクタ 63"/>
        <xdr:cNvCxnSpPr/>
      </xdr:nvCxnSpPr>
      <xdr:spPr>
        <a:xfrm>
          <a:off x="3987800" y="618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30988</xdr:rowOff>
    </xdr:to>
    <xdr:cxnSp macro="">
      <xdr:nvCxnSpPr>
        <xdr:cNvPr id="67" name="直線コネクタ 66"/>
        <xdr:cNvCxnSpPr/>
      </xdr:nvCxnSpPr>
      <xdr:spPr>
        <a:xfrm flipV="1">
          <a:off x="3098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xdr:rowOff>
    </xdr:from>
    <xdr:to>
      <xdr:col>4</xdr:col>
      <xdr:colOff>346075</xdr:colOff>
      <xdr:row>36</xdr:row>
      <xdr:rowOff>30988</xdr:rowOff>
    </xdr:to>
    <xdr:cxnSp macro="">
      <xdr:nvCxnSpPr>
        <xdr:cNvPr id="70" name="直線コネクタ 69"/>
        <xdr:cNvCxnSpPr/>
      </xdr:nvCxnSpPr>
      <xdr:spPr>
        <a:xfrm>
          <a:off x="2209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xdr:rowOff>
    </xdr:from>
    <xdr:to>
      <xdr:col>3</xdr:col>
      <xdr:colOff>142875</xdr:colOff>
      <xdr:row>36</xdr:row>
      <xdr:rowOff>104140</xdr:rowOff>
    </xdr:to>
    <xdr:cxnSp macro="">
      <xdr:nvCxnSpPr>
        <xdr:cNvPr id="73" name="直線コネクタ 72"/>
        <xdr:cNvCxnSpPr/>
      </xdr:nvCxnSpPr>
      <xdr:spPr>
        <a:xfrm flipV="1">
          <a:off x="1320800" y="61757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5" name="円/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151638</xdr:rowOff>
    </xdr:from>
    <xdr:to>
      <xdr:col>4</xdr:col>
      <xdr:colOff>396875</xdr:colOff>
      <xdr:row>36</xdr:row>
      <xdr:rowOff>81788</xdr:rowOff>
    </xdr:to>
    <xdr:sp macro="" textlink="">
      <xdr:nvSpPr>
        <xdr:cNvPr id="87" name="円/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91965</xdr:rowOff>
    </xdr:from>
    <xdr:ext cx="762000" cy="259045"/>
    <xdr:sp macro="" textlink="">
      <xdr:nvSpPr>
        <xdr:cNvPr id="88" name="テキスト ボックス 87"/>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124206</xdr:rowOff>
    </xdr:from>
    <xdr:to>
      <xdr:col>3</xdr:col>
      <xdr:colOff>193675</xdr:colOff>
      <xdr:row>36</xdr:row>
      <xdr:rowOff>54356</xdr:rowOff>
    </xdr:to>
    <xdr:sp macro="" textlink="">
      <xdr:nvSpPr>
        <xdr:cNvPr id="89" name="円/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64533</xdr:rowOff>
    </xdr:from>
    <xdr:ext cx="762000" cy="259045"/>
    <xdr:sp macro="" textlink="">
      <xdr:nvSpPr>
        <xdr:cNvPr id="90" name="テキスト ボックス 89"/>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物件費の経常収支比率は</a:t>
          </a:r>
          <a:r>
            <a:rPr kumimoji="1" lang="en-US" altLang="ja-JP" sz="1300">
              <a:latin typeface="ＭＳ Ｐゴシック"/>
            </a:rPr>
            <a:t>12%</a:t>
          </a:r>
          <a:r>
            <a:rPr kumimoji="1" lang="ja-JP" altLang="en-US" sz="1300">
              <a:latin typeface="ＭＳ Ｐゴシック"/>
            </a:rPr>
            <a:t>前後で推移しており平成</a:t>
          </a:r>
          <a:r>
            <a:rPr kumimoji="1" lang="en-US" altLang="ja-JP" sz="1300">
              <a:latin typeface="ＭＳ Ｐゴシック"/>
            </a:rPr>
            <a:t>27</a:t>
          </a:r>
          <a:r>
            <a:rPr kumimoji="1" lang="ja-JP" altLang="en-US" sz="1300">
              <a:latin typeface="ＭＳ Ｐゴシック"/>
            </a:rPr>
            <a:t>年度は類似団体を下回っている。合併による類似施設経費の影響で高い水準であるが、今後も引き続き公共施設の見直しを実施していくとともに、経常事務経費の削減を継続的に進めることで経費削減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14</xdr:row>
      <xdr:rowOff>170543</xdr:rowOff>
    </xdr:to>
    <xdr:cxnSp macro="">
      <xdr:nvCxnSpPr>
        <xdr:cNvPr id="127" name="直線コネクタ 126"/>
        <xdr:cNvCxnSpPr/>
      </xdr:nvCxnSpPr>
      <xdr:spPr>
        <a:xfrm>
          <a:off x="15671800" y="2559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14</xdr:row>
      <xdr:rowOff>159657</xdr:rowOff>
    </xdr:to>
    <xdr:cxnSp macro="">
      <xdr:nvCxnSpPr>
        <xdr:cNvPr id="130" name="直線コネクタ 129"/>
        <xdr:cNvCxnSpPr/>
      </xdr:nvCxnSpPr>
      <xdr:spPr>
        <a:xfrm>
          <a:off x="14782800" y="252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34670</xdr:rowOff>
    </xdr:from>
    <xdr:ext cx="736600" cy="259045"/>
    <xdr:sp macro="" textlink="">
      <xdr:nvSpPr>
        <xdr:cNvPr id="132" name="テキスト ボックス 131"/>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39914</xdr:rowOff>
    </xdr:from>
    <xdr:to>
      <xdr:col>21</xdr:col>
      <xdr:colOff>361950</xdr:colOff>
      <xdr:row>14</xdr:row>
      <xdr:rowOff>127000</xdr:rowOff>
    </xdr:to>
    <xdr:cxnSp macro="">
      <xdr:nvCxnSpPr>
        <xdr:cNvPr id="133" name="直線コネクタ 132"/>
        <xdr:cNvCxnSpPr/>
      </xdr:nvCxnSpPr>
      <xdr:spPr>
        <a:xfrm>
          <a:off x="13893800" y="244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39914</xdr:rowOff>
    </xdr:from>
    <xdr:to>
      <xdr:col>20</xdr:col>
      <xdr:colOff>158750</xdr:colOff>
      <xdr:row>14</xdr:row>
      <xdr:rowOff>105229</xdr:rowOff>
    </xdr:to>
    <xdr:cxnSp macro="">
      <xdr:nvCxnSpPr>
        <xdr:cNvPr id="136" name="直線コネクタ 135"/>
        <xdr:cNvCxnSpPr/>
      </xdr:nvCxnSpPr>
      <xdr:spPr>
        <a:xfrm flipV="1">
          <a:off x="13004800" y="2440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108148</xdr:rowOff>
    </xdr:from>
    <xdr:ext cx="762000" cy="259045"/>
    <xdr:sp macro="" textlink="">
      <xdr:nvSpPr>
        <xdr:cNvPr id="138" name="テキスト ボックス 137"/>
        <xdr:cNvSpPr txBox="1"/>
      </xdr:nvSpPr>
      <xdr:spPr>
        <a:xfrm>
          <a:off x="13512800" y="25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119743</xdr:rowOff>
    </xdr:from>
    <xdr:to>
      <xdr:col>24</xdr:col>
      <xdr:colOff>82550</xdr:colOff>
      <xdr:row>15</xdr:row>
      <xdr:rowOff>49893</xdr:rowOff>
    </xdr:to>
    <xdr:sp macro="" textlink="">
      <xdr:nvSpPr>
        <xdr:cNvPr id="146" name="円/楕円 145"/>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136270</xdr:rowOff>
    </xdr:from>
    <xdr:ext cx="762000" cy="259045"/>
    <xdr:sp macro="" textlink="">
      <xdr:nvSpPr>
        <xdr:cNvPr id="147" name="物件費該当値テキスト"/>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48" name="円/楕円 147"/>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49" name="テキスト ボックス 148"/>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0" name="円/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51" name="テキスト ボックス 150"/>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160564</xdr:rowOff>
    </xdr:from>
    <xdr:to>
      <xdr:col>20</xdr:col>
      <xdr:colOff>209550</xdr:colOff>
      <xdr:row>14</xdr:row>
      <xdr:rowOff>90714</xdr:rowOff>
    </xdr:to>
    <xdr:sp macro="" textlink="">
      <xdr:nvSpPr>
        <xdr:cNvPr id="152" name="円/楕円 151"/>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100891</xdr:rowOff>
    </xdr:from>
    <xdr:ext cx="762000" cy="259045"/>
    <xdr:sp macro="" textlink="">
      <xdr:nvSpPr>
        <xdr:cNvPr id="153" name="テキスト ボックス 152"/>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54429</xdr:rowOff>
    </xdr:from>
    <xdr:to>
      <xdr:col>19</xdr:col>
      <xdr:colOff>6350</xdr:colOff>
      <xdr:row>14</xdr:row>
      <xdr:rowOff>156029</xdr:rowOff>
    </xdr:to>
    <xdr:sp macro="" textlink="">
      <xdr:nvSpPr>
        <xdr:cNvPr id="154" name="円/楕円 153"/>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140806</xdr:rowOff>
    </xdr:from>
    <xdr:ext cx="762000" cy="259045"/>
    <xdr:sp macro="" textlink="">
      <xdr:nvSpPr>
        <xdr:cNvPr id="155" name="テキスト ボックス 154"/>
        <xdr:cNvSpPr txBox="1"/>
      </xdr:nvSpPr>
      <xdr:spPr>
        <a:xfrm>
          <a:off x="12623800" y="254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単独事業の見直しや事業精査を扶助費についても行っているため、類似団体内平均値を</a:t>
          </a:r>
          <a:r>
            <a:rPr kumimoji="1" lang="en-US" altLang="ja-JP" sz="1300">
              <a:latin typeface="ＭＳ Ｐゴシック"/>
            </a:rPr>
            <a:t>2.4</a:t>
          </a:r>
          <a:r>
            <a:rPr kumimoji="1" lang="ja-JP" altLang="en-US" sz="1300">
              <a:latin typeface="ＭＳ Ｐゴシック"/>
            </a:rPr>
            <a:t>ポイント下回っている。　</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年度は私立認定こども園施設型給付費等によって昨年度より上昇した。今後も事業点検の実施により、必要最小限の経費としていく。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156935</xdr:rowOff>
    </xdr:from>
    <xdr:to>
      <xdr:col>7</xdr:col>
      <xdr:colOff>15875</xdr:colOff>
      <xdr:row>54</xdr:row>
      <xdr:rowOff>61685</xdr:rowOff>
    </xdr:to>
    <xdr:cxnSp macro="">
      <xdr:nvCxnSpPr>
        <xdr:cNvPr id="190" name="直線コネクタ 189"/>
        <xdr:cNvCxnSpPr/>
      </xdr:nvCxnSpPr>
      <xdr:spPr>
        <a:xfrm>
          <a:off x="3987800" y="9243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156935</xdr:rowOff>
    </xdr:from>
    <xdr:to>
      <xdr:col>5</xdr:col>
      <xdr:colOff>549275</xdr:colOff>
      <xdr:row>54</xdr:row>
      <xdr:rowOff>7257</xdr:rowOff>
    </xdr:to>
    <xdr:cxnSp macro="">
      <xdr:nvCxnSpPr>
        <xdr:cNvPr id="193" name="直線コネクタ 192"/>
        <xdr:cNvCxnSpPr/>
      </xdr:nvCxnSpPr>
      <xdr:spPr>
        <a:xfrm flipV="1">
          <a:off x="3098800" y="9243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7257</xdr:rowOff>
    </xdr:to>
    <xdr:cxnSp macro="">
      <xdr:nvCxnSpPr>
        <xdr:cNvPr id="196" name="直線コネクタ 195"/>
        <xdr:cNvCxnSpPr/>
      </xdr:nvCxnSpPr>
      <xdr:spPr>
        <a:xfrm>
          <a:off x="2209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124278</xdr:rowOff>
    </xdr:from>
    <xdr:to>
      <xdr:col>3</xdr:col>
      <xdr:colOff>142875</xdr:colOff>
      <xdr:row>53</xdr:row>
      <xdr:rowOff>135165</xdr:rowOff>
    </xdr:to>
    <xdr:cxnSp macro="">
      <xdr:nvCxnSpPr>
        <xdr:cNvPr id="199" name="直線コネクタ 198"/>
        <xdr:cNvCxnSpPr/>
      </xdr:nvCxnSpPr>
      <xdr:spPr>
        <a:xfrm>
          <a:off x="1320800" y="9211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9" name="円/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90912</xdr:rowOff>
    </xdr:from>
    <xdr:ext cx="762000" cy="259045"/>
    <xdr:sp macro="" textlink="">
      <xdr:nvSpPr>
        <xdr:cNvPr id="210" name="扶助費該当値テキスト"/>
        <xdr:cNvSpPr txBox="1"/>
      </xdr:nvSpPr>
      <xdr:spPr>
        <a:xfrm>
          <a:off x="4914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106135</xdr:rowOff>
    </xdr:from>
    <xdr:to>
      <xdr:col>5</xdr:col>
      <xdr:colOff>600075</xdr:colOff>
      <xdr:row>54</xdr:row>
      <xdr:rowOff>36285</xdr:rowOff>
    </xdr:to>
    <xdr:sp macro="" textlink="">
      <xdr:nvSpPr>
        <xdr:cNvPr id="211" name="円/楕円 210"/>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46462</xdr:rowOff>
    </xdr:from>
    <xdr:ext cx="736600" cy="259045"/>
    <xdr:sp macro="" textlink="">
      <xdr:nvSpPr>
        <xdr:cNvPr id="212" name="テキスト ボックス 211"/>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127907</xdr:rowOff>
    </xdr:from>
    <xdr:to>
      <xdr:col>4</xdr:col>
      <xdr:colOff>396875</xdr:colOff>
      <xdr:row>54</xdr:row>
      <xdr:rowOff>58057</xdr:rowOff>
    </xdr:to>
    <xdr:sp macro="" textlink="">
      <xdr:nvSpPr>
        <xdr:cNvPr id="213" name="円/楕円 212"/>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214" name="テキスト ボックス 213"/>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73478</xdr:rowOff>
    </xdr:from>
    <xdr:to>
      <xdr:col>1</xdr:col>
      <xdr:colOff>676275</xdr:colOff>
      <xdr:row>54</xdr:row>
      <xdr:rowOff>3628</xdr:rowOff>
    </xdr:to>
    <xdr:sp macro="" textlink="">
      <xdr:nvSpPr>
        <xdr:cNvPr id="217" name="円/楕円 216"/>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13805</xdr:rowOff>
    </xdr:from>
    <xdr:ext cx="762000" cy="259045"/>
    <xdr:sp macro="" textlink="">
      <xdr:nvSpPr>
        <xdr:cNvPr id="218" name="テキスト ボックス 217"/>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特別会計への繰出金は、昨年度より</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4</a:t>
          </a:r>
          <a:r>
            <a:rPr kumimoji="1" lang="ja-JP" altLang="en-US" sz="1300">
              <a:latin typeface="ＭＳ Ｐゴシック"/>
            </a:rPr>
            <a:t>千</a:t>
          </a:r>
          <a:r>
            <a:rPr kumimoji="1" lang="en-US" altLang="ja-JP" sz="1300">
              <a:latin typeface="ＭＳ Ｐゴシック"/>
            </a:rPr>
            <a:t>8</a:t>
          </a:r>
          <a:r>
            <a:rPr kumimoji="1" lang="ja-JP" altLang="en-US" sz="1300">
              <a:latin typeface="ＭＳ Ｐゴシック"/>
            </a:rPr>
            <a:t>百万円増加、維持補修費についても</a:t>
          </a:r>
          <a:r>
            <a:rPr kumimoji="1" lang="en-US" altLang="ja-JP" sz="1300">
              <a:latin typeface="ＭＳ Ｐゴシック"/>
            </a:rPr>
            <a:t>1</a:t>
          </a:r>
          <a:r>
            <a:rPr kumimoji="1" lang="ja-JP" altLang="en-US" sz="1300">
              <a:latin typeface="ＭＳ Ｐゴシック"/>
            </a:rPr>
            <a:t>千</a:t>
          </a:r>
          <a:r>
            <a:rPr kumimoji="1" lang="en-US" altLang="ja-JP" sz="1300">
              <a:latin typeface="ＭＳ Ｐゴシック"/>
            </a:rPr>
            <a:t>4</a:t>
          </a:r>
          <a:r>
            <a:rPr kumimoji="1" lang="ja-JP" altLang="en-US" sz="1300">
              <a:latin typeface="ＭＳ Ｐゴシック"/>
            </a:rPr>
            <a:t>百万円増加したため、比率も前年度より</a:t>
          </a:r>
          <a:r>
            <a:rPr kumimoji="1" lang="en-US" altLang="ja-JP" sz="1300">
              <a:latin typeface="ＭＳ Ｐゴシック"/>
            </a:rPr>
            <a:t>0.7</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繰出金の経常収支率は</a:t>
          </a:r>
          <a:r>
            <a:rPr kumimoji="1" lang="en-US" altLang="ja-JP" sz="1300">
              <a:latin typeface="ＭＳ Ｐゴシック"/>
            </a:rPr>
            <a:t>13.7%</a:t>
          </a:r>
          <a:r>
            <a:rPr kumimoji="1" lang="ja-JP" altLang="en-US" sz="1300">
              <a:latin typeface="ＭＳ Ｐゴシック"/>
            </a:rPr>
            <a:t>で経常収支比率の中でも割合が高いことから、施設経費や事務事業の効率化など収支の改善により繰出金の削減に努める。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85090</xdr:rowOff>
    </xdr:to>
    <xdr:cxnSp macro="">
      <xdr:nvCxnSpPr>
        <xdr:cNvPr id="251" name="直線コネクタ 250"/>
        <xdr:cNvCxnSpPr/>
      </xdr:nvCxnSpPr>
      <xdr:spPr>
        <a:xfrm>
          <a:off x="15671800" y="9804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54610</xdr:rowOff>
    </xdr:to>
    <xdr:cxnSp macro="">
      <xdr:nvCxnSpPr>
        <xdr:cNvPr id="254" name="直線コネクタ 253"/>
        <xdr:cNvCxnSpPr/>
      </xdr:nvCxnSpPr>
      <xdr:spPr>
        <a:xfrm flipV="1">
          <a:off x="14782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54610</xdr:rowOff>
    </xdr:to>
    <xdr:cxnSp macro="">
      <xdr:nvCxnSpPr>
        <xdr:cNvPr id="257" name="直線コネクタ 256"/>
        <xdr:cNvCxnSpPr/>
      </xdr:nvCxnSpPr>
      <xdr:spPr>
        <a:xfrm>
          <a:off x="13893800" y="9751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149860</xdr:rowOff>
    </xdr:to>
    <xdr:cxnSp macro="">
      <xdr:nvCxnSpPr>
        <xdr:cNvPr id="260" name="直線コネクタ 259"/>
        <xdr:cNvCxnSpPr/>
      </xdr:nvCxnSpPr>
      <xdr:spPr>
        <a:xfrm>
          <a:off x="13004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70" name="円/楕円 269"/>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71"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73" name="テキスト ボックス 272"/>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4" name="円/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5" name="テキスト ボックス 27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6" name="円/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市単独事業の補助事業の見直しや廃止により、類似団体平均を大きく下回る水準で推移している。今後も、必要性を検証しながら経費削減に努める。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108712</xdr:rowOff>
    </xdr:from>
    <xdr:to>
      <xdr:col>24</xdr:col>
      <xdr:colOff>31750</xdr:colOff>
      <xdr:row>34</xdr:row>
      <xdr:rowOff>127000</xdr:rowOff>
    </xdr:to>
    <xdr:cxnSp macro="">
      <xdr:nvCxnSpPr>
        <xdr:cNvPr id="309" name="直線コネクタ 308"/>
        <xdr:cNvCxnSpPr/>
      </xdr:nvCxnSpPr>
      <xdr:spPr>
        <a:xfrm>
          <a:off x="15671800" y="59380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34</xdr:row>
      <xdr:rowOff>108712</xdr:rowOff>
    </xdr:to>
    <xdr:cxnSp macro="">
      <xdr:nvCxnSpPr>
        <xdr:cNvPr id="312" name="直線コネクタ 311"/>
        <xdr:cNvCxnSpPr/>
      </xdr:nvCxnSpPr>
      <xdr:spPr>
        <a:xfrm>
          <a:off x="14782800" y="5938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108712</xdr:rowOff>
    </xdr:from>
    <xdr:to>
      <xdr:col>21</xdr:col>
      <xdr:colOff>361950</xdr:colOff>
      <xdr:row>34</xdr:row>
      <xdr:rowOff>127000</xdr:rowOff>
    </xdr:to>
    <xdr:cxnSp macro="">
      <xdr:nvCxnSpPr>
        <xdr:cNvPr id="315" name="直線コネクタ 314"/>
        <xdr:cNvCxnSpPr/>
      </xdr:nvCxnSpPr>
      <xdr:spPr>
        <a:xfrm flipV="1">
          <a:off x="13893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122428</xdr:rowOff>
    </xdr:from>
    <xdr:to>
      <xdr:col>20</xdr:col>
      <xdr:colOff>158750</xdr:colOff>
      <xdr:row>34</xdr:row>
      <xdr:rowOff>127000</xdr:rowOff>
    </xdr:to>
    <xdr:cxnSp macro="">
      <xdr:nvCxnSpPr>
        <xdr:cNvPr id="318" name="直線コネクタ 317"/>
        <xdr:cNvCxnSpPr/>
      </xdr:nvCxnSpPr>
      <xdr:spPr>
        <a:xfrm>
          <a:off x="13004800" y="5951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28" name="円/楕円 327"/>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92727</xdr:rowOff>
    </xdr:from>
    <xdr:ext cx="762000" cy="259045"/>
    <xdr:sp macro="" textlink="">
      <xdr:nvSpPr>
        <xdr:cNvPr id="329"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57912</xdr:rowOff>
    </xdr:from>
    <xdr:to>
      <xdr:col>22</xdr:col>
      <xdr:colOff>615950</xdr:colOff>
      <xdr:row>34</xdr:row>
      <xdr:rowOff>159512</xdr:rowOff>
    </xdr:to>
    <xdr:sp macro="" textlink="">
      <xdr:nvSpPr>
        <xdr:cNvPr id="330" name="円/楕円 329"/>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169689</xdr:rowOff>
    </xdr:from>
    <xdr:ext cx="736600" cy="259045"/>
    <xdr:sp macro="" textlink="">
      <xdr:nvSpPr>
        <xdr:cNvPr id="331" name="テキスト ボックス 330"/>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57912</xdr:rowOff>
    </xdr:from>
    <xdr:to>
      <xdr:col>21</xdr:col>
      <xdr:colOff>412750</xdr:colOff>
      <xdr:row>34</xdr:row>
      <xdr:rowOff>159512</xdr:rowOff>
    </xdr:to>
    <xdr:sp macro="" textlink="">
      <xdr:nvSpPr>
        <xdr:cNvPr id="332" name="円/楕円 331"/>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169689</xdr:rowOff>
    </xdr:from>
    <xdr:ext cx="762000" cy="259045"/>
    <xdr:sp macro="" textlink="">
      <xdr:nvSpPr>
        <xdr:cNvPr id="333" name="テキスト ボックス 332"/>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4" name="円/楕円 333"/>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5" name="テキスト ボックス 334"/>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71628</xdr:rowOff>
    </xdr:from>
    <xdr:to>
      <xdr:col>19</xdr:col>
      <xdr:colOff>6350</xdr:colOff>
      <xdr:row>35</xdr:row>
      <xdr:rowOff>1778</xdr:rowOff>
    </xdr:to>
    <xdr:sp macro="" textlink="">
      <xdr:nvSpPr>
        <xdr:cNvPr id="336" name="円/楕円 335"/>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11955</xdr:rowOff>
    </xdr:from>
    <xdr:ext cx="762000" cy="259045"/>
    <xdr:sp macro="" textlink="">
      <xdr:nvSpPr>
        <xdr:cNvPr id="337" name="テキスト ボックス 336"/>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年度までは「公債費負担適正化計画」により計画的な削減を図ってきた。平成</a:t>
          </a:r>
          <a:r>
            <a:rPr kumimoji="1" lang="en-US" altLang="ja-JP" sz="1300">
              <a:latin typeface="ＭＳ Ｐゴシック"/>
            </a:rPr>
            <a:t>26</a:t>
          </a:r>
          <a:r>
            <a:rPr kumimoji="1" lang="ja-JP" altLang="en-US" sz="1300">
              <a:latin typeface="ＭＳ Ｐゴシック"/>
            </a:rPr>
            <a:t>年度以降は中期財政計画により公債費の適正化を進めており指標は減少傾向であるが、合併時の投資財源として発行した合併特例債の償還などにより類似団体平均値を大きく上回っている。</a:t>
          </a:r>
          <a:endParaRPr kumimoji="1" lang="en-US" altLang="ja-JP" sz="1300">
            <a:latin typeface="ＭＳ Ｐゴシック"/>
          </a:endParaRPr>
        </a:p>
        <a:p>
          <a:r>
            <a:rPr kumimoji="1" lang="ja-JP" altLang="en-US" sz="1300">
              <a:latin typeface="ＭＳ Ｐゴシック"/>
            </a:rPr>
            <a:t>　今後も財政状況を見極めながら、繰上償還等により指標の改善に努める。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80</xdr:row>
      <xdr:rowOff>27939</xdr:rowOff>
    </xdr:to>
    <xdr:cxnSp macro="">
      <xdr:nvCxnSpPr>
        <xdr:cNvPr id="370" name="直線コネクタ 369"/>
        <xdr:cNvCxnSpPr/>
      </xdr:nvCxnSpPr>
      <xdr:spPr>
        <a:xfrm flipV="1">
          <a:off x="3987800" y="136906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27939</xdr:rowOff>
    </xdr:from>
    <xdr:to>
      <xdr:col>5</xdr:col>
      <xdr:colOff>549275</xdr:colOff>
      <xdr:row>80</xdr:row>
      <xdr:rowOff>111761</xdr:rowOff>
    </xdr:to>
    <xdr:cxnSp macro="">
      <xdr:nvCxnSpPr>
        <xdr:cNvPr id="373" name="直線コネクタ 372"/>
        <xdr:cNvCxnSpPr/>
      </xdr:nvCxnSpPr>
      <xdr:spPr>
        <a:xfrm flipV="1">
          <a:off x="3098800" y="137439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5" name="テキスト ボックス 37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66039</xdr:rowOff>
    </xdr:from>
    <xdr:to>
      <xdr:col>4</xdr:col>
      <xdr:colOff>346075</xdr:colOff>
      <xdr:row>80</xdr:row>
      <xdr:rowOff>111761</xdr:rowOff>
    </xdr:to>
    <xdr:cxnSp macro="">
      <xdr:nvCxnSpPr>
        <xdr:cNvPr id="376" name="直線コネクタ 375"/>
        <xdr:cNvCxnSpPr/>
      </xdr:nvCxnSpPr>
      <xdr:spPr>
        <a:xfrm>
          <a:off x="2209800" y="13782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78" name="テキスト ボックス 377"/>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66039</xdr:rowOff>
    </xdr:from>
    <xdr:to>
      <xdr:col>3</xdr:col>
      <xdr:colOff>142875</xdr:colOff>
      <xdr:row>81</xdr:row>
      <xdr:rowOff>54611</xdr:rowOff>
    </xdr:to>
    <xdr:cxnSp macro="">
      <xdr:nvCxnSpPr>
        <xdr:cNvPr id="379" name="直線コネクタ 378"/>
        <xdr:cNvCxnSpPr/>
      </xdr:nvCxnSpPr>
      <xdr:spPr>
        <a:xfrm flipV="1">
          <a:off x="1320800" y="137820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81" name="テキスト ボックス 380"/>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3" name="テキスト ボックス 382"/>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89" name="円/楕円 388"/>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90"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148589</xdr:rowOff>
    </xdr:from>
    <xdr:to>
      <xdr:col>5</xdr:col>
      <xdr:colOff>600075</xdr:colOff>
      <xdr:row>80</xdr:row>
      <xdr:rowOff>78739</xdr:rowOff>
    </xdr:to>
    <xdr:sp macro="" textlink="">
      <xdr:nvSpPr>
        <xdr:cNvPr id="391" name="円/楕円 390"/>
        <xdr:cNvSpPr/>
      </xdr:nvSpPr>
      <xdr:spPr>
        <a:xfrm>
          <a:off x="3937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63516</xdr:rowOff>
    </xdr:from>
    <xdr:ext cx="736600" cy="259045"/>
    <xdr:sp macro="" textlink="">
      <xdr:nvSpPr>
        <xdr:cNvPr id="392" name="テキスト ボックス 391"/>
        <xdr:cNvSpPr txBox="1"/>
      </xdr:nvSpPr>
      <xdr:spPr>
        <a:xfrm>
          <a:off x="3606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60961</xdr:rowOff>
    </xdr:from>
    <xdr:to>
      <xdr:col>4</xdr:col>
      <xdr:colOff>396875</xdr:colOff>
      <xdr:row>80</xdr:row>
      <xdr:rowOff>162561</xdr:rowOff>
    </xdr:to>
    <xdr:sp macro="" textlink="">
      <xdr:nvSpPr>
        <xdr:cNvPr id="393" name="円/楕円 392"/>
        <xdr:cNvSpPr/>
      </xdr:nvSpPr>
      <xdr:spPr>
        <a:xfrm>
          <a:off x="3048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147338</xdr:rowOff>
    </xdr:from>
    <xdr:ext cx="762000" cy="259045"/>
    <xdr:sp macro="" textlink="">
      <xdr:nvSpPr>
        <xdr:cNvPr id="394" name="テキスト ボックス 393"/>
        <xdr:cNvSpPr txBox="1"/>
      </xdr:nvSpPr>
      <xdr:spPr>
        <a:xfrm>
          <a:off x="2717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15239</xdr:rowOff>
    </xdr:from>
    <xdr:to>
      <xdr:col>3</xdr:col>
      <xdr:colOff>193675</xdr:colOff>
      <xdr:row>80</xdr:row>
      <xdr:rowOff>116839</xdr:rowOff>
    </xdr:to>
    <xdr:sp macro="" textlink="">
      <xdr:nvSpPr>
        <xdr:cNvPr id="395" name="円/楕円 394"/>
        <xdr:cNvSpPr/>
      </xdr:nvSpPr>
      <xdr:spPr>
        <a:xfrm>
          <a:off x="2159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101616</xdr:rowOff>
    </xdr:from>
    <xdr:ext cx="762000" cy="259045"/>
    <xdr:sp macro="" textlink="">
      <xdr:nvSpPr>
        <xdr:cNvPr id="396" name="テキスト ボックス 395"/>
        <xdr:cNvSpPr txBox="1"/>
      </xdr:nvSpPr>
      <xdr:spPr>
        <a:xfrm>
          <a:off x="1828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3811</xdr:rowOff>
    </xdr:from>
    <xdr:to>
      <xdr:col>1</xdr:col>
      <xdr:colOff>676275</xdr:colOff>
      <xdr:row>81</xdr:row>
      <xdr:rowOff>105411</xdr:rowOff>
    </xdr:to>
    <xdr:sp macro="" textlink="">
      <xdr:nvSpPr>
        <xdr:cNvPr id="397" name="円/楕円 396"/>
        <xdr:cNvSpPr/>
      </xdr:nvSpPr>
      <xdr:spPr>
        <a:xfrm>
          <a:off x="1270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90188</xdr:rowOff>
    </xdr:from>
    <xdr:ext cx="762000" cy="259045"/>
    <xdr:sp macro="" textlink="">
      <xdr:nvSpPr>
        <xdr:cNvPr id="398" name="テキスト ボックス 397"/>
        <xdr:cNvSpPr txBox="1"/>
      </xdr:nvSpPr>
      <xdr:spPr>
        <a:xfrm>
          <a:off x="939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扶助費、補助費等、人件費が類似団体内平均値を大きく下回っているため、公債費以外の合計でも類似団体内平均値を大きく下回っている状況である。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77470</xdr:rowOff>
    </xdr:from>
    <xdr:to>
      <xdr:col>24</xdr:col>
      <xdr:colOff>31750</xdr:colOff>
      <xdr:row>74</xdr:row>
      <xdr:rowOff>168910</xdr:rowOff>
    </xdr:to>
    <xdr:cxnSp macro="">
      <xdr:nvCxnSpPr>
        <xdr:cNvPr id="431" name="直線コネクタ 430"/>
        <xdr:cNvCxnSpPr/>
      </xdr:nvCxnSpPr>
      <xdr:spPr>
        <a:xfrm>
          <a:off x="15671800" y="127647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77470</xdr:rowOff>
    </xdr:from>
    <xdr:to>
      <xdr:col>22</xdr:col>
      <xdr:colOff>565150</xdr:colOff>
      <xdr:row>74</xdr:row>
      <xdr:rowOff>92710</xdr:rowOff>
    </xdr:to>
    <xdr:cxnSp macro="">
      <xdr:nvCxnSpPr>
        <xdr:cNvPr id="434" name="直線コネクタ 433"/>
        <xdr:cNvCxnSpPr/>
      </xdr:nvCxnSpPr>
      <xdr:spPr>
        <a:xfrm flipV="1">
          <a:off x="14782800" y="12764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36" name="テキスト ボックス 435"/>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xdr:rowOff>
    </xdr:from>
    <xdr:to>
      <xdr:col>21</xdr:col>
      <xdr:colOff>361950</xdr:colOff>
      <xdr:row>74</xdr:row>
      <xdr:rowOff>92710</xdr:rowOff>
    </xdr:to>
    <xdr:cxnSp macro="">
      <xdr:nvCxnSpPr>
        <xdr:cNvPr id="437" name="直線コネクタ 436"/>
        <xdr:cNvCxnSpPr/>
      </xdr:nvCxnSpPr>
      <xdr:spPr>
        <a:xfrm>
          <a:off x="13893800" y="127000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xdr:rowOff>
    </xdr:from>
    <xdr:to>
      <xdr:col>20</xdr:col>
      <xdr:colOff>158750</xdr:colOff>
      <xdr:row>74</xdr:row>
      <xdr:rowOff>58420</xdr:rowOff>
    </xdr:to>
    <xdr:cxnSp macro="">
      <xdr:nvCxnSpPr>
        <xdr:cNvPr id="440" name="直線コネクタ 439"/>
        <xdr:cNvCxnSpPr/>
      </xdr:nvCxnSpPr>
      <xdr:spPr>
        <a:xfrm flipV="1">
          <a:off x="13004800" y="12700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4" name="テキスト ボックス 443"/>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118110</xdr:rowOff>
    </xdr:from>
    <xdr:to>
      <xdr:col>24</xdr:col>
      <xdr:colOff>82550</xdr:colOff>
      <xdr:row>75</xdr:row>
      <xdr:rowOff>48260</xdr:rowOff>
    </xdr:to>
    <xdr:sp macro="" textlink="">
      <xdr:nvSpPr>
        <xdr:cNvPr id="450" name="円/楕円 449"/>
        <xdr:cNvSpPr/>
      </xdr:nvSpPr>
      <xdr:spPr>
        <a:xfrm>
          <a:off x="164592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134637</xdr:rowOff>
    </xdr:from>
    <xdr:ext cx="762000" cy="259045"/>
    <xdr:sp macro="" textlink="">
      <xdr:nvSpPr>
        <xdr:cNvPr id="451" name="公債費以外該当値テキスト"/>
        <xdr:cNvSpPr txBox="1"/>
      </xdr:nvSpPr>
      <xdr:spPr>
        <a:xfrm>
          <a:off x="165989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26670</xdr:rowOff>
    </xdr:from>
    <xdr:to>
      <xdr:col>22</xdr:col>
      <xdr:colOff>615950</xdr:colOff>
      <xdr:row>74</xdr:row>
      <xdr:rowOff>128270</xdr:rowOff>
    </xdr:to>
    <xdr:sp macro="" textlink="">
      <xdr:nvSpPr>
        <xdr:cNvPr id="452" name="円/楕円 451"/>
        <xdr:cNvSpPr/>
      </xdr:nvSpPr>
      <xdr:spPr>
        <a:xfrm>
          <a:off x="15621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138447</xdr:rowOff>
    </xdr:from>
    <xdr:ext cx="736600" cy="259045"/>
    <xdr:sp macro="" textlink="">
      <xdr:nvSpPr>
        <xdr:cNvPr id="453" name="テキスト ボックス 452"/>
        <xdr:cNvSpPr txBox="1"/>
      </xdr:nvSpPr>
      <xdr:spPr>
        <a:xfrm>
          <a:off x="15290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41910</xdr:rowOff>
    </xdr:from>
    <xdr:to>
      <xdr:col>21</xdr:col>
      <xdr:colOff>412750</xdr:colOff>
      <xdr:row>74</xdr:row>
      <xdr:rowOff>143510</xdr:rowOff>
    </xdr:to>
    <xdr:sp macro="" textlink="">
      <xdr:nvSpPr>
        <xdr:cNvPr id="454" name="円/楕円 453"/>
        <xdr:cNvSpPr/>
      </xdr:nvSpPr>
      <xdr:spPr>
        <a:xfrm>
          <a:off x="14732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153687</xdr:rowOff>
    </xdr:from>
    <xdr:ext cx="762000" cy="259045"/>
    <xdr:sp macro="" textlink="">
      <xdr:nvSpPr>
        <xdr:cNvPr id="455" name="テキスト ボックス 454"/>
        <xdr:cNvSpPr txBox="1"/>
      </xdr:nvSpPr>
      <xdr:spPr>
        <a:xfrm>
          <a:off x="14401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133350</xdr:rowOff>
    </xdr:from>
    <xdr:to>
      <xdr:col>20</xdr:col>
      <xdr:colOff>209550</xdr:colOff>
      <xdr:row>74</xdr:row>
      <xdr:rowOff>63500</xdr:rowOff>
    </xdr:to>
    <xdr:sp macro="" textlink="">
      <xdr:nvSpPr>
        <xdr:cNvPr id="456" name="円/楕円 455"/>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73677</xdr:rowOff>
    </xdr:from>
    <xdr:ext cx="762000" cy="259045"/>
    <xdr:sp macro="" textlink="">
      <xdr:nvSpPr>
        <xdr:cNvPr id="457" name="テキスト ボックス 456"/>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58" name="円/楕円 457"/>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119397</xdr:rowOff>
    </xdr:from>
    <xdr:ext cx="762000" cy="259045"/>
    <xdr:sp macro="" textlink="">
      <xdr:nvSpPr>
        <xdr:cNvPr id="459" name="テキスト ボックス 458"/>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岐阜県郡上市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27349</xdr:rowOff>
    </xdr:from>
    <xdr:to>
      <xdr:col>4</xdr:col>
      <xdr:colOff>1117600</xdr:colOff>
      <xdr:row>13</xdr:row>
      <xdr:rowOff>52362</xdr:rowOff>
    </xdr:to>
    <xdr:cxnSp macro="">
      <xdr:nvCxnSpPr>
        <xdr:cNvPr id="50" name="直線コネクタ 49"/>
        <xdr:cNvCxnSpPr/>
      </xdr:nvCxnSpPr>
      <xdr:spPr bwMode="auto">
        <a:xfrm flipV="1">
          <a:off x="5003800" y="2303824"/>
          <a:ext cx="647700" cy="2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52076</xdr:rowOff>
    </xdr:from>
    <xdr:to>
      <xdr:col>4</xdr:col>
      <xdr:colOff>469900</xdr:colOff>
      <xdr:row>13</xdr:row>
      <xdr:rowOff>52362</xdr:rowOff>
    </xdr:to>
    <xdr:cxnSp macro="">
      <xdr:nvCxnSpPr>
        <xdr:cNvPr id="53" name="直線コネクタ 52"/>
        <xdr:cNvCxnSpPr/>
      </xdr:nvCxnSpPr>
      <xdr:spPr bwMode="auto">
        <a:xfrm>
          <a:off x="4305300" y="2328551"/>
          <a:ext cx="698500" cy="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38695</xdr:rowOff>
    </xdr:from>
    <xdr:ext cx="736600" cy="259045"/>
    <xdr:sp macro="" textlink="">
      <xdr:nvSpPr>
        <xdr:cNvPr id="55" name="テキスト ボックス 54"/>
        <xdr:cNvSpPr txBox="1"/>
      </xdr:nvSpPr>
      <xdr:spPr>
        <a:xfrm>
          <a:off x="4622800" y="248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167119</xdr:rowOff>
    </xdr:from>
    <xdr:to>
      <xdr:col>3</xdr:col>
      <xdr:colOff>904875</xdr:colOff>
      <xdr:row>13</xdr:row>
      <xdr:rowOff>52076</xdr:rowOff>
    </xdr:to>
    <xdr:cxnSp macro="">
      <xdr:nvCxnSpPr>
        <xdr:cNvPr id="56" name="直線コネクタ 55"/>
        <xdr:cNvCxnSpPr/>
      </xdr:nvCxnSpPr>
      <xdr:spPr bwMode="auto">
        <a:xfrm>
          <a:off x="3606800" y="2272144"/>
          <a:ext cx="698500" cy="56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95369</xdr:rowOff>
    </xdr:from>
    <xdr:ext cx="762000" cy="259045"/>
    <xdr:sp macro="" textlink="">
      <xdr:nvSpPr>
        <xdr:cNvPr id="58" name="テキスト ボックス 57"/>
        <xdr:cNvSpPr txBox="1"/>
      </xdr:nvSpPr>
      <xdr:spPr>
        <a:xfrm>
          <a:off x="3924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167119</xdr:rowOff>
    </xdr:from>
    <xdr:to>
      <xdr:col>3</xdr:col>
      <xdr:colOff>206375</xdr:colOff>
      <xdr:row>13</xdr:row>
      <xdr:rowOff>48362</xdr:rowOff>
    </xdr:to>
    <xdr:cxnSp macro="">
      <xdr:nvCxnSpPr>
        <xdr:cNvPr id="59" name="直線コネクタ 58"/>
        <xdr:cNvCxnSpPr/>
      </xdr:nvCxnSpPr>
      <xdr:spPr bwMode="auto">
        <a:xfrm flipV="1">
          <a:off x="2908300" y="2272144"/>
          <a:ext cx="698500" cy="5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66946</xdr:rowOff>
    </xdr:from>
    <xdr:ext cx="762000" cy="259045"/>
    <xdr:sp macro="" textlink="">
      <xdr:nvSpPr>
        <xdr:cNvPr id="61" name="テキスト ボックス 60"/>
        <xdr:cNvSpPr txBox="1"/>
      </xdr:nvSpPr>
      <xdr:spPr>
        <a:xfrm>
          <a:off x="32258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22731</xdr:rowOff>
    </xdr:from>
    <xdr:ext cx="762000" cy="259045"/>
    <xdr:sp macro="" textlink="">
      <xdr:nvSpPr>
        <xdr:cNvPr id="63" name="テキスト ボックス 62"/>
        <xdr:cNvSpPr txBox="1"/>
      </xdr:nvSpPr>
      <xdr:spPr>
        <a:xfrm>
          <a:off x="2527300" y="24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147999</xdr:rowOff>
    </xdr:from>
    <xdr:to>
      <xdr:col>5</xdr:col>
      <xdr:colOff>34925</xdr:colOff>
      <xdr:row>13</xdr:row>
      <xdr:rowOff>78149</xdr:rowOff>
    </xdr:to>
    <xdr:sp macro="" textlink="">
      <xdr:nvSpPr>
        <xdr:cNvPr id="69" name="円/楕円 68"/>
        <xdr:cNvSpPr/>
      </xdr:nvSpPr>
      <xdr:spPr bwMode="auto">
        <a:xfrm>
          <a:off x="5600700" y="225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164526</xdr:rowOff>
    </xdr:from>
    <xdr:ext cx="762000" cy="259045"/>
    <xdr:sp macro="" textlink="">
      <xdr:nvSpPr>
        <xdr:cNvPr id="70" name="人口1人当たり決算額の推移該当値テキスト130"/>
        <xdr:cNvSpPr txBox="1"/>
      </xdr:nvSpPr>
      <xdr:spPr>
        <a:xfrm>
          <a:off x="5740400" y="209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105,731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1562</xdr:rowOff>
    </xdr:from>
    <xdr:to>
      <xdr:col>4</xdr:col>
      <xdr:colOff>520700</xdr:colOff>
      <xdr:row>13</xdr:row>
      <xdr:rowOff>103162</xdr:rowOff>
    </xdr:to>
    <xdr:sp macro="" textlink="">
      <xdr:nvSpPr>
        <xdr:cNvPr id="71" name="円/楕円 70"/>
        <xdr:cNvSpPr/>
      </xdr:nvSpPr>
      <xdr:spPr bwMode="auto">
        <a:xfrm>
          <a:off x="4953000" y="227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113339</xdr:rowOff>
    </xdr:from>
    <xdr:ext cx="736600" cy="259045"/>
    <xdr:sp macro="" textlink="">
      <xdr:nvSpPr>
        <xdr:cNvPr id="72" name="テキスト ボックス 71"/>
        <xdr:cNvSpPr txBox="1"/>
      </xdr:nvSpPr>
      <xdr:spPr>
        <a:xfrm>
          <a:off x="4622800" y="204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104,418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1276</xdr:rowOff>
    </xdr:from>
    <xdr:to>
      <xdr:col>3</xdr:col>
      <xdr:colOff>955675</xdr:colOff>
      <xdr:row>13</xdr:row>
      <xdr:rowOff>102876</xdr:rowOff>
    </xdr:to>
    <xdr:sp macro="" textlink="">
      <xdr:nvSpPr>
        <xdr:cNvPr id="73" name="円/楕円 72"/>
        <xdr:cNvSpPr/>
      </xdr:nvSpPr>
      <xdr:spPr bwMode="auto">
        <a:xfrm>
          <a:off x="4254500" y="227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113053</xdr:rowOff>
    </xdr:from>
    <xdr:ext cx="762000" cy="259045"/>
    <xdr:sp macro="" textlink="">
      <xdr:nvSpPr>
        <xdr:cNvPr id="74" name="テキスト ボックス 73"/>
        <xdr:cNvSpPr txBox="1"/>
      </xdr:nvSpPr>
      <xdr:spPr>
        <a:xfrm>
          <a:off x="3924300" y="20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104,433</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116319</xdr:rowOff>
    </xdr:from>
    <xdr:to>
      <xdr:col>3</xdr:col>
      <xdr:colOff>257175</xdr:colOff>
      <xdr:row>13</xdr:row>
      <xdr:rowOff>46469</xdr:rowOff>
    </xdr:to>
    <xdr:sp macro="" textlink="">
      <xdr:nvSpPr>
        <xdr:cNvPr id="75" name="円/楕円 74"/>
        <xdr:cNvSpPr/>
      </xdr:nvSpPr>
      <xdr:spPr bwMode="auto">
        <a:xfrm>
          <a:off x="3556000" y="222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56646</xdr:rowOff>
    </xdr:from>
    <xdr:ext cx="762000" cy="259045"/>
    <xdr:sp macro="" textlink="">
      <xdr:nvSpPr>
        <xdr:cNvPr id="76" name="テキスト ボックス 75"/>
        <xdr:cNvSpPr txBox="1"/>
      </xdr:nvSpPr>
      <xdr:spPr>
        <a:xfrm>
          <a:off x="3225800" y="199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107,394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169012</xdr:rowOff>
    </xdr:from>
    <xdr:to>
      <xdr:col>2</xdr:col>
      <xdr:colOff>692150</xdr:colOff>
      <xdr:row>13</xdr:row>
      <xdr:rowOff>99162</xdr:rowOff>
    </xdr:to>
    <xdr:sp macro="" textlink="">
      <xdr:nvSpPr>
        <xdr:cNvPr id="77" name="円/楕円 76"/>
        <xdr:cNvSpPr/>
      </xdr:nvSpPr>
      <xdr:spPr bwMode="auto">
        <a:xfrm>
          <a:off x="2857500" y="227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109339</xdr:rowOff>
    </xdr:from>
    <xdr:ext cx="762000" cy="259045"/>
    <xdr:sp macro="" textlink="">
      <xdr:nvSpPr>
        <xdr:cNvPr id="78" name="テキスト ボックス 77"/>
        <xdr:cNvSpPr txBox="1"/>
      </xdr:nvSpPr>
      <xdr:spPr>
        <a:xfrm>
          <a:off x="2527300" y="204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141768</xdr:rowOff>
    </xdr:from>
    <xdr:to>
      <xdr:col>4</xdr:col>
      <xdr:colOff>1117600</xdr:colOff>
      <xdr:row>38</xdr:row>
      <xdr:rowOff>2070</xdr:rowOff>
    </xdr:to>
    <xdr:cxnSp macro="">
      <xdr:nvCxnSpPr>
        <xdr:cNvPr id="105" name="直線コネクタ 104"/>
        <xdr:cNvCxnSpPr/>
      </xdr:nvCxnSpPr>
      <xdr:spPr bwMode="auto">
        <a:xfrm flipV="1">
          <a:off x="5651500" y="6409218"/>
          <a:ext cx="0" cy="1060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317047</xdr:rowOff>
    </xdr:from>
    <xdr:ext cx="762000" cy="259045"/>
    <xdr:sp macro="" textlink="">
      <xdr:nvSpPr>
        <xdr:cNvPr id="106" name="人口1人当たり決算額の推移最小値テキスト445"/>
        <xdr:cNvSpPr txBox="1"/>
      </xdr:nvSpPr>
      <xdr:spPr>
        <a:xfrm>
          <a:off x="5740400" y="74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2070</xdr:rowOff>
    </xdr:from>
    <xdr:to>
      <xdr:col>5</xdr:col>
      <xdr:colOff>73025</xdr:colOff>
      <xdr:row>38</xdr:row>
      <xdr:rowOff>2070</xdr:rowOff>
    </xdr:to>
    <xdr:cxnSp macro="">
      <xdr:nvCxnSpPr>
        <xdr:cNvPr id="107" name="直線コネクタ 106"/>
        <xdr:cNvCxnSpPr/>
      </xdr:nvCxnSpPr>
      <xdr:spPr bwMode="auto">
        <a:xfrm>
          <a:off x="5562600" y="7469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228145</xdr:rowOff>
    </xdr:from>
    <xdr:ext cx="762000" cy="259045"/>
    <xdr:sp macro="" textlink="">
      <xdr:nvSpPr>
        <xdr:cNvPr id="108" name="人口1人当たり決算額の推移最大値テキスト445"/>
        <xdr:cNvSpPr txBox="1"/>
      </xdr:nvSpPr>
      <xdr:spPr>
        <a:xfrm>
          <a:off x="5740400" y="615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34</xdr:row>
      <xdr:rowOff>141768</xdr:rowOff>
    </xdr:from>
    <xdr:to>
      <xdr:col>5</xdr:col>
      <xdr:colOff>73025</xdr:colOff>
      <xdr:row>34</xdr:row>
      <xdr:rowOff>141768</xdr:rowOff>
    </xdr:to>
    <xdr:cxnSp macro="">
      <xdr:nvCxnSpPr>
        <xdr:cNvPr id="109" name="直線コネクタ 108"/>
        <xdr:cNvCxnSpPr/>
      </xdr:nvCxnSpPr>
      <xdr:spPr bwMode="auto">
        <a:xfrm>
          <a:off x="5562600" y="6409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222760</xdr:rowOff>
    </xdr:from>
    <xdr:to>
      <xdr:col>4</xdr:col>
      <xdr:colOff>1117600</xdr:colOff>
      <xdr:row>34</xdr:row>
      <xdr:rowOff>253759</xdr:rowOff>
    </xdr:to>
    <xdr:cxnSp macro="">
      <xdr:nvCxnSpPr>
        <xdr:cNvPr id="110" name="直線コネクタ 109"/>
        <xdr:cNvCxnSpPr/>
      </xdr:nvCxnSpPr>
      <xdr:spPr bwMode="auto">
        <a:xfrm>
          <a:off x="5003800" y="6490210"/>
          <a:ext cx="647700" cy="3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273722</xdr:rowOff>
    </xdr:from>
    <xdr:ext cx="762000" cy="259045"/>
    <xdr:sp macro="" textlink="">
      <xdr:nvSpPr>
        <xdr:cNvPr id="111" name="人口1人当たり決算額の推移平均値テキスト445"/>
        <xdr:cNvSpPr txBox="1"/>
      </xdr:nvSpPr>
      <xdr:spPr>
        <a:xfrm>
          <a:off x="5740400" y="6884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301645</xdr:rowOff>
    </xdr:from>
    <xdr:to>
      <xdr:col>5</xdr:col>
      <xdr:colOff>34925</xdr:colOff>
      <xdr:row>36</xdr:row>
      <xdr:rowOff>60345</xdr:rowOff>
    </xdr:to>
    <xdr:sp macro="" textlink="">
      <xdr:nvSpPr>
        <xdr:cNvPr id="112" name="フローチャート : 判断 111"/>
        <xdr:cNvSpPr/>
      </xdr:nvSpPr>
      <xdr:spPr bwMode="auto">
        <a:xfrm>
          <a:off x="56007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338341</xdr:rowOff>
    </xdr:from>
    <xdr:to>
      <xdr:col>4</xdr:col>
      <xdr:colOff>469900</xdr:colOff>
      <xdr:row>34</xdr:row>
      <xdr:rowOff>222760</xdr:rowOff>
    </xdr:to>
    <xdr:cxnSp macro="">
      <xdr:nvCxnSpPr>
        <xdr:cNvPr id="113" name="直線コネクタ 112"/>
        <xdr:cNvCxnSpPr/>
      </xdr:nvCxnSpPr>
      <xdr:spPr bwMode="auto">
        <a:xfrm>
          <a:off x="4305300" y="6262891"/>
          <a:ext cx="698500" cy="22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215943</xdr:rowOff>
    </xdr:from>
    <xdr:to>
      <xdr:col>4</xdr:col>
      <xdr:colOff>520700</xdr:colOff>
      <xdr:row>35</xdr:row>
      <xdr:rowOff>317543</xdr:rowOff>
    </xdr:to>
    <xdr:sp macro="" textlink="">
      <xdr:nvSpPr>
        <xdr:cNvPr id="114" name="フローチャート : 判断 113"/>
        <xdr:cNvSpPr/>
      </xdr:nvSpPr>
      <xdr:spPr bwMode="auto">
        <a:xfrm>
          <a:off x="4953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302320</xdr:rowOff>
    </xdr:from>
    <xdr:ext cx="736600" cy="259045"/>
    <xdr:sp macro="" textlink="">
      <xdr:nvSpPr>
        <xdr:cNvPr id="115" name="テキスト ボックス 114"/>
        <xdr:cNvSpPr txBox="1"/>
      </xdr:nvSpPr>
      <xdr:spPr>
        <a:xfrm>
          <a:off x="4622800" y="69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238625</xdr:rowOff>
    </xdr:from>
    <xdr:to>
      <xdr:col>3</xdr:col>
      <xdr:colOff>904875</xdr:colOff>
      <xdr:row>33</xdr:row>
      <xdr:rowOff>338341</xdr:rowOff>
    </xdr:to>
    <xdr:cxnSp macro="">
      <xdr:nvCxnSpPr>
        <xdr:cNvPr id="116" name="直線コネクタ 115"/>
        <xdr:cNvCxnSpPr/>
      </xdr:nvCxnSpPr>
      <xdr:spPr bwMode="auto">
        <a:xfrm>
          <a:off x="3606800" y="6163175"/>
          <a:ext cx="698500" cy="99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159387</xdr:rowOff>
    </xdr:from>
    <xdr:to>
      <xdr:col>3</xdr:col>
      <xdr:colOff>955675</xdr:colOff>
      <xdr:row>35</xdr:row>
      <xdr:rowOff>260987</xdr:rowOff>
    </xdr:to>
    <xdr:sp macro="" textlink="">
      <xdr:nvSpPr>
        <xdr:cNvPr id="117" name="フローチャート : 判断 116"/>
        <xdr:cNvSpPr/>
      </xdr:nvSpPr>
      <xdr:spPr bwMode="auto">
        <a:xfrm>
          <a:off x="4254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245764</xdr:rowOff>
    </xdr:from>
    <xdr:ext cx="762000" cy="259045"/>
    <xdr:sp macro="" textlink="">
      <xdr:nvSpPr>
        <xdr:cNvPr id="118" name="テキスト ボックス 117"/>
        <xdr:cNvSpPr txBox="1"/>
      </xdr:nvSpPr>
      <xdr:spPr>
        <a:xfrm>
          <a:off x="3924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160513</xdr:rowOff>
    </xdr:from>
    <xdr:to>
      <xdr:col>3</xdr:col>
      <xdr:colOff>206375</xdr:colOff>
      <xdr:row>33</xdr:row>
      <xdr:rowOff>238625</xdr:rowOff>
    </xdr:to>
    <xdr:cxnSp macro="">
      <xdr:nvCxnSpPr>
        <xdr:cNvPr id="119" name="直線コネクタ 118"/>
        <xdr:cNvCxnSpPr/>
      </xdr:nvCxnSpPr>
      <xdr:spPr bwMode="auto">
        <a:xfrm>
          <a:off x="2908300" y="6085063"/>
          <a:ext cx="698500" cy="78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114994</xdr:rowOff>
    </xdr:from>
    <xdr:to>
      <xdr:col>3</xdr:col>
      <xdr:colOff>257175</xdr:colOff>
      <xdr:row>35</xdr:row>
      <xdr:rowOff>216594</xdr:rowOff>
    </xdr:to>
    <xdr:sp macro="" textlink="">
      <xdr:nvSpPr>
        <xdr:cNvPr id="120" name="フローチャート : 判断 119"/>
        <xdr:cNvSpPr/>
      </xdr:nvSpPr>
      <xdr:spPr bwMode="auto">
        <a:xfrm>
          <a:off x="35560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201371</xdr:rowOff>
    </xdr:from>
    <xdr:ext cx="762000" cy="259045"/>
    <xdr:sp macro="" textlink="">
      <xdr:nvSpPr>
        <xdr:cNvPr id="121" name="テキスト ボックス 120"/>
        <xdr:cNvSpPr txBox="1"/>
      </xdr:nvSpPr>
      <xdr:spPr>
        <a:xfrm>
          <a:off x="32258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55557</xdr:rowOff>
    </xdr:from>
    <xdr:to>
      <xdr:col>2</xdr:col>
      <xdr:colOff>692150</xdr:colOff>
      <xdr:row>35</xdr:row>
      <xdr:rowOff>157157</xdr:rowOff>
    </xdr:to>
    <xdr:sp macro="" textlink="">
      <xdr:nvSpPr>
        <xdr:cNvPr id="122" name="フローチャート : 判断 121"/>
        <xdr:cNvSpPr/>
      </xdr:nvSpPr>
      <xdr:spPr bwMode="auto">
        <a:xfrm>
          <a:off x="2857500" y="66659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141934</xdr:rowOff>
    </xdr:from>
    <xdr:ext cx="762000" cy="259045"/>
    <xdr:sp macro="" textlink="">
      <xdr:nvSpPr>
        <xdr:cNvPr id="123" name="テキスト ボックス 122"/>
        <xdr:cNvSpPr txBox="1"/>
      </xdr:nvSpPr>
      <xdr:spPr>
        <a:xfrm>
          <a:off x="2527300" y="675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202959</xdr:rowOff>
    </xdr:from>
    <xdr:to>
      <xdr:col>5</xdr:col>
      <xdr:colOff>34925</xdr:colOff>
      <xdr:row>34</xdr:row>
      <xdr:rowOff>304558</xdr:rowOff>
    </xdr:to>
    <xdr:sp macro="" textlink="">
      <xdr:nvSpPr>
        <xdr:cNvPr id="129" name="円/楕円 128"/>
        <xdr:cNvSpPr/>
      </xdr:nvSpPr>
      <xdr:spPr bwMode="auto">
        <a:xfrm>
          <a:off x="5600700" y="647040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111536</xdr:rowOff>
    </xdr:from>
    <xdr:ext cx="762000" cy="259045"/>
    <xdr:sp macro="" textlink="">
      <xdr:nvSpPr>
        <xdr:cNvPr id="130" name="人口1人当たり決算額の推移該当値テキスト445"/>
        <xdr:cNvSpPr txBox="1"/>
      </xdr:nvSpPr>
      <xdr:spPr>
        <a:xfrm>
          <a:off x="5740400" y="637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41,955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171960</xdr:rowOff>
    </xdr:from>
    <xdr:to>
      <xdr:col>4</xdr:col>
      <xdr:colOff>520700</xdr:colOff>
      <xdr:row>34</xdr:row>
      <xdr:rowOff>273560</xdr:rowOff>
    </xdr:to>
    <xdr:sp macro="" textlink="">
      <xdr:nvSpPr>
        <xdr:cNvPr id="131" name="円/楕円 130"/>
        <xdr:cNvSpPr/>
      </xdr:nvSpPr>
      <xdr:spPr bwMode="auto">
        <a:xfrm>
          <a:off x="4953000" y="643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283737</xdr:rowOff>
    </xdr:from>
    <xdr:ext cx="736600" cy="259045"/>
    <xdr:sp macro="" textlink="">
      <xdr:nvSpPr>
        <xdr:cNvPr id="132" name="テキスト ボックス 131"/>
        <xdr:cNvSpPr txBox="1"/>
      </xdr:nvSpPr>
      <xdr:spPr>
        <a:xfrm>
          <a:off x="4622800" y="6208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43,311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287541</xdr:rowOff>
    </xdr:from>
    <xdr:to>
      <xdr:col>3</xdr:col>
      <xdr:colOff>955675</xdr:colOff>
      <xdr:row>34</xdr:row>
      <xdr:rowOff>46241</xdr:rowOff>
    </xdr:to>
    <xdr:sp macro="" textlink="">
      <xdr:nvSpPr>
        <xdr:cNvPr id="133" name="円/楕円 132"/>
        <xdr:cNvSpPr/>
      </xdr:nvSpPr>
      <xdr:spPr bwMode="auto">
        <a:xfrm>
          <a:off x="4254500" y="621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56418</xdr:rowOff>
    </xdr:from>
    <xdr:ext cx="762000" cy="259045"/>
    <xdr:sp macro="" textlink="">
      <xdr:nvSpPr>
        <xdr:cNvPr id="134" name="テキスト ボックス 133"/>
        <xdr:cNvSpPr txBox="1"/>
      </xdr:nvSpPr>
      <xdr:spPr>
        <a:xfrm>
          <a:off x="3924300" y="598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53,255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187825</xdr:rowOff>
    </xdr:from>
    <xdr:to>
      <xdr:col>3</xdr:col>
      <xdr:colOff>257175</xdr:colOff>
      <xdr:row>33</xdr:row>
      <xdr:rowOff>289425</xdr:rowOff>
    </xdr:to>
    <xdr:sp macro="" textlink="">
      <xdr:nvSpPr>
        <xdr:cNvPr id="135" name="円/楕円 134"/>
        <xdr:cNvSpPr/>
      </xdr:nvSpPr>
      <xdr:spPr bwMode="auto">
        <a:xfrm>
          <a:off x="3556000" y="611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128152</xdr:rowOff>
    </xdr:from>
    <xdr:ext cx="762000" cy="259045"/>
    <xdr:sp macro="" textlink="">
      <xdr:nvSpPr>
        <xdr:cNvPr id="136" name="テキスト ボックス 135"/>
        <xdr:cNvSpPr txBox="1"/>
      </xdr:nvSpPr>
      <xdr:spPr>
        <a:xfrm>
          <a:off x="3225800" y="58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57,617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109713</xdr:rowOff>
    </xdr:from>
    <xdr:to>
      <xdr:col>2</xdr:col>
      <xdr:colOff>692150</xdr:colOff>
      <xdr:row>33</xdr:row>
      <xdr:rowOff>211313</xdr:rowOff>
    </xdr:to>
    <xdr:sp macro="" textlink="">
      <xdr:nvSpPr>
        <xdr:cNvPr id="137" name="円/楕円 136"/>
        <xdr:cNvSpPr/>
      </xdr:nvSpPr>
      <xdr:spPr bwMode="auto">
        <a:xfrm>
          <a:off x="2857500" y="6034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50040</xdr:rowOff>
    </xdr:from>
    <xdr:ext cx="762000" cy="259045"/>
    <xdr:sp macro="" textlink="">
      <xdr:nvSpPr>
        <xdr:cNvPr id="138" name="テキスト ボックス 137"/>
        <xdr:cNvSpPr txBox="1"/>
      </xdr:nvSpPr>
      <xdr:spPr>
        <a:xfrm>
          <a:off x="2527300" y="580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43,940
43,530
1,030.75
30,409,813
29,178,708
859,951
19,457,988
36,293,730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43.8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20542</xdr:rowOff>
    </xdr:from>
    <xdr:to>
      <xdr:col>6</xdr:col>
      <xdr:colOff>511175</xdr:colOff>
      <xdr:row>33</xdr:row>
      <xdr:rowOff>34792</xdr:rowOff>
    </xdr:to>
    <xdr:cxnSp macro="">
      <xdr:nvCxnSpPr>
        <xdr:cNvPr id="61" name="直線コネクタ 60"/>
        <xdr:cNvCxnSpPr/>
      </xdr:nvCxnSpPr>
      <xdr:spPr>
        <a:xfrm flipV="1">
          <a:off x="3797300" y="5678392"/>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12160</xdr:rowOff>
    </xdr:from>
    <xdr:to>
      <xdr:col>5</xdr:col>
      <xdr:colOff>358775</xdr:colOff>
      <xdr:row>33</xdr:row>
      <xdr:rowOff>34792</xdr:rowOff>
    </xdr:to>
    <xdr:cxnSp macro="">
      <xdr:nvCxnSpPr>
        <xdr:cNvPr id="64" name="直線コネクタ 63"/>
        <xdr:cNvCxnSpPr/>
      </xdr:nvCxnSpPr>
      <xdr:spPr>
        <a:xfrm>
          <a:off x="2908300" y="5670010"/>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100702</xdr:rowOff>
    </xdr:from>
    <xdr:ext cx="534377" cy="259045"/>
    <xdr:sp macro="" textlink="">
      <xdr:nvSpPr>
        <xdr:cNvPr id="66" name="テキスト ボックス 65"/>
        <xdr:cNvSpPr txBox="1"/>
      </xdr:nvSpPr>
      <xdr:spPr>
        <a:xfrm>
          <a:off x="3530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110268</xdr:rowOff>
    </xdr:from>
    <xdr:to>
      <xdr:col>4</xdr:col>
      <xdr:colOff>155575</xdr:colOff>
      <xdr:row>33</xdr:row>
      <xdr:rowOff>12160</xdr:rowOff>
    </xdr:to>
    <xdr:cxnSp macro="">
      <xdr:nvCxnSpPr>
        <xdr:cNvPr id="67" name="直線コネクタ 66"/>
        <xdr:cNvCxnSpPr/>
      </xdr:nvCxnSpPr>
      <xdr:spPr>
        <a:xfrm>
          <a:off x="2019300" y="5596668"/>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121238</xdr:rowOff>
    </xdr:from>
    <xdr:ext cx="534377" cy="259045"/>
    <xdr:sp macro="" textlink="">
      <xdr:nvSpPr>
        <xdr:cNvPr id="69" name="テキスト ボックス 68"/>
        <xdr:cNvSpPr txBox="1"/>
      </xdr:nvSpPr>
      <xdr:spPr>
        <a:xfrm>
          <a:off x="2641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110268</xdr:rowOff>
    </xdr:from>
    <xdr:to>
      <xdr:col>2</xdr:col>
      <xdr:colOff>638175</xdr:colOff>
      <xdr:row>32</xdr:row>
      <xdr:rowOff>125356</xdr:rowOff>
    </xdr:to>
    <xdr:cxnSp macro="">
      <xdr:nvCxnSpPr>
        <xdr:cNvPr id="70" name="直線コネクタ 69"/>
        <xdr:cNvCxnSpPr/>
      </xdr:nvCxnSpPr>
      <xdr:spPr>
        <a:xfrm flipV="1">
          <a:off x="1130300" y="5596668"/>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88873</xdr:rowOff>
    </xdr:from>
    <xdr:ext cx="534377" cy="259045"/>
    <xdr:sp macro="" textlink="">
      <xdr:nvSpPr>
        <xdr:cNvPr id="72" name="テキスト ボックス 71"/>
        <xdr:cNvSpPr txBox="1"/>
      </xdr:nvSpPr>
      <xdr:spPr>
        <a:xfrm>
          <a:off x="1752111" y="59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53935</xdr:rowOff>
    </xdr:from>
    <xdr:ext cx="534377" cy="259045"/>
    <xdr:sp macro="" textlink="">
      <xdr:nvSpPr>
        <xdr:cNvPr id="74" name="テキスト ボックス 73"/>
        <xdr:cNvSpPr txBox="1"/>
      </xdr:nvSpPr>
      <xdr:spPr>
        <a:xfrm>
          <a:off x="863111" y="58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141192</xdr:rowOff>
    </xdr:from>
    <xdr:to>
      <xdr:col>6</xdr:col>
      <xdr:colOff>561975</xdr:colOff>
      <xdr:row>33</xdr:row>
      <xdr:rowOff>71342</xdr:rowOff>
    </xdr:to>
    <xdr:sp macro="" textlink="">
      <xdr:nvSpPr>
        <xdr:cNvPr id="80" name="円/楕円 79"/>
        <xdr:cNvSpPr/>
      </xdr:nvSpPr>
      <xdr:spPr>
        <a:xfrm>
          <a:off x="4584700" y="56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164069</xdr:rowOff>
    </xdr:from>
    <xdr:ext cx="534377" cy="259045"/>
    <xdr:sp macro="" textlink="">
      <xdr:nvSpPr>
        <xdr:cNvPr id="81" name="人件費該当値テキスト"/>
        <xdr:cNvSpPr txBox="1"/>
      </xdr:nvSpPr>
      <xdr:spPr>
        <a:xfrm>
          <a:off x="4686300" y="54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95,255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155442</xdr:rowOff>
    </xdr:from>
    <xdr:to>
      <xdr:col>5</xdr:col>
      <xdr:colOff>409575</xdr:colOff>
      <xdr:row>33</xdr:row>
      <xdr:rowOff>85592</xdr:rowOff>
    </xdr:to>
    <xdr:sp macro="" textlink="">
      <xdr:nvSpPr>
        <xdr:cNvPr id="82" name="円/楕円 81"/>
        <xdr:cNvSpPr/>
      </xdr:nvSpPr>
      <xdr:spPr>
        <a:xfrm>
          <a:off x="3746500" y="56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102119</xdr:rowOff>
    </xdr:from>
    <xdr:ext cx="534377" cy="259045"/>
    <xdr:sp macro="" textlink="">
      <xdr:nvSpPr>
        <xdr:cNvPr id="83" name="テキスト ボックス 82"/>
        <xdr:cNvSpPr txBox="1"/>
      </xdr:nvSpPr>
      <xdr:spPr>
        <a:xfrm>
          <a:off x="3530111" y="541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94,507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132810</xdr:rowOff>
    </xdr:from>
    <xdr:to>
      <xdr:col>4</xdr:col>
      <xdr:colOff>206375</xdr:colOff>
      <xdr:row>33</xdr:row>
      <xdr:rowOff>62960</xdr:rowOff>
    </xdr:to>
    <xdr:sp macro="" textlink="">
      <xdr:nvSpPr>
        <xdr:cNvPr id="84" name="円/楕円 83"/>
        <xdr:cNvSpPr/>
      </xdr:nvSpPr>
      <xdr:spPr>
        <a:xfrm>
          <a:off x="2857500" y="56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79487</xdr:rowOff>
    </xdr:from>
    <xdr:ext cx="534377" cy="259045"/>
    <xdr:sp macro="" textlink="">
      <xdr:nvSpPr>
        <xdr:cNvPr id="85" name="テキスト ボックス 84"/>
        <xdr:cNvSpPr txBox="1"/>
      </xdr:nvSpPr>
      <xdr:spPr>
        <a:xfrm>
          <a:off x="2641111" y="539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95,695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59468</xdr:rowOff>
    </xdr:from>
    <xdr:to>
      <xdr:col>3</xdr:col>
      <xdr:colOff>3175</xdr:colOff>
      <xdr:row>32</xdr:row>
      <xdr:rowOff>161068</xdr:rowOff>
    </xdr:to>
    <xdr:sp macro="" textlink="">
      <xdr:nvSpPr>
        <xdr:cNvPr id="86" name="円/楕円 85"/>
        <xdr:cNvSpPr/>
      </xdr:nvSpPr>
      <xdr:spPr>
        <a:xfrm>
          <a:off x="1968500" y="55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6145</xdr:rowOff>
    </xdr:from>
    <xdr:ext cx="534377" cy="259045"/>
    <xdr:sp macro="" textlink="">
      <xdr:nvSpPr>
        <xdr:cNvPr id="87" name="テキスト ボックス 86"/>
        <xdr:cNvSpPr txBox="1"/>
      </xdr:nvSpPr>
      <xdr:spPr>
        <a:xfrm>
          <a:off x="1752111" y="532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99,545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74556</xdr:rowOff>
    </xdr:from>
    <xdr:to>
      <xdr:col>1</xdr:col>
      <xdr:colOff>485775</xdr:colOff>
      <xdr:row>33</xdr:row>
      <xdr:rowOff>4706</xdr:rowOff>
    </xdr:to>
    <xdr:sp macro="" textlink="">
      <xdr:nvSpPr>
        <xdr:cNvPr id="88" name="円/楕円 87"/>
        <xdr:cNvSpPr/>
      </xdr:nvSpPr>
      <xdr:spPr>
        <a:xfrm>
          <a:off x="1079500" y="55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21233</xdr:rowOff>
    </xdr:from>
    <xdr:ext cx="534377" cy="259045"/>
    <xdr:sp macro="" textlink="">
      <xdr:nvSpPr>
        <xdr:cNvPr id="89" name="テキスト ボックス 88"/>
        <xdr:cNvSpPr txBox="1"/>
      </xdr:nvSpPr>
      <xdr:spPr>
        <a:xfrm>
          <a:off x="863111" y="533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81392</xdr:rowOff>
    </xdr:from>
    <xdr:to>
      <xdr:col>6</xdr:col>
      <xdr:colOff>511175</xdr:colOff>
      <xdr:row>57</xdr:row>
      <xdr:rowOff>91244</xdr:rowOff>
    </xdr:to>
    <xdr:cxnSp macro="">
      <xdr:nvCxnSpPr>
        <xdr:cNvPr id="118" name="直線コネクタ 117"/>
        <xdr:cNvCxnSpPr/>
      </xdr:nvCxnSpPr>
      <xdr:spPr>
        <a:xfrm flipV="1">
          <a:off x="3797300" y="9854042"/>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91244</xdr:rowOff>
    </xdr:from>
    <xdr:to>
      <xdr:col>5</xdr:col>
      <xdr:colOff>358775</xdr:colOff>
      <xdr:row>57</xdr:row>
      <xdr:rowOff>98609</xdr:rowOff>
    </xdr:to>
    <xdr:cxnSp macro="">
      <xdr:nvCxnSpPr>
        <xdr:cNvPr id="121" name="直線コネクタ 120"/>
        <xdr:cNvCxnSpPr/>
      </xdr:nvCxnSpPr>
      <xdr:spPr>
        <a:xfrm flipV="1">
          <a:off x="2908300" y="9863894"/>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169351</xdr:rowOff>
    </xdr:from>
    <xdr:ext cx="534377" cy="259045"/>
    <xdr:sp macro="" textlink="">
      <xdr:nvSpPr>
        <xdr:cNvPr id="123" name="テキスト ボックス 122"/>
        <xdr:cNvSpPr txBox="1"/>
      </xdr:nvSpPr>
      <xdr:spPr>
        <a:xfrm>
          <a:off x="3530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98609</xdr:rowOff>
    </xdr:from>
    <xdr:to>
      <xdr:col>4</xdr:col>
      <xdr:colOff>155575</xdr:colOff>
      <xdr:row>57</xdr:row>
      <xdr:rowOff>101089</xdr:rowOff>
    </xdr:to>
    <xdr:cxnSp macro="">
      <xdr:nvCxnSpPr>
        <xdr:cNvPr id="124" name="直線コネクタ 123"/>
        <xdr:cNvCxnSpPr/>
      </xdr:nvCxnSpPr>
      <xdr:spPr>
        <a:xfrm flipV="1">
          <a:off x="2019300" y="9871259"/>
          <a:ext cx="8890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4104</xdr:rowOff>
    </xdr:from>
    <xdr:ext cx="534377" cy="259045"/>
    <xdr:sp macro="" textlink="">
      <xdr:nvSpPr>
        <xdr:cNvPr id="126" name="テキスト ボックス 125"/>
        <xdr:cNvSpPr txBox="1"/>
      </xdr:nvSpPr>
      <xdr:spPr>
        <a:xfrm>
          <a:off x="2641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91736</xdr:rowOff>
    </xdr:from>
    <xdr:to>
      <xdr:col>2</xdr:col>
      <xdr:colOff>638175</xdr:colOff>
      <xdr:row>57</xdr:row>
      <xdr:rowOff>101089</xdr:rowOff>
    </xdr:to>
    <xdr:cxnSp macro="">
      <xdr:nvCxnSpPr>
        <xdr:cNvPr id="127" name="直線コネクタ 126"/>
        <xdr:cNvCxnSpPr/>
      </xdr:nvCxnSpPr>
      <xdr:spPr>
        <a:xfrm>
          <a:off x="1130300" y="9864386"/>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3170</xdr:rowOff>
    </xdr:from>
    <xdr:ext cx="534377" cy="259045"/>
    <xdr:sp macro="" textlink="">
      <xdr:nvSpPr>
        <xdr:cNvPr id="129" name="テキスト ボックス 128"/>
        <xdr:cNvSpPr txBox="1"/>
      </xdr:nvSpPr>
      <xdr:spPr>
        <a:xfrm>
          <a:off x="1752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151071</xdr:rowOff>
    </xdr:from>
    <xdr:ext cx="534377" cy="259045"/>
    <xdr:sp macro="" textlink="">
      <xdr:nvSpPr>
        <xdr:cNvPr id="131" name="テキスト ボックス 130"/>
        <xdr:cNvSpPr txBox="1"/>
      </xdr:nvSpPr>
      <xdr:spPr>
        <a:xfrm>
          <a:off x="863111" y="99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30592</xdr:rowOff>
    </xdr:from>
    <xdr:to>
      <xdr:col>6</xdr:col>
      <xdr:colOff>561975</xdr:colOff>
      <xdr:row>57</xdr:row>
      <xdr:rowOff>132192</xdr:rowOff>
    </xdr:to>
    <xdr:sp macro="" textlink="">
      <xdr:nvSpPr>
        <xdr:cNvPr id="137" name="円/楕円 136"/>
        <xdr:cNvSpPr/>
      </xdr:nvSpPr>
      <xdr:spPr>
        <a:xfrm>
          <a:off x="4584700" y="98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53469</xdr:rowOff>
    </xdr:from>
    <xdr:ext cx="534377" cy="259045"/>
    <xdr:sp macro="" textlink="">
      <xdr:nvSpPr>
        <xdr:cNvPr id="138" name="物件費該当値テキスト"/>
        <xdr:cNvSpPr txBox="1"/>
      </xdr:nvSpPr>
      <xdr:spPr>
        <a:xfrm>
          <a:off x="4686300" y="965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40444</xdr:rowOff>
    </xdr:from>
    <xdr:to>
      <xdr:col>5</xdr:col>
      <xdr:colOff>409575</xdr:colOff>
      <xdr:row>57</xdr:row>
      <xdr:rowOff>142044</xdr:rowOff>
    </xdr:to>
    <xdr:sp macro="" textlink="">
      <xdr:nvSpPr>
        <xdr:cNvPr id="139" name="円/楕円 138"/>
        <xdr:cNvSpPr/>
      </xdr:nvSpPr>
      <xdr:spPr>
        <a:xfrm>
          <a:off x="3746500" y="98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158571</xdr:rowOff>
    </xdr:from>
    <xdr:ext cx="534377" cy="259045"/>
    <xdr:sp macro="" textlink="">
      <xdr:nvSpPr>
        <xdr:cNvPr id="140" name="テキスト ボックス 139"/>
        <xdr:cNvSpPr txBox="1"/>
      </xdr:nvSpPr>
      <xdr:spPr>
        <a:xfrm>
          <a:off x="3530111" y="95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47809</xdr:rowOff>
    </xdr:from>
    <xdr:to>
      <xdr:col>4</xdr:col>
      <xdr:colOff>206375</xdr:colOff>
      <xdr:row>57</xdr:row>
      <xdr:rowOff>149409</xdr:rowOff>
    </xdr:to>
    <xdr:sp macro="" textlink="">
      <xdr:nvSpPr>
        <xdr:cNvPr id="141" name="円/楕円 140"/>
        <xdr:cNvSpPr/>
      </xdr:nvSpPr>
      <xdr:spPr>
        <a:xfrm>
          <a:off x="2857500" y="98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165936</xdr:rowOff>
    </xdr:from>
    <xdr:ext cx="534377" cy="259045"/>
    <xdr:sp macro="" textlink="">
      <xdr:nvSpPr>
        <xdr:cNvPr id="142" name="テキスト ボックス 141"/>
        <xdr:cNvSpPr txBox="1"/>
      </xdr:nvSpPr>
      <xdr:spPr>
        <a:xfrm>
          <a:off x="2641111" y="959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50289</xdr:rowOff>
    </xdr:from>
    <xdr:to>
      <xdr:col>3</xdr:col>
      <xdr:colOff>3175</xdr:colOff>
      <xdr:row>57</xdr:row>
      <xdr:rowOff>151889</xdr:rowOff>
    </xdr:to>
    <xdr:sp macro="" textlink="">
      <xdr:nvSpPr>
        <xdr:cNvPr id="143" name="円/楕円 142"/>
        <xdr:cNvSpPr/>
      </xdr:nvSpPr>
      <xdr:spPr>
        <a:xfrm>
          <a:off x="1968500" y="98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168416</xdr:rowOff>
    </xdr:from>
    <xdr:ext cx="534377" cy="259045"/>
    <xdr:sp macro="" textlink="">
      <xdr:nvSpPr>
        <xdr:cNvPr id="144" name="テキスト ボックス 143"/>
        <xdr:cNvSpPr txBox="1"/>
      </xdr:nvSpPr>
      <xdr:spPr>
        <a:xfrm>
          <a:off x="1752111" y="95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40936</xdr:rowOff>
    </xdr:from>
    <xdr:to>
      <xdr:col>1</xdr:col>
      <xdr:colOff>485775</xdr:colOff>
      <xdr:row>57</xdr:row>
      <xdr:rowOff>142536</xdr:rowOff>
    </xdr:to>
    <xdr:sp macro="" textlink="">
      <xdr:nvSpPr>
        <xdr:cNvPr id="145" name="円/楕円 144"/>
        <xdr:cNvSpPr/>
      </xdr:nvSpPr>
      <xdr:spPr>
        <a:xfrm>
          <a:off x="1079500" y="98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159063</xdr:rowOff>
    </xdr:from>
    <xdr:ext cx="534377" cy="259045"/>
    <xdr:sp macro="" textlink="">
      <xdr:nvSpPr>
        <xdr:cNvPr id="146" name="テキスト ボックス 145"/>
        <xdr:cNvSpPr txBox="1"/>
      </xdr:nvSpPr>
      <xdr:spPr>
        <a:xfrm>
          <a:off x="863111" y="958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119446</xdr:rowOff>
    </xdr:from>
    <xdr:to>
      <xdr:col>6</xdr:col>
      <xdr:colOff>511175</xdr:colOff>
      <xdr:row>76</xdr:row>
      <xdr:rowOff>94574</xdr:rowOff>
    </xdr:to>
    <xdr:cxnSp macro="">
      <xdr:nvCxnSpPr>
        <xdr:cNvPr id="173" name="直線コネクタ 172"/>
        <xdr:cNvCxnSpPr/>
      </xdr:nvCxnSpPr>
      <xdr:spPr>
        <a:xfrm>
          <a:off x="3797300" y="12463846"/>
          <a:ext cx="838200" cy="6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119446</xdr:rowOff>
    </xdr:from>
    <xdr:to>
      <xdr:col>5</xdr:col>
      <xdr:colOff>358775</xdr:colOff>
      <xdr:row>76</xdr:row>
      <xdr:rowOff>93797</xdr:rowOff>
    </xdr:to>
    <xdr:cxnSp macro="">
      <xdr:nvCxnSpPr>
        <xdr:cNvPr id="176" name="直線コネクタ 175"/>
        <xdr:cNvCxnSpPr/>
      </xdr:nvCxnSpPr>
      <xdr:spPr>
        <a:xfrm flipV="1">
          <a:off x="2908300" y="12463846"/>
          <a:ext cx="889000" cy="66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42043</xdr:rowOff>
    </xdr:from>
    <xdr:ext cx="469744" cy="259045"/>
    <xdr:sp macro="" textlink="">
      <xdr:nvSpPr>
        <xdr:cNvPr id="178" name="テキスト ボックス 177"/>
        <xdr:cNvSpPr txBox="1"/>
      </xdr:nvSpPr>
      <xdr:spPr>
        <a:xfrm>
          <a:off x="3562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139837</xdr:rowOff>
    </xdr:from>
    <xdr:to>
      <xdr:col>4</xdr:col>
      <xdr:colOff>155575</xdr:colOff>
      <xdr:row>76</xdr:row>
      <xdr:rowOff>93797</xdr:rowOff>
    </xdr:to>
    <xdr:cxnSp macro="">
      <xdr:nvCxnSpPr>
        <xdr:cNvPr id="179" name="直線コネクタ 178"/>
        <xdr:cNvCxnSpPr/>
      </xdr:nvCxnSpPr>
      <xdr:spPr>
        <a:xfrm>
          <a:off x="2019300" y="12998587"/>
          <a:ext cx="889000" cy="12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77294</xdr:rowOff>
    </xdr:from>
    <xdr:ext cx="469744" cy="259045"/>
    <xdr:sp macro="" textlink="">
      <xdr:nvSpPr>
        <xdr:cNvPr id="181" name="テキスト ボックス 180"/>
        <xdr:cNvSpPr txBox="1"/>
      </xdr:nvSpPr>
      <xdr:spPr>
        <a:xfrm>
          <a:off x="2673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139837</xdr:rowOff>
    </xdr:from>
    <xdr:to>
      <xdr:col>2</xdr:col>
      <xdr:colOff>638175</xdr:colOff>
      <xdr:row>76</xdr:row>
      <xdr:rowOff>48671</xdr:rowOff>
    </xdr:to>
    <xdr:cxnSp macro="">
      <xdr:nvCxnSpPr>
        <xdr:cNvPr id="182" name="直線コネクタ 181"/>
        <xdr:cNvCxnSpPr/>
      </xdr:nvCxnSpPr>
      <xdr:spPr>
        <a:xfrm flipV="1">
          <a:off x="1130300" y="12998587"/>
          <a:ext cx="889000" cy="8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73637</xdr:rowOff>
    </xdr:from>
    <xdr:ext cx="469744" cy="259045"/>
    <xdr:sp macro="" textlink="">
      <xdr:nvSpPr>
        <xdr:cNvPr id="184" name="テキスト ボックス 183"/>
        <xdr:cNvSpPr txBox="1"/>
      </xdr:nvSpPr>
      <xdr:spPr>
        <a:xfrm>
          <a:off x="1784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89592</xdr:rowOff>
    </xdr:from>
    <xdr:ext cx="469744" cy="259045"/>
    <xdr:sp macro="" textlink="">
      <xdr:nvSpPr>
        <xdr:cNvPr id="186" name="テキスト ボックス 185"/>
        <xdr:cNvSpPr txBox="1"/>
      </xdr:nvSpPr>
      <xdr:spPr>
        <a:xfrm>
          <a:off x="895427" y="132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43774</xdr:rowOff>
    </xdr:from>
    <xdr:to>
      <xdr:col>6</xdr:col>
      <xdr:colOff>561975</xdr:colOff>
      <xdr:row>76</xdr:row>
      <xdr:rowOff>145374</xdr:rowOff>
    </xdr:to>
    <xdr:sp macro="" textlink="">
      <xdr:nvSpPr>
        <xdr:cNvPr id="192" name="円/楕円 191"/>
        <xdr:cNvSpPr/>
      </xdr:nvSpPr>
      <xdr:spPr>
        <a:xfrm>
          <a:off x="4584700" y="1307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66651</xdr:rowOff>
    </xdr:from>
    <xdr:ext cx="469744" cy="259045"/>
    <xdr:sp macro="" textlink="">
      <xdr:nvSpPr>
        <xdr:cNvPr id="193" name="維持補修費該当値テキスト"/>
        <xdr:cNvSpPr txBox="1"/>
      </xdr:nvSpPr>
      <xdr:spPr>
        <a:xfrm>
          <a:off x="4686300" y="1292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8,487</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68646</xdr:rowOff>
    </xdr:from>
    <xdr:to>
      <xdr:col>5</xdr:col>
      <xdr:colOff>409575</xdr:colOff>
      <xdr:row>72</xdr:row>
      <xdr:rowOff>170246</xdr:rowOff>
    </xdr:to>
    <xdr:sp macro="" textlink="">
      <xdr:nvSpPr>
        <xdr:cNvPr id="194" name="円/楕円 193"/>
        <xdr:cNvSpPr/>
      </xdr:nvSpPr>
      <xdr:spPr>
        <a:xfrm>
          <a:off x="3746500" y="1241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15323</xdr:rowOff>
    </xdr:from>
    <xdr:ext cx="534377" cy="259045"/>
    <xdr:sp macro="" textlink="">
      <xdr:nvSpPr>
        <xdr:cNvPr id="195" name="テキスト ボックス 194"/>
        <xdr:cNvSpPr txBox="1"/>
      </xdr:nvSpPr>
      <xdr:spPr>
        <a:xfrm>
          <a:off x="3530111" y="1218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42997</xdr:rowOff>
    </xdr:from>
    <xdr:to>
      <xdr:col>4</xdr:col>
      <xdr:colOff>206375</xdr:colOff>
      <xdr:row>76</xdr:row>
      <xdr:rowOff>144597</xdr:rowOff>
    </xdr:to>
    <xdr:sp macro="" textlink="">
      <xdr:nvSpPr>
        <xdr:cNvPr id="196" name="円/楕円 195"/>
        <xdr:cNvSpPr/>
      </xdr:nvSpPr>
      <xdr:spPr>
        <a:xfrm>
          <a:off x="2857500" y="130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161124</xdr:rowOff>
    </xdr:from>
    <xdr:ext cx="469744" cy="259045"/>
    <xdr:sp macro="" textlink="">
      <xdr:nvSpPr>
        <xdr:cNvPr id="197" name="テキスト ボックス 196"/>
        <xdr:cNvSpPr txBox="1"/>
      </xdr:nvSpPr>
      <xdr:spPr>
        <a:xfrm>
          <a:off x="2673427" y="1284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89037</xdr:rowOff>
    </xdr:from>
    <xdr:to>
      <xdr:col>3</xdr:col>
      <xdr:colOff>3175</xdr:colOff>
      <xdr:row>76</xdr:row>
      <xdr:rowOff>19186</xdr:rowOff>
    </xdr:to>
    <xdr:sp macro="" textlink="">
      <xdr:nvSpPr>
        <xdr:cNvPr id="198" name="円/楕円 197"/>
        <xdr:cNvSpPr/>
      </xdr:nvSpPr>
      <xdr:spPr>
        <a:xfrm>
          <a:off x="1968500" y="12947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35714</xdr:rowOff>
    </xdr:from>
    <xdr:ext cx="534377" cy="259045"/>
    <xdr:sp macro="" textlink="">
      <xdr:nvSpPr>
        <xdr:cNvPr id="199" name="テキスト ボックス 198"/>
        <xdr:cNvSpPr txBox="1"/>
      </xdr:nvSpPr>
      <xdr:spPr>
        <a:xfrm>
          <a:off x="1752111" y="1272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169321</xdr:rowOff>
    </xdr:from>
    <xdr:to>
      <xdr:col>1</xdr:col>
      <xdr:colOff>485775</xdr:colOff>
      <xdr:row>76</xdr:row>
      <xdr:rowOff>99471</xdr:rowOff>
    </xdr:to>
    <xdr:sp macro="" textlink="">
      <xdr:nvSpPr>
        <xdr:cNvPr id="200" name="円/楕円 199"/>
        <xdr:cNvSpPr/>
      </xdr:nvSpPr>
      <xdr:spPr>
        <a:xfrm>
          <a:off x="1079500" y="1302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115998</xdr:rowOff>
    </xdr:from>
    <xdr:ext cx="469744" cy="259045"/>
    <xdr:sp macro="" textlink="">
      <xdr:nvSpPr>
        <xdr:cNvPr id="201" name="テキスト ボックス 200"/>
        <xdr:cNvSpPr txBox="1"/>
      </xdr:nvSpPr>
      <xdr:spPr>
        <a:xfrm>
          <a:off x="895427" y="1280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85113</xdr:rowOff>
    </xdr:from>
    <xdr:to>
      <xdr:col>6</xdr:col>
      <xdr:colOff>511175</xdr:colOff>
      <xdr:row>97</xdr:row>
      <xdr:rowOff>103924</xdr:rowOff>
    </xdr:to>
    <xdr:cxnSp macro="">
      <xdr:nvCxnSpPr>
        <xdr:cNvPr id="235" name="直線コネクタ 234"/>
        <xdr:cNvCxnSpPr/>
      </xdr:nvCxnSpPr>
      <xdr:spPr>
        <a:xfrm flipV="1">
          <a:off x="3797300" y="16715763"/>
          <a:ext cx="8382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103924</xdr:rowOff>
    </xdr:from>
    <xdr:to>
      <xdr:col>5</xdr:col>
      <xdr:colOff>358775</xdr:colOff>
      <xdr:row>97</xdr:row>
      <xdr:rowOff>141700</xdr:rowOff>
    </xdr:to>
    <xdr:cxnSp macro="">
      <xdr:nvCxnSpPr>
        <xdr:cNvPr id="238" name="直線コネクタ 237"/>
        <xdr:cNvCxnSpPr/>
      </xdr:nvCxnSpPr>
      <xdr:spPr>
        <a:xfrm flipV="1">
          <a:off x="2908300" y="16734574"/>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141700</xdr:rowOff>
    </xdr:from>
    <xdr:to>
      <xdr:col>4</xdr:col>
      <xdr:colOff>155575</xdr:colOff>
      <xdr:row>97</xdr:row>
      <xdr:rowOff>157893</xdr:rowOff>
    </xdr:to>
    <xdr:cxnSp macro="">
      <xdr:nvCxnSpPr>
        <xdr:cNvPr id="241" name="直線コネクタ 240"/>
        <xdr:cNvCxnSpPr/>
      </xdr:nvCxnSpPr>
      <xdr:spPr>
        <a:xfrm flipV="1">
          <a:off x="2019300" y="16772350"/>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157893</xdr:rowOff>
    </xdr:from>
    <xdr:to>
      <xdr:col>2</xdr:col>
      <xdr:colOff>638175</xdr:colOff>
      <xdr:row>98</xdr:row>
      <xdr:rowOff>2769</xdr:rowOff>
    </xdr:to>
    <xdr:cxnSp macro="">
      <xdr:nvCxnSpPr>
        <xdr:cNvPr id="244" name="直線コネクタ 243"/>
        <xdr:cNvCxnSpPr/>
      </xdr:nvCxnSpPr>
      <xdr:spPr>
        <a:xfrm flipV="1">
          <a:off x="1130300" y="16788543"/>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34313</xdr:rowOff>
    </xdr:from>
    <xdr:to>
      <xdr:col>6</xdr:col>
      <xdr:colOff>561975</xdr:colOff>
      <xdr:row>97</xdr:row>
      <xdr:rowOff>135913</xdr:rowOff>
    </xdr:to>
    <xdr:sp macro="" textlink="">
      <xdr:nvSpPr>
        <xdr:cNvPr id="254" name="円/楕円 253"/>
        <xdr:cNvSpPr/>
      </xdr:nvSpPr>
      <xdr:spPr>
        <a:xfrm>
          <a:off x="4584700" y="1666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12740</xdr:rowOff>
    </xdr:from>
    <xdr:ext cx="534377" cy="259045"/>
    <xdr:sp macro="" textlink="">
      <xdr:nvSpPr>
        <xdr:cNvPr id="255" name="扶助費該当値テキスト"/>
        <xdr:cNvSpPr txBox="1"/>
      </xdr:nvSpPr>
      <xdr:spPr>
        <a:xfrm>
          <a:off x="4686300" y="1664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71,731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53124</xdr:rowOff>
    </xdr:from>
    <xdr:to>
      <xdr:col>5</xdr:col>
      <xdr:colOff>409575</xdr:colOff>
      <xdr:row>97</xdr:row>
      <xdr:rowOff>154724</xdr:rowOff>
    </xdr:to>
    <xdr:sp macro="" textlink="">
      <xdr:nvSpPr>
        <xdr:cNvPr id="256" name="円/楕円 255"/>
        <xdr:cNvSpPr/>
      </xdr:nvSpPr>
      <xdr:spPr>
        <a:xfrm>
          <a:off x="3746500" y="1668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145851</xdr:rowOff>
    </xdr:from>
    <xdr:ext cx="534377" cy="259045"/>
    <xdr:sp macro="" textlink="">
      <xdr:nvSpPr>
        <xdr:cNvPr id="257" name="テキスト ボックス 256"/>
        <xdr:cNvSpPr txBox="1"/>
      </xdr:nvSpPr>
      <xdr:spPr>
        <a:xfrm>
          <a:off x="3530111" y="1677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90900</xdr:rowOff>
    </xdr:from>
    <xdr:to>
      <xdr:col>4</xdr:col>
      <xdr:colOff>206375</xdr:colOff>
      <xdr:row>98</xdr:row>
      <xdr:rowOff>21050</xdr:rowOff>
    </xdr:to>
    <xdr:sp macro="" textlink="">
      <xdr:nvSpPr>
        <xdr:cNvPr id="258" name="円/楕円 257"/>
        <xdr:cNvSpPr/>
      </xdr:nvSpPr>
      <xdr:spPr>
        <a:xfrm>
          <a:off x="2857500" y="167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12177</xdr:rowOff>
    </xdr:from>
    <xdr:ext cx="534377" cy="259045"/>
    <xdr:sp macro="" textlink="">
      <xdr:nvSpPr>
        <xdr:cNvPr id="259" name="テキスト ボックス 258"/>
        <xdr:cNvSpPr txBox="1"/>
      </xdr:nvSpPr>
      <xdr:spPr>
        <a:xfrm>
          <a:off x="2641111" y="168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107093</xdr:rowOff>
    </xdr:from>
    <xdr:to>
      <xdr:col>3</xdr:col>
      <xdr:colOff>3175</xdr:colOff>
      <xdr:row>98</xdr:row>
      <xdr:rowOff>37243</xdr:rowOff>
    </xdr:to>
    <xdr:sp macro="" textlink="">
      <xdr:nvSpPr>
        <xdr:cNvPr id="260" name="円/楕円 259"/>
        <xdr:cNvSpPr/>
      </xdr:nvSpPr>
      <xdr:spPr>
        <a:xfrm>
          <a:off x="1968500" y="167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28370</xdr:rowOff>
    </xdr:from>
    <xdr:ext cx="534377" cy="259045"/>
    <xdr:sp macro="" textlink="">
      <xdr:nvSpPr>
        <xdr:cNvPr id="261" name="テキスト ボックス 260"/>
        <xdr:cNvSpPr txBox="1"/>
      </xdr:nvSpPr>
      <xdr:spPr>
        <a:xfrm>
          <a:off x="1752111" y="168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123419</xdr:rowOff>
    </xdr:from>
    <xdr:to>
      <xdr:col>1</xdr:col>
      <xdr:colOff>485775</xdr:colOff>
      <xdr:row>98</xdr:row>
      <xdr:rowOff>53569</xdr:rowOff>
    </xdr:to>
    <xdr:sp macro="" textlink="">
      <xdr:nvSpPr>
        <xdr:cNvPr id="262" name="円/楕円 261"/>
        <xdr:cNvSpPr/>
      </xdr:nvSpPr>
      <xdr:spPr>
        <a:xfrm>
          <a:off x="1079500" y="167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44696</xdr:rowOff>
    </xdr:from>
    <xdr:ext cx="534377" cy="259045"/>
    <xdr:sp macro="" textlink="">
      <xdr:nvSpPr>
        <xdr:cNvPr id="263" name="テキスト ボックス 262"/>
        <xdr:cNvSpPr txBox="1"/>
      </xdr:nvSpPr>
      <xdr:spPr>
        <a:xfrm>
          <a:off x="863111" y="168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118146</xdr:rowOff>
    </xdr:from>
    <xdr:to>
      <xdr:col>15</xdr:col>
      <xdr:colOff>180975</xdr:colOff>
      <xdr:row>37</xdr:row>
      <xdr:rowOff>9964</xdr:rowOff>
    </xdr:to>
    <xdr:cxnSp macro="">
      <xdr:nvCxnSpPr>
        <xdr:cNvPr id="294" name="直線コネクタ 293"/>
        <xdr:cNvCxnSpPr/>
      </xdr:nvCxnSpPr>
      <xdr:spPr>
        <a:xfrm flipV="1">
          <a:off x="9639300" y="6290346"/>
          <a:ext cx="838200" cy="6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9964</xdr:rowOff>
    </xdr:from>
    <xdr:to>
      <xdr:col>14</xdr:col>
      <xdr:colOff>28575</xdr:colOff>
      <xdr:row>37</xdr:row>
      <xdr:rowOff>39323</xdr:rowOff>
    </xdr:to>
    <xdr:cxnSp macro="">
      <xdr:nvCxnSpPr>
        <xdr:cNvPr id="297" name="直線コネクタ 296"/>
        <xdr:cNvCxnSpPr/>
      </xdr:nvCxnSpPr>
      <xdr:spPr>
        <a:xfrm flipV="1">
          <a:off x="8750300" y="6353614"/>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130360</xdr:rowOff>
    </xdr:from>
    <xdr:to>
      <xdr:col>12</xdr:col>
      <xdr:colOff>511175</xdr:colOff>
      <xdr:row>37</xdr:row>
      <xdr:rowOff>39323</xdr:rowOff>
    </xdr:to>
    <xdr:cxnSp macro="">
      <xdr:nvCxnSpPr>
        <xdr:cNvPr id="300" name="直線コネクタ 299"/>
        <xdr:cNvCxnSpPr/>
      </xdr:nvCxnSpPr>
      <xdr:spPr>
        <a:xfrm>
          <a:off x="7861300" y="6302560"/>
          <a:ext cx="889000" cy="8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130360</xdr:rowOff>
    </xdr:from>
    <xdr:to>
      <xdr:col>11</xdr:col>
      <xdr:colOff>307975</xdr:colOff>
      <xdr:row>37</xdr:row>
      <xdr:rowOff>16539</xdr:rowOff>
    </xdr:to>
    <xdr:cxnSp macro="">
      <xdr:nvCxnSpPr>
        <xdr:cNvPr id="303" name="直線コネクタ 302"/>
        <xdr:cNvCxnSpPr/>
      </xdr:nvCxnSpPr>
      <xdr:spPr>
        <a:xfrm flipV="1">
          <a:off x="6972300" y="6302560"/>
          <a:ext cx="889000" cy="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67346</xdr:rowOff>
    </xdr:from>
    <xdr:to>
      <xdr:col>15</xdr:col>
      <xdr:colOff>231775</xdr:colOff>
      <xdr:row>36</xdr:row>
      <xdr:rowOff>168946</xdr:rowOff>
    </xdr:to>
    <xdr:sp macro="" textlink="">
      <xdr:nvSpPr>
        <xdr:cNvPr id="313" name="円/楕円 312"/>
        <xdr:cNvSpPr/>
      </xdr:nvSpPr>
      <xdr:spPr>
        <a:xfrm>
          <a:off x="104267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45773</xdr:rowOff>
    </xdr:from>
    <xdr:ext cx="534377" cy="259045"/>
    <xdr:sp macro="" textlink="">
      <xdr:nvSpPr>
        <xdr:cNvPr id="314" name="補助費等該当値テキスト"/>
        <xdr:cNvSpPr txBox="1"/>
      </xdr:nvSpPr>
      <xdr:spPr>
        <a:xfrm>
          <a:off x="10528300" y="621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45,480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130614</xdr:rowOff>
    </xdr:from>
    <xdr:to>
      <xdr:col>14</xdr:col>
      <xdr:colOff>79375</xdr:colOff>
      <xdr:row>37</xdr:row>
      <xdr:rowOff>60764</xdr:rowOff>
    </xdr:to>
    <xdr:sp macro="" textlink="">
      <xdr:nvSpPr>
        <xdr:cNvPr id="315" name="円/楕円 314"/>
        <xdr:cNvSpPr/>
      </xdr:nvSpPr>
      <xdr:spPr>
        <a:xfrm>
          <a:off x="9588500" y="63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51891</xdr:rowOff>
    </xdr:from>
    <xdr:ext cx="534377" cy="259045"/>
    <xdr:sp macro="" textlink="">
      <xdr:nvSpPr>
        <xdr:cNvPr id="316" name="テキスト ボックス 315"/>
        <xdr:cNvSpPr txBox="1"/>
      </xdr:nvSpPr>
      <xdr:spPr>
        <a:xfrm>
          <a:off x="9372111" y="639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159973</xdr:rowOff>
    </xdr:from>
    <xdr:to>
      <xdr:col>12</xdr:col>
      <xdr:colOff>561975</xdr:colOff>
      <xdr:row>37</xdr:row>
      <xdr:rowOff>90123</xdr:rowOff>
    </xdr:to>
    <xdr:sp macro="" textlink="">
      <xdr:nvSpPr>
        <xdr:cNvPr id="317" name="円/楕円 316"/>
        <xdr:cNvSpPr/>
      </xdr:nvSpPr>
      <xdr:spPr>
        <a:xfrm>
          <a:off x="8699500" y="63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81250</xdr:rowOff>
    </xdr:from>
    <xdr:ext cx="534377" cy="259045"/>
    <xdr:sp macro="" textlink="">
      <xdr:nvSpPr>
        <xdr:cNvPr id="318" name="テキスト ボックス 317"/>
        <xdr:cNvSpPr txBox="1"/>
      </xdr:nvSpPr>
      <xdr:spPr>
        <a:xfrm>
          <a:off x="8483111" y="642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79560</xdr:rowOff>
    </xdr:from>
    <xdr:to>
      <xdr:col>11</xdr:col>
      <xdr:colOff>358775</xdr:colOff>
      <xdr:row>37</xdr:row>
      <xdr:rowOff>9710</xdr:rowOff>
    </xdr:to>
    <xdr:sp macro="" textlink="">
      <xdr:nvSpPr>
        <xdr:cNvPr id="319" name="円/楕円 318"/>
        <xdr:cNvSpPr/>
      </xdr:nvSpPr>
      <xdr:spPr>
        <a:xfrm>
          <a:off x="7810500" y="62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837</xdr:rowOff>
    </xdr:from>
    <xdr:ext cx="534377" cy="259045"/>
    <xdr:sp macro="" textlink="">
      <xdr:nvSpPr>
        <xdr:cNvPr id="320" name="テキスト ボックス 319"/>
        <xdr:cNvSpPr txBox="1"/>
      </xdr:nvSpPr>
      <xdr:spPr>
        <a:xfrm>
          <a:off x="7594111" y="63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137189</xdr:rowOff>
    </xdr:from>
    <xdr:to>
      <xdr:col>10</xdr:col>
      <xdr:colOff>155575</xdr:colOff>
      <xdr:row>37</xdr:row>
      <xdr:rowOff>67339</xdr:rowOff>
    </xdr:to>
    <xdr:sp macro="" textlink="">
      <xdr:nvSpPr>
        <xdr:cNvPr id="321" name="円/楕円 320"/>
        <xdr:cNvSpPr/>
      </xdr:nvSpPr>
      <xdr:spPr>
        <a:xfrm>
          <a:off x="6921500" y="63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58466</xdr:rowOff>
    </xdr:from>
    <xdr:ext cx="534377" cy="259045"/>
    <xdr:sp macro="" textlink="">
      <xdr:nvSpPr>
        <xdr:cNvPr id="322" name="テキスト ボックス 321"/>
        <xdr:cNvSpPr txBox="1"/>
      </xdr:nvSpPr>
      <xdr:spPr>
        <a:xfrm>
          <a:off x="6705111" y="640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161761</xdr:rowOff>
    </xdr:from>
    <xdr:to>
      <xdr:col>15</xdr:col>
      <xdr:colOff>180975</xdr:colOff>
      <xdr:row>58</xdr:row>
      <xdr:rowOff>288</xdr:rowOff>
    </xdr:to>
    <xdr:cxnSp macro="">
      <xdr:nvCxnSpPr>
        <xdr:cNvPr id="351" name="直線コネクタ 350"/>
        <xdr:cNvCxnSpPr/>
      </xdr:nvCxnSpPr>
      <xdr:spPr>
        <a:xfrm>
          <a:off x="9639300" y="9934411"/>
          <a:ext cx="8382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161761</xdr:rowOff>
    </xdr:from>
    <xdr:to>
      <xdr:col>14</xdr:col>
      <xdr:colOff>28575</xdr:colOff>
      <xdr:row>58</xdr:row>
      <xdr:rowOff>16481</xdr:rowOff>
    </xdr:to>
    <xdr:cxnSp macro="">
      <xdr:nvCxnSpPr>
        <xdr:cNvPr id="354" name="直線コネクタ 353"/>
        <xdr:cNvCxnSpPr/>
      </xdr:nvCxnSpPr>
      <xdr:spPr>
        <a:xfrm flipV="1">
          <a:off x="8750300" y="9934411"/>
          <a:ext cx="889000" cy="2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6" name="テキスト ボックス 355"/>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7806</xdr:rowOff>
    </xdr:from>
    <xdr:to>
      <xdr:col>12</xdr:col>
      <xdr:colOff>511175</xdr:colOff>
      <xdr:row>58</xdr:row>
      <xdr:rowOff>16481</xdr:rowOff>
    </xdr:to>
    <xdr:cxnSp macro="">
      <xdr:nvCxnSpPr>
        <xdr:cNvPr id="357" name="直線コネクタ 356"/>
        <xdr:cNvCxnSpPr/>
      </xdr:nvCxnSpPr>
      <xdr:spPr>
        <a:xfrm>
          <a:off x="7861300" y="9951906"/>
          <a:ext cx="889000" cy="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130670</xdr:rowOff>
    </xdr:from>
    <xdr:to>
      <xdr:col>11</xdr:col>
      <xdr:colOff>307975</xdr:colOff>
      <xdr:row>58</xdr:row>
      <xdr:rowOff>7806</xdr:rowOff>
    </xdr:to>
    <xdr:cxnSp macro="">
      <xdr:nvCxnSpPr>
        <xdr:cNvPr id="360" name="直線コネクタ 359"/>
        <xdr:cNvCxnSpPr/>
      </xdr:nvCxnSpPr>
      <xdr:spPr>
        <a:xfrm>
          <a:off x="6972300" y="9903320"/>
          <a:ext cx="889000" cy="4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4" name="テキスト ボックス 363"/>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120938</xdr:rowOff>
    </xdr:from>
    <xdr:to>
      <xdr:col>15</xdr:col>
      <xdr:colOff>231775</xdr:colOff>
      <xdr:row>58</xdr:row>
      <xdr:rowOff>51088</xdr:rowOff>
    </xdr:to>
    <xdr:sp macro="" textlink="">
      <xdr:nvSpPr>
        <xdr:cNvPr id="370" name="円/楕円 369"/>
        <xdr:cNvSpPr/>
      </xdr:nvSpPr>
      <xdr:spPr>
        <a:xfrm>
          <a:off x="10426700" y="98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143815</xdr:rowOff>
    </xdr:from>
    <xdr:ext cx="599010" cy="259045"/>
    <xdr:sp macro="" textlink="">
      <xdr:nvSpPr>
        <xdr:cNvPr id="371" name="普通建設事業費該当値テキスト"/>
        <xdr:cNvSpPr txBox="1"/>
      </xdr:nvSpPr>
      <xdr:spPr>
        <a:xfrm>
          <a:off x="10528300" y="974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110961</xdr:rowOff>
    </xdr:from>
    <xdr:to>
      <xdr:col>14</xdr:col>
      <xdr:colOff>79375</xdr:colOff>
      <xdr:row>58</xdr:row>
      <xdr:rowOff>41111</xdr:rowOff>
    </xdr:to>
    <xdr:sp macro="" textlink="">
      <xdr:nvSpPr>
        <xdr:cNvPr id="372" name="円/楕円 371"/>
        <xdr:cNvSpPr/>
      </xdr:nvSpPr>
      <xdr:spPr>
        <a:xfrm>
          <a:off x="9588500" y="98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57638</xdr:rowOff>
    </xdr:from>
    <xdr:ext cx="599010" cy="259045"/>
    <xdr:sp macro="" textlink="">
      <xdr:nvSpPr>
        <xdr:cNvPr id="373" name="テキスト ボックス 372"/>
        <xdr:cNvSpPr txBox="1"/>
      </xdr:nvSpPr>
      <xdr:spPr>
        <a:xfrm>
          <a:off x="9339794" y="965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137131</xdr:rowOff>
    </xdr:from>
    <xdr:to>
      <xdr:col>12</xdr:col>
      <xdr:colOff>561975</xdr:colOff>
      <xdr:row>58</xdr:row>
      <xdr:rowOff>67281</xdr:rowOff>
    </xdr:to>
    <xdr:sp macro="" textlink="">
      <xdr:nvSpPr>
        <xdr:cNvPr id="374" name="円/楕円 373"/>
        <xdr:cNvSpPr/>
      </xdr:nvSpPr>
      <xdr:spPr>
        <a:xfrm>
          <a:off x="8699500" y="99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83808</xdr:rowOff>
    </xdr:from>
    <xdr:ext cx="599010" cy="259045"/>
    <xdr:sp macro="" textlink="">
      <xdr:nvSpPr>
        <xdr:cNvPr id="375" name="テキスト ボックス 374"/>
        <xdr:cNvSpPr txBox="1"/>
      </xdr:nvSpPr>
      <xdr:spPr>
        <a:xfrm>
          <a:off x="8450794" y="968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128456</xdr:rowOff>
    </xdr:from>
    <xdr:to>
      <xdr:col>11</xdr:col>
      <xdr:colOff>358775</xdr:colOff>
      <xdr:row>58</xdr:row>
      <xdr:rowOff>58606</xdr:rowOff>
    </xdr:to>
    <xdr:sp macro="" textlink="">
      <xdr:nvSpPr>
        <xdr:cNvPr id="376" name="円/楕円 375"/>
        <xdr:cNvSpPr/>
      </xdr:nvSpPr>
      <xdr:spPr>
        <a:xfrm>
          <a:off x="7810500" y="99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75133</xdr:rowOff>
    </xdr:from>
    <xdr:ext cx="599010" cy="259045"/>
    <xdr:sp macro="" textlink="">
      <xdr:nvSpPr>
        <xdr:cNvPr id="377" name="テキスト ボックス 376"/>
        <xdr:cNvSpPr txBox="1"/>
      </xdr:nvSpPr>
      <xdr:spPr>
        <a:xfrm>
          <a:off x="7561794" y="967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109,236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79870</xdr:rowOff>
    </xdr:from>
    <xdr:to>
      <xdr:col>10</xdr:col>
      <xdr:colOff>155575</xdr:colOff>
      <xdr:row>58</xdr:row>
      <xdr:rowOff>10020</xdr:rowOff>
    </xdr:to>
    <xdr:sp macro="" textlink="">
      <xdr:nvSpPr>
        <xdr:cNvPr id="378" name="円/楕円 377"/>
        <xdr:cNvSpPr/>
      </xdr:nvSpPr>
      <xdr:spPr>
        <a:xfrm>
          <a:off x="6921500" y="98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26547</xdr:rowOff>
    </xdr:from>
    <xdr:ext cx="599010" cy="259045"/>
    <xdr:sp macro="" textlink="">
      <xdr:nvSpPr>
        <xdr:cNvPr id="379" name="テキスト ボックス 378"/>
        <xdr:cNvSpPr txBox="1"/>
      </xdr:nvSpPr>
      <xdr:spPr>
        <a:xfrm>
          <a:off x="6672794" y="962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54418</xdr:rowOff>
    </xdr:from>
    <xdr:to>
      <xdr:col>15</xdr:col>
      <xdr:colOff>180975</xdr:colOff>
      <xdr:row>78</xdr:row>
      <xdr:rowOff>96622</xdr:rowOff>
    </xdr:to>
    <xdr:cxnSp macro="">
      <xdr:nvCxnSpPr>
        <xdr:cNvPr id="406" name="直線コネクタ 405"/>
        <xdr:cNvCxnSpPr/>
      </xdr:nvCxnSpPr>
      <xdr:spPr>
        <a:xfrm>
          <a:off x="9639300" y="13427518"/>
          <a:ext cx="838200" cy="4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45822</xdr:rowOff>
    </xdr:from>
    <xdr:to>
      <xdr:col>15</xdr:col>
      <xdr:colOff>231775</xdr:colOff>
      <xdr:row>78</xdr:row>
      <xdr:rowOff>147422</xdr:rowOff>
    </xdr:to>
    <xdr:sp macro="" textlink="">
      <xdr:nvSpPr>
        <xdr:cNvPr id="416" name="円/楕円 415"/>
        <xdr:cNvSpPr/>
      </xdr:nvSpPr>
      <xdr:spPr>
        <a:xfrm>
          <a:off x="10426700" y="134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145281</xdr:rowOff>
    </xdr:from>
    <xdr:ext cx="534377" cy="259045"/>
    <xdr:sp macro="" textlink="">
      <xdr:nvSpPr>
        <xdr:cNvPr id="417" name="普通建設事業費 （ うち新規整備　）該当値テキスト"/>
        <xdr:cNvSpPr txBox="1"/>
      </xdr:nvSpPr>
      <xdr:spPr>
        <a:xfrm>
          <a:off x="10528300" y="133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3618</xdr:rowOff>
    </xdr:from>
    <xdr:to>
      <xdr:col>14</xdr:col>
      <xdr:colOff>79375</xdr:colOff>
      <xdr:row>78</xdr:row>
      <xdr:rowOff>105218</xdr:rowOff>
    </xdr:to>
    <xdr:sp macro="" textlink="">
      <xdr:nvSpPr>
        <xdr:cNvPr id="418" name="円/楕円 417"/>
        <xdr:cNvSpPr/>
      </xdr:nvSpPr>
      <xdr:spPr>
        <a:xfrm>
          <a:off x="9588500" y="133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96345</xdr:rowOff>
    </xdr:from>
    <xdr:ext cx="534377" cy="259045"/>
    <xdr:sp macro="" textlink="">
      <xdr:nvSpPr>
        <xdr:cNvPr id="419" name="テキスト ボックス 418"/>
        <xdr:cNvSpPr txBox="1"/>
      </xdr:nvSpPr>
      <xdr:spPr>
        <a:xfrm>
          <a:off x="9372111" y="1346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135046</xdr:rowOff>
    </xdr:from>
    <xdr:to>
      <xdr:col>15</xdr:col>
      <xdr:colOff>180975</xdr:colOff>
      <xdr:row>93</xdr:row>
      <xdr:rowOff>92446</xdr:rowOff>
    </xdr:to>
    <xdr:cxnSp macro="">
      <xdr:nvCxnSpPr>
        <xdr:cNvPr id="450" name="直線コネクタ 449"/>
        <xdr:cNvCxnSpPr/>
      </xdr:nvCxnSpPr>
      <xdr:spPr>
        <a:xfrm flipV="1">
          <a:off x="9639300" y="15736996"/>
          <a:ext cx="838200" cy="30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64208</xdr:rowOff>
    </xdr:from>
    <xdr:ext cx="534377" cy="259045"/>
    <xdr:sp macro="" textlink="">
      <xdr:nvSpPr>
        <xdr:cNvPr id="454" name="テキスト ボックス 453"/>
        <xdr:cNvSpPr txBox="1"/>
      </xdr:nvSpPr>
      <xdr:spPr>
        <a:xfrm>
          <a:off x="9372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84246</xdr:rowOff>
    </xdr:from>
    <xdr:to>
      <xdr:col>15</xdr:col>
      <xdr:colOff>231775</xdr:colOff>
      <xdr:row>92</xdr:row>
      <xdr:rowOff>14396</xdr:rowOff>
    </xdr:to>
    <xdr:sp macro="" textlink="">
      <xdr:nvSpPr>
        <xdr:cNvPr id="460" name="円/楕円 459"/>
        <xdr:cNvSpPr/>
      </xdr:nvSpPr>
      <xdr:spPr>
        <a:xfrm>
          <a:off x="10426700" y="156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107123</xdr:rowOff>
    </xdr:from>
    <xdr:ext cx="534377" cy="259045"/>
    <xdr:sp macro="" textlink="">
      <xdr:nvSpPr>
        <xdr:cNvPr id="461" name="普通建設事業費 （ うち更新整備　）該当値テキスト"/>
        <xdr:cNvSpPr txBox="1"/>
      </xdr:nvSpPr>
      <xdr:spPr>
        <a:xfrm>
          <a:off x="10528300" y="1553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81,785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41646</xdr:rowOff>
    </xdr:from>
    <xdr:to>
      <xdr:col>14</xdr:col>
      <xdr:colOff>79375</xdr:colOff>
      <xdr:row>93</xdr:row>
      <xdr:rowOff>143246</xdr:rowOff>
    </xdr:to>
    <xdr:sp macro="" textlink="">
      <xdr:nvSpPr>
        <xdr:cNvPr id="462" name="円/楕円 461"/>
        <xdr:cNvSpPr/>
      </xdr:nvSpPr>
      <xdr:spPr>
        <a:xfrm>
          <a:off x="9588500" y="159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159773</xdr:rowOff>
    </xdr:from>
    <xdr:ext cx="534377" cy="259045"/>
    <xdr:sp macro="" textlink="">
      <xdr:nvSpPr>
        <xdr:cNvPr id="463" name="テキスト ボックス 462"/>
        <xdr:cNvSpPr txBox="1"/>
      </xdr:nvSpPr>
      <xdr:spPr>
        <a:xfrm>
          <a:off x="9372111" y="1576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139352</xdr:rowOff>
    </xdr:from>
    <xdr:to>
      <xdr:col>23</xdr:col>
      <xdr:colOff>517525</xdr:colOff>
      <xdr:row>37</xdr:row>
      <xdr:rowOff>149450</xdr:rowOff>
    </xdr:to>
    <xdr:cxnSp macro="">
      <xdr:nvCxnSpPr>
        <xdr:cNvPr id="488" name="直線コネクタ 487"/>
        <xdr:cNvCxnSpPr/>
      </xdr:nvCxnSpPr>
      <xdr:spPr>
        <a:xfrm flipV="1">
          <a:off x="15481300" y="6483002"/>
          <a:ext cx="838200" cy="1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107795</xdr:rowOff>
    </xdr:from>
    <xdr:ext cx="469744" cy="259045"/>
    <xdr:sp macro="" textlink="">
      <xdr:nvSpPr>
        <xdr:cNvPr id="489" name="災害復旧事業費平均値テキスト"/>
        <xdr:cNvSpPr txBox="1"/>
      </xdr:nvSpPr>
      <xdr:spPr>
        <a:xfrm>
          <a:off x="16370300" y="645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149450</xdr:rowOff>
    </xdr:from>
    <xdr:to>
      <xdr:col>22</xdr:col>
      <xdr:colOff>365125</xdr:colOff>
      <xdr:row>37</xdr:row>
      <xdr:rowOff>168309</xdr:rowOff>
    </xdr:to>
    <xdr:cxnSp macro="">
      <xdr:nvCxnSpPr>
        <xdr:cNvPr id="491" name="直線コネクタ 490"/>
        <xdr:cNvCxnSpPr/>
      </xdr:nvCxnSpPr>
      <xdr:spPr>
        <a:xfrm flipV="1">
          <a:off x="14592300" y="6493100"/>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20972</xdr:rowOff>
    </xdr:from>
    <xdr:ext cx="469744" cy="259045"/>
    <xdr:sp macro="" textlink="">
      <xdr:nvSpPr>
        <xdr:cNvPr id="493" name="テキスト ボックス 492"/>
        <xdr:cNvSpPr txBox="1"/>
      </xdr:nvSpPr>
      <xdr:spPr>
        <a:xfrm>
          <a:off x="15246427"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146386</xdr:rowOff>
    </xdr:from>
    <xdr:to>
      <xdr:col>21</xdr:col>
      <xdr:colOff>161925</xdr:colOff>
      <xdr:row>37</xdr:row>
      <xdr:rowOff>168309</xdr:rowOff>
    </xdr:to>
    <xdr:cxnSp macro="">
      <xdr:nvCxnSpPr>
        <xdr:cNvPr id="494" name="直線コネクタ 493"/>
        <xdr:cNvCxnSpPr/>
      </xdr:nvCxnSpPr>
      <xdr:spPr>
        <a:xfrm>
          <a:off x="13703300" y="6490036"/>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105267</xdr:rowOff>
    </xdr:from>
    <xdr:to>
      <xdr:col>19</xdr:col>
      <xdr:colOff>644525</xdr:colOff>
      <xdr:row>37</xdr:row>
      <xdr:rowOff>146386</xdr:rowOff>
    </xdr:to>
    <xdr:cxnSp macro="">
      <xdr:nvCxnSpPr>
        <xdr:cNvPr id="497" name="直線コネクタ 496"/>
        <xdr:cNvCxnSpPr/>
      </xdr:nvCxnSpPr>
      <xdr:spPr>
        <a:xfrm>
          <a:off x="12814300" y="6448917"/>
          <a:ext cx="889000" cy="4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26579</xdr:rowOff>
    </xdr:from>
    <xdr:ext cx="469744" cy="259045"/>
    <xdr:sp macro="" textlink="">
      <xdr:nvSpPr>
        <xdr:cNvPr id="501" name="テキスト ボックス 500"/>
        <xdr:cNvSpPr txBox="1"/>
      </xdr:nvSpPr>
      <xdr:spPr>
        <a:xfrm>
          <a:off x="12579427" y="65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88552</xdr:rowOff>
    </xdr:from>
    <xdr:to>
      <xdr:col>23</xdr:col>
      <xdr:colOff>568325</xdr:colOff>
      <xdr:row>38</xdr:row>
      <xdr:rowOff>18701</xdr:rowOff>
    </xdr:to>
    <xdr:sp macro="" textlink="">
      <xdr:nvSpPr>
        <xdr:cNvPr id="507" name="円/楕円 506"/>
        <xdr:cNvSpPr/>
      </xdr:nvSpPr>
      <xdr:spPr>
        <a:xfrm>
          <a:off x="16268700" y="64322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47929</xdr:rowOff>
    </xdr:from>
    <xdr:ext cx="534377" cy="259045"/>
    <xdr:sp macro="" textlink="">
      <xdr:nvSpPr>
        <xdr:cNvPr id="508" name="災害復旧事業費該当値テキスト"/>
        <xdr:cNvSpPr txBox="1"/>
      </xdr:nvSpPr>
      <xdr:spPr>
        <a:xfrm>
          <a:off x="16370300" y="622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98650</xdr:rowOff>
    </xdr:from>
    <xdr:to>
      <xdr:col>22</xdr:col>
      <xdr:colOff>415925</xdr:colOff>
      <xdr:row>38</xdr:row>
      <xdr:rowOff>28800</xdr:rowOff>
    </xdr:to>
    <xdr:sp macro="" textlink="">
      <xdr:nvSpPr>
        <xdr:cNvPr id="509" name="円/楕円 508"/>
        <xdr:cNvSpPr/>
      </xdr:nvSpPr>
      <xdr:spPr>
        <a:xfrm>
          <a:off x="15430500" y="64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45327</xdr:rowOff>
    </xdr:from>
    <xdr:ext cx="469744" cy="259045"/>
    <xdr:sp macro="" textlink="">
      <xdr:nvSpPr>
        <xdr:cNvPr id="510" name="テキスト ボックス 509"/>
        <xdr:cNvSpPr txBox="1"/>
      </xdr:nvSpPr>
      <xdr:spPr>
        <a:xfrm>
          <a:off x="15246427" y="621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117509</xdr:rowOff>
    </xdr:from>
    <xdr:to>
      <xdr:col>21</xdr:col>
      <xdr:colOff>212725</xdr:colOff>
      <xdr:row>38</xdr:row>
      <xdr:rowOff>47659</xdr:rowOff>
    </xdr:to>
    <xdr:sp macro="" textlink="">
      <xdr:nvSpPr>
        <xdr:cNvPr id="511" name="円/楕円 510"/>
        <xdr:cNvSpPr/>
      </xdr:nvSpPr>
      <xdr:spPr>
        <a:xfrm>
          <a:off x="14541500" y="646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38786</xdr:rowOff>
    </xdr:from>
    <xdr:ext cx="469744" cy="259045"/>
    <xdr:sp macro="" textlink="">
      <xdr:nvSpPr>
        <xdr:cNvPr id="512" name="テキスト ボックス 511"/>
        <xdr:cNvSpPr txBox="1"/>
      </xdr:nvSpPr>
      <xdr:spPr>
        <a:xfrm>
          <a:off x="14357427" y="655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95586</xdr:rowOff>
    </xdr:from>
    <xdr:to>
      <xdr:col>20</xdr:col>
      <xdr:colOff>9525</xdr:colOff>
      <xdr:row>38</xdr:row>
      <xdr:rowOff>25736</xdr:rowOff>
    </xdr:to>
    <xdr:sp macro="" textlink="">
      <xdr:nvSpPr>
        <xdr:cNvPr id="513" name="円/楕円 512"/>
        <xdr:cNvSpPr/>
      </xdr:nvSpPr>
      <xdr:spPr>
        <a:xfrm>
          <a:off x="13652500" y="64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16863</xdr:rowOff>
    </xdr:from>
    <xdr:ext cx="469744" cy="259045"/>
    <xdr:sp macro="" textlink="">
      <xdr:nvSpPr>
        <xdr:cNvPr id="514" name="テキスト ボックス 513"/>
        <xdr:cNvSpPr txBox="1"/>
      </xdr:nvSpPr>
      <xdr:spPr>
        <a:xfrm>
          <a:off x="13468427" y="653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54467</xdr:rowOff>
    </xdr:from>
    <xdr:to>
      <xdr:col>18</xdr:col>
      <xdr:colOff>492125</xdr:colOff>
      <xdr:row>37</xdr:row>
      <xdr:rowOff>156067</xdr:rowOff>
    </xdr:to>
    <xdr:sp macro="" textlink="">
      <xdr:nvSpPr>
        <xdr:cNvPr id="515" name="円/楕円 514"/>
        <xdr:cNvSpPr/>
      </xdr:nvSpPr>
      <xdr:spPr>
        <a:xfrm>
          <a:off x="12763500" y="63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1144</xdr:rowOff>
    </xdr:from>
    <xdr:ext cx="534377" cy="259045"/>
    <xdr:sp macro="" textlink="">
      <xdr:nvSpPr>
        <xdr:cNvPr id="516" name="テキスト ボックス 515"/>
        <xdr:cNvSpPr txBox="1"/>
      </xdr:nvSpPr>
      <xdr:spPr>
        <a:xfrm>
          <a:off x="12547111" y="617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105286</xdr:rowOff>
    </xdr:from>
    <xdr:to>
      <xdr:col>23</xdr:col>
      <xdr:colOff>517525</xdr:colOff>
      <xdr:row>72</xdr:row>
      <xdr:rowOff>152530</xdr:rowOff>
    </xdr:to>
    <xdr:cxnSp macro="">
      <xdr:nvCxnSpPr>
        <xdr:cNvPr id="604" name="直線コネクタ 603"/>
        <xdr:cNvCxnSpPr/>
      </xdr:nvCxnSpPr>
      <xdr:spPr>
        <a:xfrm flipV="1">
          <a:off x="15481300" y="12449686"/>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605"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18104</xdr:rowOff>
    </xdr:from>
    <xdr:to>
      <xdr:col>22</xdr:col>
      <xdr:colOff>365125</xdr:colOff>
      <xdr:row>72</xdr:row>
      <xdr:rowOff>152530</xdr:rowOff>
    </xdr:to>
    <xdr:cxnSp macro="">
      <xdr:nvCxnSpPr>
        <xdr:cNvPr id="607" name="直線コネクタ 606"/>
        <xdr:cNvCxnSpPr/>
      </xdr:nvCxnSpPr>
      <xdr:spPr>
        <a:xfrm>
          <a:off x="14592300" y="12362504"/>
          <a:ext cx="889000" cy="1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50353</xdr:rowOff>
    </xdr:from>
    <xdr:ext cx="534377" cy="259045"/>
    <xdr:sp macro="" textlink="">
      <xdr:nvSpPr>
        <xdr:cNvPr id="609" name="テキスト ボックス 608"/>
        <xdr:cNvSpPr txBox="1"/>
      </xdr:nvSpPr>
      <xdr:spPr>
        <a:xfrm>
          <a:off x="15214111" y="130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113744</xdr:rowOff>
    </xdr:from>
    <xdr:to>
      <xdr:col>21</xdr:col>
      <xdr:colOff>161925</xdr:colOff>
      <xdr:row>72</xdr:row>
      <xdr:rowOff>18104</xdr:rowOff>
    </xdr:to>
    <xdr:cxnSp macro="">
      <xdr:nvCxnSpPr>
        <xdr:cNvPr id="610" name="直線コネクタ 609"/>
        <xdr:cNvCxnSpPr/>
      </xdr:nvCxnSpPr>
      <xdr:spPr>
        <a:xfrm>
          <a:off x="13703300" y="12286694"/>
          <a:ext cx="889000" cy="7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45229</xdr:rowOff>
    </xdr:from>
    <xdr:ext cx="534377" cy="259045"/>
    <xdr:sp macro="" textlink="">
      <xdr:nvSpPr>
        <xdr:cNvPr id="612" name="テキスト ボックス 611"/>
        <xdr:cNvSpPr txBox="1"/>
      </xdr:nvSpPr>
      <xdr:spPr>
        <a:xfrm>
          <a:off x="14325111" y="130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113744</xdr:rowOff>
    </xdr:from>
    <xdr:to>
      <xdr:col>19</xdr:col>
      <xdr:colOff>644525</xdr:colOff>
      <xdr:row>72</xdr:row>
      <xdr:rowOff>122317</xdr:rowOff>
    </xdr:to>
    <xdr:cxnSp macro="">
      <xdr:nvCxnSpPr>
        <xdr:cNvPr id="613" name="直線コネクタ 612"/>
        <xdr:cNvCxnSpPr/>
      </xdr:nvCxnSpPr>
      <xdr:spPr>
        <a:xfrm flipV="1">
          <a:off x="12814300" y="12286694"/>
          <a:ext cx="8890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43200</xdr:rowOff>
    </xdr:from>
    <xdr:ext cx="534377" cy="259045"/>
    <xdr:sp macro="" textlink="">
      <xdr:nvSpPr>
        <xdr:cNvPr id="615" name="テキスト ボックス 614"/>
        <xdr:cNvSpPr txBox="1"/>
      </xdr:nvSpPr>
      <xdr:spPr>
        <a:xfrm>
          <a:off x="13436111" y="130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32199</xdr:rowOff>
    </xdr:from>
    <xdr:ext cx="534377" cy="259045"/>
    <xdr:sp macro="" textlink="">
      <xdr:nvSpPr>
        <xdr:cNvPr id="617" name="テキスト ボックス 616"/>
        <xdr:cNvSpPr txBox="1"/>
      </xdr:nvSpPr>
      <xdr:spPr>
        <a:xfrm>
          <a:off x="12547111" y="130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54486</xdr:rowOff>
    </xdr:from>
    <xdr:to>
      <xdr:col>23</xdr:col>
      <xdr:colOff>568325</xdr:colOff>
      <xdr:row>72</xdr:row>
      <xdr:rowOff>156086</xdr:rowOff>
    </xdr:to>
    <xdr:sp macro="" textlink="">
      <xdr:nvSpPr>
        <xdr:cNvPr id="623" name="円/楕円 622"/>
        <xdr:cNvSpPr/>
      </xdr:nvSpPr>
      <xdr:spPr>
        <a:xfrm>
          <a:off x="16268700" y="123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77363</xdr:rowOff>
    </xdr:from>
    <xdr:ext cx="599010" cy="259045"/>
    <xdr:sp macro="" textlink="">
      <xdr:nvSpPr>
        <xdr:cNvPr id="624" name="公債費該当値テキスト"/>
        <xdr:cNvSpPr txBox="1"/>
      </xdr:nvSpPr>
      <xdr:spPr>
        <a:xfrm>
          <a:off x="16370300" y="1225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129,613</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101730</xdr:rowOff>
    </xdr:from>
    <xdr:to>
      <xdr:col>22</xdr:col>
      <xdr:colOff>415925</xdr:colOff>
      <xdr:row>73</xdr:row>
      <xdr:rowOff>31880</xdr:rowOff>
    </xdr:to>
    <xdr:sp macro="" textlink="">
      <xdr:nvSpPr>
        <xdr:cNvPr id="625" name="円/楕円 624"/>
        <xdr:cNvSpPr/>
      </xdr:nvSpPr>
      <xdr:spPr>
        <a:xfrm>
          <a:off x="15430500" y="124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48407</xdr:rowOff>
    </xdr:from>
    <xdr:ext cx="599010" cy="259045"/>
    <xdr:sp macro="" textlink="">
      <xdr:nvSpPr>
        <xdr:cNvPr id="626" name="テキスト ボックス 625"/>
        <xdr:cNvSpPr txBox="1"/>
      </xdr:nvSpPr>
      <xdr:spPr>
        <a:xfrm>
          <a:off x="15181794" y="1222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124,653</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138754</xdr:rowOff>
    </xdr:from>
    <xdr:to>
      <xdr:col>21</xdr:col>
      <xdr:colOff>212725</xdr:colOff>
      <xdr:row>72</xdr:row>
      <xdr:rowOff>68904</xdr:rowOff>
    </xdr:to>
    <xdr:sp macro="" textlink="">
      <xdr:nvSpPr>
        <xdr:cNvPr id="627" name="円/楕円 626"/>
        <xdr:cNvSpPr/>
      </xdr:nvSpPr>
      <xdr:spPr>
        <a:xfrm>
          <a:off x="14541500" y="123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85431</xdr:rowOff>
    </xdr:from>
    <xdr:ext cx="599010" cy="259045"/>
    <xdr:sp macro="" textlink="">
      <xdr:nvSpPr>
        <xdr:cNvPr id="628" name="テキスト ボックス 627"/>
        <xdr:cNvSpPr txBox="1"/>
      </xdr:nvSpPr>
      <xdr:spPr>
        <a:xfrm>
          <a:off x="14292794" y="1208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138,766</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62944</xdr:rowOff>
    </xdr:from>
    <xdr:to>
      <xdr:col>20</xdr:col>
      <xdr:colOff>9525</xdr:colOff>
      <xdr:row>71</xdr:row>
      <xdr:rowOff>164544</xdr:rowOff>
    </xdr:to>
    <xdr:sp macro="" textlink="">
      <xdr:nvSpPr>
        <xdr:cNvPr id="629" name="円/楕円 628"/>
        <xdr:cNvSpPr/>
      </xdr:nvSpPr>
      <xdr:spPr>
        <a:xfrm>
          <a:off x="13652500" y="122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9621</xdr:rowOff>
    </xdr:from>
    <xdr:ext cx="599010" cy="259045"/>
    <xdr:sp macro="" textlink="">
      <xdr:nvSpPr>
        <xdr:cNvPr id="630" name="テキスト ボックス 629"/>
        <xdr:cNvSpPr txBox="1"/>
      </xdr:nvSpPr>
      <xdr:spPr>
        <a:xfrm>
          <a:off x="13403794" y="1201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146,725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71517</xdr:rowOff>
    </xdr:from>
    <xdr:to>
      <xdr:col>18</xdr:col>
      <xdr:colOff>492125</xdr:colOff>
      <xdr:row>73</xdr:row>
      <xdr:rowOff>1667</xdr:rowOff>
    </xdr:to>
    <xdr:sp macro="" textlink="">
      <xdr:nvSpPr>
        <xdr:cNvPr id="631" name="円/楕円 630"/>
        <xdr:cNvSpPr/>
      </xdr:nvSpPr>
      <xdr:spPr>
        <a:xfrm>
          <a:off x="12763500" y="1241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18194</xdr:rowOff>
    </xdr:from>
    <xdr:ext cx="599010" cy="259045"/>
    <xdr:sp macro="" textlink="">
      <xdr:nvSpPr>
        <xdr:cNvPr id="632" name="テキスト ボックス 631"/>
        <xdr:cNvSpPr txBox="1"/>
      </xdr:nvSpPr>
      <xdr:spPr>
        <a:xfrm>
          <a:off x="12514794" y="1219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43610</xdr:rowOff>
    </xdr:from>
    <xdr:to>
      <xdr:col>23</xdr:col>
      <xdr:colOff>517525</xdr:colOff>
      <xdr:row>98</xdr:row>
      <xdr:rowOff>61153</xdr:rowOff>
    </xdr:to>
    <xdr:cxnSp macro="">
      <xdr:nvCxnSpPr>
        <xdr:cNvPr id="659" name="直線コネクタ 658"/>
        <xdr:cNvCxnSpPr/>
      </xdr:nvCxnSpPr>
      <xdr:spPr>
        <a:xfrm flipV="1">
          <a:off x="15481300" y="16845710"/>
          <a:ext cx="838200" cy="1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60"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39894</xdr:rowOff>
    </xdr:from>
    <xdr:to>
      <xdr:col>22</xdr:col>
      <xdr:colOff>365125</xdr:colOff>
      <xdr:row>98</xdr:row>
      <xdr:rowOff>61153</xdr:rowOff>
    </xdr:to>
    <xdr:cxnSp macro="">
      <xdr:nvCxnSpPr>
        <xdr:cNvPr id="662" name="直線コネクタ 661"/>
        <xdr:cNvCxnSpPr/>
      </xdr:nvCxnSpPr>
      <xdr:spPr>
        <a:xfrm>
          <a:off x="14592300" y="16841994"/>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39894</xdr:rowOff>
    </xdr:from>
    <xdr:to>
      <xdr:col>21</xdr:col>
      <xdr:colOff>161925</xdr:colOff>
      <xdr:row>98</xdr:row>
      <xdr:rowOff>45467</xdr:rowOff>
    </xdr:to>
    <xdr:cxnSp macro="">
      <xdr:nvCxnSpPr>
        <xdr:cNvPr id="665" name="直線コネクタ 664"/>
        <xdr:cNvCxnSpPr/>
      </xdr:nvCxnSpPr>
      <xdr:spPr>
        <a:xfrm flipV="1">
          <a:off x="13703300" y="16841994"/>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45467</xdr:rowOff>
    </xdr:from>
    <xdr:to>
      <xdr:col>19</xdr:col>
      <xdr:colOff>644525</xdr:colOff>
      <xdr:row>98</xdr:row>
      <xdr:rowOff>74896</xdr:rowOff>
    </xdr:to>
    <xdr:cxnSp macro="">
      <xdr:nvCxnSpPr>
        <xdr:cNvPr id="668" name="直線コネクタ 667"/>
        <xdr:cNvCxnSpPr/>
      </xdr:nvCxnSpPr>
      <xdr:spPr>
        <a:xfrm flipV="1">
          <a:off x="12814300" y="16847567"/>
          <a:ext cx="889000" cy="2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164260</xdr:rowOff>
    </xdr:from>
    <xdr:to>
      <xdr:col>23</xdr:col>
      <xdr:colOff>568325</xdr:colOff>
      <xdr:row>98</xdr:row>
      <xdr:rowOff>94410</xdr:rowOff>
    </xdr:to>
    <xdr:sp macro="" textlink="">
      <xdr:nvSpPr>
        <xdr:cNvPr id="678" name="円/楕円 677"/>
        <xdr:cNvSpPr/>
      </xdr:nvSpPr>
      <xdr:spPr>
        <a:xfrm>
          <a:off x="16268700" y="167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123637</xdr:rowOff>
    </xdr:from>
    <xdr:ext cx="534377" cy="259045"/>
    <xdr:sp macro="" textlink="">
      <xdr:nvSpPr>
        <xdr:cNvPr id="679" name="積立金該当値テキスト"/>
        <xdr:cNvSpPr txBox="1"/>
      </xdr:nvSpPr>
      <xdr:spPr>
        <a:xfrm>
          <a:off x="16370300" y="1658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10353</xdr:rowOff>
    </xdr:from>
    <xdr:to>
      <xdr:col>22</xdr:col>
      <xdr:colOff>415925</xdr:colOff>
      <xdr:row>98</xdr:row>
      <xdr:rowOff>111953</xdr:rowOff>
    </xdr:to>
    <xdr:sp macro="" textlink="">
      <xdr:nvSpPr>
        <xdr:cNvPr id="680" name="円/楕円 679"/>
        <xdr:cNvSpPr/>
      </xdr:nvSpPr>
      <xdr:spPr>
        <a:xfrm>
          <a:off x="15430500" y="168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103080</xdr:rowOff>
    </xdr:from>
    <xdr:ext cx="534377" cy="259045"/>
    <xdr:sp macro="" textlink="">
      <xdr:nvSpPr>
        <xdr:cNvPr id="681" name="テキスト ボックス 680"/>
        <xdr:cNvSpPr txBox="1"/>
      </xdr:nvSpPr>
      <xdr:spPr>
        <a:xfrm>
          <a:off x="15214111" y="169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160544</xdr:rowOff>
    </xdr:from>
    <xdr:to>
      <xdr:col>21</xdr:col>
      <xdr:colOff>212725</xdr:colOff>
      <xdr:row>98</xdr:row>
      <xdr:rowOff>90694</xdr:rowOff>
    </xdr:to>
    <xdr:sp macro="" textlink="">
      <xdr:nvSpPr>
        <xdr:cNvPr id="682" name="円/楕円 681"/>
        <xdr:cNvSpPr/>
      </xdr:nvSpPr>
      <xdr:spPr>
        <a:xfrm>
          <a:off x="14541500" y="167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81821</xdr:rowOff>
    </xdr:from>
    <xdr:ext cx="534377" cy="259045"/>
    <xdr:sp macro="" textlink="">
      <xdr:nvSpPr>
        <xdr:cNvPr id="683" name="テキスト ボックス 682"/>
        <xdr:cNvSpPr txBox="1"/>
      </xdr:nvSpPr>
      <xdr:spPr>
        <a:xfrm>
          <a:off x="14325111" y="1688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166117</xdr:rowOff>
    </xdr:from>
    <xdr:to>
      <xdr:col>20</xdr:col>
      <xdr:colOff>9525</xdr:colOff>
      <xdr:row>98</xdr:row>
      <xdr:rowOff>96267</xdr:rowOff>
    </xdr:to>
    <xdr:sp macro="" textlink="">
      <xdr:nvSpPr>
        <xdr:cNvPr id="684" name="円/楕円 683"/>
        <xdr:cNvSpPr/>
      </xdr:nvSpPr>
      <xdr:spPr>
        <a:xfrm>
          <a:off x="13652500" y="167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87394</xdr:rowOff>
    </xdr:from>
    <xdr:ext cx="534377" cy="259045"/>
    <xdr:sp macro="" textlink="">
      <xdr:nvSpPr>
        <xdr:cNvPr id="685" name="テキスト ボックス 684"/>
        <xdr:cNvSpPr txBox="1"/>
      </xdr:nvSpPr>
      <xdr:spPr>
        <a:xfrm>
          <a:off x="13436111" y="168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24096</xdr:rowOff>
    </xdr:from>
    <xdr:to>
      <xdr:col>18</xdr:col>
      <xdr:colOff>492125</xdr:colOff>
      <xdr:row>98</xdr:row>
      <xdr:rowOff>125696</xdr:rowOff>
    </xdr:to>
    <xdr:sp macro="" textlink="">
      <xdr:nvSpPr>
        <xdr:cNvPr id="686" name="円/楕円 685"/>
        <xdr:cNvSpPr/>
      </xdr:nvSpPr>
      <xdr:spPr>
        <a:xfrm>
          <a:off x="12763500" y="1682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116823</xdr:rowOff>
    </xdr:from>
    <xdr:ext cx="534377" cy="259045"/>
    <xdr:sp macro="" textlink="">
      <xdr:nvSpPr>
        <xdr:cNvPr id="687" name="テキスト ボックス 686"/>
        <xdr:cNvSpPr txBox="1"/>
      </xdr:nvSpPr>
      <xdr:spPr>
        <a:xfrm>
          <a:off x="12547111" y="169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96403</xdr:rowOff>
    </xdr:from>
    <xdr:to>
      <xdr:col>32</xdr:col>
      <xdr:colOff>187325</xdr:colOff>
      <xdr:row>37</xdr:row>
      <xdr:rowOff>99787</xdr:rowOff>
    </xdr:to>
    <xdr:cxnSp macro="">
      <xdr:nvCxnSpPr>
        <xdr:cNvPr id="714" name="直線コネクタ 713"/>
        <xdr:cNvCxnSpPr/>
      </xdr:nvCxnSpPr>
      <xdr:spPr>
        <a:xfrm>
          <a:off x="21323300" y="6440053"/>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15"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96403</xdr:rowOff>
    </xdr:from>
    <xdr:to>
      <xdr:col>31</xdr:col>
      <xdr:colOff>34925</xdr:colOff>
      <xdr:row>37</xdr:row>
      <xdr:rowOff>114280</xdr:rowOff>
    </xdr:to>
    <xdr:cxnSp macro="">
      <xdr:nvCxnSpPr>
        <xdr:cNvPr id="717" name="直線コネクタ 716"/>
        <xdr:cNvCxnSpPr/>
      </xdr:nvCxnSpPr>
      <xdr:spPr>
        <a:xfrm flipV="1">
          <a:off x="20434300" y="6440053"/>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19" name="テキスト ボックス 718"/>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114280</xdr:rowOff>
    </xdr:from>
    <xdr:to>
      <xdr:col>29</xdr:col>
      <xdr:colOff>517525</xdr:colOff>
      <xdr:row>37</xdr:row>
      <xdr:rowOff>152364</xdr:rowOff>
    </xdr:to>
    <xdr:cxnSp macro="">
      <xdr:nvCxnSpPr>
        <xdr:cNvPr id="720" name="直線コネクタ 719"/>
        <xdr:cNvCxnSpPr/>
      </xdr:nvCxnSpPr>
      <xdr:spPr>
        <a:xfrm flipV="1">
          <a:off x="19545300" y="6457930"/>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2" name="テキスト ボックス 721"/>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146924</xdr:rowOff>
    </xdr:from>
    <xdr:to>
      <xdr:col>28</xdr:col>
      <xdr:colOff>314325</xdr:colOff>
      <xdr:row>37</xdr:row>
      <xdr:rowOff>152364</xdr:rowOff>
    </xdr:to>
    <xdr:cxnSp macro="">
      <xdr:nvCxnSpPr>
        <xdr:cNvPr id="723" name="直線コネクタ 722"/>
        <xdr:cNvCxnSpPr/>
      </xdr:nvCxnSpPr>
      <xdr:spPr>
        <a:xfrm>
          <a:off x="18656300" y="6490574"/>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5" name="テキスト ボックス 724"/>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7" name="テキスト ボックス 726"/>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48987</xdr:rowOff>
    </xdr:from>
    <xdr:to>
      <xdr:col>32</xdr:col>
      <xdr:colOff>238125</xdr:colOff>
      <xdr:row>37</xdr:row>
      <xdr:rowOff>150587</xdr:rowOff>
    </xdr:to>
    <xdr:sp macro="" textlink="">
      <xdr:nvSpPr>
        <xdr:cNvPr id="733" name="円/楕円 732"/>
        <xdr:cNvSpPr/>
      </xdr:nvSpPr>
      <xdr:spPr>
        <a:xfrm>
          <a:off x="22110700" y="63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71864</xdr:rowOff>
    </xdr:from>
    <xdr:ext cx="469744" cy="259045"/>
    <xdr:sp macro="" textlink="">
      <xdr:nvSpPr>
        <xdr:cNvPr id="734" name="投資及び出資金該当値テキスト"/>
        <xdr:cNvSpPr txBox="1"/>
      </xdr:nvSpPr>
      <xdr:spPr>
        <a:xfrm>
          <a:off x="22212300" y="62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45603</xdr:rowOff>
    </xdr:from>
    <xdr:to>
      <xdr:col>31</xdr:col>
      <xdr:colOff>85725</xdr:colOff>
      <xdr:row>37</xdr:row>
      <xdr:rowOff>147203</xdr:rowOff>
    </xdr:to>
    <xdr:sp macro="" textlink="">
      <xdr:nvSpPr>
        <xdr:cNvPr id="735" name="円/楕円 734"/>
        <xdr:cNvSpPr/>
      </xdr:nvSpPr>
      <xdr:spPr>
        <a:xfrm>
          <a:off x="21272500" y="63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163730</xdr:rowOff>
    </xdr:from>
    <xdr:ext cx="469744" cy="259045"/>
    <xdr:sp macro="" textlink="">
      <xdr:nvSpPr>
        <xdr:cNvPr id="736" name="テキスト ボックス 735"/>
        <xdr:cNvSpPr txBox="1"/>
      </xdr:nvSpPr>
      <xdr:spPr>
        <a:xfrm>
          <a:off x="21088427" y="61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63480</xdr:rowOff>
    </xdr:from>
    <xdr:to>
      <xdr:col>29</xdr:col>
      <xdr:colOff>568325</xdr:colOff>
      <xdr:row>37</xdr:row>
      <xdr:rowOff>165080</xdr:rowOff>
    </xdr:to>
    <xdr:sp macro="" textlink="">
      <xdr:nvSpPr>
        <xdr:cNvPr id="737" name="円/楕円 736"/>
        <xdr:cNvSpPr/>
      </xdr:nvSpPr>
      <xdr:spPr>
        <a:xfrm>
          <a:off x="20383500" y="640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10157</xdr:rowOff>
    </xdr:from>
    <xdr:ext cx="469744" cy="259045"/>
    <xdr:sp macro="" textlink="">
      <xdr:nvSpPr>
        <xdr:cNvPr id="738" name="テキスト ボックス 737"/>
        <xdr:cNvSpPr txBox="1"/>
      </xdr:nvSpPr>
      <xdr:spPr>
        <a:xfrm>
          <a:off x="20199427"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101564</xdr:rowOff>
    </xdr:from>
    <xdr:to>
      <xdr:col>28</xdr:col>
      <xdr:colOff>365125</xdr:colOff>
      <xdr:row>38</xdr:row>
      <xdr:rowOff>31714</xdr:rowOff>
    </xdr:to>
    <xdr:sp macro="" textlink="">
      <xdr:nvSpPr>
        <xdr:cNvPr id="739" name="円/楕円 738"/>
        <xdr:cNvSpPr/>
      </xdr:nvSpPr>
      <xdr:spPr>
        <a:xfrm>
          <a:off x="19494500" y="644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48241</xdr:rowOff>
    </xdr:from>
    <xdr:ext cx="469744" cy="259045"/>
    <xdr:sp macro="" textlink="">
      <xdr:nvSpPr>
        <xdr:cNvPr id="740" name="テキスト ボックス 739"/>
        <xdr:cNvSpPr txBox="1"/>
      </xdr:nvSpPr>
      <xdr:spPr>
        <a:xfrm>
          <a:off x="19310427" y="622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96124</xdr:rowOff>
    </xdr:from>
    <xdr:to>
      <xdr:col>27</xdr:col>
      <xdr:colOff>161925</xdr:colOff>
      <xdr:row>38</xdr:row>
      <xdr:rowOff>26274</xdr:rowOff>
    </xdr:to>
    <xdr:sp macro="" textlink="">
      <xdr:nvSpPr>
        <xdr:cNvPr id="741" name="円/楕円 740"/>
        <xdr:cNvSpPr/>
      </xdr:nvSpPr>
      <xdr:spPr>
        <a:xfrm>
          <a:off x="18605500" y="643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42801</xdr:rowOff>
    </xdr:from>
    <xdr:ext cx="469744" cy="259045"/>
    <xdr:sp macro="" textlink="">
      <xdr:nvSpPr>
        <xdr:cNvPr id="742" name="テキスト ボックス 741"/>
        <xdr:cNvSpPr txBox="1"/>
      </xdr:nvSpPr>
      <xdr:spPr>
        <a:xfrm>
          <a:off x="18421427" y="62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127813</xdr:rowOff>
    </xdr:from>
    <xdr:to>
      <xdr:col>32</xdr:col>
      <xdr:colOff>187325</xdr:colOff>
      <xdr:row>58</xdr:row>
      <xdr:rowOff>133032</xdr:rowOff>
    </xdr:to>
    <xdr:cxnSp macro="">
      <xdr:nvCxnSpPr>
        <xdr:cNvPr id="771" name="直線コネクタ 770"/>
        <xdr:cNvCxnSpPr/>
      </xdr:nvCxnSpPr>
      <xdr:spPr>
        <a:xfrm flipV="1">
          <a:off x="21323300" y="10071913"/>
          <a:ext cx="8382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133032</xdr:rowOff>
    </xdr:from>
    <xdr:to>
      <xdr:col>31</xdr:col>
      <xdr:colOff>34925</xdr:colOff>
      <xdr:row>58</xdr:row>
      <xdr:rowOff>136843</xdr:rowOff>
    </xdr:to>
    <xdr:cxnSp macro="">
      <xdr:nvCxnSpPr>
        <xdr:cNvPr id="774" name="直線コネクタ 773"/>
        <xdr:cNvCxnSpPr/>
      </xdr:nvCxnSpPr>
      <xdr:spPr>
        <a:xfrm flipV="1">
          <a:off x="20434300" y="1007713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136843</xdr:rowOff>
    </xdr:from>
    <xdr:to>
      <xdr:col>29</xdr:col>
      <xdr:colOff>517525</xdr:colOff>
      <xdr:row>58</xdr:row>
      <xdr:rowOff>144691</xdr:rowOff>
    </xdr:to>
    <xdr:cxnSp macro="">
      <xdr:nvCxnSpPr>
        <xdr:cNvPr id="777" name="直線コネクタ 776"/>
        <xdr:cNvCxnSpPr/>
      </xdr:nvCxnSpPr>
      <xdr:spPr>
        <a:xfrm flipV="1">
          <a:off x="19545300" y="10080943"/>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144691</xdr:rowOff>
    </xdr:from>
    <xdr:to>
      <xdr:col>28</xdr:col>
      <xdr:colOff>314325</xdr:colOff>
      <xdr:row>58</xdr:row>
      <xdr:rowOff>147130</xdr:rowOff>
    </xdr:to>
    <xdr:cxnSp macro="">
      <xdr:nvCxnSpPr>
        <xdr:cNvPr id="780" name="直線コネクタ 779"/>
        <xdr:cNvCxnSpPr/>
      </xdr:nvCxnSpPr>
      <xdr:spPr>
        <a:xfrm flipV="1">
          <a:off x="18656300" y="1008879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77013</xdr:rowOff>
    </xdr:from>
    <xdr:to>
      <xdr:col>32</xdr:col>
      <xdr:colOff>238125</xdr:colOff>
      <xdr:row>59</xdr:row>
      <xdr:rowOff>7163</xdr:rowOff>
    </xdr:to>
    <xdr:sp macro="" textlink="">
      <xdr:nvSpPr>
        <xdr:cNvPr id="790" name="円/楕円 789"/>
        <xdr:cNvSpPr/>
      </xdr:nvSpPr>
      <xdr:spPr>
        <a:xfrm>
          <a:off x="22110700" y="100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163390</xdr:rowOff>
    </xdr:from>
    <xdr:ext cx="469744" cy="259045"/>
    <xdr:sp macro="" textlink="">
      <xdr:nvSpPr>
        <xdr:cNvPr id="791" name="貸付金該当値テキスト"/>
        <xdr:cNvSpPr txBox="1"/>
      </xdr:nvSpPr>
      <xdr:spPr>
        <a:xfrm>
          <a:off x="22212300" y="993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82232</xdr:rowOff>
    </xdr:from>
    <xdr:to>
      <xdr:col>31</xdr:col>
      <xdr:colOff>85725</xdr:colOff>
      <xdr:row>59</xdr:row>
      <xdr:rowOff>12382</xdr:rowOff>
    </xdr:to>
    <xdr:sp macro="" textlink="">
      <xdr:nvSpPr>
        <xdr:cNvPr id="792" name="円/楕円 791"/>
        <xdr:cNvSpPr/>
      </xdr:nvSpPr>
      <xdr:spPr>
        <a:xfrm>
          <a:off x="21272500" y="100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3509</xdr:rowOff>
    </xdr:from>
    <xdr:ext cx="469744" cy="259045"/>
    <xdr:sp macro="" textlink="">
      <xdr:nvSpPr>
        <xdr:cNvPr id="793" name="テキスト ボックス 792"/>
        <xdr:cNvSpPr txBox="1"/>
      </xdr:nvSpPr>
      <xdr:spPr>
        <a:xfrm>
          <a:off x="21088427" y="101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86043</xdr:rowOff>
    </xdr:from>
    <xdr:to>
      <xdr:col>29</xdr:col>
      <xdr:colOff>568325</xdr:colOff>
      <xdr:row>59</xdr:row>
      <xdr:rowOff>16193</xdr:rowOff>
    </xdr:to>
    <xdr:sp macro="" textlink="">
      <xdr:nvSpPr>
        <xdr:cNvPr id="794" name="円/楕円 793"/>
        <xdr:cNvSpPr/>
      </xdr:nvSpPr>
      <xdr:spPr>
        <a:xfrm>
          <a:off x="20383500" y="100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7320</xdr:rowOff>
    </xdr:from>
    <xdr:ext cx="469744" cy="259045"/>
    <xdr:sp macro="" textlink="">
      <xdr:nvSpPr>
        <xdr:cNvPr id="795" name="テキスト ボックス 794"/>
        <xdr:cNvSpPr txBox="1"/>
      </xdr:nvSpPr>
      <xdr:spPr>
        <a:xfrm>
          <a:off x="20199427" y="1012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93891</xdr:rowOff>
    </xdr:from>
    <xdr:to>
      <xdr:col>28</xdr:col>
      <xdr:colOff>365125</xdr:colOff>
      <xdr:row>59</xdr:row>
      <xdr:rowOff>24041</xdr:rowOff>
    </xdr:to>
    <xdr:sp macro="" textlink="">
      <xdr:nvSpPr>
        <xdr:cNvPr id="796" name="円/楕円 795"/>
        <xdr:cNvSpPr/>
      </xdr:nvSpPr>
      <xdr:spPr>
        <a:xfrm>
          <a:off x="19494500" y="100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15168</xdr:rowOff>
    </xdr:from>
    <xdr:ext cx="469744" cy="259045"/>
    <xdr:sp macro="" textlink="">
      <xdr:nvSpPr>
        <xdr:cNvPr id="797" name="テキスト ボックス 796"/>
        <xdr:cNvSpPr txBox="1"/>
      </xdr:nvSpPr>
      <xdr:spPr>
        <a:xfrm>
          <a:off x="19310427" y="1013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96330</xdr:rowOff>
    </xdr:from>
    <xdr:to>
      <xdr:col>27</xdr:col>
      <xdr:colOff>161925</xdr:colOff>
      <xdr:row>59</xdr:row>
      <xdr:rowOff>26480</xdr:rowOff>
    </xdr:to>
    <xdr:sp macro="" textlink="">
      <xdr:nvSpPr>
        <xdr:cNvPr id="798" name="円/楕円 797"/>
        <xdr:cNvSpPr/>
      </xdr:nvSpPr>
      <xdr:spPr>
        <a:xfrm>
          <a:off x="18605500" y="1004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17607</xdr:rowOff>
    </xdr:from>
    <xdr:ext cx="469744" cy="259045"/>
    <xdr:sp macro="" textlink="">
      <xdr:nvSpPr>
        <xdr:cNvPr id="799" name="テキスト ボックス 798"/>
        <xdr:cNvSpPr txBox="1"/>
      </xdr:nvSpPr>
      <xdr:spPr>
        <a:xfrm>
          <a:off x="18421427" y="1013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63565</xdr:rowOff>
    </xdr:from>
    <xdr:to>
      <xdr:col>32</xdr:col>
      <xdr:colOff>187325</xdr:colOff>
      <xdr:row>74</xdr:row>
      <xdr:rowOff>99075</xdr:rowOff>
    </xdr:to>
    <xdr:cxnSp macro="">
      <xdr:nvCxnSpPr>
        <xdr:cNvPr id="830" name="直線コネクタ 829"/>
        <xdr:cNvCxnSpPr/>
      </xdr:nvCxnSpPr>
      <xdr:spPr>
        <a:xfrm flipV="1">
          <a:off x="21323300" y="12750865"/>
          <a:ext cx="8382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82376</xdr:rowOff>
    </xdr:from>
    <xdr:to>
      <xdr:col>31</xdr:col>
      <xdr:colOff>34925</xdr:colOff>
      <xdr:row>74</xdr:row>
      <xdr:rowOff>99075</xdr:rowOff>
    </xdr:to>
    <xdr:cxnSp macro="">
      <xdr:nvCxnSpPr>
        <xdr:cNvPr id="833" name="直線コネクタ 832"/>
        <xdr:cNvCxnSpPr/>
      </xdr:nvCxnSpPr>
      <xdr:spPr>
        <a:xfrm>
          <a:off x="20434300" y="12769676"/>
          <a:ext cx="889000" cy="1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15566</xdr:rowOff>
    </xdr:from>
    <xdr:ext cx="534377" cy="259045"/>
    <xdr:sp macro="" textlink="">
      <xdr:nvSpPr>
        <xdr:cNvPr id="835" name="テキスト ボックス 834"/>
        <xdr:cNvSpPr txBox="1"/>
      </xdr:nvSpPr>
      <xdr:spPr>
        <a:xfrm>
          <a:off x="21056111" y="13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78838</xdr:rowOff>
    </xdr:from>
    <xdr:to>
      <xdr:col>29</xdr:col>
      <xdr:colOff>517525</xdr:colOff>
      <xdr:row>74</xdr:row>
      <xdr:rowOff>82376</xdr:rowOff>
    </xdr:to>
    <xdr:cxnSp macro="">
      <xdr:nvCxnSpPr>
        <xdr:cNvPr id="836" name="直線コネクタ 835"/>
        <xdr:cNvCxnSpPr/>
      </xdr:nvCxnSpPr>
      <xdr:spPr>
        <a:xfrm>
          <a:off x="19545300" y="12766138"/>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23838</xdr:rowOff>
    </xdr:from>
    <xdr:ext cx="534377" cy="259045"/>
    <xdr:sp macro="" textlink="">
      <xdr:nvSpPr>
        <xdr:cNvPr id="838" name="テキスト ボックス 837"/>
        <xdr:cNvSpPr txBox="1"/>
      </xdr:nvSpPr>
      <xdr:spPr>
        <a:xfrm>
          <a:off x="20167111" y="130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78838</xdr:rowOff>
    </xdr:from>
    <xdr:to>
      <xdr:col>28</xdr:col>
      <xdr:colOff>314325</xdr:colOff>
      <xdr:row>74</xdr:row>
      <xdr:rowOff>104953</xdr:rowOff>
    </xdr:to>
    <xdr:cxnSp macro="">
      <xdr:nvCxnSpPr>
        <xdr:cNvPr id="839" name="直線コネクタ 838"/>
        <xdr:cNvCxnSpPr/>
      </xdr:nvCxnSpPr>
      <xdr:spPr>
        <a:xfrm flipV="1">
          <a:off x="18656300" y="12766138"/>
          <a:ext cx="8890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41539</xdr:rowOff>
    </xdr:from>
    <xdr:ext cx="534377" cy="259045"/>
    <xdr:sp macro="" textlink="">
      <xdr:nvSpPr>
        <xdr:cNvPr id="841" name="テキスト ボックス 840"/>
        <xdr:cNvSpPr txBox="1"/>
      </xdr:nvSpPr>
      <xdr:spPr>
        <a:xfrm>
          <a:off x="19278111" y="130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63692</xdr:rowOff>
    </xdr:from>
    <xdr:ext cx="534377" cy="259045"/>
    <xdr:sp macro="" textlink="">
      <xdr:nvSpPr>
        <xdr:cNvPr id="843" name="テキスト ボックス 842"/>
        <xdr:cNvSpPr txBox="1"/>
      </xdr:nvSpPr>
      <xdr:spPr>
        <a:xfrm>
          <a:off x="18389111" y="13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12765</xdr:rowOff>
    </xdr:from>
    <xdr:to>
      <xdr:col>32</xdr:col>
      <xdr:colOff>238125</xdr:colOff>
      <xdr:row>74</xdr:row>
      <xdr:rowOff>114365</xdr:rowOff>
    </xdr:to>
    <xdr:sp macro="" textlink="">
      <xdr:nvSpPr>
        <xdr:cNvPr id="849" name="円/楕円 848"/>
        <xdr:cNvSpPr/>
      </xdr:nvSpPr>
      <xdr:spPr>
        <a:xfrm>
          <a:off x="22110700" y="127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35642</xdr:rowOff>
    </xdr:from>
    <xdr:ext cx="534377" cy="259045"/>
    <xdr:sp macro="" textlink="">
      <xdr:nvSpPr>
        <xdr:cNvPr id="850" name="繰出金該当値テキスト"/>
        <xdr:cNvSpPr txBox="1"/>
      </xdr:nvSpPr>
      <xdr:spPr>
        <a:xfrm>
          <a:off x="22212300" y="125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81,994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48275</xdr:rowOff>
    </xdr:from>
    <xdr:to>
      <xdr:col>31</xdr:col>
      <xdr:colOff>85725</xdr:colOff>
      <xdr:row>74</xdr:row>
      <xdr:rowOff>149875</xdr:rowOff>
    </xdr:to>
    <xdr:sp macro="" textlink="">
      <xdr:nvSpPr>
        <xdr:cNvPr id="851" name="円/楕円 850"/>
        <xdr:cNvSpPr/>
      </xdr:nvSpPr>
      <xdr:spPr>
        <a:xfrm>
          <a:off x="21272500" y="127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166402</xdr:rowOff>
    </xdr:from>
    <xdr:ext cx="534377" cy="259045"/>
    <xdr:sp macro="" textlink="">
      <xdr:nvSpPr>
        <xdr:cNvPr id="852" name="テキスト ボックス 851"/>
        <xdr:cNvSpPr txBox="1"/>
      </xdr:nvSpPr>
      <xdr:spPr>
        <a:xfrm>
          <a:off x="21056111" y="1251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78,732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31576</xdr:rowOff>
    </xdr:from>
    <xdr:to>
      <xdr:col>29</xdr:col>
      <xdr:colOff>568325</xdr:colOff>
      <xdr:row>74</xdr:row>
      <xdr:rowOff>133176</xdr:rowOff>
    </xdr:to>
    <xdr:sp macro="" textlink="">
      <xdr:nvSpPr>
        <xdr:cNvPr id="853" name="円/楕円 852"/>
        <xdr:cNvSpPr/>
      </xdr:nvSpPr>
      <xdr:spPr>
        <a:xfrm>
          <a:off x="20383500" y="1271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149703</xdr:rowOff>
    </xdr:from>
    <xdr:ext cx="534377" cy="259045"/>
    <xdr:sp macro="" textlink="">
      <xdr:nvSpPr>
        <xdr:cNvPr id="854" name="テキスト ボックス 853"/>
        <xdr:cNvSpPr txBox="1"/>
      </xdr:nvSpPr>
      <xdr:spPr>
        <a:xfrm>
          <a:off x="20167111" y="124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28038</xdr:rowOff>
    </xdr:from>
    <xdr:to>
      <xdr:col>28</xdr:col>
      <xdr:colOff>365125</xdr:colOff>
      <xdr:row>74</xdr:row>
      <xdr:rowOff>129638</xdr:rowOff>
    </xdr:to>
    <xdr:sp macro="" textlink="">
      <xdr:nvSpPr>
        <xdr:cNvPr id="855" name="円/楕円 854"/>
        <xdr:cNvSpPr/>
      </xdr:nvSpPr>
      <xdr:spPr>
        <a:xfrm>
          <a:off x="19494500" y="1271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146165</xdr:rowOff>
    </xdr:from>
    <xdr:ext cx="534377" cy="259045"/>
    <xdr:sp macro="" textlink="">
      <xdr:nvSpPr>
        <xdr:cNvPr id="856" name="テキスト ボックス 855"/>
        <xdr:cNvSpPr txBox="1"/>
      </xdr:nvSpPr>
      <xdr:spPr>
        <a:xfrm>
          <a:off x="19278111" y="124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54153</xdr:rowOff>
    </xdr:from>
    <xdr:to>
      <xdr:col>27</xdr:col>
      <xdr:colOff>161925</xdr:colOff>
      <xdr:row>74</xdr:row>
      <xdr:rowOff>155753</xdr:rowOff>
    </xdr:to>
    <xdr:sp macro="" textlink="">
      <xdr:nvSpPr>
        <xdr:cNvPr id="857" name="円/楕円 856"/>
        <xdr:cNvSpPr/>
      </xdr:nvSpPr>
      <xdr:spPr>
        <a:xfrm>
          <a:off x="18605500" y="127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830</xdr:rowOff>
    </xdr:from>
    <xdr:ext cx="534377" cy="259045"/>
    <xdr:sp macro="" textlink="">
      <xdr:nvSpPr>
        <xdr:cNvPr id="858" name="テキスト ボックス 857"/>
        <xdr:cNvSpPr txBox="1"/>
      </xdr:nvSpPr>
      <xdr:spPr>
        <a:xfrm>
          <a:off x="18389111" y="125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大な面積に多くの集落が点在しており、機能性の高い地域構造が求められているため道路ネットワークの整備や農林業の振興を支える農林基盤整備、林道などの基盤整備を地域整備構想の中で計画的に進めている。このため、</a:t>
          </a:r>
          <a:r>
            <a:rPr kumimoji="1" lang="en-US" altLang="ja-JP" sz="1300">
              <a:latin typeface="ＭＳ Ｐゴシック"/>
            </a:rPr>
            <a:t>1</a:t>
          </a:r>
          <a:r>
            <a:rPr kumimoji="1" lang="ja-JP" altLang="en-US" sz="1300">
              <a:latin typeface="ＭＳ Ｐゴシック"/>
            </a:rPr>
            <a:t>人当たりの普通建設事業の額が</a:t>
          </a:r>
          <a:r>
            <a:rPr kumimoji="1" lang="en-US" altLang="ja-JP" sz="1300">
              <a:latin typeface="ＭＳ Ｐゴシック"/>
            </a:rPr>
            <a:t>113,182</a:t>
          </a:r>
          <a:r>
            <a:rPr kumimoji="1" lang="ja-JP" altLang="en-US" sz="1300">
              <a:latin typeface="ＭＳ Ｐゴシック"/>
            </a:rPr>
            <a:t>円となっており、類似団体を上回っている。人件費については、地理的要因もあり</a:t>
          </a:r>
          <a:r>
            <a:rPr kumimoji="1" lang="en-US" altLang="ja-JP" sz="1300">
              <a:latin typeface="ＭＳ Ｐゴシック"/>
            </a:rPr>
            <a:t>1</a:t>
          </a:r>
          <a:r>
            <a:rPr kumimoji="1" lang="ja-JP" altLang="en-US" sz="1300">
              <a:latin typeface="ＭＳ Ｐゴシック"/>
            </a:rPr>
            <a:t>人当たりのコストは類似団体を上回っており、県内</a:t>
          </a:r>
          <a:r>
            <a:rPr kumimoji="1" lang="en-US" altLang="ja-JP" sz="1300">
              <a:latin typeface="ＭＳ Ｐゴシック"/>
            </a:rPr>
            <a:t>21</a:t>
          </a:r>
          <a:r>
            <a:rPr kumimoji="1" lang="ja-JP" altLang="en-US" sz="1300">
              <a:latin typeface="ＭＳ Ｐゴシック"/>
            </a:rPr>
            <a:t>市のうち</a:t>
          </a:r>
          <a:r>
            <a:rPr kumimoji="1" lang="en-US" altLang="ja-JP" sz="1300">
              <a:latin typeface="ＭＳ Ｐゴシック"/>
            </a:rPr>
            <a:t>3</a:t>
          </a:r>
          <a:r>
            <a:rPr kumimoji="1" lang="ja-JP" altLang="en-US" sz="1300">
              <a:latin typeface="ＭＳ Ｐゴシック"/>
            </a:rPr>
            <a:t>番目と高い水準にある。</a:t>
          </a:r>
          <a:endParaRPr kumimoji="1" lang="en-US" altLang="ja-JP" sz="1300">
            <a:latin typeface="ＭＳ Ｐゴシック"/>
          </a:endParaRPr>
        </a:p>
        <a:p>
          <a:r>
            <a:rPr kumimoji="1" lang="ja-JP" altLang="en-US" sz="1300">
              <a:latin typeface="ＭＳ Ｐゴシック"/>
            </a:rPr>
            <a:t>　今後は地方交付税の段階的縮減や人口減少による交付額の減少に対応するため職員定数の適正化や郡上市公共施設等総合管理計画によるインフラ基盤を含めた公共施設等の適正な管理など身の丈にあった効率的かつ効果的な行財政運営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43,940
43,530
1,030.75
30,409,813
29,178,708
859,951
19,457,988
36,293,730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43.8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93654</xdr:rowOff>
    </xdr:from>
    <xdr:to>
      <xdr:col>6</xdr:col>
      <xdr:colOff>511175</xdr:colOff>
      <xdr:row>37</xdr:row>
      <xdr:rowOff>160600</xdr:rowOff>
    </xdr:to>
    <xdr:cxnSp macro="">
      <xdr:nvCxnSpPr>
        <xdr:cNvPr id="63" name="直線コネクタ 62"/>
        <xdr:cNvCxnSpPr/>
      </xdr:nvCxnSpPr>
      <xdr:spPr>
        <a:xfrm flipV="1">
          <a:off x="3797300" y="6437304"/>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160600</xdr:rowOff>
    </xdr:from>
    <xdr:to>
      <xdr:col>5</xdr:col>
      <xdr:colOff>358775</xdr:colOff>
      <xdr:row>38</xdr:row>
      <xdr:rowOff>19848</xdr:rowOff>
    </xdr:to>
    <xdr:cxnSp macro="">
      <xdr:nvCxnSpPr>
        <xdr:cNvPr id="66" name="直線コネクタ 65"/>
        <xdr:cNvCxnSpPr/>
      </xdr:nvCxnSpPr>
      <xdr:spPr>
        <a:xfrm flipV="1">
          <a:off x="2908300" y="6504250"/>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102851</xdr:rowOff>
    </xdr:from>
    <xdr:ext cx="469744" cy="259045"/>
    <xdr:sp macro="" textlink="">
      <xdr:nvSpPr>
        <xdr:cNvPr id="68" name="テキスト ボックス 67"/>
        <xdr:cNvSpPr txBox="1"/>
      </xdr:nvSpPr>
      <xdr:spPr>
        <a:xfrm>
          <a:off x="3562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156028</xdr:rowOff>
    </xdr:from>
    <xdr:to>
      <xdr:col>4</xdr:col>
      <xdr:colOff>155575</xdr:colOff>
      <xdr:row>38</xdr:row>
      <xdr:rowOff>19848</xdr:rowOff>
    </xdr:to>
    <xdr:cxnSp macro="">
      <xdr:nvCxnSpPr>
        <xdr:cNvPr id="69" name="直線コネクタ 68"/>
        <xdr:cNvCxnSpPr/>
      </xdr:nvCxnSpPr>
      <xdr:spPr>
        <a:xfrm>
          <a:off x="2019300" y="6499678"/>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59690</xdr:rowOff>
    </xdr:from>
    <xdr:to>
      <xdr:col>2</xdr:col>
      <xdr:colOff>638175</xdr:colOff>
      <xdr:row>37</xdr:row>
      <xdr:rowOff>156028</xdr:rowOff>
    </xdr:to>
    <xdr:cxnSp macro="">
      <xdr:nvCxnSpPr>
        <xdr:cNvPr id="72" name="直線コネクタ 71"/>
        <xdr:cNvCxnSpPr/>
      </xdr:nvCxnSpPr>
      <xdr:spPr>
        <a:xfrm>
          <a:off x="1130300" y="6231890"/>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42854</xdr:rowOff>
    </xdr:from>
    <xdr:to>
      <xdr:col>6</xdr:col>
      <xdr:colOff>561975</xdr:colOff>
      <xdr:row>37</xdr:row>
      <xdr:rowOff>144454</xdr:rowOff>
    </xdr:to>
    <xdr:sp macro="" textlink="">
      <xdr:nvSpPr>
        <xdr:cNvPr id="82" name="円/楕円 81"/>
        <xdr:cNvSpPr/>
      </xdr:nvSpPr>
      <xdr:spPr>
        <a:xfrm>
          <a:off x="4584700" y="63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21281</xdr:rowOff>
    </xdr:from>
    <xdr:ext cx="469744" cy="259045"/>
    <xdr:sp macro="" textlink="">
      <xdr:nvSpPr>
        <xdr:cNvPr id="83" name="議会費該当値テキスト"/>
        <xdr:cNvSpPr txBox="1"/>
      </xdr:nvSpPr>
      <xdr:spPr>
        <a:xfrm>
          <a:off x="4686300" y="636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109801</xdr:rowOff>
    </xdr:from>
    <xdr:to>
      <xdr:col>5</xdr:col>
      <xdr:colOff>409575</xdr:colOff>
      <xdr:row>38</xdr:row>
      <xdr:rowOff>39951</xdr:rowOff>
    </xdr:to>
    <xdr:sp macro="" textlink="">
      <xdr:nvSpPr>
        <xdr:cNvPr id="84" name="円/楕円 83"/>
        <xdr:cNvSpPr/>
      </xdr:nvSpPr>
      <xdr:spPr>
        <a:xfrm>
          <a:off x="3746500" y="64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31077</xdr:rowOff>
    </xdr:from>
    <xdr:ext cx="469744" cy="259045"/>
    <xdr:sp macro="" textlink="">
      <xdr:nvSpPr>
        <xdr:cNvPr id="85" name="テキスト ボックス 84"/>
        <xdr:cNvSpPr txBox="1"/>
      </xdr:nvSpPr>
      <xdr:spPr>
        <a:xfrm>
          <a:off x="3562427" y="654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140498</xdr:rowOff>
    </xdr:from>
    <xdr:to>
      <xdr:col>4</xdr:col>
      <xdr:colOff>206375</xdr:colOff>
      <xdr:row>38</xdr:row>
      <xdr:rowOff>70648</xdr:rowOff>
    </xdr:to>
    <xdr:sp macro="" textlink="">
      <xdr:nvSpPr>
        <xdr:cNvPr id="86" name="円/楕円 85"/>
        <xdr:cNvSpPr/>
      </xdr:nvSpPr>
      <xdr:spPr>
        <a:xfrm>
          <a:off x="2857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61775</xdr:rowOff>
    </xdr:from>
    <xdr:ext cx="469744" cy="259045"/>
    <xdr:sp macro="" textlink="">
      <xdr:nvSpPr>
        <xdr:cNvPr id="87" name="テキスト ボックス 86"/>
        <xdr:cNvSpPr txBox="1"/>
      </xdr:nvSpPr>
      <xdr:spPr>
        <a:xfrm>
          <a:off x="2673427" y="65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105228</xdr:rowOff>
    </xdr:from>
    <xdr:to>
      <xdr:col>3</xdr:col>
      <xdr:colOff>3175</xdr:colOff>
      <xdr:row>38</xdr:row>
      <xdr:rowOff>35378</xdr:rowOff>
    </xdr:to>
    <xdr:sp macro="" textlink="">
      <xdr:nvSpPr>
        <xdr:cNvPr id="88" name="円/楕円 87"/>
        <xdr:cNvSpPr/>
      </xdr:nvSpPr>
      <xdr:spPr>
        <a:xfrm>
          <a:off x="1968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26505</xdr:rowOff>
    </xdr:from>
    <xdr:ext cx="469744" cy="259045"/>
    <xdr:sp macro="" textlink="">
      <xdr:nvSpPr>
        <xdr:cNvPr id="89" name="テキスト ボックス 88"/>
        <xdr:cNvSpPr txBox="1"/>
      </xdr:nvSpPr>
      <xdr:spPr>
        <a:xfrm>
          <a:off x="1784427" y="654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8890</xdr:rowOff>
    </xdr:from>
    <xdr:to>
      <xdr:col>1</xdr:col>
      <xdr:colOff>485775</xdr:colOff>
      <xdr:row>36</xdr:row>
      <xdr:rowOff>110490</xdr:rowOff>
    </xdr:to>
    <xdr:sp macro="" textlink="">
      <xdr:nvSpPr>
        <xdr:cNvPr id="90" name="円/楕円 89"/>
        <xdr:cNvSpPr/>
      </xdr:nvSpPr>
      <xdr:spPr>
        <a:xfrm>
          <a:off x="1079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101617</xdr:rowOff>
    </xdr:from>
    <xdr:ext cx="469744" cy="259045"/>
    <xdr:sp macro="" textlink="">
      <xdr:nvSpPr>
        <xdr:cNvPr id="91" name="テキスト ボックス 90"/>
        <xdr:cNvSpPr txBox="1"/>
      </xdr:nvSpPr>
      <xdr:spPr>
        <a:xfrm>
          <a:off x="8954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50679</xdr:rowOff>
    </xdr:from>
    <xdr:to>
      <xdr:col>6</xdr:col>
      <xdr:colOff>511175</xdr:colOff>
      <xdr:row>57</xdr:row>
      <xdr:rowOff>91922</xdr:rowOff>
    </xdr:to>
    <xdr:cxnSp macro="">
      <xdr:nvCxnSpPr>
        <xdr:cNvPr id="120" name="直線コネクタ 119"/>
        <xdr:cNvCxnSpPr/>
      </xdr:nvCxnSpPr>
      <xdr:spPr>
        <a:xfrm flipV="1">
          <a:off x="3797300" y="9823329"/>
          <a:ext cx="838200" cy="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54394</xdr:rowOff>
    </xdr:from>
    <xdr:to>
      <xdr:col>5</xdr:col>
      <xdr:colOff>358775</xdr:colOff>
      <xdr:row>57</xdr:row>
      <xdr:rowOff>91922</xdr:rowOff>
    </xdr:to>
    <xdr:cxnSp macro="">
      <xdr:nvCxnSpPr>
        <xdr:cNvPr id="123" name="直線コネクタ 122"/>
        <xdr:cNvCxnSpPr/>
      </xdr:nvCxnSpPr>
      <xdr:spPr>
        <a:xfrm>
          <a:off x="2908300" y="9827044"/>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45048</xdr:rowOff>
    </xdr:from>
    <xdr:to>
      <xdr:col>4</xdr:col>
      <xdr:colOff>155575</xdr:colOff>
      <xdr:row>57</xdr:row>
      <xdr:rowOff>54394</xdr:rowOff>
    </xdr:to>
    <xdr:cxnSp macro="">
      <xdr:nvCxnSpPr>
        <xdr:cNvPr id="126" name="直線コネクタ 125"/>
        <xdr:cNvCxnSpPr/>
      </xdr:nvCxnSpPr>
      <xdr:spPr>
        <a:xfrm>
          <a:off x="2019300" y="9817698"/>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112426</xdr:rowOff>
    </xdr:from>
    <xdr:ext cx="534377" cy="259045"/>
    <xdr:sp macro="" textlink="">
      <xdr:nvSpPr>
        <xdr:cNvPr id="128" name="テキスト ボックス 127"/>
        <xdr:cNvSpPr txBox="1"/>
      </xdr:nvSpPr>
      <xdr:spPr>
        <a:xfrm>
          <a:off x="2641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45048</xdr:rowOff>
    </xdr:from>
    <xdr:to>
      <xdr:col>2</xdr:col>
      <xdr:colOff>638175</xdr:colOff>
      <xdr:row>57</xdr:row>
      <xdr:rowOff>88989</xdr:rowOff>
    </xdr:to>
    <xdr:cxnSp macro="">
      <xdr:nvCxnSpPr>
        <xdr:cNvPr id="129" name="直線コネクタ 128"/>
        <xdr:cNvCxnSpPr/>
      </xdr:nvCxnSpPr>
      <xdr:spPr>
        <a:xfrm flipV="1">
          <a:off x="1130300" y="9817698"/>
          <a:ext cx="8890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171329</xdr:rowOff>
    </xdr:from>
    <xdr:to>
      <xdr:col>6</xdr:col>
      <xdr:colOff>561975</xdr:colOff>
      <xdr:row>57</xdr:row>
      <xdr:rowOff>101479</xdr:rowOff>
    </xdr:to>
    <xdr:sp macro="" textlink="">
      <xdr:nvSpPr>
        <xdr:cNvPr id="139" name="円/楕円 138"/>
        <xdr:cNvSpPr/>
      </xdr:nvSpPr>
      <xdr:spPr>
        <a:xfrm>
          <a:off x="4584700" y="97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22756</xdr:rowOff>
    </xdr:from>
    <xdr:ext cx="534377" cy="259045"/>
    <xdr:sp macro="" textlink="">
      <xdr:nvSpPr>
        <xdr:cNvPr id="140" name="総務費該当値テキスト"/>
        <xdr:cNvSpPr txBox="1"/>
      </xdr:nvSpPr>
      <xdr:spPr>
        <a:xfrm>
          <a:off x="4686300" y="962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41122</xdr:rowOff>
    </xdr:from>
    <xdr:to>
      <xdr:col>5</xdr:col>
      <xdr:colOff>409575</xdr:colOff>
      <xdr:row>57</xdr:row>
      <xdr:rowOff>142722</xdr:rowOff>
    </xdr:to>
    <xdr:sp macro="" textlink="">
      <xdr:nvSpPr>
        <xdr:cNvPr id="141" name="円/楕円 140"/>
        <xdr:cNvSpPr/>
      </xdr:nvSpPr>
      <xdr:spPr>
        <a:xfrm>
          <a:off x="3746500" y="9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133849</xdr:rowOff>
    </xdr:from>
    <xdr:ext cx="534377" cy="259045"/>
    <xdr:sp macro="" textlink="">
      <xdr:nvSpPr>
        <xdr:cNvPr id="142" name="テキスト ボックス 141"/>
        <xdr:cNvSpPr txBox="1"/>
      </xdr:nvSpPr>
      <xdr:spPr>
        <a:xfrm>
          <a:off x="3530111" y="99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3594</xdr:rowOff>
    </xdr:from>
    <xdr:to>
      <xdr:col>4</xdr:col>
      <xdr:colOff>206375</xdr:colOff>
      <xdr:row>57</xdr:row>
      <xdr:rowOff>105194</xdr:rowOff>
    </xdr:to>
    <xdr:sp macro="" textlink="">
      <xdr:nvSpPr>
        <xdr:cNvPr id="143" name="円/楕円 142"/>
        <xdr:cNvSpPr/>
      </xdr:nvSpPr>
      <xdr:spPr>
        <a:xfrm>
          <a:off x="2857500" y="97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121721</xdr:rowOff>
    </xdr:from>
    <xdr:ext cx="534377" cy="259045"/>
    <xdr:sp macro="" textlink="">
      <xdr:nvSpPr>
        <xdr:cNvPr id="144" name="テキスト ボックス 143"/>
        <xdr:cNvSpPr txBox="1"/>
      </xdr:nvSpPr>
      <xdr:spPr>
        <a:xfrm>
          <a:off x="2641111" y="95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87,390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165698</xdr:rowOff>
    </xdr:from>
    <xdr:to>
      <xdr:col>3</xdr:col>
      <xdr:colOff>3175</xdr:colOff>
      <xdr:row>57</xdr:row>
      <xdr:rowOff>95848</xdr:rowOff>
    </xdr:to>
    <xdr:sp macro="" textlink="">
      <xdr:nvSpPr>
        <xdr:cNvPr id="145" name="円/楕円 144"/>
        <xdr:cNvSpPr/>
      </xdr:nvSpPr>
      <xdr:spPr>
        <a:xfrm>
          <a:off x="1968500" y="97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86975</xdr:rowOff>
    </xdr:from>
    <xdr:ext cx="534377" cy="259045"/>
    <xdr:sp macro="" textlink="">
      <xdr:nvSpPr>
        <xdr:cNvPr id="146" name="テキスト ボックス 145"/>
        <xdr:cNvSpPr txBox="1"/>
      </xdr:nvSpPr>
      <xdr:spPr>
        <a:xfrm>
          <a:off x="1752111" y="9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38189</xdr:rowOff>
    </xdr:from>
    <xdr:to>
      <xdr:col>1</xdr:col>
      <xdr:colOff>485775</xdr:colOff>
      <xdr:row>57</xdr:row>
      <xdr:rowOff>139789</xdr:rowOff>
    </xdr:to>
    <xdr:sp macro="" textlink="">
      <xdr:nvSpPr>
        <xdr:cNvPr id="147" name="円/楕円 146"/>
        <xdr:cNvSpPr/>
      </xdr:nvSpPr>
      <xdr:spPr>
        <a:xfrm>
          <a:off x="1079500" y="98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130916</xdr:rowOff>
    </xdr:from>
    <xdr:ext cx="534377" cy="259045"/>
    <xdr:sp macro="" textlink="">
      <xdr:nvSpPr>
        <xdr:cNvPr id="148" name="テキスト ボックス 147"/>
        <xdr:cNvSpPr txBox="1"/>
      </xdr:nvSpPr>
      <xdr:spPr>
        <a:xfrm>
          <a:off x="863111" y="99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69985</xdr:rowOff>
    </xdr:from>
    <xdr:to>
      <xdr:col>6</xdr:col>
      <xdr:colOff>511175</xdr:colOff>
      <xdr:row>78</xdr:row>
      <xdr:rowOff>82409</xdr:rowOff>
    </xdr:to>
    <xdr:cxnSp macro="">
      <xdr:nvCxnSpPr>
        <xdr:cNvPr id="178" name="直線コネクタ 177"/>
        <xdr:cNvCxnSpPr/>
      </xdr:nvCxnSpPr>
      <xdr:spPr>
        <a:xfrm flipV="1">
          <a:off x="3797300" y="13443085"/>
          <a:ext cx="8382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82409</xdr:rowOff>
    </xdr:from>
    <xdr:to>
      <xdr:col>5</xdr:col>
      <xdr:colOff>358775</xdr:colOff>
      <xdr:row>78</xdr:row>
      <xdr:rowOff>103200</xdr:rowOff>
    </xdr:to>
    <xdr:cxnSp macro="">
      <xdr:nvCxnSpPr>
        <xdr:cNvPr id="181" name="直線コネクタ 180"/>
        <xdr:cNvCxnSpPr/>
      </xdr:nvCxnSpPr>
      <xdr:spPr>
        <a:xfrm flipV="1">
          <a:off x="2908300" y="13455509"/>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103200</xdr:rowOff>
    </xdr:from>
    <xdr:to>
      <xdr:col>4</xdr:col>
      <xdr:colOff>155575</xdr:colOff>
      <xdr:row>78</xdr:row>
      <xdr:rowOff>107220</xdr:rowOff>
    </xdr:to>
    <xdr:cxnSp macro="">
      <xdr:nvCxnSpPr>
        <xdr:cNvPr id="184" name="直線コネクタ 183"/>
        <xdr:cNvCxnSpPr/>
      </xdr:nvCxnSpPr>
      <xdr:spPr>
        <a:xfrm flipV="1">
          <a:off x="2019300" y="13476300"/>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107220</xdr:rowOff>
    </xdr:from>
    <xdr:to>
      <xdr:col>2</xdr:col>
      <xdr:colOff>638175</xdr:colOff>
      <xdr:row>78</xdr:row>
      <xdr:rowOff>107398</xdr:rowOff>
    </xdr:to>
    <xdr:cxnSp macro="">
      <xdr:nvCxnSpPr>
        <xdr:cNvPr id="187" name="直線コネクタ 186"/>
        <xdr:cNvCxnSpPr/>
      </xdr:nvCxnSpPr>
      <xdr:spPr>
        <a:xfrm flipV="1">
          <a:off x="1130300" y="13480320"/>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19185</xdr:rowOff>
    </xdr:from>
    <xdr:to>
      <xdr:col>6</xdr:col>
      <xdr:colOff>561975</xdr:colOff>
      <xdr:row>78</xdr:row>
      <xdr:rowOff>120785</xdr:rowOff>
    </xdr:to>
    <xdr:sp macro="" textlink="">
      <xdr:nvSpPr>
        <xdr:cNvPr id="197" name="円/楕円 196"/>
        <xdr:cNvSpPr/>
      </xdr:nvSpPr>
      <xdr:spPr>
        <a:xfrm>
          <a:off x="4584700" y="13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143943</xdr:rowOff>
    </xdr:from>
    <xdr:ext cx="599010" cy="259045"/>
    <xdr:sp macro="" textlink="">
      <xdr:nvSpPr>
        <xdr:cNvPr id="198" name="民生費該当値テキスト"/>
        <xdr:cNvSpPr txBox="1"/>
      </xdr:nvSpPr>
      <xdr:spPr>
        <a:xfrm>
          <a:off x="4686300" y="133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31609</xdr:rowOff>
    </xdr:from>
    <xdr:to>
      <xdr:col>5</xdr:col>
      <xdr:colOff>409575</xdr:colOff>
      <xdr:row>78</xdr:row>
      <xdr:rowOff>133209</xdr:rowOff>
    </xdr:to>
    <xdr:sp macro="" textlink="">
      <xdr:nvSpPr>
        <xdr:cNvPr id="199" name="円/楕円 198"/>
        <xdr:cNvSpPr/>
      </xdr:nvSpPr>
      <xdr:spPr>
        <a:xfrm>
          <a:off x="3746500" y="134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124336</xdr:rowOff>
    </xdr:from>
    <xdr:ext cx="599010" cy="259045"/>
    <xdr:sp macro="" textlink="">
      <xdr:nvSpPr>
        <xdr:cNvPr id="200" name="テキスト ボックス 199"/>
        <xdr:cNvSpPr txBox="1"/>
      </xdr:nvSpPr>
      <xdr:spPr>
        <a:xfrm>
          <a:off x="3497794" y="1349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52400</xdr:rowOff>
    </xdr:from>
    <xdr:to>
      <xdr:col>4</xdr:col>
      <xdr:colOff>206375</xdr:colOff>
      <xdr:row>78</xdr:row>
      <xdr:rowOff>154000</xdr:rowOff>
    </xdr:to>
    <xdr:sp macro="" textlink="">
      <xdr:nvSpPr>
        <xdr:cNvPr id="201" name="円/楕円 200"/>
        <xdr:cNvSpPr/>
      </xdr:nvSpPr>
      <xdr:spPr>
        <a:xfrm>
          <a:off x="2857500" y="134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145127</xdr:rowOff>
    </xdr:from>
    <xdr:ext cx="599010" cy="259045"/>
    <xdr:sp macro="" textlink="">
      <xdr:nvSpPr>
        <xdr:cNvPr id="202" name="テキスト ボックス 201"/>
        <xdr:cNvSpPr txBox="1"/>
      </xdr:nvSpPr>
      <xdr:spPr>
        <a:xfrm>
          <a:off x="2608794" y="135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56420</xdr:rowOff>
    </xdr:from>
    <xdr:to>
      <xdr:col>3</xdr:col>
      <xdr:colOff>3175</xdr:colOff>
      <xdr:row>78</xdr:row>
      <xdr:rowOff>158020</xdr:rowOff>
    </xdr:to>
    <xdr:sp macro="" textlink="">
      <xdr:nvSpPr>
        <xdr:cNvPr id="203" name="円/楕円 202"/>
        <xdr:cNvSpPr/>
      </xdr:nvSpPr>
      <xdr:spPr>
        <a:xfrm>
          <a:off x="1968500" y="134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149147</xdr:rowOff>
    </xdr:from>
    <xdr:ext cx="599010" cy="259045"/>
    <xdr:sp macro="" textlink="">
      <xdr:nvSpPr>
        <xdr:cNvPr id="204" name="テキスト ボックス 203"/>
        <xdr:cNvSpPr txBox="1"/>
      </xdr:nvSpPr>
      <xdr:spPr>
        <a:xfrm>
          <a:off x="1719794" y="1352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56598</xdr:rowOff>
    </xdr:from>
    <xdr:to>
      <xdr:col>1</xdr:col>
      <xdr:colOff>485775</xdr:colOff>
      <xdr:row>78</xdr:row>
      <xdr:rowOff>158198</xdr:rowOff>
    </xdr:to>
    <xdr:sp macro="" textlink="">
      <xdr:nvSpPr>
        <xdr:cNvPr id="205" name="円/楕円 204"/>
        <xdr:cNvSpPr/>
      </xdr:nvSpPr>
      <xdr:spPr>
        <a:xfrm>
          <a:off x="1079500" y="134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149325</xdr:rowOff>
    </xdr:from>
    <xdr:ext cx="599010" cy="259045"/>
    <xdr:sp macro="" textlink="">
      <xdr:nvSpPr>
        <xdr:cNvPr id="206" name="テキスト ボックス 205"/>
        <xdr:cNvSpPr txBox="1"/>
      </xdr:nvSpPr>
      <xdr:spPr>
        <a:xfrm>
          <a:off x="830794" y="1352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149873</xdr:rowOff>
    </xdr:from>
    <xdr:to>
      <xdr:col>6</xdr:col>
      <xdr:colOff>511175</xdr:colOff>
      <xdr:row>95</xdr:row>
      <xdr:rowOff>155718</xdr:rowOff>
    </xdr:to>
    <xdr:cxnSp macro="">
      <xdr:nvCxnSpPr>
        <xdr:cNvPr id="238" name="直線コネクタ 237"/>
        <xdr:cNvCxnSpPr/>
      </xdr:nvCxnSpPr>
      <xdr:spPr>
        <a:xfrm>
          <a:off x="3797300" y="16437623"/>
          <a:ext cx="8382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149873</xdr:rowOff>
    </xdr:from>
    <xdr:to>
      <xdr:col>5</xdr:col>
      <xdr:colOff>358775</xdr:colOff>
      <xdr:row>95</xdr:row>
      <xdr:rowOff>160454</xdr:rowOff>
    </xdr:to>
    <xdr:cxnSp macro="">
      <xdr:nvCxnSpPr>
        <xdr:cNvPr id="241" name="直線コネクタ 240"/>
        <xdr:cNvCxnSpPr/>
      </xdr:nvCxnSpPr>
      <xdr:spPr>
        <a:xfrm flipV="1">
          <a:off x="2908300" y="16437623"/>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162930</xdr:rowOff>
    </xdr:from>
    <xdr:ext cx="534377" cy="259045"/>
    <xdr:sp macro="" textlink="">
      <xdr:nvSpPr>
        <xdr:cNvPr id="243" name="テキスト ボックス 242"/>
        <xdr:cNvSpPr txBox="1"/>
      </xdr:nvSpPr>
      <xdr:spPr>
        <a:xfrm>
          <a:off x="3530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140550</xdr:rowOff>
    </xdr:from>
    <xdr:to>
      <xdr:col>4</xdr:col>
      <xdr:colOff>155575</xdr:colOff>
      <xdr:row>95</xdr:row>
      <xdr:rowOff>160454</xdr:rowOff>
    </xdr:to>
    <xdr:cxnSp macro="">
      <xdr:nvCxnSpPr>
        <xdr:cNvPr id="244" name="直線コネクタ 243"/>
        <xdr:cNvCxnSpPr/>
      </xdr:nvCxnSpPr>
      <xdr:spPr>
        <a:xfrm>
          <a:off x="2019300" y="16428300"/>
          <a:ext cx="8890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46786</xdr:rowOff>
    </xdr:from>
    <xdr:ext cx="534377" cy="259045"/>
    <xdr:sp macro="" textlink="">
      <xdr:nvSpPr>
        <xdr:cNvPr id="246" name="テキスト ボックス 245"/>
        <xdr:cNvSpPr txBox="1"/>
      </xdr:nvSpPr>
      <xdr:spPr>
        <a:xfrm>
          <a:off x="2641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140550</xdr:rowOff>
    </xdr:from>
    <xdr:to>
      <xdr:col>2</xdr:col>
      <xdr:colOff>638175</xdr:colOff>
      <xdr:row>96</xdr:row>
      <xdr:rowOff>27587</xdr:rowOff>
    </xdr:to>
    <xdr:cxnSp macro="">
      <xdr:nvCxnSpPr>
        <xdr:cNvPr id="247" name="直線コネクタ 246"/>
        <xdr:cNvCxnSpPr/>
      </xdr:nvCxnSpPr>
      <xdr:spPr>
        <a:xfrm flipV="1">
          <a:off x="1130300" y="16428300"/>
          <a:ext cx="889000" cy="5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55211</xdr:rowOff>
    </xdr:from>
    <xdr:ext cx="534377" cy="259045"/>
    <xdr:sp macro="" textlink="">
      <xdr:nvSpPr>
        <xdr:cNvPr id="249" name="テキスト ボックス 248"/>
        <xdr:cNvSpPr txBox="1"/>
      </xdr:nvSpPr>
      <xdr:spPr>
        <a:xfrm>
          <a:off x="1752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53399</xdr:rowOff>
    </xdr:from>
    <xdr:ext cx="534377" cy="259045"/>
    <xdr:sp macro="" textlink="">
      <xdr:nvSpPr>
        <xdr:cNvPr id="251" name="テキスト ボックス 250"/>
        <xdr:cNvSpPr txBox="1"/>
      </xdr:nvSpPr>
      <xdr:spPr>
        <a:xfrm>
          <a:off x="863111" y="166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104918</xdr:rowOff>
    </xdr:from>
    <xdr:to>
      <xdr:col>6</xdr:col>
      <xdr:colOff>561975</xdr:colOff>
      <xdr:row>96</xdr:row>
      <xdr:rowOff>35068</xdr:rowOff>
    </xdr:to>
    <xdr:sp macro="" textlink="">
      <xdr:nvSpPr>
        <xdr:cNvPr id="257" name="円/楕円 256"/>
        <xdr:cNvSpPr/>
      </xdr:nvSpPr>
      <xdr:spPr>
        <a:xfrm>
          <a:off x="4584700" y="1639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127795</xdr:rowOff>
    </xdr:from>
    <xdr:ext cx="534377" cy="259045"/>
    <xdr:sp macro="" textlink="">
      <xdr:nvSpPr>
        <xdr:cNvPr id="258" name="衛生費該当値テキスト"/>
        <xdr:cNvSpPr txBox="1"/>
      </xdr:nvSpPr>
      <xdr:spPr>
        <a:xfrm>
          <a:off x="4686300" y="1624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58,519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99073</xdr:rowOff>
    </xdr:from>
    <xdr:to>
      <xdr:col>5</xdr:col>
      <xdr:colOff>409575</xdr:colOff>
      <xdr:row>96</xdr:row>
      <xdr:rowOff>29223</xdr:rowOff>
    </xdr:to>
    <xdr:sp macro="" textlink="">
      <xdr:nvSpPr>
        <xdr:cNvPr id="259" name="円/楕円 258"/>
        <xdr:cNvSpPr/>
      </xdr:nvSpPr>
      <xdr:spPr>
        <a:xfrm>
          <a:off x="3746500" y="163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45750</xdr:rowOff>
    </xdr:from>
    <xdr:ext cx="534377" cy="259045"/>
    <xdr:sp macro="" textlink="">
      <xdr:nvSpPr>
        <xdr:cNvPr id="260" name="テキスト ボックス 259"/>
        <xdr:cNvSpPr txBox="1"/>
      </xdr:nvSpPr>
      <xdr:spPr>
        <a:xfrm>
          <a:off x="3530111" y="161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109654</xdr:rowOff>
    </xdr:from>
    <xdr:to>
      <xdr:col>4</xdr:col>
      <xdr:colOff>206375</xdr:colOff>
      <xdr:row>96</xdr:row>
      <xdr:rowOff>39804</xdr:rowOff>
    </xdr:to>
    <xdr:sp macro="" textlink="">
      <xdr:nvSpPr>
        <xdr:cNvPr id="261" name="円/楕円 260"/>
        <xdr:cNvSpPr/>
      </xdr:nvSpPr>
      <xdr:spPr>
        <a:xfrm>
          <a:off x="2857500" y="163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56331</xdr:rowOff>
    </xdr:from>
    <xdr:ext cx="534377" cy="259045"/>
    <xdr:sp macro="" textlink="">
      <xdr:nvSpPr>
        <xdr:cNvPr id="262" name="テキスト ボックス 261"/>
        <xdr:cNvSpPr txBox="1"/>
      </xdr:nvSpPr>
      <xdr:spPr>
        <a:xfrm>
          <a:off x="2641111" y="1617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89750</xdr:rowOff>
    </xdr:from>
    <xdr:to>
      <xdr:col>3</xdr:col>
      <xdr:colOff>3175</xdr:colOff>
      <xdr:row>96</xdr:row>
      <xdr:rowOff>19900</xdr:rowOff>
    </xdr:to>
    <xdr:sp macro="" textlink="">
      <xdr:nvSpPr>
        <xdr:cNvPr id="263" name="円/楕円 262"/>
        <xdr:cNvSpPr/>
      </xdr:nvSpPr>
      <xdr:spPr>
        <a:xfrm>
          <a:off x="1968500" y="163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36427</xdr:rowOff>
    </xdr:from>
    <xdr:ext cx="534377" cy="259045"/>
    <xdr:sp macro="" textlink="">
      <xdr:nvSpPr>
        <xdr:cNvPr id="264" name="テキスト ボックス 263"/>
        <xdr:cNvSpPr txBox="1"/>
      </xdr:nvSpPr>
      <xdr:spPr>
        <a:xfrm>
          <a:off x="1752111" y="161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148237</xdr:rowOff>
    </xdr:from>
    <xdr:to>
      <xdr:col>1</xdr:col>
      <xdr:colOff>485775</xdr:colOff>
      <xdr:row>96</xdr:row>
      <xdr:rowOff>78387</xdr:rowOff>
    </xdr:to>
    <xdr:sp macro="" textlink="">
      <xdr:nvSpPr>
        <xdr:cNvPr id="265" name="円/楕円 264"/>
        <xdr:cNvSpPr/>
      </xdr:nvSpPr>
      <xdr:spPr>
        <a:xfrm>
          <a:off x="1079500" y="164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94914</xdr:rowOff>
    </xdr:from>
    <xdr:ext cx="534377" cy="259045"/>
    <xdr:sp macro="" textlink="">
      <xdr:nvSpPr>
        <xdr:cNvPr id="266" name="テキスト ボックス 265"/>
        <xdr:cNvSpPr txBox="1"/>
      </xdr:nvSpPr>
      <xdr:spPr>
        <a:xfrm>
          <a:off x="863111" y="1621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147701</xdr:rowOff>
    </xdr:from>
    <xdr:to>
      <xdr:col>15</xdr:col>
      <xdr:colOff>180975</xdr:colOff>
      <xdr:row>39</xdr:row>
      <xdr:rowOff>17208</xdr:rowOff>
    </xdr:to>
    <xdr:cxnSp macro="">
      <xdr:nvCxnSpPr>
        <xdr:cNvPr id="295" name="直線コネクタ 294"/>
        <xdr:cNvCxnSpPr/>
      </xdr:nvCxnSpPr>
      <xdr:spPr>
        <a:xfrm>
          <a:off x="9639300" y="6662801"/>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124460</xdr:rowOff>
    </xdr:from>
    <xdr:to>
      <xdr:col>14</xdr:col>
      <xdr:colOff>28575</xdr:colOff>
      <xdr:row>38</xdr:row>
      <xdr:rowOff>147701</xdr:rowOff>
    </xdr:to>
    <xdr:cxnSp macro="">
      <xdr:nvCxnSpPr>
        <xdr:cNvPr id="298" name="直線コネクタ 297"/>
        <xdr:cNvCxnSpPr/>
      </xdr:nvCxnSpPr>
      <xdr:spPr>
        <a:xfrm>
          <a:off x="8750300" y="6639560"/>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124460</xdr:rowOff>
    </xdr:from>
    <xdr:to>
      <xdr:col>12</xdr:col>
      <xdr:colOff>511175</xdr:colOff>
      <xdr:row>38</xdr:row>
      <xdr:rowOff>145224</xdr:rowOff>
    </xdr:to>
    <xdr:cxnSp macro="">
      <xdr:nvCxnSpPr>
        <xdr:cNvPr id="301" name="直線コネクタ 300"/>
        <xdr:cNvCxnSpPr/>
      </xdr:nvCxnSpPr>
      <xdr:spPr>
        <a:xfrm flipV="1">
          <a:off x="7861300" y="6639560"/>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62738</xdr:rowOff>
    </xdr:from>
    <xdr:to>
      <xdr:col>11</xdr:col>
      <xdr:colOff>307975</xdr:colOff>
      <xdr:row>38</xdr:row>
      <xdr:rowOff>145224</xdr:rowOff>
    </xdr:to>
    <xdr:cxnSp macro="">
      <xdr:nvCxnSpPr>
        <xdr:cNvPr id="304" name="直線コネクタ 303"/>
        <xdr:cNvCxnSpPr/>
      </xdr:nvCxnSpPr>
      <xdr:spPr>
        <a:xfrm>
          <a:off x="6972300" y="6577838"/>
          <a:ext cx="889000" cy="8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137858</xdr:rowOff>
    </xdr:from>
    <xdr:to>
      <xdr:col>15</xdr:col>
      <xdr:colOff>231775</xdr:colOff>
      <xdr:row>39</xdr:row>
      <xdr:rowOff>68008</xdr:rowOff>
    </xdr:to>
    <xdr:sp macro="" textlink="">
      <xdr:nvSpPr>
        <xdr:cNvPr id="314" name="円/楕円 313"/>
        <xdr:cNvSpPr/>
      </xdr:nvSpPr>
      <xdr:spPr>
        <a:xfrm>
          <a:off x="104267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52785</xdr:rowOff>
    </xdr:from>
    <xdr:ext cx="378565" cy="259045"/>
    <xdr:sp macro="" textlink="">
      <xdr:nvSpPr>
        <xdr:cNvPr id="315" name="労働費該当値テキスト"/>
        <xdr:cNvSpPr txBox="1"/>
      </xdr:nvSpPr>
      <xdr:spPr>
        <a:xfrm>
          <a:off x="10528300" y="6567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96901</xdr:rowOff>
    </xdr:from>
    <xdr:to>
      <xdr:col>14</xdr:col>
      <xdr:colOff>79375</xdr:colOff>
      <xdr:row>39</xdr:row>
      <xdr:rowOff>27051</xdr:rowOff>
    </xdr:to>
    <xdr:sp macro="" textlink="">
      <xdr:nvSpPr>
        <xdr:cNvPr id="316" name="円/楕円 315"/>
        <xdr:cNvSpPr/>
      </xdr:nvSpPr>
      <xdr:spPr>
        <a:xfrm>
          <a:off x="9588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18178</xdr:rowOff>
    </xdr:from>
    <xdr:ext cx="378565" cy="259045"/>
    <xdr:sp macro="" textlink="">
      <xdr:nvSpPr>
        <xdr:cNvPr id="317" name="テキスト ボックス 316"/>
        <xdr:cNvSpPr txBox="1"/>
      </xdr:nvSpPr>
      <xdr:spPr>
        <a:xfrm>
          <a:off x="9450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73660</xdr:rowOff>
    </xdr:from>
    <xdr:to>
      <xdr:col>12</xdr:col>
      <xdr:colOff>561975</xdr:colOff>
      <xdr:row>39</xdr:row>
      <xdr:rowOff>3810</xdr:rowOff>
    </xdr:to>
    <xdr:sp macro="" textlink="">
      <xdr:nvSpPr>
        <xdr:cNvPr id="318" name="円/楕円 317"/>
        <xdr:cNvSpPr/>
      </xdr:nvSpPr>
      <xdr:spPr>
        <a:xfrm>
          <a:off x="8699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166387</xdr:rowOff>
    </xdr:from>
    <xdr:ext cx="378565" cy="259045"/>
    <xdr:sp macro="" textlink="">
      <xdr:nvSpPr>
        <xdr:cNvPr id="319" name="テキスト ボックス 318"/>
        <xdr:cNvSpPr txBox="1"/>
      </xdr:nvSpPr>
      <xdr:spPr>
        <a:xfrm>
          <a:off x="8561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94424</xdr:rowOff>
    </xdr:from>
    <xdr:to>
      <xdr:col>11</xdr:col>
      <xdr:colOff>358775</xdr:colOff>
      <xdr:row>39</xdr:row>
      <xdr:rowOff>24574</xdr:rowOff>
    </xdr:to>
    <xdr:sp macro="" textlink="">
      <xdr:nvSpPr>
        <xdr:cNvPr id="320" name="円/楕円 319"/>
        <xdr:cNvSpPr/>
      </xdr:nvSpPr>
      <xdr:spPr>
        <a:xfrm>
          <a:off x="7810500" y="66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15701</xdr:rowOff>
    </xdr:from>
    <xdr:ext cx="378565" cy="259045"/>
    <xdr:sp macro="" textlink="">
      <xdr:nvSpPr>
        <xdr:cNvPr id="321" name="テキスト ボックス 320"/>
        <xdr:cNvSpPr txBox="1"/>
      </xdr:nvSpPr>
      <xdr:spPr>
        <a:xfrm>
          <a:off x="7672017" y="6702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11938</xdr:rowOff>
    </xdr:from>
    <xdr:to>
      <xdr:col>10</xdr:col>
      <xdr:colOff>155575</xdr:colOff>
      <xdr:row>38</xdr:row>
      <xdr:rowOff>113538</xdr:rowOff>
    </xdr:to>
    <xdr:sp macro="" textlink="">
      <xdr:nvSpPr>
        <xdr:cNvPr id="322" name="円/楕円 321"/>
        <xdr:cNvSpPr/>
      </xdr:nvSpPr>
      <xdr:spPr>
        <a:xfrm>
          <a:off x="6921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104665</xdr:rowOff>
    </xdr:from>
    <xdr:ext cx="378565" cy="259045"/>
    <xdr:sp macro="" textlink="">
      <xdr:nvSpPr>
        <xdr:cNvPr id="323" name="テキスト ボックス 322"/>
        <xdr:cNvSpPr txBox="1"/>
      </xdr:nvSpPr>
      <xdr:spPr>
        <a:xfrm>
          <a:off x="6783017" y="661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76314</xdr:rowOff>
    </xdr:from>
    <xdr:to>
      <xdr:col>15</xdr:col>
      <xdr:colOff>180975</xdr:colOff>
      <xdr:row>57</xdr:row>
      <xdr:rowOff>96632</xdr:rowOff>
    </xdr:to>
    <xdr:cxnSp macro="">
      <xdr:nvCxnSpPr>
        <xdr:cNvPr id="350" name="直線コネクタ 349"/>
        <xdr:cNvCxnSpPr/>
      </xdr:nvCxnSpPr>
      <xdr:spPr>
        <a:xfrm>
          <a:off x="9639300" y="9848964"/>
          <a:ext cx="8382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76314</xdr:rowOff>
    </xdr:from>
    <xdr:to>
      <xdr:col>14</xdr:col>
      <xdr:colOff>28575</xdr:colOff>
      <xdr:row>57</xdr:row>
      <xdr:rowOff>129742</xdr:rowOff>
    </xdr:to>
    <xdr:cxnSp macro="">
      <xdr:nvCxnSpPr>
        <xdr:cNvPr id="353" name="直線コネクタ 352"/>
        <xdr:cNvCxnSpPr/>
      </xdr:nvCxnSpPr>
      <xdr:spPr>
        <a:xfrm flipV="1">
          <a:off x="8750300" y="9848964"/>
          <a:ext cx="889000" cy="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48335</xdr:rowOff>
    </xdr:from>
    <xdr:ext cx="534377" cy="259045"/>
    <xdr:sp macro="" textlink="">
      <xdr:nvSpPr>
        <xdr:cNvPr id="355" name="テキスト ボックス 354"/>
        <xdr:cNvSpPr txBox="1"/>
      </xdr:nvSpPr>
      <xdr:spPr>
        <a:xfrm>
          <a:off x="9372111" y="99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124292</xdr:rowOff>
    </xdr:from>
    <xdr:to>
      <xdr:col>12</xdr:col>
      <xdr:colOff>511175</xdr:colOff>
      <xdr:row>57</xdr:row>
      <xdr:rowOff>129742</xdr:rowOff>
    </xdr:to>
    <xdr:cxnSp macro="">
      <xdr:nvCxnSpPr>
        <xdr:cNvPr id="356" name="直線コネクタ 355"/>
        <xdr:cNvCxnSpPr/>
      </xdr:nvCxnSpPr>
      <xdr:spPr>
        <a:xfrm>
          <a:off x="7861300" y="9896942"/>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49241</xdr:rowOff>
    </xdr:from>
    <xdr:ext cx="534377" cy="259045"/>
    <xdr:sp macro="" textlink="">
      <xdr:nvSpPr>
        <xdr:cNvPr id="358" name="テキスト ボックス 357"/>
        <xdr:cNvSpPr txBox="1"/>
      </xdr:nvSpPr>
      <xdr:spPr>
        <a:xfrm>
          <a:off x="8483111" y="999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124228</xdr:rowOff>
    </xdr:from>
    <xdr:to>
      <xdr:col>11</xdr:col>
      <xdr:colOff>307975</xdr:colOff>
      <xdr:row>57</xdr:row>
      <xdr:rowOff>124292</xdr:rowOff>
    </xdr:to>
    <xdr:cxnSp macro="">
      <xdr:nvCxnSpPr>
        <xdr:cNvPr id="359" name="直線コネクタ 358"/>
        <xdr:cNvCxnSpPr/>
      </xdr:nvCxnSpPr>
      <xdr:spPr>
        <a:xfrm>
          <a:off x="6972300" y="9896878"/>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62033</xdr:rowOff>
    </xdr:from>
    <xdr:ext cx="534377" cy="259045"/>
    <xdr:sp macro="" textlink="">
      <xdr:nvSpPr>
        <xdr:cNvPr id="361" name="テキスト ボックス 360"/>
        <xdr:cNvSpPr txBox="1"/>
      </xdr:nvSpPr>
      <xdr:spPr>
        <a:xfrm>
          <a:off x="7594111" y="1000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70564</xdr:rowOff>
    </xdr:from>
    <xdr:ext cx="534377" cy="259045"/>
    <xdr:sp macro="" textlink="">
      <xdr:nvSpPr>
        <xdr:cNvPr id="363" name="テキスト ボックス 362"/>
        <xdr:cNvSpPr txBox="1"/>
      </xdr:nvSpPr>
      <xdr:spPr>
        <a:xfrm>
          <a:off x="6705111" y="100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45832</xdr:rowOff>
    </xdr:from>
    <xdr:to>
      <xdr:col>15</xdr:col>
      <xdr:colOff>231775</xdr:colOff>
      <xdr:row>57</xdr:row>
      <xdr:rowOff>147432</xdr:rowOff>
    </xdr:to>
    <xdr:sp macro="" textlink="">
      <xdr:nvSpPr>
        <xdr:cNvPr id="369" name="円/楕円 368"/>
        <xdr:cNvSpPr/>
      </xdr:nvSpPr>
      <xdr:spPr>
        <a:xfrm>
          <a:off x="10426700" y="9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68709</xdr:rowOff>
    </xdr:from>
    <xdr:ext cx="534377" cy="259045"/>
    <xdr:sp macro="" textlink="">
      <xdr:nvSpPr>
        <xdr:cNvPr id="370" name="農林水産業費該当値テキスト"/>
        <xdr:cNvSpPr txBox="1"/>
      </xdr:nvSpPr>
      <xdr:spPr>
        <a:xfrm>
          <a:off x="10528300" y="96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46,920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25514</xdr:rowOff>
    </xdr:from>
    <xdr:to>
      <xdr:col>14</xdr:col>
      <xdr:colOff>79375</xdr:colOff>
      <xdr:row>57</xdr:row>
      <xdr:rowOff>127114</xdr:rowOff>
    </xdr:to>
    <xdr:sp macro="" textlink="">
      <xdr:nvSpPr>
        <xdr:cNvPr id="371" name="円/楕円 370"/>
        <xdr:cNvSpPr/>
      </xdr:nvSpPr>
      <xdr:spPr>
        <a:xfrm>
          <a:off x="9588500" y="97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143641</xdr:rowOff>
    </xdr:from>
    <xdr:ext cx="534377" cy="259045"/>
    <xdr:sp macro="" textlink="">
      <xdr:nvSpPr>
        <xdr:cNvPr id="372" name="テキスト ボックス 371"/>
        <xdr:cNvSpPr txBox="1"/>
      </xdr:nvSpPr>
      <xdr:spPr>
        <a:xfrm>
          <a:off x="9372111" y="957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78942</xdr:rowOff>
    </xdr:from>
    <xdr:to>
      <xdr:col>12</xdr:col>
      <xdr:colOff>561975</xdr:colOff>
      <xdr:row>58</xdr:row>
      <xdr:rowOff>9092</xdr:rowOff>
    </xdr:to>
    <xdr:sp macro="" textlink="">
      <xdr:nvSpPr>
        <xdr:cNvPr id="373" name="円/楕円 372"/>
        <xdr:cNvSpPr/>
      </xdr:nvSpPr>
      <xdr:spPr>
        <a:xfrm>
          <a:off x="8699500" y="985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25619</xdr:rowOff>
    </xdr:from>
    <xdr:ext cx="534377" cy="259045"/>
    <xdr:sp macro="" textlink="">
      <xdr:nvSpPr>
        <xdr:cNvPr id="374" name="テキスト ボックス 373"/>
        <xdr:cNvSpPr txBox="1"/>
      </xdr:nvSpPr>
      <xdr:spPr>
        <a:xfrm>
          <a:off x="8483111" y="96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73492</xdr:rowOff>
    </xdr:from>
    <xdr:to>
      <xdr:col>11</xdr:col>
      <xdr:colOff>358775</xdr:colOff>
      <xdr:row>58</xdr:row>
      <xdr:rowOff>3642</xdr:rowOff>
    </xdr:to>
    <xdr:sp macro="" textlink="">
      <xdr:nvSpPr>
        <xdr:cNvPr id="375" name="円/楕円 374"/>
        <xdr:cNvSpPr/>
      </xdr:nvSpPr>
      <xdr:spPr>
        <a:xfrm>
          <a:off x="7810500" y="984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20169</xdr:rowOff>
    </xdr:from>
    <xdr:ext cx="534377" cy="259045"/>
    <xdr:sp macro="" textlink="">
      <xdr:nvSpPr>
        <xdr:cNvPr id="376" name="テキスト ボックス 375"/>
        <xdr:cNvSpPr txBox="1"/>
      </xdr:nvSpPr>
      <xdr:spPr>
        <a:xfrm>
          <a:off x="7594111" y="962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73428</xdr:rowOff>
    </xdr:from>
    <xdr:to>
      <xdr:col>10</xdr:col>
      <xdr:colOff>155575</xdr:colOff>
      <xdr:row>58</xdr:row>
      <xdr:rowOff>3578</xdr:rowOff>
    </xdr:to>
    <xdr:sp macro="" textlink="">
      <xdr:nvSpPr>
        <xdr:cNvPr id="377" name="円/楕円 376"/>
        <xdr:cNvSpPr/>
      </xdr:nvSpPr>
      <xdr:spPr>
        <a:xfrm>
          <a:off x="6921500" y="98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20105</xdr:rowOff>
    </xdr:from>
    <xdr:ext cx="534377" cy="259045"/>
    <xdr:sp macro="" textlink="">
      <xdr:nvSpPr>
        <xdr:cNvPr id="378" name="テキスト ボックス 377"/>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51788</xdr:rowOff>
    </xdr:from>
    <xdr:to>
      <xdr:col>15</xdr:col>
      <xdr:colOff>180975</xdr:colOff>
      <xdr:row>77</xdr:row>
      <xdr:rowOff>22558</xdr:rowOff>
    </xdr:to>
    <xdr:cxnSp macro="">
      <xdr:nvCxnSpPr>
        <xdr:cNvPr id="409" name="直線コネクタ 408"/>
        <xdr:cNvCxnSpPr/>
      </xdr:nvCxnSpPr>
      <xdr:spPr>
        <a:xfrm flipV="1">
          <a:off x="9639300" y="13081988"/>
          <a:ext cx="838200" cy="1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22558</xdr:rowOff>
    </xdr:from>
    <xdr:to>
      <xdr:col>14</xdr:col>
      <xdr:colOff>28575</xdr:colOff>
      <xdr:row>77</xdr:row>
      <xdr:rowOff>64588</xdr:rowOff>
    </xdr:to>
    <xdr:cxnSp macro="">
      <xdr:nvCxnSpPr>
        <xdr:cNvPr id="412" name="直線コネクタ 411"/>
        <xdr:cNvCxnSpPr/>
      </xdr:nvCxnSpPr>
      <xdr:spPr>
        <a:xfrm flipV="1">
          <a:off x="8750300" y="13224208"/>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57796</xdr:rowOff>
    </xdr:from>
    <xdr:to>
      <xdr:col>12</xdr:col>
      <xdr:colOff>511175</xdr:colOff>
      <xdr:row>77</xdr:row>
      <xdr:rowOff>64588</xdr:rowOff>
    </xdr:to>
    <xdr:cxnSp macro="">
      <xdr:nvCxnSpPr>
        <xdr:cNvPr id="415" name="直線コネクタ 414"/>
        <xdr:cNvCxnSpPr/>
      </xdr:nvCxnSpPr>
      <xdr:spPr>
        <a:xfrm>
          <a:off x="7861300" y="13259446"/>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42317</xdr:rowOff>
    </xdr:from>
    <xdr:to>
      <xdr:col>11</xdr:col>
      <xdr:colOff>307975</xdr:colOff>
      <xdr:row>77</xdr:row>
      <xdr:rowOff>57796</xdr:rowOff>
    </xdr:to>
    <xdr:cxnSp macro="">
      <xdr:nvCxnSpPr>
        <xdr:cNvPr id="418" name="直線コネクタ 417"/>
        <xdr:cNvCxnSpPr/>
      </xdr:nvCxnSpPr>
      <xdr:spPr>
        <a:xfrm>
          <a:off x="6972300" y="13243967"/>
          <a:ext cx="889000" cy="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988</xdr:rowOff>
    </xdr:from>
    <xdr:to>
      <xdr:col>15</xdr:col>
      <xdr:colOff>231775</xdr:colOff>
      <xdr:row>76</xdr:row>
      <xdr:rowOff>102588</xdr:rowOff>
    </xdr:to>
    <xdr:sp macro="" textlink="">
      <xdr:nvSpPr>
        <xdr:cNvPr id="428" name="円/楕円 427"/>
        <xdr:cNvSpPr/>
      </xdr:nvSpPr>
      <xdr:spPr>
        <a:xfrm>
          <a:off x="10426700" y="130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23864</xdr:rowOff>
    </xdr:from>
    <xdr:ext cx="534377" cy="259045"/>
    <xdr:sp macro="" textlink="">
      <xdr:nvSpPr>
        <xdr:cNvPr id="429" name="商工費該当値テキスト"/>
        <xdr:cNvSpPr txBox="1"/>
      </xdr:nvSpPr>
      <xdr:spPr>
        <a:xfrm>
          <a:off x="10528300" y="1288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143208</xdr:rowOff>
    </xdr:from>
    <xdr:to>
      <xdr:col>14</xdr:col>
      <xdr:colOff>79375</xdr:colOff>
      <xdr:row>77</xdr:row>
      <xdr:rowOff>73358</xdr:rowOff>
    </xdr:to>
    <xdr:sp macro="" textlink="">
      <xdr:nvSpPr>
        <xdr:cNvPr id="430" name="円/楕円 429"/>
        <xdr:cNvSpPr/>
      </xdr:nvSpPr>
      <xdr:spPr>
        <a:xfrm>
          <a:off x="9588500" y="131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64485</xdr:rowOff>
    </xdr:from>
    <xdr:ext cx="534377" cy="259045"/>
    <xdr:sp macro="" textlink="">
      <xdr:nvSpPr>
        <xdr:cNvPr id="431" name="テキスト ボックス 430"/>
        <xdr:cNvSpPr txBox="1"/>
      </xdr:nvSpPr>
      <xdr:spPr>
        <a:xfrm>
          <a:off x="9372111" y="132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13788</xdr:rowOff>
    </xdr:from>
    <xdr:to>
      <xdr:col>12</xdr:col>
      <xdr:colOff>561975</xdr:colOff>
      <xdr:row>77</xdr:row>
      <xdr:rowOff>115388</xdr:rowOff>
    </xdr:to>
    <xdr:sp macro="" textlink="">
      <xdr:nvSpPr>
        <xdr:cNvPr id="432" name="円/楕円 431"/>
        <xdr:cNvSpPr/>
      </xdr:nvSpPr>
      <xdr:spPr>
        <a:xfrm>
          <a:off x="8699500" y="132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106515</xdr:rowOff>
    </xdr:from>
    <xdr:ext cx="534377" cy="259045"/>
    <xdr:sp macro="" textlink="">
      <xdr:nvSpPr>
        <xdr:cNvPr id="433" name="テキスト ボックス 432"/>
        <xdr:cNvSpPr txBox="1"/>
      </xdr:nvSpPr>
      <xdr:spPr>
        <a:xfrm>
          <a:off x="8483111" y="133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6996</xdr:rowOff>
    </xdr:from>
    <xdr:to>
      <xdr:col>11</xdr:col>
      <xdr:colOff>358775</xdr:colOff>
      <xdr:row>77</xdr:row>
      <xdr:rowOff>108596</xdr:rowOff>
    </xdr:to>
    <xdr:sp macro="" textlink="">
      <xdr:nvSpPr>
        <xdr:cNvPr id="434" name="円/楕円 433"/>
        <xdr:cNvSpPr/>
      </xdr:nvSpPr>
      <xdr:spPr>
        <a:xfrm>
          <a:off x="7810500" y="132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99723</xdr:rowOff>
    </xdr:from>
    <xdr:ext cx="534377" cy="259045"/>
    <xdr:sp macro="" textlink="">
      <xdr:nvSpPr>
        <xdr:cNvPr id="435" name="テキスト ボックス 434"/>
        <xdr:cNvSpPr txBox="1"/>
      </xdr:nvSpPr>
      <xdr:spPr>
        <a:xfrm>
          <a:off x="7594111" y="133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162967</xdr:rowOff>
    </xdr:from>
    <xdr:to>
      <xdr:col>10</xdr:col>
      <xdr:colOff>155575</xdr:colOff>
      <xdr:row>77</xdr:row>
      <xdr:rowOff>93117</xdr:rowOff>
    </xdr:to>
    <xdr:sp macro="" textlink="">
      <xdr:nvSpPr>
        <xdr:cNvPr id="436" name="円/楕円 435"/>
        <xdr:cNvSpPr/>
      </xdr:nvSpPr>
      <xdr:spPr>
        <a:xfrm>
          <a:off x="6921500" y="131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84244</xdr:rowOff>
    </xdr:from>
    <xdr:ext cx="534377" cy="259045"/>
    <xdr:sp macro="" textlink="">
      <xdr:nvSpPr>
        <xdr:cNvPr id="437" name="テキスト ボックス 436"/>
        <xdr:cNvSpPr txBox="1"/>
      </xdr:nvSpPr>
      <xdr:spPr>
        <a:xfrm>
          <a:off x="6705111" y="132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130322</xdr:rowOff>
    </xdr:from>
    <xdr:to>
      <xdr:col>15</xdr:col>
      <xdr:colOff>180975</xdr:colOff>
      <xdr:row>97</xdr:row>
      <xdr:rowOff>154156</xdr:rowOff>
    </xdr:to>
    <xdr:cxnSp macro="">
      <xdr:nvCxnSpPr>
        <xdr:cNvPr id="464" name="直線コネクタ 463"/>
        <xdr:cNvCxnSpPr/>
      </xdr:nvCxnSpPr>
      <xdr:spPr>
        <a:xfrm>
          <a:off x="9639300" y="16760972"/>
          <a:ext cx="838200" cy="2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5"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130322</xdr:rowOff>
    </xdr:from>
    <xdr:to>
      <xdr:col>14</xdr:col>
      <xdr:colOff>28575</xdr:colOff>
      <xdr:row>97</xdr:row>
      <xdr:rowOff>143987</xdr:rowOff>
    </xdr:to>
    <xdr:cxnSp macro="">
      <xdr:nvCxnSpPr>
        <xdr:cNvPr id="467" name="直線コネクタ 466"/>
        <xdr:cNvCxnSpPr/>
      </xdr:nvCxnSpPr>
      <xdr:spPr>
        <a:xfrm flipV="1">
          <a:off x="8750300" y="16760972"/>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19003</xdr:rowOff>
    </xdr:from>
    <xdr:ext cx="534377" cy="259045"/>
    <xdr:sp macro="" textlink="">
      <xdr:nvSpPr>
        <xdr:cNvPr id="469" name="テキスト ボックス 468"/>
        <xdr:cNvSpPr txBox="1"/>
      </xdr:nvSpPr>
      <xdr:spPr>
        <a:xfrm>
          <a:off x="9372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143987</xdr:rowOff>
    </xdr:from>
    <xdr:to>
      <xdr:col>12</xdr:col>
      <xdr:colOff>511175</xdr:colOff>
      <xdr:row>97</xdr:row>
      <xdr:rowOff>155660</xdr:rowOff>
    </xdr:to>
    <xdr:cxnSp macro="">
      <xdr:nvCxnSpPr>
        <xdr:cNvPr id="470" name="直線コネクタ 469"/>
        <xdr:cNvCxnSpPr/>
      </xdr:nvCxnSpPr>
      <xdr:spPr>
        <a:xfrm flipV="1">
          <a:off x="7861300" y="16774637"/>
          <a:ext cx="889000" cy="1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2" name="テキスト ボックス 471"/>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108234</xdr:rowOff>
    </xdr:from>
    <xdr:to>
      <xdr:col>11</xdr:col>
      <xdr:colOff>307975</xdr:colOff>
      <xdr:row>97</xdr:row>
      <xdr:rowOff>155660</xdr:rowOff>
    </xdr:to>
    <xdr:cxnSp macro="">
      <xdr:nvCxnSpPr>
        <xdr:cNvPr id="473" name="直線コネクタ 472"/>
        <xdr:cNvCxnSpPr/>
      </xdr:nvCxnSpPr>
      <xdr:spPr>
        <a:xfrm>
          <a:off x="6972300" y="16738884"/>
          <a:ext cx="889000" cy="4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5" name="テキスト ボックス 474"/>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7" name="テキスト ボックス 476"/>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103356</xdr:rowOff>
    </xdr:from>
    <xdr:to>
      <xdr:col>15</xdr:col>
      <xdr:colOff>231775</xdr:colOff>
      <xdr:row>98</xdr:row>
      <xdr:rowOff>33506</xdr:rowOff>
    </xdr:to>
    <xdr:sp macro="" textlink="">
      <xdr:nvSpPr>
        <xdr:cNvPr id="483" name="円/楕円 482"/>
        <xdr:cNvSpPr/>
      </xdr:nvSpPr>
      <xdr:spPr>
        <a:xfrm>
          <a:off x="10426700" y="167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62733</xdr:rowOff>
    </xdr:from>
    <xdr:ext cx="534377" cy="259045"/>
    <xdr:sp macro="" textlink="">
      <xdr:nvSpPr>
        <xdr:cNvPr id="484" name="土木費該当値テキスト"/>
        <xdr:cNvSpPr txBox="1"/>
      </xdr:nvSpPr>
      <xdr:spPr>
        <a:xfrm>
          <a:off x="10528300" y="165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79522</xdr:rowOff>
    </xdr:from>
    <xdr:to>
      <xdr:col>14</xdr:col>
      <xdr:colOff>79375</xdr:colOff>
      <xdr:row>98</xdr:row>
      <xdr:rowOff>9672</xdr:rowOff>
    </xdr:to>
    <xdr:sp macro="" textlink="">
      <xdr:nvSpPr>
        <xdr:cNvPr id="485" name="円/楕円 484"/>
        <xdr:cNvSpPr/>
      </xdr:nvSpPr>
      <xdr:spPr>
        <a:xfrm>
          <a:off x="9588500" y="1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26199</xdr:rowOff>
    </xdr:from>
    <xdr:ext cx="534377" cy="259045"/>
    <xdr:sp macro="" textlink="">
      <xdr:nvSpPr>
        <xdr:cNvPr id="486" name="テキスト ボックス 485"/>
        <xdr:cNvSpPr txBox="1"/>
      </xdr:nvSpPr>
      <xdr:spPr>
        <a:xfrm>
          <a:off x="9372111" y="164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93187</xdr:rowOff>
    </xdr:from>
    <xdr:to>
      <xdr:col>12</xdr:col>
      <xdr:colOff>561975</xdr:colOff>
      <xdr:row>98</xdr:row>
      <xdr:rowOff>23337</xdr:rowOff>
    </xdr:to>
    <xdr:sp macro="" textlink="">
      <xdr:nvSpPr>
        <xdr:cNvPr id="487" name="円/楕円 486"/>
        <xdr:cNvSpPr/>
      </xdr:nvSpPr>
      <xdr:spPr>
        <a:xfrm>
          <a:off x="8699500" y="167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39864</xdr:rowOff>
    </xdr:from>
    <xdr:ext cx="534377" cy="259045"/>
    <xdr:sp macro="" textlink="">
      <xdr:nvSpPr>
        <xdr:cNvPr id="488" name="テキスト ボックス 487"/>
        <xdr:cNvSpPr txBox="1"/>
      </xdr:nvSpPr>
      <xdr:spPr>
        <a:xfrm>
          <a:off x="8483111" y="1649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104860</xdr:rowOff>
    </xdr:from>
    <xdr:to>
      <xdr:col>11</xdr:col>
      <xdr:colOff>358775</xdr:colOff>
      <xdr:row>98</xdr:row>
      <xdr:rowOff>35010</xdr:rowOff>
    </xdr:to>
    <xdr:sp macro="" textlink="">
      <xdr:nvSpPr>
        <xdr:cNvPr id="489" name="円/楕円 488"/>
        <xdr:cNvSpPr/>
      </xdr:nvSpPr>
      <xdr:spPr>
        <a:xfrm>
          <a:off x="7810500" y="167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51537</xdr:rowOff>
    </xdr:from>
    <xdr:ext cx="534377" cy="259045"/>
    <xdr:sp macro="" textlink="">
      <xdr:nvSpPr>
        <xdr:cNvPr id="490" name="テキスト ボックス 489"/>
        <xdr:cNvSpPr txBox="1"/>
      </xdr:nvSpPr>
      <xdr:spPr>
        <a:xfrm>
          <a:off x="7594111" y="16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57434</xdr:rowOff>
    </xdr:from>
    <xdr:to>
      <xdr:col>10</xdr:col>
      <xdr:colOff>155575</xdr:colOff>
      <xdr:row>97</xdr:row>
      <xdr:rowOff>159034</xdr:rowOff>
    </xdr:to>
    <xdr:sp macro="" textlink="">
      <xdr:nvSpPr>
        <xdr:cNvPr id="491" name="円/楕円 490"/>
        <xdr:cNvSpPr/>
      </xdr:nvSpPr>
      <xdr:spPr>
        <a:xfrm>
          <a:off x="6921500" y="1668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4111</xdr:rowOff>
    </xdr:from>
    <xdr:ext cx="534377" cy="259045"/>
    <xdr:sp macro="" textlink="">
      <xdr:nvSpPr>
        <xdr:cNvPr id="492" name="テキスト ボックス 491"/>
        <xdr:cNvSpPr txBox="1"/>
      </xdr:nvSpPr>
      <xdr:spPr>
        <a:xfrm>
          <a:off x="6705111" y="1646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119697</xdr:rowOff>
    </xdr:from>
    <xdr:to>
      <xdr:col>23</xdr:col>
      <xdr:colOff>517525</xdr:colOff>
      <xdr:row>36</xdr:row>
      <xdr:rowOff>96609</xdr:rowOff>
    </xdr:to>
    <xdr:cxnSp macro="">
      <xdr:nvCxnSpPr>
        <xdr:cNvPr id="522" name="直線コネクタ 521"/>
        <xdr:cNvCxnSpPr/>
      </xdr:nvCxnSpPr>
      <xdr:spPr>
        <a:xfrm flipV="1">
          <a:off x="15481300" y="6120447"/>
          <a:ext cx="8382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135433</xdr:rowOff>
    </xdr:from>
    <xdr:to>
      <xdr:col>22</xdr:col>
      <xdr:colOff>365125</xdr:colOff>
      <xdr:row>36</xdr:row>
      <xdr:rowOff>96609</xdr:rowOff>
    </xdr:to>
    <xdr:cxnSp macro="">
      <xdr:nvCxnSpPr>
        <xdr:cNvPr id="525" name="直線コネクタ 524"/>
        <xdr:cNvCxnSpPr/>
      </xdr:nvCxnSpPr>
      <xdr:spPr>
        <a:xfrm>
          <a:off x="14592300" y="6136183"/>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150673</xdr:rowOff>
    </xdr:from>
    <xdr:to>
      <xdr:col>21</xdr:col>
      <xdr:colOff>161925</xdr:colOff>
      <xdr:row>35</xdr:row>
      <xdr:rowOff>135433</xdr:rowOff>
    </xdr:to>
    <xdr:cxnSp macro="">
      <xdr:nvCxnSpPr>
        <xdr:cNvPr id="528" name="直線コネクタ 527"/>
        <xdr:cNvCxnSpPr/>
      </xdr:nvCxnSpPr>
      <xdr:spPr>
        <a:xfrm>
          <a:off x="13703300" y="5808523"/>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65574</xdr:rowOff>
    </xdr:from>
    <xdr:ext cx="534377" cy="259045"/>
    <xdr:sp macro="" textlink="">
      <xdr:nvSpPr>
        <xdr:cNvPr id="530" name="テキスト ボックス 529"/>
        <xdr:cNvSpPr txBox="1"/>
      </xdr:nvSpPr>
      <xdr:spPr>
        <a:xfrm>
          <a:off x="14325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150673</xdr:rowOff>
    </xdr:from>
    <xdr:to>
      <xdr:col>19</xdr:col>
      <xdr:colOff>644525</xdr:colOff>
      <xdr:row>37</xdr:row>
      <xdr:rowOff>54585</xdr:rowOff>
    </xdr:to>
    <xdr:cxnSp macro="">
      <xdr:nvCxnSpPr>
        <xdr:cNvPr id="531" name="直線コネクタ 530"/>
        <xdr:cNvCxnSpPr/>
      </xdr:nvCxnSpPr>
      <xdr:spPr>
        <a:xfrm flipV="1">
          <a:off x="12814300" y="5808523"/>
          <a:ext cx="889000" cy="58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147223</xdr:rowOff>
    </xdr:from>
    <xdr:ext cx="534377" cy="259045"/>
    <xdr:sp macro="" textlink="">
      <xdr:nvSpPr>
        <xdr:cNvPr id="533" name="テキスト ボックス 532"/>
        <xdr:cNvSpPr txBox="1"/>
      </xdr:nvSpPr>
      <xdr:spPr>
        <a:xfrm>
          <a:off x="13436111" y="6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68897</xdr:rowOff>
    </xdr:from>
    <xdr:to>
      <xdr:col>23</xdr:col>
      <xdr:colOff>568325</xdr:colOff>
      <xdr:row>35</xdr:row>
      <xdr:rowOff>170497</xdr:rowOff>
    </xdr:to>
    <xdr:sp macro="" textlink="">
      <xdr:nvSpPr>
        <xdr:cNvPr id="541" name="円/楕円 540"/>
        <xdr:cNvSpPr/>
      </xdr:nvSpPr>
      <xdr:spPr>
        <a:xfrm>
          <a:off x="16268700" y="60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91774</xdr:rowOff>
    </xdr:from>
    <xdr:ext cx="534377" cy="259045"/>
    <xdr:sp macro="" textlink="">
      <xdr:nvSpPr>
        <xdr:cNvPr id="542" name="消防費該当値テキスト"/>
        <xdr:cNvSpPr txBox="1"/>
      </xdr:nvSpPr>
      <xdr:spPr>
        <a:xfrm>
          <a:off x="16370300" y="592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26,025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45809</xdr:rowOff>
    </xdr:from>
    <xdr:to>
      <xdr:col>22</xdr:col>
      <xdr:colOff>415925</xdr:colOff>
      <xdr:row>36</xdr:row>
      <xdr:rowOff>147409</xdr:rowOff>
    </xdr:to>
    <xdr:sp macro="" textlink="">
      <xdr:nvSpPr>
        <xdr:cNvPr id="543" name="円/楕円 542"/>
        <xdr:cNvSpPr/>
      </xdr:nvSpPr>
      <xdr:spPr>
        <a:xfrm>
          <a:off x="15430500" y="62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138536</xdr:rowOff>
    </xdr:from>
    <xdr:ext cx="534377" cy="259045"/>
    <xdr:sp macro="" textlink="">
      <xdr:nvSpPr>
        <xdr:cNvPr id="544" name="テキスト ボックス 543"/>
        <xdr:cNvSpPr txBox="1"/>
      </xdr:nvSpPr>
      <xdr:spPr>
        <a:xfrm>
          <a:off x="15214111" y="63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84633</xdr:rowOff>
    </xdr:from>
    <xdr:to>
      <xdr:col>21</xdr:col>
      <xdr:colOff>212725</xdr:colOff>
      <xdr:row>36</xdr:row>
      <xdr:rowOff>14783</xdr:rowOff>
    </xdr:to>
    <xdr:sp macro="" textlink="">
      <xdr:nvSpPr>
        <xdr:cNvPr id="545" name="円/楕円 544"/>
        <xdr:cNvSpPr/>
      </xdr:nvSpPr>
      <xdr:spPr>
        <a:xfrm>
          <a:off x="14541500" y="60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31310</xdr:rowOff>
    </xdr:from>
    <xdr:ext cx="534377" cy="259045"/>
    <xdr:sp macro="" textlink="">
      <xdr:nvSpPr>
        <xdr:cNvPr id="546" name="テキスト ボックス 545"/>
        <xdr:cNvSpPr txBox="1"/>
      </xdr:nvSpPr>
      <xdr:spPr>
        <a:xfrm>
          <a:off x="14325111" y="58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25,612</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99873</xdr:rowOff>
    </xdr:from>
    <xdr:to>
      <xdr:col>20</xdr:col>
      <xdr:colOff>9525</xdr:colOff>
      <xdr:row>34</xdr:row>
      <xdr:rowOff>30023</xdr:rowOff>
    </xdr:to>
    <xdr:sp macro="" textlink="">
      <xdr:nvSpPr>
        <xdr:cNvPr id="547" name="円/楕円 546"/>
        <xdr:cNvSpPr/>
      </xdr:nvSpPr>
      <xdr:spPr>
        <a:xfrm>
          <a:off x="13652500" y="57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46550</xdr:rowOff>
    </xdr:from>
    <xdr:ext cx="534377" cy="259045"/>
    <xdr:sp macro="" textlink="">
      <xdr:nvSpPr>
        <xdr:cNvPr id="548" name="テキスト ボックス 547"/>
        <xdr:cNvSpPr txBox="1"/>
      </xdr:nvSpPr>
      <xdr:spPr>
        <a:xfrm>
          <a:off x="13436111" y="553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3785</xdr:rowOff>
    </xdr:from>
    <xdr:to>
      <xdr:col>18</xdr:col>
      <xdr:colOff>492125</xdr:colOff>
      <xdr:row>37</xdr:row>
      <xdr:rowOff>105385</xdr:rowOff>
    </xdr:to>
    <xdr:sp macro="" textlink="">
      <xdr:nvSpPr>
        <xdr:cNvPr id="549" name="円/楕円 548"/>
        <xdr:cNvSpPr/>
      </xdr:nvSpPr>
      <xdr:spPr>
        <a:xfrm>
          <a:off x="12763500" y="63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96512</xdr:rowOff>
    </xdr:from>
    <xdr:ext cx="534377" cy="259045"/>
    <xdr:sp macro="" textlink="">
      <xdr:nvSpPr>
        <xdr:cNvPr id="550" name="テキスト ボックス 549"/>
        <xdr:cNvSpPr txBox="1"/>
      </xdr:nvSpPr>
      <xdr:spPr>
        <a:xfrm>
          <a:off x="12547111" y="6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71332</xdr:rowOff>
    </xdr:from>
    <xdr:to>
      <xdr:col>23</xdr:col>
      <xdr:colOff>517525</xdr:colOff>
      <xdr:row>54</xdr:row>
      <xdr:rowOff>38757</xdr:rowOff>
    </xdr:to>
    <xdr:cxnSp macro="">
      <xdr:nvCxnSpPr>
        <xdr:cNvPr id="582" name="直線コネクタ 581"/>
        <xdr:cNvCxnSpPr/>
      </xdr:nvCxnSpPr>
      <xdr:spPr>
        <a:xfrm>
          <a:off x="15481300" y="9158182"/>
          <a:ext cx="838200" cy="1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71332</xdr:rowOff>
    </xdr:from>
    <xdr:to>
      <xdr:col>22</xdr:col>
      <xdr:colOff>365125</xdr:colOff>
      <xdr:row>55</xdr:row>
      <xdr:rowOff>25531</xdr:rowOff>
    </xdr:to>
    <xdr:cxnSp macro="">
      <xdr:nvCxnSpPr>
        <xdr:cNvPr id="585" name="直線コネクタ 584"/>
        <xdr:cNvCxnSpPr/>
      </xdr:nvCxnSpPr>
      <xdr:spPr>
        <a:xfrm flipV="1">
          <a:off x="14592300" y="9158182"/>
          <a:ext cx="889000" cy="29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161641</xdr:rowOff>
    </xdr:from>
    <xdr:ext cx="534377" cy="259045"/>
    <xdr:sp macro="" textlink="">
      <xdr:nvSpPr>
        <xdr:cNvPr id="587" name="テキスト ボックス 586"/>
        <xdr:cNvSpPr txBox="1"/>
      </xdr:nvSpPr>
      <xdr:spPr>
        <a:xfrm>
          <a:off x="15214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86893</xdr:rowOff>
    </xdr:from>
    <xdr:to>
      <xdr:col>21</xdr:col>
      <xdr:colOff>161925</xdr:colOff>
      <xdr:row>55</xdr:row>
      <xdr:rowOff>25531</xdr:rowOff>
    </xdr:to>
    <xdr:cxnSp macro="">
      <xdr:nvCxnSpPr>
        <xdr:cNvPr id="588" name="直線コネクタ 587"/>
        <xdr:cNvCxnSpPr/>
      </xdr:nvCxnSpPr>
      <xdr:spPr>
        <a:xfrm>
          <a:off x="13703300" y="9345193"/>
          <a:ext cx="889000" cy="1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90" name="テキスト ボックス 589"/>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139553</xdr:rowOff>
    </xdr:from>
    <xdr:to>
      <xdr:col>19</xdr:col>
      <xdr:colOff>644525</xdr:colOff>
      <xdr:row>54</xdr:row>
      <xdr:rowOff>86893</xdr:rowOff>
    </xdr:to>
    <xdr:cxnSp macro="">
      <xdr:nvCxnSpPr>
        <xdr:cNvPr id="591" name="直線コネクタ 590"/>
        <xdr:cNvCxnSpPr/>
      </xdr:nvCxnSpPr>
      <xdr:spPr>
        <a:xfrm>
          <a:off x="12814300" y="9054953"/>
          <a:ext cx="889000" cy="29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106140</xdr:rowOff>
    </xdr:from>
    <xdr:ext cx="534377" cy="259045"/>
    <xdr:sp macro="" textlink="">
      <xdr:nvSpPr>
        <xdr:cNvPr id="593" name="テキスト ボックス 592"/>
        <xdr:cNvSpPr txBox="1"/>
      </xdr:nvSpPr>
      <xdr:spPr>
        <a:xfrm>
          <a:off x="13436111" y="97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5" name="テキスト ボックス 594"/>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159407</xdr:rowOff>
    </xdr:from>
    <xdr:to>
      <xdr:col>23</xdr:col>
      <xdr:colOff>568325</xdr:colOff>
      <xdr:row>54</xdr:row>
      <xdr:rowOff>89557</xdr:rowOff>
    </xdr:to>
    <xdr:sp macro="" textlink="">
      <xdr:nvSpPr>
        <xdr:cNvPr id="601" name="円/楕円 600"/>
        <xdr:cNvSpPr/>
      </xdr:nvSpPr>
      <xdr:spPr>
        <a:xfrm>
          <a:off x="16268700" y="924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10834</xdr:rowOff>
    </xdr:from>
    <xdr:ext cx="534377" cy="259045"/>
    <xdr:sp macro="" textlink="">
      <xdr:nvSpPr>
        <xdr:cNvPr id="602" name="教育費該当値テキスト"/>
        <xdr:cNvSpPr txBox="1"/>
      </xdr:nvSpPr>
      <xdr:spPr>
        <a:xfrm>
          <a:off x="16370300" y="909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76,182</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20532</xdr:rowOff>
    </xdr:from>
    <xdr:to>
      <xdr:col>22</xdr:col>
      <xdr:colOff>415925</xdr:colOff>
      <xdr:row>53</xdr:row>
      <xdr:rowOff>122132</xdr:rowOff>
    </xdr:to>
    <xdr:sp macro="" textlink="">
      <xdr:nvSpPr>
        <xdr:cNvPr id="603" name="円/楕円 602"/>
        <xdr:cNvSpPr/>
      </xdr:nvSpPr>
      <xdr:spPr>
        <a:xfrm>
          <a:off x="15430500" y="910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138659</xdr:rowOff>
    </xdr:from>
    <xdr:ext cx="534377" cy="259045"/>
    <xdr:sp macro="" textlink="">
      <xdr:nvSpPr>
        <xdr:cNvPr id="604" name="テキスト ボックス 603"/>
        <xdr:cNvSpPr txBox="1"/>
      </xdr:nvSpPr>
      <xdr:spPr>
        <a:xfrm>
          <a:off x="15214111" y="8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146181</xdr:rowOff>
    </xdr:from>
    <xdr:to>
      <xdr:col>21</xdr:col>
      <xdr:colOff>212725</xdr:colOff>
      <xdr:row>55</xdr:row>
      <xdr:rowOff>76331</xdr:rowOff>
    </xdr:to>
    <xdr:sp macro="" textlink="">
      <xdr:nvSpPr>
        <xdr:cNvPr id="605" name="円/楕円 604"/>
        <xdr:cNvSpPr/>
      </xdr:nvSpPr>
      <xdr:spPr>
        <a:xfrm>
          <a:off x="14541500" y="94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92858</xdr:rowOff>
    </xdr:from>
    <xdr:ext cx="534377" cy="259045"/>
    <xdr:sp macro="" textlink="">
      <xdr:nvSpPr>
        <xdr:cNvPr id="606" name="テキスト ボックス 605"/>
        <xdr:cNvSpPr txBox="1"/>
      </xdr:nvSpPr>
      <xdr:spPr>
        <a:xfrm>
          <a:off x="14325111" y="91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36093</xdr:rowOff>
    </xdr:from>
    <xdr:to>
      <xdr:col>20</xdr:col>
      <xdr:colOff>9525</xdr:colOff>
      <xdr:row>54</xdr:row>
      <xdr:rowOff>137693</xdr:rowOff>
    </xdr:to>
    <xdr:sp macro="" textlink="">
      <xdr:nvSpPr>
        <xdr:cNvPr id="607" name="円/楕円 606"/>
        <xdr:cNvSpPr/>
      </xdr:nvSpPr>
      <xdr:spPr>
        <a:xfrm>
          <a:off x="13652500" y="92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154220</xdr:rowOff>
    </xdr:from>
    <xdr:ext cx="534377" cy="259045"/>
    <xdr:sp macro="" textlink="">
      <xdr:nvSpPr>
        <xdr:cNvPr id="608" name="テキスト ボックス 607"/>
        <xdr:cNvSpPr txBox="1"/>
      </xdr:nvSpPr>
      <xdr:spPr>
        <a:xfrm>
          <a:off x="13436111" y="906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73,234</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88753</xdr:rowOff>
    </xdr:from>
    <xdr:to>
      <xdr:col>18</xdr:col>
      <xdr:colOff>492125</xdr:colOff>
      <xdr:row>53</xdr:row>
      <xdr:rowOff>18903</xdr:rowOff>
    </xdr:to>
    <xdr:sp macro="" textlink="">
      <xdr:nvSpPr>
        <xdr:cNvPr id="609" name="円/楕円 608"/>
        <xdr:cNvSpPr/>
      </xdr:nvSpPr>
      <xdr:spPr>
        <a:xfrm>
          <a:off x="12763500" y="90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35430</xdr:rowOff>
    </xdr:from>
    <xdr:ext cx="534377" cy="259045"/>
    <xdr:sp macro="" textlink="">
      <xdr:nvSpPr>
        <xdr:cNvPr id="610" name="テキスト ボックス 609"/>
        <xdr:cNvSpPr txBox="1"/>
      </xdr:nvSpPr>
      <xdr:spPr>
        <a:xfrm>
          <a:off x="12547111" y="87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139351</xdr:rowOff>
    </xdr:from>
    <xdr:to>
      <xdr:col>23</xdr:col>
      <xdr:colOff>517525</xdr:colOff>
      <xdr:row>77</xdr:row>
      <xdr:rowOff>149450</xdr:rowOff>
    </xdr:to>
    <xdr:cxnSp macro="">
      <xdr:nvCxnSpPr>
        <xdr:cNvPr id="635" name="直線コネクタ 634"/>
        <xdr:cNvCxnSpPr/>
      </xdr:nvCxnSpPr>
      <xdr:spPr>
        <a:xfrm flipV="1">
          <a:off x="15481300" y="13341001"/>
          <a:ext cx="838200" cy="1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107794</xdr:rowOff>
    </xdr:from>
    <xdr:ext cx="469744" cy="259045"/>
    <xdr:sp macro="" textlink="">
      <xdr:nvSpPr>
        <xdr:cNvPr id="636" name="災害復旧費平均値テキスト"/>
        <xdr:cNvSpPr txBox="1"/>
      </xdr:nvSpPr>
      <xdr:spPr>
        <a:xfrm>
          <a:off x="16370300" y="13309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149450</xdr:rowOff>
    </xdr:from>
    <xdr:to>
      <xdr:col>22</xdr:col>
      <xdr:colOff>365125</xdr:colOff>
      <xdr:row>77</xdr:row>
      <xdr:rowOff>168309</xdr:rowOff>
    </xdr:to>
    <xdr:cxnSp macro="">
      <xdr:nvCxnSpPr>
        <xdr:cNvPr id="638" name="直線コネクタ 637"/>
        <xdr:cNvCxnSpPr/>
      </xdr:nvCxnSpPr>
      <xdr:spPr>
        <a:xfrm flipV="1">
          <a:off x="14592300" y="13351100"/>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20973</xdr:rowOff>
    </xdr:from>
    <xdr:ext cx="469744" cy="259045"/>
    <xdr:sp macro="" textlink="">
      <xdr:nvSpPr>
        <xdr:cNvPr id="640" name="テキスト ボックス 639"/>
        <xdr:cNvSpPr txBox="1"/>
      </xdr:nvSpPr>
      <xdr:spPr>
        <a:xfrm>
          <a:off x="15246427" y="133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146386</xdr:rowOff>
    </xdr:from>
    <xdr:to>
      <xdr:col>21</xdr:col>
      <xdr:colOff>161925</xdr:colOff>
      <xdr:row>77</xdr:row>
      <xdr:rowOff>168309</xdr:rowOff>
    </xdr:to>
    <xdr:cxnSp macro="">
      <xdr:nvCxnSpPr>
        <xdr:cNvPr id="641" name="直線コネクタ 640"/>
        <xdr:cNvCxnSpPr/>
      </xdr:nvCxnSpPr>
      <xdr:spPr>
        <a:xfrm>
          <a:off x="13703300" y="13348036"/>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105266</xdr:rowOff>
    </xdr:from>
    <xdr:to>
      <xdr:col>19</xdr:col>
      <xdr:colOff>644525</xdr:colOff>
      <xdr:row>77</xdr:row>
      <xdr:rowOff>146386</xdr:rowOff>
    </xdr:to>
    <xdr:cxnSp macro="">
      <xdr:nvCxnSpPr>
        <xdr:cNvPr id="644" name="直線コネクタ 643"/>
        <xdr:cNvCxnSpPr/>
      </xdr:nvCxnSpPr>
      <xdr:spPr>
        <a:xfrm>
          <a:off x="12814300" y="13306916"/>
          <a:ext cx="889000" cy="4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26568</xdr:rowOff>
    </xdr:from>
    <xdr:ext cx="469744" cy="259045"/>
    <xdr:sp macro="" textlink="">
      <xdr:nvSpPr>
        <xdr:cNvPr id="648" name="テキスト ボックス 647"/>
        <xdr:cNvSpPr txBox="1"/>
      </xdr:nvSpPr>
      <xdr:spPr>
        <a:xfrm>
          <a:off x="12579427" y="1339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88551</xdr:rowOff>
    </xdr:from>
    <xdr:to>
      <xdr:col>23</xdr:col>
      <xdr:colOff>568325</xdr:colOff>
      <xdr:row>78</xdr:row>
      <xdr:rowOff>18701</xdr:rowOff>
    </xdr:to>
    <xdr:sp macro="" textlink="">
      <xdr:nvSpPr>
        <xdr:cNvPr id="654" name="円/楕円 653"/>
        <xdr:cNvSpPr/>
      </xdr:nvSpPr>
      <xdr:spPr>
        <a:xfrm>
          <a:off x="16268700" y="132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47928</xdr:rowOff>
    </xdr:from>
    <xdr:ext cx="534377" cy="259045"/>
    <xdr:sp macro="" textlink="">
      <xdr:nvSpPr>
        <xdr:cNvPr id="655" name="災害復旧費該当値テキスト"/>
        <xdr:cNvSpPr txBox="1"/>
      </xdr:nvSpPr>
      <xdr:spPr>
        <a:xfrm>
          <a:off x="16370300" y="1307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98650</xdr:rowOff>
    </xdr:from>
    <xdr:to>
      <xdr:col>22</xdr:col>
      <xdr:colOff>415925</xdr:colOff>
      <xdr:row>78</xdr:row>
      <xdr:rowOff>28800</xdr:rowOff>
    </xdr:to>
    <xdr:sp macro="" textlink="">
      <xdr:nvSpPr>
        <xdr:cNvPr id="656" name="円/楕円 655"/>
        <xdr:cNvSpPr/>
      </xdr:nvSpPr>
      <xdr:spPr>
        <a:xfrm>
          <a:off x="15430500" y="133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45327</xdr:rowOff>
    </xdr:from>
    <xdr:ext cx="469744" cy="259045"/>
    <xdr:sp macro="" textlink="">
      <xdr:nvSpPr>
        <xdr:cNvPr id="657" name="テキスト ボックス 656"/>
        <xdr:cNvSpPr txBox="1"/>
      </xdr:nvSpPr>
      <xdr:spPr>
        <a:xfrm>
          <a:off x="15246427" y="130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117509</xdr:rowOff>
    </xdr:from>
    <xdr:to>
      <xdr:col>21</xdr:col>
      <xdr:colOff>212725</xdr:colOff>
      <xdr:row>78</xdr:row>
      <xdr:rowOff>47659</xdr:rowOff>
    </xdr:to>
    <xdr:sp macro="" textlink="">
      <xdr:nvSpPr>
        <xdr:cNvPr id="658" name="円/楕円 657"/>
        <xdr:cNvSpPr/>
      </xdr:nvSpPr>
      <xdr:spPr>
        <a:xfrm>
          <a:off x="14541500" y="133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38786</xdr:rowOff>
    </xdr:from>
    <xdr:ext cx="469744" cy="259045"/>
    <xdr:sp macro="" textlink="">
      <xdr:nvSpPr>
        <xdr:cNvPr id="659" name="テキスト ボックス 658"/>
        <xdr:cNvSpPr txBox="1"/>
      </xdr:nvSpPr>
      <xdr:spPr>
        <a:xfrm>
          <a:off x="14357427" y="1341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95586</xdr:rowOff>
    </xdr:from>
    <xdr:to>
      <xdr:col>20</xdr:col>
      <xdr:colOff>9525</xdr:colOff>
      <xdr:row>78</xdr:row>
      <xdr:rowOff>25736</xdr:rowOff>
    </xdr:to>
    <xdr:sp macro="" textlink="">
      <xdr:nvSpPr>
        <xdr:cNvPr id="660" name="円/楕円 659"/>
        <xdr:cNvSpPr/>
      </xdr:nvSpPr>
      <xdr:spPr>
        <a:xfrm>
          <a:off x="13652500" y="132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16863</xdr:rowOff>
    </xdr:from>
    <xdr:ext cx="469744" cy="259045"/>
    <xdr:sp macro="" textlink="">
      <xdr:nvSpPr>
        <xdr:cNvPr id="661" name="テキスト ボックス 660"/>
        <xdr:cNvSpPr txBox="1"/>
      </xdr:nvSpPr>
      <xdr:spPr>
        <a:xfrm>
          <a:off x="13468427" y="133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54466</xdr:rowOff>
    </xdr:from>
    <xdr:to>
      <xdr:col>18</xdr:col>
      <xdr:colOff>492125</xdr:colOff>
      <xdr:row>77</xdr:row>
      <xdr:rowOff>156066</xdr:rowOff>
    </xdr:to>
    <xdr:sp macro="" textlink="">
      <xdr:nvSpPr>
        <xdr:cNvPr id="662" name="円/楕円 661"/>
        <xdr:cNvSpPr/>
      </xdr:nvSpPr>
      <xdr:spPr>
        <a:xfrm>
          <a:off x="12763500" y="1325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1143</xdr:rowOff>
    </xdr:from>
    <xdr:ext cx="534377" cy="259045"/>
    <xdr:sp macro="" textlink="">
      <xdr:nvSpPr>
        <xdr:cNvPr id="663" name="テキスト ボックス 662"/>
        <xdr:cNvSpPr txBox="1"/>
      </xdr:nvSpPr>
      <xdr:spPr>
        <a:xfrm>
          <a:off x="12547111" y="130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85499</xdr:rowOff>
    </xdr:from>
    <xdr:to>
      <xdr:col>23</xdr:col>
      <xdr:colOff>517525</xdr:colOff>
      <xdr:row>93</xdr:row>
      <xdr:rowOff>123295</xdr:rowOff>
    </xdr:to>
    <xdr:cxnSp macro="">
      <xdr:nvCxnSpPr>
        <xdr:cNvPr id="692" name="直線コネクタ 691"/>
        <xdr:cNvCxnSpPr/>
      </xdr:nvCxnSpPr>
      <xdr:spPr>
        <a:xfrm flipV="1">
          <a:off x="15481300" y="16030349"/>
          <a:ext cx="8382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15753</xdr:rowOff>
    </xdr:from>
    <xdr:to>
      <xdr:col>22</xdr:col>
      <xdr:colOff>365125</xdr:colOff>
      <xdr:row>93</xdr:row>
      <xdr:rowOff>123295</xdr:rowOff>
    </xdr:to>
    <xdr:cxnSp macro="">
      <xdr:nvCxnSpPr>
        <xdr:cNvPr id="695" name="直線コネクタ 694"/>
        <xdr:cNvCxnSpPr/>
      </xdr:nvCxnSpPr>
      <xdr:spPr>
        <a:xfrm>
          <a:off x="14592300" y="15960603"/>
          <a:ext cx="889000" cy="10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83915</xdr:rowOff>
    </xdr:from>
    <xdr:ext cx="534377" cy="259045"/>
    <xdr:sp macro="" textlink="">
      <xdr:nvSpPr>
        <xdr:cNvPr id="697" name="テキスト ボックス 696"/>
        <xdr:cNvSpPr txBox="1"/>
      </xdr:nvSpPr>
      <xdr:spPr>
        <a:xfrm>
          <a:off x="15214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126555</xdr:rowOff>
    </xdr:from>
    <xdr:to>
      <xdr:col>21</xdr:col>
      <xdr:colOff>161925</xdr:colOff>
      <xdr:row>93</xdr:row>
      <xdr:rowOff>15753</xdr:rowOff>
    </xdr:to>
    <xdr:cxnSp macro="">
      <xdr:nvCxnSpPr>
        <xdr:cNvPr id="698" name="直線コネクタ 697"/>
        <xdr:cNvCxnSpPr/>
      </xdr:nvCxnSpPr>
      <xdr:spPr>
        <a:xfrm>
          <a:off x="13703300" y="15899955"/>
          <a:ext cx="889000" cy="6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79915</xdr:rowOff>
    </xdr:from>
    <xdr:ext cx="534377" cy="259045"/>
    <xdr:sp macro="" textlink="">
      <xdr:nvSpPr>
        <xdr:cNvPr id="700" name="テキスト ボックス 699"/>
        <xdr:cNvSpPr txBox="1"/>
      </xdr:nvSpPr>
      <xdr:spPr>
        <a:xfrm>
          <a:off x="14325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126555</xdr:rowOff>
    </xdr:from>
    <xdr:to>
      <xdr:col>19</xdr:col>
      <xdr:colOff>644525</xdr:colOff>
      <xdr:row>93</xdr:row>
      <xdr:rowOff>99124</xdr:rowOff>
    </xdr:to>
    <xdr:cxnSp macro="">
      <xdr:nvCxnSpPr>
        <xdr:cNvPr id="701" name="直線コネクタ 700"/>
        <xdr:cNvCxnSpPr/>
      </xdr:nvCxnSpPr>
      <xdr:spPr>
        <a:xfrm flipV="1">
          <a:off x="12814300" y="15899955"/>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78422</xdr:rowOff>
    </xdr:from>
    <xdr:ext cx="534377" cy="259045"/>
    <xdr:sp macro="" textlink="">
      <xdr:nvSpPr>
        <xdr:cNvPr id="703" name="テキスト ボックス 702"/>
        <xdr:cNvSpPr txBox="1"/>
      </xdr:nvSpPr>
      <xdr:spPr>
        <a:xfrm>
          <a:off x="13436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69614</xdr:rowOff>
    </xdr:from>
    <xdr:ext cx="534377" cy="259045"/>
    <xdr:sp macro="" textlink="">
      <xdr:nvSpPr>
        <xdr:cNvPr id="705" name="テキスト ボックス 704"/>
        <xdr:cNvSpPr txBox="1"/>
      </xdr:nvSpPr>
      <xdr:spPr>
        <a:xfrm>
          <a:off x="12547111" y="165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34699</xdr:rowOff>
    </xdr:from>
    <xdr:to>
      <xdr:col>23</xdr:col>
      <xdr:colOff>568325</xdr:colOff>
      <xdr:row>93</xdr:row>
      <xdr:rowOff>136299</xdr:rowOff>
    </xdr:to>
    <xdr:sp macro="" textlink="">
      <xdr:nvSpPr>
        <xdr:cNvPr id="711" name="円/楕円 710"/>
        <xdr:cNvSpPr/>
      </xdr:nvSpPr>
      <xdr:spPr>
        <a:xfrm>
          <a:off x="16268700" y="159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57576</xdr:rowOff>
    </xdr:from>
    <xdr:ext cx="599010" cy="259045"/>
    <xdr:sp macro="" textlink="">
      <xdr:nvSpPr>
        <xdr:cNvPr id="712" name="公債費該当値テキスト"/>
        <xdr:cNvSpPr txBox="1"/>
      </xdr:nvSpPr>
      <xdr:spPr>
        <a:xfrm>
          <a:off x="16370300" y="1583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129,613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72495</xdr:rowOff>
    </xdr:from>
    <xdr:to>
      <xdr:col>22</xdr:col>
      <xdr:colOff>415925</xdr:colOff>
      <xdr:row>94</xdr:row>
      <xdr:rowOff>2645</xdr:rowOff>
    </xdr:to>
    <xdr:sp macro="" textlink="">
      <xdr:nvSpPr>
        <xdr:cNvPr id="713" name="円/楕円 712"/>
        <xdr:cNvSpPr/>
      </xdr:nvSpPr>
      <xdr:spPr>
        <a:xfrm>
          <a:off x="15430500" y="160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19172</xdr:rowOff>
    </xdr:from>
    <xdr:ext cx="599010" cy="259045"/>
    <xdr:sp macro="" textlink="">
      <xdr:nvSpPr>
        <xdr:cNvPr id="714" name="テキスト ボックス 713"/>
        <xdr:cNvSpPr txBox="1"/>
      </xdr:nvSpPr>
      <xdr:spPr>
        <a:xfrm>
          <a:off x="15181794" y="157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124,653</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136403</xdr:rowOff>
    </xdr:from>
    <xdr:to>
      <xdr:col>21</xdr:col>
      <xdr:colOff>212725</xdr:colOff>
      <xdr:row>93</xdr:row>
      <xdr:rowOff>66553</xdr:rowOff>
    </xdr:to>
    <xdr:sp macro="" textlink="">
      <xdr:nvSpPr>
        <xdr:cNvPr id="715" name="円/楕円 714"/>
        <xdr:cNvSpPr/>
      </xdr:nvSpPr>
      <xdr:spPr>
        <a:xfrm>
          <a:off x="14541500" y="159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83080</xdr:rowOff>
    </xdr:from>
    <xdr:ext cx="599010" cy="259045"/>
    <xdr:sp macro="" textlink="">
      <xdr:nvSpPr>
        <xdr:cNvPr id="716" name="テキスト ボックス 715"/>
        <xdr:cNvSpPr txBox="1"/>
      </xdr:nvSpPr>
      <xdr:spPr>
        <a:xfrm>
          <a:off x="14292794" y="1568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138,766</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75755</xdr:rowOff>
    </xdr:from>
    <xdr:to>
      <xdr:col>20</xdr:col>
      <xdr:colOff>9525</xdr:colOff>
      <xdr:row>93</xdr:row>
      <xdr:rowOff>5905</xdr:rowOff>
    </xdr:to>
    <xdr:sp macro="" textlink="">
      <xdr:nvSpPr>
        <xdr:cNvPr id="717" name="円/楕円 716"/>
        <xdr:cNvSpPr/>
      </xdr:nvSpPr>
      <xdr:spPr>
        <a:xfrm>
          <a:off x="13652500" y="158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22432</xdr:rowOff>
    </xdr:from>
    <xdr:ext cx="599010" cy="259045"/>
    <xdr:sp macro="" textlink="">
      <xdr:nvSpPr>
        <xdr:cNvPr id="718" name="テキスト ボックス 717"/>
        <xdr:cNvSpPr txBox="1"/>
      </xdr:nvSpPr>
      <xdr:spPr>
        <a:xfrm>
          <a:off x="13403794" y="1562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146,725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48324</xdr:rowOff>
    </xdr:from>
    <xdr:to>
      <xdr:col>18</xdr:col>
      <xdr:colOff>492125</xdr:colOff>
      <xdr:row>93</xdr:row>
      <xdr:rowOff>149924</xdr:rowOff>
    </xdr:to>
    <xdr:sp macro="" textlink="">
      <xdr:nvSpPr>
        <xdr:cNvPr id="719" name="円/楕円 718"/>
        <xdr:cNvSpPr/>
      </xdr:nvSpPr>
      <xdr:spPr>
        <a:xfrm>
          <a:off x="12763500" y="1599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166451</xdr:rowOff>
    </xdr:from>
    <xdr:ext cx="599010" cy="259045"/>
    <xdr:sp macro="" textlink="">
      <xdr:nvSpPr>
        <xdr:cNvPr id="720" name="テキスト ボックス 719"/>
        <xdr:cNvSpPr txBox="1"/>
      </xdr:nvSpPr>
      <xdr:spPr>
        <a:xfrm>
          <a:off x="12514794" y="1576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広大な面積を機能的にカバーするための道路などのインフラ整備が行われておりその財源として地方債を発行しているため公債費の</a:t>
          </a:r>
          <a:r>
            <a:rPr kumimoji="1" lang="en-US" altLang="ja-JP" sz="1300">
              <a:latin typeface="ＭＳ Ｐゴシック"/>
            </a:rPr>
            <a:t>1</a:t>
          </a:r>
          <a:r>
            <a:rPr kumimoji="1" lang="ja-JP" altLang="en-US" sz="1300">
              <a:latin typeface="ＭＳ Ｐゴシック"/>
            </a:rPr>
            <a:t>人当たりの額が</a:t>
          </a:r>
          <a:r>
            <a:rPr kumimoji="1" lang="en-US" altLang="ja-JP" sz="1300">
              <a:latin typeface="ＭＳ Ｐゴシック"/>
            </a:rPr>
            <a:t>129,613</a:t>
          </a:r>
          <a:r>
            <a:rPr kumimoji="1" lang="ja-JP" altLang="en-US" sz="1300">
              <a:latin typeface="ＭＳ Ｐゴシック"/>
            </a:rPr>
            <a:t>円と類似団体を大きく上回っている。</a:t>
          </a:r>
        </a:p>
        <a:p>
          <a:r>
            <a:rPr kumimoji="1" lang="ja-JP" altLang="en-US" sz="1300">
              <a:latin typeface="ＭＳ Ｐゴシック"/>
            </a:rPr>
            <a:t>　教育費については、小学校及び中学校の耐震補強工事等を進めているため</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76,182</a:t>
          </a:r>
          <a:r>
            <a:rPr kumimoji="1" lang="ja-JP" altLang="en-US" sz="1300">
              <a:latin typeface="ＭＳ Ｐゴシック"/>
            </a:rPr>
            <a:t>円となっている。普通建設事業費ベースでは、</a:t>
          </a:r>
          <a:r>
            <a:rPr kumimoji="1" lang="en-US" altLang="ja-JP" sz="1300">
              <a:latin typeface="ＭＳ Ｐゴシック"/>
            </a:rPr>
            <a:t>28.8%</a:t>
          </a:r>
          <a:r>
            <a:rPr kumimoji="1" lang="ja-JP" altLang="en-US" sz="1300">
              <a:latin typeface="ＭＳ Ｐゴシック"/>
            </a:rPr>
            <a:t>となっており高い水準にある。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合併算定替による普通交付税の段階的縮減により財源が不足することを防ぐことを目的として積み立てているため、標準財政規模比は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前後で推移をしている。</a:t>
          </a:r>
        </a:p>
        <a:p>
          <a:r>
            <a:rPr kumimoji="1" lang="ja-JP" altLang="en-US" sz="1400">
              <a:latin typeface="ＭＳ ゴシック" pitchFamily="49" charset="-128"/>
              <a:ea typeface="ＭＳ ゴシック" pitchFamily="49" charset="-128"/>
            </a:rPr>
            <a:t>　実質収支額については、毎年</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億円程度となるよう調整しており</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に近い水準で推移しているが、標準財政規模の増減により比率は若干の増減がある。また、実質単年度収支の比率は、基本的には黒字で推移をしている。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一般会計だけでなく、特別会計や企業会計においても赤字となっている事業はない。</a:t>
          </a:r>
        </a:p>
        <a:p>
          <a:r>
            <a:rPr kumimoji="1" lang="ja-JP" altLang="en-US" sz="1400">
              <a:latin typeface="ＭＳ ゴシック" pitchFamily="49" charset="-128"/>
              <a:ea typeface="ＭＳ ゴシック" pitchFamily="49" charset="-128"/>
            </a:rPr>
            <a:t>　病院事業については、予算規模が他の特別会計と比べて大きい面もあるが、地域医療を守り育てる郡上市ビジョンなどに基づき経営の効率化を進めていることもあり黒字額の標準財政規模比は他の会計と比較して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国民健康保険については療養給付費の給付見込が立てづらく、繰越金が多くなっており、公営企業会計を除く特別会計の中では標準財政規模比は</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と高くなっている。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30409813</v>
      </c>
      <c r="BO4" s="379"/>
      <c r="BP4" s="379"/>
      <c r="BQ4" s="379"/>
      <c r="BR4" s="379"/>
      <c r="BS4" s="379"/>
      <c r="BT4" s="379"/>
      <c r="BU4" s="380"/>
      <c r="BV4" s="378">
        <v>30427598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4.4000000000000004</v>
      </c>
      <c r="CU4" s="385"/>
      <c r="CV4" s="385"/>
      <c r="CW4" s="385"/>
      <c r="CX4" s="385"/>
      <c r="CY4" s="385"/>
      <c r="CZ4" s="385"/>
      <c r="DA4" s="386"/>
      <c r="DB4" s="384">
        <v>3.9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29178708</v>
      </c>
      <c r="BO5" s="416"/>
      <c r="BP5" s="416"/>
      <c r="BQ5" s="416"/>
      <c r="BR5" s="416"/>
      <c r="BS5" s="416"/>
      <c r="BT5" s="416"/>
      <c r="BU5" s="417"/>
      <c r="BV5" s="415">
        <v>29313388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84.6</v>
      </c>
      <c r="CU5" s="413"/>
      <c r="CV5" s="413"/>
      <c r="CW5" s="413"/>
      <c r="CX5" s="413"/>
      <c r="CY5" s="413"/>
      <c r="CZ5" s="413"/>
      <c r="DA5" s="414"/>
      <c r="DB5" s="412">
        <v>82.9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1231105</v>
      </c>
      <c r="BO6" s="416"/>
      <c r="BP6" s="416"/>
      <c r="BQ6" s="416"/>
      <c r="BR6" s="416"/>
      <c r="BS6" s="416"/>
      <c r="BT6" s="416"/>
      <c r="BU6" s="417"/>
      <c r="BV6" s="415">
        <v>1114210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88.5</v>
      </c>
      <c r="CU6" s="453"/>
      <c r="CV6" s="453"/>
      <c r="CW6" s="453"/>
      <c r="CX6" s="453"/>
      <c r="CY6" s="453"/>
      <c r="CZ6" s="453"/>
      <c r="DA6" s="454"/>
      <c r="DB6" s="452">
        <v>87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371154</v>
      </c>
      <c r="BO7" s="416"/>
      <c r="BP7" s="416"/>
      <c r="BQ7" s="416"/>
      <c r="BR7" s="416"/>
      <c r="BS7" s="416"/>
      <c r="BT7" s="416"/>
      <c r="BU7" s="417"/>
      <c r="BV7" s="415">
        <v>339481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19457988</v>
      </c>
      <c r="CU7" s="416"/>
      <c r="CV7" s="416"/>
      <c r="CW7" s="416"/>
      <c r="CX7" s="416"/>
      <c r="CY7" s="416"/>
      <c r="CZ7" s="416"/>
      <c r="DA7" s="417"/>
      <c r="DB7" s="415">
        <v>19749313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859951</v>
      </c>
      <c r="BO8" s="416"/>
      <c r="BP8" s="416"/>
      <c r="BQ8" s="416"/>
      <c r="BR8" s="416"/>
      <c r="BS8" s="416"/>
      <c r="BT8" s="416"/>
      <c r="BU8" s="417"/>
      <c r="BV8" s="415">
        <v>774729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42090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85222</v>
      </c>
      <c r="BO9" s="416"/>
      <c r="BP9" s="416"/>
      <c r="BQ9" s="416"/>
      <c r="BR9" s="416"/>
      <c r="BS9" s="416"/>
      <c r="BT9" s="416"/>
      <c r="BU9" s="417"/>
      <c r="BV9" s="415">
        <v>-47893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25</v>
      </c>
      <c r="CU9" s="413"/>
      <c r="CV9" s="413"/>
      <c r="CW9" s="413"/>
      <c r="CX9" s="413"/>
      <c r="CY9" s="413"/>
      <c r="CZ9" s="413"/>
      <c r="DA9" s="414"/>
      <c r="DB9" s="412">
        <v>24.4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44491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86331</v>
      </c>
      <c r="BO10" s="416"/>
      <c r="BP10" s="416"/>
      <c r="BQ10" s="416"/>
      <c r="BR10" s="416"/>
      <c r="BS10" s="416"/>
      <c r="BT10" s="416"/>
      <c r="BU10" s="417"/>
      <c r="BV10" s="415">
        <v>17515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v>629914</v>
      </c>
      <c r="BO11" s="416"/>
      <c r="BP11" s="416"/>
      <c r="BQ11" s="416"/>
      <c r="BR11" s="416"/>
      <c r="BS11" s="416"/>
      <c r="BT11" s="416"/>
      <c r="BU11" s="417"/>
      <c r="BV11" s="415">
        <v>303597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43940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156535</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43530</v>
      </c>
      <c r="S13" s="497"/>
      <c r="T13" s="497"/>
      <c r="U13" s="497"/>
      <c r="V13" s="498"/>
      <c r="W13" s="431" t="s">
        <v>120</v>
      </c>
      <c r="X13" s="432"/>
      <c r="Y13" s="432"/>
      <c r="Z13" s="432"/>
      <c r="AA13" s="432"/>
      <c r="AB13" s="422"/>
      <c r="AC13" s="466">
        <v>1440</v>
      </c>
      <c r="AD13" s="467"/>
      <c r="AE13" s="467"/>
      <c r="AF13" s="467"/>
      <c r="AG13" s="506"/>
      <c r="AH13" s="466">
        <v>1383</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644932</v>
      </c>
      <c r="BO13" s="416"/>
      <c r="BP13" s="416"/>
      <c r="BQ13" s="416"/>
      <c r="BR13" s="416"/>
      <c r="BS13" s="416"/>
      <c r="BT13" s="416"/>
      <c r="BU13" s="417"/>
      <c r="BV13" s="415">
        <v>273219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13.6</v>
      </c>
      <c r="CU13" s="413"/>
      <c r="CV13" s="413"/>
      <c r="CW13" s="413"/>
      <c r="CX13" s="413"/>
      <c r="CY13" s="413"/>
      <c r="CZ13" s="413"/>
      <c r="DA13" s="414"/>
      <c r="DB13" s="412">
        <v>15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44499</v>
      </c>
      <c r="S14" s="497"/>
      <c r="T14" s="497"/>
      <c r="U14" s="497"/>
      <c r="V14" s="498"/>
      <c r="W14" s="405"/>
      <c r="X14" s="406"/>
      <c r="Y14" s="406"/>
      <c r="Z14" s="406"/>
      <c r="AA14" s="406"/>
      <c r="AB14" s="395"/>
      <c r="AC14" s="499">
        <v>6.8</v>
      </c>
      <c r="AD14" s="500"/>
      <c r="AE14" s="500"/>
      <c r="AF14" s="500"/>
      <c r="AG14" s="501"/>
      <c r="AH14" s="499">
        <v>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43.8</v>
      </c>
      <c r="CU14" s="511"/>
      <c r="CV14" s="511"/>
      <c r="CW14" s="511"/>
      <c r="CX14" s="511"/>
      <c r="CY14" s="511"/>
      <c r="CZ14" s="511"/>
      <c r="DA14" s="512"/>
      <c r="DB14" s="510">
        <v>38.5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44111</v>
      </c>
      <c r="S15" s="497"/>
      <c r="T15" s="497"/>
      <c r="U15" s="497"/>
      <c r="V15" s="498"/>
      <c r="W15" s="431" t="s">
        <v>127</v>
      </c>
      <c r="X15" s="432"/>
      <c r="Y15" s="432"/>
      <c r="Z15" s="432"/>
      <c r="AA15" s="432"/>
      <c r="AB15" s="422"/>
      <c r="AC15" s="466">
        <v>7267</v>
      </c>
      <c r="AD15" s="467"/>
      <c r="AE15" s="467"/>
      <c r="AF15" s="467"/>
      <c r="AG15" s="506"/>
      <c r="AH15" s="466">
        <v>8603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4796674</v>
      </c>
      <c r="BO15" s="379"/>
      <c r="BP15" s="379"/>
      <c r="BQ15" s="379"/>
      <c r="BR15" s="379"/>
      <c r="BS15" s="379"/>
      <c r="BT15" s="379"/>
      <c r="BU15" s="380"/>
      <c r="BV15" s="378">
        <v>4644925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34.1</v>
      </c>
      <c r="AD16" s="500"/>
      <c r="AE16" s="500"/>
      <c r="AF16" s="500"/>
      <c r="AG16" s="501"/>
      <c r="AH16" s="499">
        <v>37.1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15266467</v>
      </c>
      <c r="BO16" s="416"/>
      <c r="BP16" s="416"/>
      <c r="BQ16" s="416"/>
      <c r="BR16" s="416"/>
      <c r="BS16" s="416"/>
      <c r="BT16" s="416"/>
      <c r="BU16" s="417"/>
      <c r="BV16" s="415">
        <v>14394897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12621</v>
      </c>
      <c r="AD17" s="467"/>
      <c r="AE17" s="467"/>
      <c r="AF17" s="467"/>
      <c r="AG17" s="506"/>
      <c r="AH17" s="466">
        <v>13116</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6064121</v>
      </c>
      <c r="BO17" s="416"/>
      <c r="BP17" s="416"/>
      <c r="BQ17" s="416"/>
      <c r="BR17" s="416"/>
      <c r="BS17" s="416"/>
      <c r="BT17" s="416"/>
      <c r="BU17" s="417"/>
      <c r="BV17" s="415">
        <v>5923846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1030.75</v>
      </c>
      <c r="M18" s="528"/>
      <c r="N18" s="528"/>
      <c r="O18" s="528"/>
      <c r="P18" s="528"/>
      <c r="Q18" s="528"/>
      <c r="R18" s="529"/>
      <c r="S18" s="529"/>
      <c r="T18" s="529"/>
      <c r="U18" s="529"/>
      <c r="V18" s="530"/>
      <c r="W18" s="433"/>
      <c r="X18" s="434"/>
      <c r="Y18" s="434"/>
      <c r="Z18" s="434"/>
      <c r="AA18" s="434"/>
      <c r="AB18" s="425"/>
      <c r="AC18" s="531">
        <v>59.2</v>
      </c>
      <c r="AD18" s="532"/>
      <c r="AE18" s="532"/>
      <c r="AF18" s="532"/>
      <c r="AG18" s="533"/>
      <c r="AH18" s="531">
        <v>56.6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16562086</v>
      </c>
      <c r="BO18" s="416"/>
      <c r="BP18" s="416"/>
      <c r="BQ18" s="416"/>
      <c r="BR18" s="416"/>
      <c r="BS18" s="416"/>
      <c r="BT18" s="416"/>
      <c r="BU18" s="417"/>
      <c r="BV18" s="415">
        <v>16312974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41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22500759</v>
      </c>
      <c r="BO19" s="416"/>
      <c r="BP19" s="416"/>
      <c r="BQ19" s="416"/>
      <c r="BR19" s="416"/>
      <c r="BS19" s="416"/>
      <c r="BT19" s="416"/>
      <c r="BU19" s="417"/>
      <c r="BV19" s="415">
        <v>22369630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14610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36293730</v>
      </c>
      <c r="BO23" s="416"/>
      <c r="BP23" s="416"/>
      <c r="BQ23" s="416"/>
      <c r="BR23" s="416"/>
      <c r="BS23" s="416"/>
      <c r="BT23" s="416"/>
      <c r="BU23" s="417"/>
      <c r="BV23" s="415">
        <v>38675937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7353</v>
      </c>
      <c r="R24" s="467"/>
      <c r="S24" s="467"/>
      <c r="T24" s="467"/>
      <c r="U24" s="467"/>
      <c r="V24" s="506"/>
      <c r="W24" s="561"/>
      <c r="X24" s="549"/>
      <c r="Y24" s="550"/>
      <c r="Z24" s="465" t="s">
        <v>150</v>
      </c>
      <c r="AA24" s="445"/>
      <c r="AB24" s="445"/>
      <c r="AC24" s="445"/>
      <c r="AD24" s="445"/>
      <c r="AE24" s="445"/>
      <c r="AF24" s="445"/>
      <c r="AG24" s="446"/>
      <c r="AH24" s="466">
        <v>498</v>
      </c>
      <c r="AI24" s="467"/>
      <c r="AJ24" s="467"/>
      <c r="AK24" s="467"/>
      <c r="AL24" s="506"/>
      <c r="AM24" s="466">
        <v>1535832</v>
      </c>
      <c r="AN24" s="467"/>
      <c r="AO24" s="467"/>
      <c r="AP24" s="467"/>
      <c r="AQ24" s="467"/>
      <c r="AR24" s="506"/>
      <c r="AS24" s="466">
        <v>3084</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10620389</v>
      </c>
      <c r="BO24" s="416"/>
      <c r="BP24" s="416"/>
      <c r="BQ24" s="416"/>
      <c r="BR24" s="416"/>
      <c r="BS24" s="416"/>
      <c r="BT24" s="416"/>
      <c r="BU24" s="417"/>
      <c r="BV24" s="415">
        <v>11957084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6213</v>
      </c>
      <c r="R25" s="467"/>
      <c r="S25" s="467"/>
      <c r="T25" s="467"/>
      <c r="U25" s="467"/>
      <c r="V25" s="506"/>
      <c r="W25" s="561"/>
      <c r="X25" s="549"/>
      <c r="Y25" s="550"/>
      <c r="Z25" s="465" t="s">
        <v>153</v>
      </c>
      <c r="AA25" s="445"/>
      <c r="AB25" s="445"/>
      <c r="AC25" s="445"/>
      <c r="AD25" s="445"/>
      <c r="AE25" s="445"/>
      <c r="AF25" s="445"/>
      <c r="AG25" s="446"/>
      <c r="AH25" s="466">
        <v>84</v>
      </c>
      <c r="AI25" s="467"/>
      <c r="AJ25" s="467"/>
      <c r="AK25" s="467"/>
      <c r="AL25" s="506"/>
      <c r="AM25" s="466">
        <v>249984</v>
      </c>
      <c r="AN25" s="467"/>
      <c r="AO25" s="467"/>
      <c r="AP25" s="467"/>
      <c r="AQ25" s="467"/>
      <c r="AR25" s="506"/>
      <c r="AS25" s="466">
        <v>2976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99214</v>
      </c>
      <c r="BO25" s="379"/>
      <c r="BP25" s="379"/>
      <c r="BQ25" s="379"/>
      <c r="BR25" s="379"/>
      <c r="BS25" s="379"/>
      <c r="BT25" s="379"/>
      <c r="BU25" s="380"/>
      <c r="BV25" s="378">
        <v>227126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5301</v>
      </c>
      <c r="R26" s="467"/>
      <c r="S26" s="467"/>
      <c r="T26" s="467"/>
      <c r="U26" s="467"/>
      <c r="V26" s="506"/>
      <c r="W26" s="561"/>
      <c r="X26" s="549"/>
      <c r="Y26" s="550"/>
      <c r="Z26" s="465" t="s">
        <v>156</v>
      </c>
      <c r="AA26" s="571"/>
      <c r="AB26" s="571"/>
      <c r="AC26" s="571"/>
      <c r="AD26" s="571"/>
      <c r="AE26" s="571"/>
      <c r="AF26" s="571"/>
      <c r="AG26" s="572"/>
      <c r="AH26" s="466">
        <v>17</v>
      </c>
      <c r="AI26" s="467"/>
      <c r="AJ26" s="467"/>
      <c r="AK26" s="467"/>
      <c r="AL26" s="506"/>
      <c r="AM26" s="466">
        <v>47532</v>
      </c>
      <c r="AN26" s="467"/>
      <c r="AO26" s="467"/>
      <c r="AP26" s="467"/>
      <c r="AQ26" s="467"/>
      <c r="AR26" s="506"/>
      <c r="AS26" s="466">
        <v>2796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3900</v>
      </c>
      <c r="R27" s="467"/>
      <c r="S27" s="467"/>
      <c r="T27" s="467"/>
      <c r="U27" s="467"/>
      <c r="V27" s="506"/>
      <c r="W27" s="561"/>
      <c r="X27" s="549"/>
      <c r="Y27" s="550"/>
      <c r="Z27" s="465" t="s">
        <v>159</v>
      </c>
      <c r="AA27" s="445"/>
      <c r="AB27" s="445"/>
      <c r="AC27" s="445"/>
      <c r="AD27" s="445"/>
      <c r="AE27" s="445"/>
      <c r="AF27" s="445"/>
      <c r="AG27" s="446"/>
      <c r="AH27" s="466">
        <v>12</v>
      </c>
      <c r="AI27" s="467"/>
      <c r="AJ27" s="467"/>
      <c r="AK27" s="467"/>
      <c r="AL27" s="506"/>
      <c r="AM27" s="466">
        <v>33156</v>
      </c>
      <c r="AN27" s="467"/>
      <c r="AO27" s="467"/>
      <c r="AP27" s="467"/>
      <c r="AQ27" s="467"/>
      <c r="AR27" s="506"/>
      <c r="AS27" s="466">
        <v>2763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1052184</v>
      </c>
      <c r="BO27" s="585"/>
      <c r="BP27" s="585"/>
      <c r="BQ27" s="585"/>
      <c r="BR27" s="585"/>
      <c r="BS27" s="585"/>
      <c r="BT27" s="585"/>
      <c r="BU27" s="586"/>
      <c r="BV27" s="584">
        <v>1051381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3400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4237866</v>
      </c>
      <c r="BO28" s="379"/>
      <c r="BP28" s="379"/>
      <c r="BQ28" s="379"/>
      <c r="BR28" s="379"/>
      <c r="BS28" s="379"/>
      <c r="BT28" s="379"/>
      <c r="BU28" s="380"/>
      <c r="BV28" s="378">
        <v>4308070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16</v>
      </c>
      <c r="M29" s="467"/>
      <c r="N29" s="467"/>
      <c r="O29" s="467"/>
      <c r="P29" s="506"/>
      <c r="Q29" s="466">
        <v>3100</v>
      </c>
      <c r="R29" s="467"/>
      <c r="S29" s="467"/>
      <c r="T29" s="467"/>
      <c r="U29" s="467"/>
      <c r="V29" s="506"/>
      <c r="W29" s="562"/>
      <c r="X29" s="563"/>
      <c r="Y29" s="564"/>
      <c r="Z29" s="465" t="s">
        <v>166</v>
      </c>
      <c r="AA29" s="445"/>
      <c r="AB29" s="445"/>
      <c r="AC29" s="445"/>
      <c r="AD29" s="445"/>
      <c r="AE29" s="445"/>
      <c r="AF29" s="445"/>
      <c r="AG29" s="446"/>
      <c r="AH29" s="466">
        <v>510</v>
      </c>
      <c r="AI29" s="467"/>
      <c r="AJ29" s="467"/>
      <c r="AK29" s="467"/>
      <c r="AL29" s="506"/>
      <c r="AM29" s="466">
        <v>1568988</v>
      </c>
      <c r="AN29" s="467"/>
      <c r="AO29" s="467"/>
      <c r="AP29" s="467"/>
      <c r="AQ29" s="467"/>
      <c r="AR29" s="506"/>
      <c r="AS29" s="466">
        <v>3076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637886</v>
      </c>
      <c r="BO29" s="416"/>
      <c r="BP29" s="416"/>
      <c r="BQ29" s="416"/>
      <c r="BR29" s="416"/>
      <c r="BS29" s="416"/>
      <c r="BT29" s="416"/>
      <c r="BU29" s="417"/>
      <c r="BV29" s="415">
        <v>991382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93.1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5300881</v>
      </c>
      <c r="BO30" s="585"/>
      <c r="BP30" s="585"/>
      <c r="BQ30" s="585"/>
      <c r="BR30" s="585"/>
      <c r="BS30" s="585"/>
      <c r="BT30" s="585"/>
      <c r="BU30" s="586"/>
      <c r="BV30" s="584">
        <v>4809564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IF('各会計、関係団体の財政状況及び健全化判断比率'!B34="","",'各会計、関係団体の財政状況及び健全化判断比率'!B34)</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IF('各会計、関係団体の財政状況及び健全化判断比率'!B36="","",'各会計、関係団体の財政状況及び健全化判断比率'!B36)</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17</v>
      </c>
      <c r="BX34" s="596"/>
      <c r="BY34" s="597" t="str">
        <f>IF('各会計、関係団体の財政状況及び健全化判断比率'!B68="","",'各会計、関係団体の財政状況及び健全化判断比率'!B68)</f>
        <v>岐阜県市町村職員退職手当組合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（一財）郡上八幡産業振興公社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青少年育英奨学資金貸付特別会計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国民健康保険特別会計（直営診療施設勘定）</v>
      </c>
      <c r="X35" s="597"/>
      <c r="Y35" s="597"/>
      <c r="Z35" s="597"/>
      <c r="AA35" s="597"/>
      <c r="AB35" s="597"/>
      <c r="AC35" s="597"/>
      <c r="AD35" s="597"/>
      <c r="AE35" s="597"/>
      <c r="AF35" s="597"/>
      <c r="AG35" s="597"/>
      <c r="AH35" s="597"/>
      <c r="AI35" s="597"/>
      <c r="AJ35" s="597"/>
      <c r="AK35" s="597"/>
      <c r="AL35" s="165"/>
      <c r="AM35" s="596">
        <f t="shared" ref="AM35:AM43" si="0">IF(AO35="","",AM34+1)</f>
        <v>11</v>
      </c>
      <c r="AN35" s="596"/>
      <c r="AO35" s="597" t="str">
        <f>IF('各会計、関係団体の財政状況及び健全化判断比率'!B35="","",'各会計、関係団体の財政状況及び健全化判断比率'!B35)</f>
        <v>病院事業会計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IF('各会計、関係団体の財政状況及び健全化判断比率'!B37="","",'各会計、関係団体の財政状況及び健全化判断比率'!B37)</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18</v>
      </c>
      <c r="BX35" s="596"/>
      <c r="BY35" s="597" t="str">
        <f>IF('各会計、関係団体の財政状況及び健全化判断比率'!B69="","",'各会計、関係団体の財政状況及び健全化判断比率'!B69)</f>
        <v>岐阜県市町村会館組合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郡上大和総合開発</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鉄道経営対策事業基金特別会計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IF('各会計、関係団体の財政状況及び健全化判断比率'!B38="","",'各会計、関係団体の財政状況及び健全化判断比率'!B38)</f>
        <v>ケーブルテレビ事業特別会計</v>
      </c>
      <c r="BH36" s="597"/>
      <c r="BI36" s="597"/>
      <c r="BJ36" s="597"/>
      <c r="BK36" s="597"/>
      <c r="BL36" s="597"/>
      <c r="BM36" s="597"/>
      <c r="BN36" s="597"/>
      <c r="BO36" s="597"/>
      <c r="BP36" s="597"/>
      <c r="BQ36" s="597"/>
      <c r="BR36" s="597"/>
      <c r="BS36" s="597"/>
      <c r="BT36" s="597"/>
      <c r="BU36" s="597"/>
      <c r="BV36" s="165"/>
      <c r="BW36" s="596">
        <f t="shared" si="2"/>
        <v>19</v>
      </c>
      <c r="BX36" s="596"/>
      <c r="BY36" s="597" t="str">
        <f>IF('各会計、関係団体の財政状況及び健全化判断比率'!B70="","",'各会計、関係団体の財政状況及び健全化判断比率'!B70)</f>
        <v>岐阜県後期高齢者医療広域連合（一般会計）</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㈲阿弥陀ケ滝観光</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15</v>
      </c>
      <c r="BF37" s="596"/>
      <c r="BG37" s="597" t="str">
        <f>IF('各会計、関係団体の財政状況及び健全化判断比率'!B39="","",'各会計、関係団体の財政状況及び健全化判断比率'!B39)</f>
        <v>小水力発電事業特別会計</v>
      </c>
      <c r="BH37" s="597"/>
      <c r="BI37" s="597"/>
      <c r="BJ37" s="597"/>
      <c r="BK37" s="597"/>
      <c r="BL37" s="597"/>
      <c r="BM37" s="597"/>
      <c r="BN37" s="597"/>
      <c r="BO37" s="597"/>
      <c r="BP37" s="597"/>
      <c r="BQ37" s="597"/>
      <c r="BR37" s="597"/>
      <c r="BS37" s="597"/>
      <c r="BT37" s="597"/>
      <c r="BU37" s="597"/>
      <c r="BV37" s="165"/>
      <c r="BW37" s="596">
        <f t="shared" si="2"/>
        <v>20</v>
      </c>
      <c r="BX37" s="596"/>
      <c r="BY37" s="597" t="str">
        <f>IF('各会計、関係団体の財政状況及び健全化判断比率'!B71="","",'各会計、関係団体の財政状況及び健全化判断比率'!B71)</f>
        <v>岐阜県後期高齢者医療広域連合（特別会計）</v>
      </c>
      <c r="BZ37" s="597"/>
      <c r="CA37" s="597"/>
      <c r="CB37" s="597"/>
      <c r="CC37" s="597"/>
      <c r="CD37" s="597"/>
      <c r="CE37" s="597"/>
      <c r="CF37" s="597"/>
      <c r="CG37" s="597"/>
      <c r="CH37" s="597"/>
      <c r="CI37" s="597"/>
      <c r="CJ37" s="597"/>
      <c r="CK37" s="597"/>
      <c r="CL37" s="597"/>
      <c r="CM37" s="597"/>
      <c r="CN37" s="165"/>
      <c r="CO37" s="596">
        <f t="shared" si="3"/>
        <v>25</v>
      </c>
      <c r="CP37" s="596"/>
      <c r="CQ37" s="597" t="str">
        <f>IF('各会計、関係団体の財政状況及び健全化判断比率'!BS10="","",'各会計、関係団体の財政状況及び健全化判断比率'!BS10)</f>
        <v>㈱伊野原の郷</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介護サービス事業特別会計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16</v>
      </c>
      <c r="BF38" s="596"/>
      <c r="BG38" s="597" t="str">
        <f>IF('各会計、関係団体の財政状況及び健全化判断比率'!B40="","",'各会計、関係団体の財政状況及び健全化判断比率'!B40)</f>
        <v>宅地開発特別会計</v>
      </c>
      <c r="BH38" s="597"/>
      <c r="BI38" s="597"/>
      <c r="BJ38" s="597"/>
      <c r="BK38" s="597"/>
      <c r="BL38" s="597"/>
      <c r="BM38" s="597"/>
      <c r="BN38" s="597"/>
      <c r="BO38" s="597"/>
      <c r="BP38" s="597"/>
      <c r="BQ38" s="597"/>
      <c r="BR38" s="597"/>
      <c r="BS38" s="597"/>
      <c r="BT38" s="597"/>
      <c r="BU38" s="597"/>
      <c r="BV38" s="165"/>
      <c r="BW38" s="596">
        <f t="shared" si="2"/>
        <v>21</v>
      </c>
      <c r="BX38" s="596"/>
      <c r="BY38" s="597" t="str">
        <f>IF('各会計、関係団体の財政状況及び健全化判断比率'!B72="","",'各会計、関係団体の財政状況及び健全化判断比率'!B72)</f>
        <v>中濃地域農業共済組合</v>
      </c>
      <c r="BZ38" s="597"/>
      <c r="CA38" s="597"/>
      <c r="CB38" s="597"/>
      <c r="CC38" s="597"/>
      <c r="CD38" s="597"/>
      <c r="CE38" s="597"/>
      <c r="CF38" s="597"/>
      <c r="CG38" s="597"/>
      <c r="CH38" s="597"/>
      <c r="CI38" s="597"/>
      <c r="CJ38" s="597"/>
      <c r="CK38" s="597"/>
      <c r="CL38" s="597"/>
      <c r="CM38" s="597"/>
      <c r="CN38" s="165"/>
      <c r="CO38" s="596">
        <f t="shared" si="3"/>
        <v>26</v>
      </c>
      <c r="CP38" s="596"/>
      <c r="CQ38" s="597" t="str">
        <f>IF('各会計、関係団体の財政状況及び健全化判断比率'!BS11="","",'各会計、関係団体の財政状況及び健全化判断比率'!BS11)</f>
        <v>㈱ハイウェイたかす</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9</v>
      </c>
      <c r="V39" s="596"/>
      <c r="W39" s="597" t="str">
        <f>IF('各会計、関係団体の財政状況及び健全化判断比率'!B33="","",'各会計、関係団体の財政状況及び健全化判断比率'!B33)</f>
        <v>駐車場事業特別会計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27</v>
      </c>
      <c r="CP39" s="596"/>
      <c r="CQ39" s="597" t="str">
        <f>IF('各会計、関係団体の財政状況及び健全化判断比率'!BS12="","",'各会計、関係団体の財政状況及び健全化判断比率'!BS12)</f>
        <v>㈱イーグル</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28</v>
      </c>
      <c r="CP40" s="596"/>
      <c r="CQ40" s="597" t="str">
        <f>IF('各会計、関係団体の財政状況及び健全化判断比率'!BS13="","",'各会計、関係団体の財政状況及び健全化判断比率'!BS13)</f>
        <v>㈱ネーブルみなみ</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29</v>
      </c>
      <c r="CP41" s="596"/>
      <c r="CQ41" s="597" t="str">
        <f>IF('各会計、関係団体の財政状況及び健全化判断比率'!BS14="","",'各会計、関係団体の財政状況及び健全化判断比率'!BS14)</f>
        <v>㈱ジェイエムみなみ</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30</v>
      </c>
      <c r="CP42" s="596"/>
      <c r="CQ42" s="597" t="str">
        <f>IF('各会計、関係団体の財政状況及び健全化判断比率'!BS15="","",'各会計、関係団体の財政状況及び健全化判断比率'!BS15)</f>
        <v>奥濃飛白山観光㈱</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31</v>
      </c>
      <c r="CP43" s="596"/>
      <c r="CQ43" s="597" t="str">
        <f>IF('各会計、関係団体の財政状況及び健全化判断比率'!BS16="","",'各会計、関係団体の財政状況及び健全化判断比率'!BS16)</f>
        <v>㈱郡上ネット</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534</v>
      </c>
      <c r="D34" s="1181"/>
      <c r="E34" s="1182"/>
      <c r="F34" s="32">
        <v>5.18</v>
      </c>
      <c r="G34" s="33">
        <v>5.33</v>
      </c>
      <c r="H34" s="33">
        <v>5.75</v>
      </c>
      <c r="I34" s="33">
        <v>6.34</v>
      </c>
      <c r="J34" s="34">
        <v>6.89</v>
      </c>
      <c r="K34" s="22"/>
      <c r="L34" s="22"/>
      <c r="M34" s="22"/>
      <c r="N34" s="22"/>
      <c r="O34" s="22"/>
      <c r="P34" s="22"/>
    </row>
    <row r="35" spans="1:16" ht="39" customHeight="1">
      <c r="A35" s="22"/>
      <c r="B35" s="35"/>
      <c r="C35" s="1175" t="s">
        <v>535</v>
      </c>
      <c r="D35" s="1176"/>
      <c r="E35" s="1177"/>
      <c r="F35" s="36">
        <v>3.55</v>
      </c>
      <c r="G35" s="37">
        <v>4.75</v>
      </c>
      <c r="H35" s="37">
        <v>5.85</v>
      </c>
      <c r="I35" s="37">
        <v>5.7</v>
      </c>
      <c r="J35" s="38">
        <v>5.29</v>
      </c>
      <c r="K35" s="22"/>
      <c r="L35" s="22"/>
      <c r="M35" s="22"/>
      <c r="N35" s="22"/>
      <c r="O35" s="22"/>
      <c r="P35" s="22"/>
    </row>
    <row r="36" spans="1:16" ht="39" customHeight="1">
      <c r="A36" s="22"/>
      <c r="B36" s="35"/>
      <c r="C36" s="1175" t="s">
        <v>536</v>
      </c>
      <c r="D36" s="1176"/>
      <c r="E36" s="1177"/>
      <c r="F36" s="36">
        <v>3.84</v>
      </c>
      <c r="G36" s="37">
        <v>4.17</v>
      </c>
      <c r="H36" s="37">
        <v>4.01</v>
      </c>
      <c r="I36" s="37">
        <v>3.9</v>
      </c>
      <c r="J36" s="38">
        <v>4.3899999999999997</v>
      </c>
      <c r="K36" s="22"/>
      <c r="L36" s="22"/>
      <c r="M36" s="22"/>
      <c r="N36" s="22"/>
      <c r="O36" s="22"/>
      <c r="P36" s="22"/>
    </row>
    <row r="37" spans="1:16" ht="39" customHeight="1">
      <c r="A37" s="22"/>
      <c r="B37" s="35"/>
      <c r="C37" s="1175" t="s">
        <v>537</v>
      </c>
      <c r="D37" s="1176"/>
      <c r="E37" s="1177"/>
      <c r="F37" s="36">
        <v>1.55</v>
      </c>
      <c r="G37" s="37">
        <v>0.22</v>
      </c>
      <c r="H37" s="37">
        <v>0.93</v>
      </c>
      <c r="I37" s="37">
        <v>1.29</v>
      </c>
      <c r="J37" s="38">
        <v>1.17</v>
      </c>
      <c r="K37" s="22"/>
      <c r="L37" s="22"/>
      <c r="M37" s="22"/>
      <c r="N37" s="22"/>
      <c r="O37" s="22"/>
      <c r="P37" s="22"/>
    </row>
    <row r="38" spans="1:16" ht="39" customHeight="1">
      <c r="A38" s="22"/>
      <c r="B38" s="35"/>
      <c r="C38" s="1175" t="s">
        <v>538</v>
      </c>
      <c r="D38" s="1176"/>
      <c r="E38" s="1177"/>
      <c r="F38" s="36">
        <v>0.23</v>
      </c>
      <c r="G38" s="37">
        <v>0.31</v>
      </c>
      <c r="H38" s="37">
        <v>0.11</v>
      </c>
      <c r="I38" s="37">
        <v>0.28000000000000003</v>
      </c>
      <c r="J38" s="38">
        <v>0.78</v>
      </c>
      <c r="K38" s="22"/>
      <c r="L38" s="22"/>
      <c r="M38" s="22"/>
      <c r="N38" s="22"/>
      <c r="O38" s="22"/>
      <c r="P38" s="22"/>
    </row>
    <row r="39" spans="1:16" ht="39" customHeight="1">
      <c r="A39" s="22"/>
      <c r="B39" s="35"/>
      <c r="C39" s="1175" t="s">
        <v>539</v>
      </c>
      <c r="D39" s="1176"/>
      <c r="E39" s="1177"/>
      <c r="F39" s="36">
        <v>0</v>
      </c>
      <c r="G39" s="37">
        <v>0.12</v>
      </c>
      <c r="H39" s="37">
        <v>0.17</v>
      </c>
      <c r="I39" s="37">
        <v>0.15</v>
      </c>
      <c r="J39" s="38">
        <v>0.13</v>
      </c>
      <c r="K39" s="22"/>
      <c r="L39" s="22"/>
      <c r="M39" s="22"/>
      <c r="N39" s="22"/>
      <c r="O39" s="22"/>
      <c r="P39" s="22"/>
    </row>
    <row r="40" spans="1:16" ht="39" customHeight="1">
      <c r="A40" s="22"/>
      <c r="B40" s="35"/>
      <c r="C40" s="1175" t="s">
        <v>540</v>
      </c>
      <c r="D40" s="1176"/>
      <c r="E40" s="1177"/>
      <c r="F40" s="36">
        <v>0.1</v>
      </c>
      <c r="G40" s="37">
        <v>0.1</v>
      </c>
      <c r="H40" s="37">
        <v>0.1</v>
      </c>
      <c r="I40" s="37">
        <v>0.11</v>
      </c>
      <c r="J40" s="38">
        <v>0.11</v>
      </c>
      <c r="K40" s="22"/>
      <c r="L40" s="22"/>
      <c r="M40" s="22"/>
      <c r="N40" s="22"/>
      <c r="O40" s="22"/>
      <c r="P40" s="22"/>
    </row>
    <row r="41" spans="1:16" ht="39" customHeight="1">
      <c r="A41" s="22"/>
      <c r="B41" s="35"/>
      <c r="C41" s="1175" t="s">
        <v>541</v>
      </c>
      <c r="D41" s="1176"/>
      <c r="E41" s="1177"/>
      <c r="F41" s="36">
        <v>0.11</v>
      </c>
      <c r="G41" s="37">
        <v>0.11</v>
      </c>
      <c r="H41" s="37">
        <v>0.1</v>
      </c>
      <c r="I41" s="37">
        <v>0.1</v>
      </c>
      <c r="J41" s="38">
        <v>0.11</v>
      </c>
      <c r="K41" s="22"/>
      <c r="L41" s="22"/>
      <c r="M41" s="22"/>
      <c r="N41" s="22"/>
      <c r="O41" s="22"/>
      <c r="P41" s="22"/>
    </row>
    <row r="42" spans="1:16" ht="39" customHeight="1">
      <c r="A42" s="22"/>
      <c r="B42" s="39"/>
      <c r="C42" s="1175" t="s">
        <v>542</v>
      </c>
      <c r="D42" s="1176"/>
      <c r="E42" s="1177"/>
      <c r="F42" s="36" t="s">
        <v>489</v>
      </c>
      <c r="G42" s="37" t="s">
        <v>489</v>
      </c>
      <c r="H42" s="37" t="s">
        <v>489</v>
      </c>
      <c r="I42" s="37" t="s">
        <v>489</v>
      </c>
      <c r="J42" s="38" t="s">
        <v>489</v>
      </c>
      <c r="K42" s="22"/>
      <c r="L42" s="22"/>
      <c r="M42" s="22"/>
      <c r="N42" s="22"/>
      <c r="O42" s="22"/>
      <c r="P42" s="22"/>
    </row>
    <row r="43" spans="1:16" ht="39" customHeight="1" thickBot="1">
      <c r="A43" s="22"/>
      <c r="B43" s="40"/>
      <c r="C43" s="1178" t="s">
        <v>543</v>
      </c>
      <c r="D43" s="1179"/>
      <c r="E43" s="1180"/>
      <c r="F43" s="41">
        <v>0.41</v>
      </c>
      <c r="G43" s="42">
        <v>0.33</v>
      </c>
      <c r="H43" s="42">
        <v>0.2</v>
      </c>
      <c r="I43" s="42">
        <v>0.28000000000000003</v>
      </c>
      <c r="J43" s="43">
        <v>0.24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10</v>
      </c>
      <c r="C45" s="1192"/>
      <c r="D45" s="58"/>
      <c r="E45" s="1197" t="s">
        <v>11</v>
      </c>
      <c r="F45" s="1197"/>
      <c r="G45" s="1197"/>
      <c r="H45" s="1197"/>
      <c r="I45" s="1197"/>
      <c r="J45" s="1198"/>
      <c r="K45" s="59">
        <v>5815</v>
      </c>
      <c r="L45" s="60">
        <v>5631</v>
      </c>
      <c r="M45" s="60">
        <v>5465</v>
      </c>
      <c r="N45" s="60">
        <v>5241</v>
      </c>
      <c r="O45" s="61">
        <v>5065</v>
      </c>
      <c r="P45" s="48"/>
      <c r="Q45" s="48"/>
      <c r="R45" s="48"/>
      <c r="S45" s="48"/>
      <c r="T45" s="48"/>
      <c r="U45" s="48"/>
    </row>
    <row r="46" spans="1:21" ht="30.75" customHeight="1">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c r="A48" s="48"/>
      <c r="B48" s="1193"/>
      <c r="C48" s="1194"/>
      <c r="D48" s="62"/>
      <c r="E48" s="1185" t="s">
        <v>14</v>
      </c>
      <c r="F48" s="1185"/>
      <c r="G48" s="1185"/>
      <c r="H48" s="1185"/>
      <c r="I48" s="1185"/>
      <c r="J48" s="1186"/>
      <c r="K48" s="63">
        <v>1660</v>
      </c>
      <c r="L48" s="64">
        <v>1702</v>
      </c>
      <c r="M48" s="64">
        <v>1798</v>
      </c>
      <c r="N48" s="64">
        <v>1670</v>
      </c>
      <c r="O48" s="65">
        <v>1719</v>
      </c>
      <c r="P48" s="48"/>
      <c r="Q48" s="48"/>
      <c r="R48" s="48"/>
      <c r="S48" s="48"/>
      <c r="T48" s="48"/>
      <c r="U48" s="48"/>
    </row>
    <row r="49" spans="1:21" ht="30.75" customHeight="1">
      <c r="A49" s="48"/>
      <c r="B49" s="1193"/>
      <c r="C49" s="1194"/>
      <c r="D49" s="62"/>
      <c r="E49" s="1185" t="s">
        <v>15</v>
      </c>
      <c r="F49" s="1185"/>
      <c r="G49" s="1185"/>
      <c r="H49" s="1185"/>
      <c r="I49" s="1185"/>
      <c r="J49" s="1186"/>
      <c r="K49" s="63" t="s">
        <v>489</v>
      </c>
      <c r="L49" s="64" t="s">
        <v>489</v>
      </c>
      <c r="M49" s="64" t="s">
        <v>489</v>
      </c>
      <c r="N49" s="64" t="s">
        <v>489</v>
      </c>
      <c r="O49" s="65" t="s">
        <v>489</v>
      </c>
      <c r="P49" s="48"/>
      <c r="Q49" s="48"/>
      <c r="R49" s="48"/>
      <c r="S49" s="48"/>
      <c r="T49" s="48"/>
      <c r="U49" s="48"/>
    </row>
    <row r="50" spans="1:21" ht="30.75" customHeight="1">
      <c r="A50" s="48"/>
      <c r="B50" s="1193"/>
      <c r="C50" s="1194"/>
      <c r="D50" s="62"/>
      <c r="E50" s="1185" t="s">
        <v>16</v>
      </c>
      <c r="F50" s="1185"/>
      <c r="G50" s="1185"/>
      <c r="H50" s="1185"/>
      <c r="I50" s="1185"/>
      <c r="J50" s="1186"/>
      <c r="K50" s="63">
        <v>18</v>
      </c>
      <c r="L50" s="64">
        <v>62</v>
      </c>
      <c r="M50" s="64">
        <v>2</v>
      </c>
      <c r="N50" s="64">
        <v>4</v>
      </c>
      <c r="O50" s="65">
        <v>4</v>
      </c>
      <c r="P50" s="48"/>
      <c r="Q50" s="48"/>
      <c r="R50" s="48"/>
      <c r="S50" s="48"/>
      <c r="T50" s="48"/>
      <c r="U50" s="48"/>
    </row>
    <row r="51" spans="1:21" ht="30.75" customHeight="1">
      <c r="A51" s="48"/>
      <c r="B51" s="1195"/>
      <c r="C51" s="1196"/>
      <c r="D51" s="66"/>
      <c r="E51" s="1185" t="s">
        <v>17</v>
      </c>
      <c r="F51" s="1185"/>
      <c r="G51" s="1185"/>
      <c r="H51" s="1185"/>
      <c r="I51" s="1185"/>
      <c r="J51" s="1186"/>
      <c r="K51" s="63">
        <v>6</v>
      </c>
      <c r="L51" s="64">
        <v>3</v>
      </c>
      <c r="M51" s="64">
        <v>2</v>
      </c>
      <c r="N51" s="64">
        <v>2</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4718</v>
      </c>
      <c r="L52" s="64">
        <v>4780</v>
      </c>
      <c r="M52" s="64">
        <v>4866</v>
      </c>
      <c r="N52" s="64">
        <v>4989</v>
      </c>
      <c r="O52" s="65">
        <v>4945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2781</v>
      </c>
      <c r="L53" s="69">
        <v>2618</v>
      </c>
      <c r="M53" s="69">
        <v>2401</v>
      </c>
      <c r="N53" s="69">
        <v>1928</v>
      </c>
      <c r="O53" s="70">
        <v>1844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199" t="s">
        <v>23</v>
      </c>
      <c r="C41" s="1200"/>
      <c r="D41" s="81"/>
      <c r="E41" s="1205" t="s">
        <v>24</v>
      </c>
      <c r="F41" s="1205"/>
      <c r="G41" s="1205"/>
      <c r="H41" s="1206"/>
      <c r="I41" s="82">
        <v>46292</v>
      </c>
      <c r="J41" s="83">
        <v>43680</v>
      </c>
      <c r="K41" s="83">
        <v>40839</v>
      </c>
      <c r="L41" s="83">
        <v>38676</v>
      </c>
      <c r="M41" s="84">
        <v>36294</v>
      </c>
    </row>
    <row r="42" spans="2:13" ht="27.75" customHeight="1">
      <c r="B42" s="1201"/>
      <c r="C42" s="1202"/>
      <c r="D42" s="85"/>
      <c r="E42" s="1207" t="s">
        <v>25</v>
      </c>
      <c r="F42" s="1207"/>
      <c r="G42" s="1207"/>
      <c r="H42" s="1208"/>
      <c r="I42" s="86">
        <v>77</v>
      </c>
      <c r="J42" s="87">
        <v>10</v>
      </c>
      <c r="K42" s="87">
        <v>29</v>
      </c>
      <c r="L42" s="87">
        <v>26</v>
      </c>
      <c r="M42" s="88">
        <v>22</v>
      </c>
    </row>
    <row r="43" spans="2:13" ht="27.75" customHeight="1">
      <c r="B43" s="1201"/>
      <c r="C43" s="1202"/>
      <c r="D43" s="85"/>
      <c r="E43" s="1207" t="s">
        <v>26</v>
      </c>
      <c r="F43" s="1207"/>
      <c r="G43" s="1207"/>
      <c r="H43" s="1208"/>
      <c r="I43" s="86">
        <v>28734</v>
      </c>
      <c r="J43" s="87">
        <v>26062</v>
      </c>
      <c r="K43" s="87">
        <v>23859</v>
      </c>
      <c r="L43" s="87">
        <v>21866</v>
      </c>
      <c r="M43" s="88">
        <v>22939</v>
      </c>
    </row>
    <row r="44" spans="2:13" ht="27.75" customHeight="1">
      <c r="B44" s="1201"/>
      <c r="C44" s="1202"/>
      <c r="D44" s="85"/>
      <c r="E44" s="1207" t="s">
        <v>27</v>
      </c>
      <c r="F44" s="1207"/>
      <c r="G44" s="1207"/>
      <c r="H44" s="1208"/>
      <c r="I44" s="86" t="s">
        <v>489</v>
      </c>
      <c r="J44" s="87" t="s">
        <v>489</v>
      </c>
      <c r="K44" s="87" t="s">
        <v>489</v>
      </c>
      <c r="L44" s="87" t="s">
        <v>489</v>
      </c>
      <c r="M44" s="88" t="s">
        <v>489</v>
      </c>
    </row>
    <row r="45" spans="2:13" ht="27.75" customHeight="1">
      <c r="B45" s="1201"/>
      <c r="C45" s="1202"/>
      <c r="D45" s="85"/>
      <c r="E45" s="1207" t="s">
        <v>28</v>
      </c>
      <c r="F45" s="1207"/>
      <c r="G45" s="1207"/>
      <c r="H45" s="1208"/>
      <c r="I45" s="86">
        <v>1761</v>
      </c>
      <c r="J45" s="87">
        <v>1572</v>
      </c>
      <c r="K45" s="87">
        <v>1424</v>
      </c>
      <c r="L45" s="87">
        <v>983</v>
      </c>
      <c r="M45" s="88">
        <v>855</v>
      </c>
    </row>
    <row r="46" spans="2:13" ht="27.75" customHeight="1">
      <c r="B46" s="1201"/>
      <c r="C46" s="1202"/>
      <c r="D46" s="85"/>
      <c r="E46" s="1207" t="s">
        <v>29</v>
      </c>
      <c r="F46" s="1207"/>
      <c r="G46" s="1207"/>
      <c r="H46" s="1208"/>
      <c r="I46" s="86" t="s">
        <v>489</v>
      </c>
      <c r="J46" s="87" t="s">
        <v>489</v>
      </c>
      <c r="K46" s="87" t="s">
        <v>489</v>
      </c>
      <c r="L46" s="87" t="s">
        <v>489</v>
      </c>
      <c r="M46" s="88" t="s">
        <v>489</v>
      </c>
    </row>
    <row r="47" spans="2:13" ht="27.75" customHeight="1">
      <c r="B47" s="1201"/>
      <c r="C47" s="1202"/>
      <c r="D47" s="85"/>
      <c r="E47" s="1207" t="s">
        <v>30</v>
      </c>
      <c r="F47" s="1207"/>
      <c r="G47" s="1207"/>
      <c r="H47" s="1208"/>
      <c r="I47" s="86" t="s">
        <v>489</v>
      </c>
      <c r="J47" s="87" t="s">
        <v>489</v>
      </c>
      <c r="K47" s="87" t="s">
        <v>489</v>
      </c>
      <c r="L47" s="87" t="s">
        <v>489</v>
      </c>
      <c r="M47" s="88" t="s">
        <v>489</v>
      </c>
    </row>
    <row r="48" spans="2:13" ht="27.75" customHeight="1">
      <c r="B48" s="1203"/>
      <c r="C48" s="1204"/>
      <c r="D48" s="85"/>
      <c r="E48" s="1207" t="s">
        <v>31</v>
      </c>
      <c r="F48" s="1207"/>
      <c r="G48" s="1207"/>
      <c r="H48" s="1208"/>
      <c r="I48" s="86" t="s">
        <v>489</v>
      </c>
      <c r="J48" s="87" t="s">
        <v>489</v>
      </c>
      <c r="K48" s="87" t="s">
        <v>489</v>
      </c>
      <c r="L48" s="87" t="s">
        <v>489</v>
      </c>
      <c r="M48" s="88" t="s">
        <v>489</v>
      </c>
    </row>
    <row r="49" spans="2:13" ht="27.75" customHeight="1">
      <c r="B49" s="1209" t="s">
        <v>32</v>
      </c>
      <c r="C49" s="1210"/>
      <c r="D49" s="89"/>
      <c r="E49" s="1207" t="s">
        <v>33</v>
      </c>
      <c r="F49" s="1207"/>
      <c r="G49" s="1207"/>
      <c r="H49" s="1208"/>
      <c r="I49" s="86">
        <v>9498</v>
      </c>
      <c r="J49" s="87">
        <v>9941</v>
      </c>
      <c r="K49" s="87">
        <v>10090</v>
      </c>
      <c r="L49" s="87">
        <v>10437</v>
      </c>
      <c r="M49" s="88">
        <v>10416</v>
      </c>
    </row>
    <row r="50" spans="2:13" ht="27.75" customHeight="1">
      <c r="B50" s="1201"/>
      <c r="C50" s="1202"/>
      <c r="D50" s="85"/>
      <c r="E50" s="1207" t="s">
        <v>34</v>
      </c>
      <c r="F50" s="1207"/>
      <c r="G50" s="1207"/>
      <c r="H50" s="1208"/>
      <c r="I50" s="86">
        <v>780</v>
      </c>
      <c r="J50" s="87">
        <v>706</v>
      </c>
      <c r="K50" s="87">
        <v>630</v>
      </c>
      <c r="L50" s="87">
        <v>552</v>
      </c>
      <c r="M50" s="88">
        <v>492</v>
      </c>
    </row>
    <row r="51" spans="2:13" ht="27.75" customHeight="1">
      <c r="B51" s="1203"/>
      <c r="C51" s="1204"/>
      <c r="D51" s="85"/>
      <c r="E51" s="1207" t="s">
        <v>35</v>
      </c>
      <c r="F51" s="1207"/>
      <c r="G51" s="1207"/>
      <c r="H51" s="1208"/>
      <c r="I51" s="86">
        <v>48057</v>
      </c>
      <c r="J51" s="87">
        <v>46826</v>
      </c>
      <c r="K51" s="87">
        <v>45866</v>
      </c>
      <c r="L51" s="87">
        <v>44837</v>
      </c>
      <c r="M51" s="88">
        <v>42810</v>
      </c>
    </row>
    <row r="52" spans="2:13" ht="27.75" customHeight="1" thickBot="1">
      <c r="B52" s="1211" t="s">
        <v>36</v>
      </c>
      <c r="C52" s="1212"/>
      <c r="D52" s="90"/>
      <c r="E52" s="1213" t="s">
        <v>37</v>
      </c>
      <c r="F52" s="1213"/>
      <c r="G52" s="1213"/>
      <c r="H52" s="1214"/>
      <c r="I52" s="91">
        <v>18529</v>
      </c>
      <c r="J52" s="92">
        <v>13850</v>
      </c>
      <c r="K52" s="92">
        <v>9566</v>
      </c>
      <c r="L52" s="92">
        <v>5724</v>
      </c>
      <c r="M52" s="93">
        <v>6392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575</v>
      </c>
      <c r="C41" s="246"/>
      <c r="D41" s="246"/>
      <c r="E41" s="246"/>
      <c r="F41" s="246"/>
      <c r="G41" s="246"/>
      <c r="H41" s="246"/>
      <c r="I41" s="246"/>
      <c r="J41" s="246"/>
      <c r="K41" s="246"/>
      <c r="L41" s="246"/>
      <c r="M41" s="246"/>
      <c r="N41" s="246"/>
      <c r="O41" s="246"/>
      <c r="P41" s="247"/>
    </row>
    <row r="42" spans="2:17">
      <c r="B42" s="248"/>
      <c r="C42" s="244"/>
      <c r="D42" s="244"/>
      <c r="E42" s="244"/>
      <c r="F42" s="244"/>
      <c r="G42" s="351" t="s">
        <v>576</v>
      </c>
      <c r="I42" s="352"/>
      <c r="J42" s="352"/>
      <c r="K42" s="352"/>
      <c r="L42" s="244"/>
      <c r="M42" s="244"/>
      <c r="N42" s="244"/>
      <c r="O42" s="244"/>
    </row>
    <row r="43" spans="2:17">
      <c r="B43" s="248"/>
      <c r="C43" s="244"/>
      <c r="D43" s="244"/>
      <c r="E43" s="244"/>
      <c r="F43" s="244"/>
      <c r="G43" s="1215" t="s">
        <v>585</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577</v>
      </c>
    </row>
    <row r="50" spans="1:17">
      <c r="B50" s="248"/>
      <c r="C50" s="244"/>
      <c r="D50" s="244"/>
      <c r="E50" s="244"/>
      <c r="F50" s="244"/>
      <c r="G50" s="1224"/>
      <c r="H50" s="1225"/>
      <c r="I50" s="1225"/>
      <c r="J50" s="1226"/>
      <c r="K50" s="354" t="s">
        <v>528</v>
      </c>
      <c r="L50" s="354" t="s">
        <v>529</v>
      </c>
      <c r="M50" s="354" t="s">
        <v>530</v>
      </c>
      <c r="N50" s="354" t="s">
        <v>531</v>
      </c>
      <c r="O50" s="354" t="s">
        <v>532</v>
      </c>
    </row>
    <row r="51" spans="1:17">
      <c r="B51" s="248"/>
      <c r="C51" s="244"/>
      <c r="D51" s="244"/>
      <c r="E51" s="244"/>
      <c r="F51" s="244"/>
      <c r="G51" s="1227" t="s">
        <v>578</v>
      </c>
      <c r="H51" s="1228"/>
      <c r="I51" s="1233" t="s">
        <v>579</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580</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581</v>
      </c>
      <c r="H55" s="1241"/>
      <c r="I55" s="1237" t="s">
        <v>579</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580</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582</v>
      </c>
      <c r="C63" s="244"/>
      <c r="D63" s="244"/>
      <c r="E63" s="244"/>
      <c r="F63" s="244"/>
      <c r="G63" s="244"/>
      <c r="H63" s="244"/>
      <c r="I63" s="244"/>
      <c r="J63" s="244"/>
      <c r="K63" s="244"/>
      <c r="L63" s="244"/>
      <c r="M63" s="244"/>
      <c r="N63" s="244"/>
      <c r="O63" s="244"/>
    </row>
    <row r="64" spans="1:17">
      <c r="B64" s="248"/>
      <c r="C64" s="244"/>
      <c r="D64" s="244"/>
      <c r="E64" s="244"/>
      <c r="F64" s="244"/>
      <c r="G64" s="351" t="s">
        <v>576</v>
      </c>
      <c r="I64" s="352"/>
      <c r="J64" s="352"/>
      <c r="K64" s="352"/>
      <c r="L64" s="244"/>
      <c r="M64" s="244"/>
      <c r="N64" s="244"/>
      <c r="O64" s="244"/>
    </row>
    <row r="65" spans="2:30">
      <c r="B65" s="248"/>
      <c r="C65" s="244"/>
      <c r="D65" s="244"/>
      <c r="E65" s="244"/>
      <c r="F65" s="244"/>
      <c r="G65" s="1215" t="s">
        <v>586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583</v>
      </c>
      <c r="I71" s="368"/>
      <c r="J71" s="364"/>
      <c r="K71" s="364"/>
      <c r="L71" s="365"/>
      <c r="M71" s="364"/>
      <c r="N71" s="365"/>
      <c r="O71" s="366"/>
    </row>
    <row r="72" spans="2:30">
      <c r="B72" s="248"/>
      <c r="C72" s="244"/>
      <c r="D72" s="244"/>
      <c r="E72" s="244"/>
      <c r="F72" s="244"/>
      <c r="G72" s="1224"/>
      <c r="H72" s="1225"/>
      <c r="I72" s="1225"/>
      <c r="J72" s="1226"/>
      <c r="K72" s="354" t="s">
        <v>528</v>
      </c>
      <c r="L72" s="354" t="s">
        <v>529</v>
      </c>
      <c r="M72" s="354" t="s">
        <v>530</v>
      </c>
      <c r="N72" s="354" t="s">
        <v>531</v>
      </c>
      <c r="O72" s="354" t="s">
        <v>532</v>
      </c>
    </row>
    <row r="73" spans="2:30">
      <c r="B73" s="248"/>
      <c r="C73" s="244"/>
      <c r="D73" s="244"/>
      <c r="E73" s="244"/>
      <c r="F73" s="244"/>
      <c r="G73" s="1227" t="s">
        <v>578</v>
      </c>
      <c r="H73" s="1228"/>
      <c r="I73" s="1233" t="s">
        <v>579</v>
      </c>
      <c r="J73" s="1233"/>
      <c r="K73" s="1247">
        <v>122.1</v>
      </c>
      <c r="L73" s="1247">
        <v>89.3</v>
      </c>
      <c r="M73" s="1236">
        <v>61</v>
      </c>
      <c r="N73" s="1236">
        <v>38.5</v>
      </c>
      <c r="O73" s="1236">
        <v>43.8</v>
      </c>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584</v>
      </c>
      <c r="J75" s="1237"/>
      <c r="K75" s="1248">
        <v>20</v>
      </c>
      <c r="L75" s="1248">
        <v>18.5</v>
      </c>
      <c r="M75" s="1248">
        <v>16.8</v>
      </c>
      <c r="N75" s="1248">
        <v>15</v>
      </c>
      <c r="O75" s="1248">
        <v>13.6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581</v>
      </c>
      <c r="H77" s="1241"/>
      <c r="I77" s="1237" t="s">
        <v>579</v>
      </c>
      <c r="J77" s="1237"/>
      <c r="K77" s="1247">
        <v>88.3</v>
      </c>
      <c r="L77" s="1247">
        <v>76.2</v>
      </c>
      <c r="M77" s="1236">
        <v>65.3</v>
      </c>
      <c r="N77" s="1236">
        <v>60.8</v>
      </c>
      <c r="O77" s="1236">
        <v>56.8</v>
      </c>
      <c r="R77" s="243">
        <v>12.3</v>
      </c>
      <c r="T77" s="243">
        <v>11.1</v>
      </c>
    </row>
    <row r="78" spans="2:30">
      <c r="B78" s="248"/>
      <c r="C78" s="244"/>
      <c r="D78" s="244"/>
      <c r="E78" s="244"/>
      <c r="F78" s="244"/>
      <c r="G78" s="1242"/>
      <c r="H78" s="1243"/>
      <c r="I78" s="1237"/>
      <c r="J78" s="1237"/>
      <c r="K78" s="1247"/>
      <c r="L78" s="1247"/>
      <c r="M78" s="1236"/>
      <c r="N78" s="1236"/>
      <c r="O78" s="1236"/>
    </row>
    <row r="79" spans="2:30">
      <c r="B79" s="248"/>
      <c r="C79" s="244"/>
      <c r="D79" s="244"/>
      <c r="E79" s="244"/>
      <c r="F79" s="244"/>
      <c r="G79" s="1242"/>
      <c r="H79" s="1243"/>
      <c r="I79" s="1249" t="s">
        <v>584</v>
      </c>
      <c r="J79" s="1246"/>
      <c r="K79" s="1250">
        <v>13.8</v>
      </c>
      <c r="L79" s="1250">
        <v>12.8</v>
      </c>
      <c r="M79" s="1250">
        <v>12</v>
      </c>
      <c r="N79" s="1250">
        <v>11.1</v>
      </c>
      <c r="O79" s="1250">
        <v>10.199999999999999</v>
      </c>
      <c r="V79" s="243">
        <v>53.5</v>
      </c>
      <c r="X79" s="243">
        <v>48.2</v>
      </c>
      <c r="Z79" s="243">
        <v>34.200000000000003</v>
      </c>
      <c r="AB79" s="243">
        <v>30.3</v>
      </c>
      <c r="AD79" s="243">
        <v>28.9</v>
      </c>
    </row>
    <row r="80" spans="2:30">
      <c r="B80" s="248"/>
      <c r="C80" s="244"/>
      <c r="D80" s="244"/>
      <c r="E80" s="244"/>
      <c r="F80" s="244"/>
      <c r="G80" s="1244"/>
      <c r="H80" s="1245"/>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134740</v>
      </c>
      <c r="E3" s="116"/>
      <c r="F3" s="117">
        <v>67201</v>
      </c>
      <c r="G3" s="118"/>
      <c r="H3" s="119"/>
    </row>
    <row r="4" spans="1:8">
      <c r="A4" s="120"/>
      <c r="B4" s="121"/>
      <c r="C4" s="122"/>
      <c r="D4" s="123">
        <v>85104</v>
      </c>
      <c r="E4" s="124"/>
      <c r="F4" s="125">
        <v>35210</v>
      </c>
      <c r="G4" s="126"/>
      <c r="H4" s="127"/>
    </row>
    <row r="5" spans="1:8">
      <c r="A5" s="108" t="s">
        <v>522</v>
      </c>
      <c r="B5" s="113"/>
      <c r="C5" s="114"/>
      <c r="D5" s="115">
        <v>109236</v>
      </c>
      <c r="E5" s="116"/>
      <c r="F5" s="117">
        <v>75709</v>
      </c>
      <c r="G5" s="118"/>
      <c r="H5" s="119"/>
    </row>
    <row r="6" spans="1:8">
      <c r="A6" s="120"/>
      <c r="B6" s="121"/>
      <c r="C6" s="122"/>
      <c r="D6" s="123">
        <v>51175</v>
      </c>
      <c r="E6" s="124"/>
      <c r="F6" s="125">
        <v>35212</v>
      </c>
      <c r="G6" s="126"/>
      <c r="H6" s="127"/>
    </row>
    <row r="7" spans="1:8">
      <c r="A7" s="108" t="s">
        <v>523</v>
      </c>
      <c r="B7" s="113"/>
      <c r="C7" s="114"/>
      <c r="D7" s="115">
        <v>104682</v>
      </c>
      <c r="E7" s="116"/>
      <c r="F7" s="117">
        <v>90961</v>
      </c>
      <c r="G7" s="118"/>
      <c r="H7" s="119"/>
    </row>
    <row r="8" spans="1:8">
      <c r="A8" s="120"/>
      <c r="B8" s="121"/>
      <c r="C8" s="122"/>
      <c r="D8" s="123">
        <v>62717</v>
      </c>
      <c r="E8" s="124"/>
      <c r="F8" s="125">
        <v>37720</v>
      </c>
      <c r="G8" s="126"/>
      <c r="H8" s="127"/>
    </row>
    <row r="9" spans="1:8">
      <c r="A9" s="108" t="s">
        <v>524</v>
      </c>
      <c r="B9" s="113"/>
      <c r="C9" s="114"/>
      <c r="D9" s="115">
        <v>118419</v>
      </c>
      <c r="E9" s="116"/>
      <c r="F9" s="117">
        <v>106614</v>
      </c>
      <c r="G9" s="118"/>
      <c r="H9" s="119"/>
    </row>
    <row r="10" spans="1:8">
      <c r="A10" s="120"/>
      <c r="B10" s="121"/>
      <c r="C10" s="122"/>
      <c r="D10" s="123">
        <v>61919</v>
      </c>
      <c r="E10" s="124"/>
      <c r="F10" s="125">
        <v>45545</v>
      </c>
      <c r="G10" s="126"/>
      <c r="H10" s="127"/>
    </row>
    <row r="11" spans="1:8">
      <c r="A11" s="108" t="s">
        <v>525</v>
      </c>
      <c r="B11" s="113"/>
      <c r="C11" s="114"/>
      <c r="D11" s="115">
        <v>113182</v>
      </c>
      <c r="E11" s="116"/>
      <c r="F11" s="117">
        <v>81768</v>
      </c>
      <c r="G11" s="118"/>
      <c r="H11" s="119"/>
    </row>
    <row r="12" spans="1:8">
      <c r="A12" s="120"/>
      <c r="B12" s="121"/>
      <c r="C12" s="128"/>
      <c r="D12" s="123">
        <v>70015</v>
      </c>
      <c r="E12" s="124"/>
      <c r="F12" s="125">
        <v>37917</v>
      </c>
      <c r="G12" s="126"/>
      <c r="H12" s="127"/>
    </row>
    <row r="13" spans="1:8">
      <c r="A13" s="108"/>
      <c r="B13" s="113"/>
      <c r="C13" s="129"/>
      <c r="D13" s="130">
        <v>116052</v>
      </c>
      <c r="E13" s="131"/>
      <c r="F13" s="132">
        <v>84451</v>
      </c>
      <c r="G13" s="133"/>
      <c r="H13" s="119"/>
    </row>
    <row r="14" spans="1:8">
      <c r="A14" s="120"/>
      <c r="B14" s="121"/>
      <c r="C14" s="122"/>
      <c r="D14" s="123">
        <v>66186</v>
      </c>
      <c r="E14" s="124"/>
      <c r="F14" s="125">
        <v>38321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3.86</v>
      </c>
      <c r="C19" s="134">
        <f>ROUND(VALUE(SUBSTITUTE(実質収支比率等に係る経年分析!G$48,"▲","-")),2)</f>
        <v>4.1900000000000004</v>
      </c>
      <c r="D19" s="134">
        <f>ROUND(VALUE(SUBSTITUTE(実質収支比率等に係る経年分析!H$48,"▲","-")),2)</f>
        <v>4.0199999999999996</v>
      </c>
      <c r="E19" s="134">
        <f>ROUND(VALUE(SUBSTITUTE(実質収支比率等に係る経年分析!I$48,"▲","-")),2)</f>
        <v>3.92</v>
      </c>
      <c r="F19" s="134">
        <f>ROUND(VALUE(SUBSTITUTE(実質収支比率等に係る経年分析!J$48,"▲","-")),2)</f>
        <v>4.42</v>
      </c>
    </row>
    <row r="20" spans="1:11">
      <c r="A20" s="134" t="s">
        <v>42</v>
      </c>
      <c r="B20" s="134">
        <f>ROUND(VALUE(SUBSTITUTE(実質収支比率等に係る経年分析!F$47,"▲","-")),2)</f>
        <v>19.88</v>
      </c>
      <c r="C20" s="134">
        <f>ROUND(VALUE(SUBSTITUTE(実質収支比率等に係る経年分析!G$47,"▲","-")),2)</f>
        <v>21.22</v>
      </c>
      <c r="D20" s="134">
        <f>ROUND(VALUE(SUBSTITUTE(実質収支比率等に係る経年分析!H$47,"▲","-")),2)</f>
        <v>20.98</v>
      </c>
      <c r="E20" s="134">
        <f>ROUND(VALUE(SUBSTITUTE(実質収支比率等に係る経年分析!I$47,"▲","-")),2)</f>
        <v>21.81</v>
      </c>
      <c r="F20" s="134">
        <f>ROUND(VALUE(SUBSTITUTE(実質収支比率等に係る経年分析!J$47,"▲","-")),2)</f>
        <v>21.78</v>
      </c>
    </row>
    <row r="21" spans="1:11">
      <c r="A21" s="134" t="s">
        <v>43</v>
      </c>
      <c r="B21" s="134">
        <f>IF(ISNUMBER(VALUE(SUBSTITUTE(実質収支比率等に係る経年分析!F$49,"▲","-"))),ROUND(VALUE(SUBSTITUTE(実質収支比率等に係る経年分析!F$49,"▲","-")),2),NA())</f>
        <v>-0.56000000000000005</v>
      </c>
      <c r="C21" s="134">
        <f>IF(ISNUMBER(VALUE(SUBSTITUTE(実質収支比率等に係る経年分析!G$49,"▲","-"))),ROUND(VALUE(SUBSTITUTE(実質収支比率等に係る経年分析!G$49,"▲","-")),2),NA())</f>
        <v>7.24</v>
      </c>
      <c r="D21" s="134">
        <f>IF(ISNUMBER(VALUE(SUBSTITUTE(実質収支比率等に係る経年分析!H$49,"▲","-"))),ROUND(VALUE(SUBSTITUTE(実質収支比率等に係る経年分析!H$49,"▲","-")),2),NA())</f>
        <v>3.79</v>
      </c>
      <c r="E21" s="134">
        <f>IF(ISNUMBER(VALUE(SUBSTITUTE(実質収支比率等に係る経年分析!I$49,"▲","-"))),ROUND(VALUE(SUBSTITUTE(実質収支比率等に係る経年分析!I$49,"▲","-")),2),NA())</f>
        <v>1.38</v>
      </c>
      <c r="F21" s="134">
        <f>IF(ISNUMBER(VALUE(SUBSTITUTE(実質収支比率等に係る経年分析!J$49,"▲","-"))),ROUND(VALUE(SUBSTITUTE(実質収支比率等に係る経年分析!J$49,"▲","-")),2),NA())</f>
        <v>3.31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0.28000000000000003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宅地開発特別会計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4.3899999999999997</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4718</v>
      </c>
      <c r="E42" s="136"/>
      <c r="F42" s="136"/>
      <c r="G42" s="136">
        <f>'実質公債費比率（分子）の構造'!L$52</f>
        <v>4780</v>
      </c>
      <c r="H42" s="136"/>
      <c r="I42" s="136"/>
      <c r="J42" s="136">
        <f>'実質公債費比率（分子）の構造'!M$52</f>
        <v>4866</v>
      </c>
      <c r="K42" s="136"/>
      <c r="L42" s="136"/>
      <c r="M42" s="136">
        <f>'実質公債費比率（分子）の構造'!N$52</f>
        <v>4989</v>
      </c>
      <c r="N42" s="136"/>
      <c r="O42" s="136"/>
      <c r="P42" s="136">
        <f>'実質公債費比率（分子）の構造'!O$52</f>
        <v>4945</v>
      </c>
    </row>
    <row r="43" spans="1:16">
      <c r="A43" s="136" t="s">
        <v>51</v>
      </c>
      <c r="B43" s="136">
        <f>'実質公債費比率（分子）の構造'!K$51</f>
        <v>6</v>
      </c>
      <c r="C43" s="136"/>
      <c r="D43" s="136"/>
      <c r="E43" s="136">
        <f>'実質公債費比率（分子）の構造'!L$51</f>
        <v>3</v>
      </c>
      <c r="F43" s="136"/>
      <c r="G43" s="136"/>
      <c r="H43" s="136">
        <f>'実質公債費比率（分子）の構造'!M$51</f>
        <v>2</v>
      </c>
      <c r="I43" s="136"/>
      <c r="J43" s="136"/>
      <c r="K43" s="136">
        <f>'実質公債費比率（分子）の構造'!N$51</f>
        <v>2</v>
      </c>
      <c r="L43" s="136"/>
      <c r="M43" s="136"/>
      <c r="N43" s="136">
        <f>'実質公債費比率（分子）の構造'!O$51</f>
        <v>1</v>
      </c>
      <c r="O43" s="136"/>
      <c r="P43" s="136"/>
    </row>
    <row r="44" spans="1:16">
      <c r="A44" s="136" t="s">
        <v>52</v>
      </c>
      <c r="B44" s="136">
        <f>'実質公債費比率（分子）の構造'!K$50</f>
        <v>18</v>
      </c>
      <c r="C44" s="136"/>
      <c r="D44" s="136"/>
      <c r="E44" s="136">
        <f>'実質公債費比率（分子）の構造'!L$50</f>
        <v>62</v>
      </c>
      <c r="F44" s="136"/>
      <c r="G44" s="136"/>
      <c r="H44" s="136">
        <f>'実質公債費比率（分子）の構造'!M$50</f>
        <v>2</v>
      </c>
      <c r="I44" s="136"/>
      <c r="J44" s="136"/>
      <c r="K44" s="136">
        <f>'実質公債費比率（分子）の構造'!N$50</f>
        <v>4</v>
      </c>
      <c r="L44" s="136"/>
      <c r="M44" s="136"/>
      <c r="N44" s="136">
        <f>'実質公債費比率（分子）の構造'!O$50</f>
        <v>4</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1660</v>
      </c>
      <c r="C46" s="136"/>
      <c r="D46" s="136"/>
      <c r="E46" s="136">
        <f>'実質公債費比率（分子）の構造'!L$48</f>
        <v>1702</v>
      </c>
      <c r="F46" s="136"/>
      <c r="G46" s="136"/>
      <c r="H46" s="136">
        <f>'実質公債費比率（分子）の構造'!M$48</f>
        <v>1798</v>
      </c>
      <c r="I46" s="136"/>
      <c r="J46" s="136"/>
      <c r="K46" s="136">
        <f>'実質公債費比率（分子）の構造'!N$48</f>
        <v>1670</v>
      </c>
      <c r="L46" s="136"/>
      <c r="M46" s="136"/>
      <c r="N46" s="136">
        <f>'実質公債費比率（分子）の構造'!O$48</f>
        <v>1719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5815</v>
      </c>
      <c r="C49" s="136"/>
      <c r="D49" s="136"/>
      <c r="E49" s="136">
        <f>'実質公債費比率（分子）の構造'!L$45</f>
        <v>5631</v>
      </c>
      <c r="F49" s="136"/>
      <c r="G49" s="136"/>
      <c r="H49" s="136">
        <f>'実質公債費比率（分子）の構造'!M$45</f>
        <v>5465</v>
      </c>
      <c r="I49" s="136"/>
      <c r="J49" s="136"/>
      <c r="K49" s="136">
        <f>'実質公債費比率（分子）の構造'!N$45</f>
        <v>5241</v>
      </c>
      <c r="L49" s="136"/>
      <c r="M49" s="136"/>
      <c r="N49" s="136">
        <f>'実質公債費比率（分子）の構造'!O$45</f>
        <v>5065</v>
      </c>
      <c r="O49" s="136"/>
      <c r="P49" s="136"/>
    </row>
    <row r="50" spans="1:16">
      <c r="A50" s="136" t="s">
        <v>58</v>
      </c>
      <c r="B50" s="136" t="e">
        <f>NA()</f>
        <v>#N/A</v>
      </c>
      <c r="C50" s="136">
        <f>IF(ISNUMBER('実質公債費比率（分子）の構造'!K$53),'実質公債費比率（分子）の構造'!K$53,NA())</f>
        <v>2781</v>
      </c>
      <c r="D50" s="136" t="e">
        <f>NA()</f>
        <v>#N/A</v>
      </c>
      <c r="E50" s="136" t="e">
        <f>NA()</f>
        <v>#N/A</v>
      </c>
      <c r="F50" s="136">
        <f>IF(ISNUMBER('実質公債費比率（分子）の構造'!L$53),'実質公債費比率（分子）の構造'!L$53,NA())</f>
        <v>2618</v>
      </c>
      <c r="G50" s="136" t="e">
        <f>NA()</f>
        <v>#N/A</v>
      </c>
      <c r="H50" s="136" t="e">
        <f>NA()</f>
        <v>#N/A</v>
      </c>
      <c r="I50" s="136">
        <f>IF(ISNUMBER('実質公債費比率（分子）の構造'!M$53),'実質公債費比率（分子）の構造'!M$53,NA())</f>
        <v>2401</v>
      </c>
      <c r="J50" s="136" t="e">
        <f>NA()</f>
        <v>#N/A</v>
      </c>
      <c r="K50" s="136" t="e">
        <f>NA()</f>
        <v>#N/A</v>
      </c>
      <c r="L50" s="136">
        <f>IF(ISNUMBER('実質公債費比率（分子）の構造'!N$53),'実質公債費比率（分子）の構造'!N$53,NA())</f>
        <v>1928</v>
      </c>
      <c r="M50" s="136" t="e">
        <f>NA()</f>
        <v>#N/A</v>
      </c>
      <c r="N50" s="136" t="e">
        <f>NA()</f>
        <v>#N/A</v>
      </c>
      <c r="O50" s="136">
        <f>IF(ISNUMBER('実質公債費比率（分子）の構造'!O$53),'実質公債費比率（分子）の構造'!O$53,NA())</f>
        <v>1844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48057</v>
      </c>
      <c r="E56" s="135"/>
      <c r="F56" s="135"/>
      <c r="G56" s="135">
        <f>'将来負担比率（分子）の構造'!J$51</f>
        <v>46826</v>
      </c>
      <c r="H56" s="135"/>
      <c r="I56" s="135"/>
      <c r="J56" s="135">
        <f>'将来負担比率（分子）の構造'!K$51</f>
        <v>45866</v>
      </c>
      <c r="K56" s="135"/>
      <c r="L56" s="135"/>
      <c r="M56" s="135">
        <f>'将来負担比率（分子）の構造'!L$51</f>
        <v>44837</v>
      </c>
      <c r="N56" s="135"/>
      <c r="O56" s="135"/>
      <c r="P56" s="135">
        <f>'将来負担比率（分子）の構造'!M$51</f>
        <v>42810</v>
      </c>
    </row>
    <row r="57" spans="1:16">
      <c r="A57" s="135" t="s">
        <v>34</v>
      </c>
      <c r="B57" s="135"/>
      <c r="C57" s="135"/>
      <c r="D57" s="135">
        <f>'将来負担比率（分子）の構造'!I$50</f>
        <v>780</v>
      </c>
      <c r="E57" s="135"/>
      <c r="F57" s="135"/>
      <c r="G57" s="135">
        <f>'将来負担比率（分子）の構造'!J$50</f>
        <v>706</v>
      </c>
      <c r="H57" s="135"/>
      <c r="I57" s="135"/>
      <c r="J57" s="135">
        <f>'将来負担比率（分子）の構造'!K$50</f>
        <v>630</v>
      </c>
      <c r="K57" s="135"/>
      <c r="L57" s="135"/>
      <c r="M57" s="135">
        <f>'将来負担比率（分子）の構造'!L$50</f>
        <v>552</v>
      </c>
      <c r="N57" s="135"/>
      <c r="O57" s="135"/>
      <c r="P57" s="135">
        <f>'将来負担比率（分子）の構造'!M$50</f>
        <v>492</v>
      </c>
    </row>
    <row r="58" spans="1:16">
      <c r="A58" s="135" t="s">
        <v>33</v>
      </c>
      <c r="B58" s="135"/>
      <c r="C58" s="135"/>
      <c r="D58" s="135">
        <f>'将来負担比率（分子）の構造'!I$49</f>
        <v>9498</v>
      </c>
      <c r="E58" s="135"/>
      <c r="F58" s="135"/>
      <c r="G58" s="135">
        <f>'将来負担比率（分子）の構造'!J$49</f>
        <v>9941</v>
      </c>
      <c r="H58" s="135"/>
      <c r="I58" s="135"/>
      <c r="J58" s="135">
        <f>'将来負担比率（分子）の構造'!K$49</f>
        <v>10090</v>
      </c>
      <c r="K58" s="135"/>
      <c r="L58" s="135"/>
      <c r="M58" s="135">
        <f>'将来負担比率（分子）の構造'!L$49</f>
        <v>10437</v>
      </c>
      <c r="N58" s="135"/>
      <c r="O58" s="135"/>
      <c r="P58" s="135">
        <f>'将来負担比率（分子）の構造'!M$49</f>
        <v>10416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1761</v>
      </c>
      <c r="C62" s="135"/>
      <c r="D62" s="135"/>
      <c r="E62" s="135">
        <f>'将来負担比率（分子）の構造'!J$45</f>
        <v>1572</v>
      </c>
      <c r="F62" s="135"/>
      <c r="G62" s="135"/>
      <c r="H62" s="135">
        <f>'将来負担比率（分子）の構造'!K$45</f>
        <v>1424</v>
      </c>
      <c r="I62" s="135"/>
      <c r="J62" s="135"/>
      <c r="K62" s="135">
        <f>'将来負担比率（分子）の構造'!L$45</f>
        <v>983</v>
      </c>
      <c r="L62" s="135"/>
      <c r="M62" s="135"/>
      <c r="N62" s="135">
        <f>'将来負担比率（分子）の構造'!M$45</f>
        <v>855</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28734</v>
      </c>
      <c r="C64" s="135"/>
      <c r="D64" s="135"/>
      <c r="E64" s="135">
        <f>'将来負担比率（分子）の構造'!J$43</f>
        <v>26062</v>
      </c>
      <c r="F64" s="135"/>
      <c r="G64" s="135"/>
      <c r="H64" s="135">
        <f>'将来負担比率（分子）の構造'!K$43</f>
        <v>23859</v>
      </c>
      <c r="I64" s="135"/>
      <c r="J64" s="135"/>
      <c r="K64" s="135">
        <f>'将来負担比率（分子）の構造'!L$43</f>
        <v>21866</v>
      </c>
      <c r="L64" s="135"/>
      <c r="M64" s="135"/>
      <c r="N64" s="135">
        <f>'将来負担比率（分子）の構造'!M$43</f>
        <v>22939</v>
      </c>
      <c r="O64" s="135"/>
      <c r="P64" s="135"/>
    </row>
    <row r="65" spans="1:16">
      <c r="A65" s="135" t="s">
        <v>25</v>
      </c>
      <c r="B65" s="135">
        <f>'将来負担比率（分子）の構造'!I$42</f>
        <v>77</v>
      </c>
      <c r="C65" s="135"/>
      <c r="D65" s="135"/>
      <c r="E65" s="135">
        <f>'将来負担比率（分子）の構造'!J$42</f>
        <v>10</v>
      </c>
      <c r="F65" s="135"/>
      <c r="G65" s="135"/>
      <c r="H65" s="135">
        <f>'将来負担比率（分子）の構造'!K$42</f>
        <v>29</v>
      </c>
      <c r="I65" s="135"/>
      <c r="J65" s="135"/>
      <c r="K65" s="135">
        <f>'将来負担比率（分子）の構造'!L$42</f>
        <v>26</v>
      </c>
      <c r="L65" s="135"/>
      <c r="M65" s="135"/>
      <c r="N65" s="135">
        <f>'将来負担比率（分子）の構造'!M$42</f>
        <v>22</v>
      </c>
      <c r="O65" s="135"/>
      <c r="P65" s="135"/>
    </row>
    <row r="66" spans="1:16">
      <c r="A66" s="135" t="s">
        <v>24</v>
      </c>
      <c r="B66" s="135">
        <f>'将来負担比率（分子）の構造'!I$41</f>
        <v>46292</v>
      </c>
      <c r="C66" s="135"/>
      <c r="D66" s="135"/>
      <c r="E66" s="135">
        <f>'将来負担比率（分子）の構造'!J$41</f>
        <v>43680</v>
      </c>
      <c r="F66" s="135"/>
      <c r="G66" s="135"/>
      <c r="H66" s="135">
        <f>'将来負担比率（分子）の構造'!K$41</f>
        <v>40839</v>
      </c>
      <c r="I66" s="135"/>
      <c r="J66" s="135"/>
      <c r="K66" s="135">
        <f>'将来負担比率（分子）の構造'!L$41</f>
        <v>38676</v>
      </c>
      <c r="L66" s="135"/>
      <c r="M66" s="135"/>
      <c r="N66" s="135">
        <f>'将来負担比率（分子）の構造'!M$41</f>
        <v>36294</v>
      </c>
      <c r="O66" s="135"/>
      <c r="P66" s="135"/>
    </row>
    <row r="67" spans="1:16">
      <c r="A67" s="135" t="s">
        <v>62</v>
      </c>
      <c r="B67" s="135" t="e">
        <f>NA()</f>
        <v>#N/A</v>
      </c>
      <c r="C67" s="135">
        <f>IF(ISNUMBER('将来負担比率（分子）の構造'!I$52), IF('将来負担比率（分子）の構造'!I$52 &lt; 0, 0, '将来負担比率（分子）の構造'!I$52), NA())</f>
        <v>18529</v>
      </c>
      <c r="D67" s="135" t="e">
        <f>NA()</f>
        <v>#N/A</v>
      </c>
      <c r="E67" s="135" t="e">
        <f>NA()</f>
        <v>#N/A</v>
      </c>
      <c r="F67" s="135">
        <f>IF(ISNUMBER('将来負担比率（分子）の構造'!J$52), IF('将来負担比率（分子）の構造'!J$52 &lt; 0, 0, '将来負担比率（分子）の構造'!J$52), NA())</f>
        <v>13850</v>
      </c>
      <c r="G67" s="135" t="e">
        <f>NA()</f>
        <v>#N/A</v>
      </c>
      <c r="H67" s="135" t="e">
        <f>NA()</f>
        <v>#N/A</v>
      </c>
      <c r="I67" s="135">
        <f>IF(ISNUMBER('将来負担比率（分子）の構造'!K$52), IF('将来負担比率（分子）の構造'!K$52 &lt; 0, 0, '将来負担比率（分子）の構造'!K$52), NA())</f>
        <v>9566</v>
      </c>
      <c r="J67" s="135" t="e">
        <f>NA()</f>
        <v>#N/A</v>
      </c>
      <c r="K67" s="135" t="e">
        <f>NA()</f>
        <v>#N/A</v>
      </c>
      <c r="L67" s="135">
        <f>IF(ISNUMBER('将来負担比率（分子）の構造'!L$52), IF('将来負担比率（分子）の構造'!L$52 &lt; 0, 0, '将来負担比率（分子）の構造'!L$52), NA())</f>
        <v>5724</v>
      </c>
      <c r="M67" s="135" t="e">
        <f>NA()</f>
        <v>#N/A</v>
      </c>
      <c r="N67" s="135" t="e">
        <f>NA()</f>
        <v>#N/A</v>
      </c>
      <c r="O67" s="135">
        <f>IF(ISNUMBER('将来負担比率（分子）の構造'!M$52), IF('将来負担比率（分子）の構造'!M$52 &lt; 0, 0, '将来負担比率（分子）の構造'!M$52), NA())</f>
        <v>6392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5002711</v>
      </c>
      <c r="S5" s="613"/>
      <c r="T5" s="613"/>
      <c r="U5" s="613"/>
      <c r="V5" s="613"/>
      <c r="W5" s="613"/>
      <c r="X5" s="613"/>
      <c r="Y5" s="614"/>
      <c r="Z5" s="615">
        <v>16.5</v>
      </c>
      <c r="AA5" s="615"/>
      <c r="AB5" s="615"/>
      <c r="AC5" s="615"/>
      <c r="AD5" s="616">
        <v>5002711</v>
      </c>
      <c r="AE5" s="616"/>
      <c r="AF5" s="616"/>
      <c r="AG5" s="616"/>
      <c r="AH5" s="616"/>
      <c r="AI5" s="616"/>
      <c r="AJ5" s="616"/>
      <c r="AK5" s="616"/>
      <c r="AL5" s="617">
        <v>26.7</v>
      </c>
      <c r="AM5" s="618"/>
      <c r="AN5" s="618"/>
      <c r="AO5" s="619"/>
      <c r="AP5" s="609" t="s">
        <v>205</v>
      </c>
      <c r="AQ5" s="610"/>
      <c r="AR5" s="610"/>
      <c r="AS5" s="610"/>
      <c r="AT5" s="610"/>
      <c r="AU5" s="610"/>
      <c r="AV5" s="610"/>
      <c r="AW5" s="610"/>
      <c r="AX5" s="610"/>
      <c r="AY5" s="610"/>
      <c r="AZ5" s="610"/>
      <c r="BA5" s="610"/>
      <c r="BB5" s="610"/>
      <c r="BC5" s="610"/>
      <c r="BD5" s="610"/>
      <c r="BE5" s="610"/>
      <c r="BF5" s="611"/>
      <c r="BG5" s="623">
        <v>4963756</v>
      </c>
      <c r="BH5" s="624"/>
      <c r="BI5" s="624"/>
      <c r="BJ5" s="624"/>
      <c r="BK5" s="624"/>
      <c r="BL5" s="624"/>
      <c r="BM5" s="624"/>
      <c r="BN5" s="625"/>
      <c r="BO5" s="626">
        <v>99.2</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277250</v>
      </c>
      <c r="S6" s="624"/>
      <c r="T6" s="624"/>
      <c r="U6" s="624"/>
      <c r="V6" s="624"/>
      <c r="W6" s="624"/>
      <c r="X6" s="624"/>
      <c r="Y6" s="625"/>
      <c r="Z6" s="626">
        <v>0.9</v>
      </c>
      <c r="AA6" s="626"/>
      <c r="AB6" s="626"/>
      <c r="AC6" s="626"/>
      <c r="AD6" s="627">
        <v>277250</v>
      </c>
      <c r="AE6" s="627"/>
      <c r="AF6" s="627"/>
      <c r="AG6" s="627"/>
      <c r="AH6" s="627"/>
      <c r="AI6" s="627"/>
      <c r="AJ6" s="627"/>
      <c r="AK6" s="627"/>
      <c r="AL6" s="628">
        <v>1.5</v>
      </c>
      <c r="AM6" s="629"/>
      <c r="AN6" s="629"/>
      <c r="AO6" s="630"/>
      <c r="AP6" s="620" t="s">
        <v>211</v>
      </c>
      <c r="AQ6" s="621"/>
      <c r="AR6" s="621"/>
      <c r="AS6" s="621"/>
      <c r="AT6" s="621"/>
      <c r="AU6" s="621"/>
      <c r="AV6" s="621"/>
      <c r="AW6" s="621"/>
      <c r="AX6" s="621"/>
      <c r="AY6" s="621"/>
      <c r="AZ6" s="621"/>
      <c r="BA6" s="621"/>
      <c r="BB6" s="621"/>
      <c r="BC6" s="621"/>
      <c r="BD6" s="621"/>
      <c r="BE6" s="621"/>
      <c r="BF6" s="622"/>
      <c r="BG6" s="623">
        <v>4963756</v>
      </c>
      <c r="BH6" s="624"/>
      <c r="BI6" s="624"/>
      <c r="BJ6" s="624"/>
      <c r="BK6" s="624"/>
      <c r="BL6" s="624"/>
      <c r="BM6" s="624"/>
      <c r="BN6" s="625"/>
      <c r="BO6" s="626">
        <v>99.2</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178652</v>
      </c>
      <c r="CS6" s="624"/>
      <c r="CT6" s="624"/>
      <c r="CU6" s="624"/>
      <c r="CV6" s="624"/>
      <c r="CW6" s="624"/>
      <c r="CX6" s="624"/>
      <c r="CY6" s="625"/>
      <c r="CZ6" s="626">
        <v>0.6</v>
      </c>
      <c r="DA6" s="626"/>
      <c r="DB6" s="626"/>
      <c r="DC6" s="626"/>
      <c r="DD6" s="632" t="s">
        <v>206</v>
      </c>
      <c r="DE6" s="624"/>
      <c r="DF6" s="624"/>
      <c r="DG6" s="624"/>
      <c r="DH6" s="624"/>
      <c r="DI6" s="624"/>
      <c r="DJ6" s="624"/>
      <c r="DK6" s="624"/>
      <c r="DL6" s="624"/>
      <c r="DM6" s="624"/>
      <c r="DN6" s="624"/>
      <c r="DO6" s="624"/>
      <c r="DP6" s="625"/>
      <c r="DQ6" s="632">
        <v>178652</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9404</v>
      </c>
      <c r="S7" s="624"/>
      <c r="T7" s="624"/>
      <c r="U7" s="624"/>
      <c r="V7" s="624"/>
      <c r="W7" s="624"/>
      <c r="X7" s="624"/>
      <c r="Y7" s="625"/>
      <c r="Z7" s="626">
        <v>0</v>
      </c>
      <c r="AA7" s="626"/>
      <c r="AB7" s="626"/>
      <c r="AC7" s="626"/>
      <c r="AD7" s="627">
        <v>9404</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1975691</v>
      </c>
      <c r="BH7" s="624"/>
      <c r="BI7" s="624"/>
      <c r="BJ7" s="624"/>
      <c r="BK7" s="624"/>
      <c r="BL7" s="624"/>
      <c r="BM7" s="624"/>
      <c r="BN7" s="625"/>
      <c r="BO7" s="626">
        <v>39.5</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3882749</v>
      </c>
      <c r="CS7" s="624"/>
      <c r="CT7" s="624"/>
      <c r="CU7" s="624"/>
      <c r="CV7" s="624"/>
      <c r="CW7" s="624"/>
      <c r="CX7" s="624"/>
      <c r="CY7" s="625"/>
      <c r="CZ7" s="626">
        <v>13.3</v>
      </c>
      <c r="DA7" s="626"/>
      <c r="DB7" s="626"/>
      <c r="DC7" s="626"/>
      <c r="DD7" s="632">
        <v>449980</v>
      </c>
      <c r="DE7" s="624"/>
      <c r="DF7" s="624"/>
      <c r="DG7" s="624"/>
      <c r="DH7" s="624"/>
      <c r="DI7" s="624"/>
      <c r="DJ7" s="624"/>
      <c r="DK7" s="624"/>
      <c r="DL7" s="624"/>
      <c r="DM7" s="624"/>
      <c r="DN7" s="624"/>
      <c r="DO7" s="624"/>
      <c r="DP7" s="625"/>
      <c r="DQ7" s="632">
        <v>3225797</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27117</v>
      </c>
      <c r="S8" s="624"/>
      <c r="T8" s="624"/>
      <c r="U8" s="624"/>
      <c r="V8" s="624"/>
      <c r="W8" s="624"/>
      <c r="X8" s="624"/>
      <c r="Y8" s="625"/>
      <c r="Z8" s="626">
        <v>0.1</v>
      </c>
      <c r="AA8" s="626"/>
      <c r="AB8" s="626"/>
      <c r="AC8" s="626"/>
      <c r="AD8" s="627">
        <v>27117</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81647</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6076797</v>
      </c>
      <c r="CS8" s="624"/>
      <c r="CT8" s="624"/>
      <c r="CU8" s="624"/>
      <c r="CV8" s="624"/>
      <c r="CW8" s="624"/>
      <c r="CX8" s="624"/>
      <c r="CY8" s="625"/>
      <c r="CZ8" s="626">
        <v>20.8</v>
      </c>
      <c r="DA8" s="626"/>
      <c r="DB8" s="626"/>
      <c r="DC8" s="626"/>
      <c r="DD8" s="632">
        <v>68924</v>
      </c>
      <c r="DE8" s="624"/>
      <c r="DF8" s="624"/>
      <c r="DG8" s="624"/>
      <c r="DH8" s="624"/>
      <c r="DI8" s="624"/>
      <c r="DJ8" s="624"/>
      <c r="DK8" s="624"/>
      <c r="DL8" s="624"/>
      <c r="DM8" s="624"/>
      <c r="DN8" s="624"/>
      <c r="DO8" s="624"/>
      <c r="DP8" s="625"/>
      <c r="DQ8" s="632">
        <v>3513016</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26749</v>
      </c>
      <c r="S9" s="624"/>
      <c r="T9" s="624"/>
      <c r="U9" s="624"/>
      <c r="V9" s="624"/>
      <c r="W9" s="624"/>
      <c r="X9" s="624"/>
      <c r="Y9" s="625"/>
      <c r="Z9" s="626">
        <v>0.1</v>
      </c>
      <c r="AA9" s="626"/>
      <c r="AB9" s="626"/>
      <c r="AC9" s="626"/>
      <c r="AD9" s="627">
        <v>26749</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1561486</v>
      </c>
      <c r="BH9" s="624"/>
      <c r="BI9" s="624"/>
      <c r="BJ9" s="624"/>
      <c r="BK9" s="624"/>
      <c r="BL9" s="624"/>
      <c r="BM9" s="624"/>
      <c r="BN9" s="625"/>
      <c r="BO9" s="626">
        <v>31.2</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2571326</v>
      </c>
      <c r="CS9" s="624"/>
      <c r="CT9" s="624"/>
      <c r="CU9" s="624"/>
      <c r="CV9" s="624"/>
      <c r="CW9" s="624"/>
      <c r="CX9" s="624"/>
      <c r="CY9" s="625"/>
      <c r="CZ9" s="626">
        <v>8.8000000000000007</v>
      </c>
      <c r="DA9" s="626"/>
      <c r="DB9" s="626"/>
      <c r="DC9" s="626"/>
      <c r="DD9" s="632">
        <v>263868</v>
      </c>
      <c r="DE9" s="624"/>
      <c r="DF9" s="624"/>
      <c r="DG9" s="624"/>
      <c r="DH9" s="624"/>
      <c r="DI9" s="624"/>
      <c r="DJ9" s="624"/>
      <c r="DK9" s="624"/>
      <c r="DL9" s="624"/>
      <c r="DM9" s="624"/>
      <c r="DN9" s="624"/>
      <c r="DO9" s="624"/>
      <c r="DP9" s="625"/>
      <c r="DQ9" s="632">
        <v>2375272</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838121</v>
      </c>
      <c r="S10" s="624"/>
      <c r="T10" s="624"/>
      <c r="U10" s="624"/>
      <c r="V10" s="624"/>
      <c r="W10" s="624"/>
      <c r="X10" s="624"/>
      <c r="Y10" s="625"/>
      <c r="Z10" s="626">
        <v>2.8</v>
      </c>
      <c r="AA10" s="626"/>
      <c r="AB10" s="626"/>
      <c r="AC10" s="626"/>
      <c r="AD10" s="627">
        <v>838121</v>
      </c>
      <c r="AE10" s="627"/>
      <c r="AF10" s="627"/>
      <c r="AG10" s="627"/>
      <c r="AH10" s="627"/>
      <c r="AI10" s="627"/>
      <c r="AJ10" s="627"/>
      <c r="AK10" s="627"/>
      <c r="AL10" s="628">
        <v>4.5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126699</v>
      </c>
      <c r="BH10" s="624"/>
      <c r="BI10" s="624"/>
      <c r="BJ10" s="624"/>
      <c r="BK10" s="624"/>
      <c r="BL10" s="624"/>
      <c r="BM10" s="624"/>
      <c r="BN10" s="625"/>
      <c r="BO10" s="626">
        <v>2.5</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6276</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2</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19684</v>
      </c>
      <c r="S11" s="624"/>
      <c r="T11" s="624"/>
      <c r="U11" s="624"/>
      <c r="V11" s="624"/>
      <c r="W11" s="624"/>
      <c r="X11" s="624"/>
      <c r="Y11" s="625"/>
      <c r="Z11" s="626">
        <v>0.1</v>
      </c>
      <c r="AA11" s="626"/>
      <c r="AB11" s="626"/>
      <c r="AC11" s="626"/>
      <c r="AD11" s="627">
        <v>19684</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205859</v>
      </c>
      <c r="BH11" s="624"/>
      <c r="BI11" s="624"/>
      <c r="BJ11" s="624"/>
      <c r="BK11" s="624"/>
      <c r="BL11" s="624"/>
      <c r="BM11" s="624"/>
      <c r="BN11" s="625"/>
      <c r="BO11" s="626">
        <v>4.0999999999999996</v>
      </c>
      <c r="BP11" s="626"/>
      <c r="BQ11" s="626"/>
      <c r="BR11" s="626"/>
      <c r="BS11" s="632" t="s">
        <v>109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2061657</v>
      </c>
      <c r="CS11" s="624"/>
      <c r="CT11" s="624"/>
      <c r="CU11" s="624"/>
      <c r="CV11" s="624"/>
      <c r="CW11" s="624"/>
      <c r="CX11" s="624"/>
      <c r="CY11" s="625"/>
      <c r="CZ11" s="626">
        <v>7.1</v>
      </c>
      <c r="DA11" s="626"/>
      <c r="DB11" s="626"/>
      <c r="DC11" s="626"/>
      <c r="DD11" s="632">
        <v>668221</v>
      </c>
      <c r="DE11" s="624"/>
      <c r="DF11" s="624"/>
      <c r="DG11" s="624"/>
      <c r="DH11" s="624"/>
      <c r="DI11" s="624"/>
      <c r="DJ11" s="624"/>
      <c r="DK11" s="624"/>
      <c r="DL11" s="624"/>
      <c r="DM11" s="624"/>
      <c r="DN11" s="624"/>
      <c r="DO11" s="624"/>
      <c r="DP11" s="625"/>
      <c r="DQ11" s="632">
        <v>1256524</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2581572</v>
      </c>
      <c r="BH12" s="624"/>
      <c r="BI12" s="624"/>
      <c r="BJ12" s="624"/>
      <c r="BK12" s="624"/>
      <c r="BL12" s="624"/>
      <c r="BM12" s="624"/>
      <c r="BN12" s="625"/>
      <c r="BO12" s="626">
        <v>51.6</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755415</v>
      </c>
      <c r="CS12" s="624"/>
      <c r="CT12" s="624"/>
      <c r="CU12" s="624"/>
      <c r="CV12" s="624"/>
      <c r="CW12" s="624"/>
      <c r="CX12" s="624"/>
      <c r="CY12" s="625"/>
      <c r="CZ12" s="626">
        <v>2.6</v>
      </c>
      <c r="DA12" s="626"/>
      <c r="DB12" s="626"/>
      <c r="DC12" s="626"/>
      <c r="DD12" s="632">
        <v>114451</v>
      </c>
      <c r="DE12" s="624"/>
      <c r="DF12" s="624"/>
      <c r="DG12" s="624"/>
      <c r="DH12" s="624"/>
      <c r="DI12" s="624"/>
      <c r="DJ12" s="624"/>
      <c r="DK12" s="624"/>
      <c r="DL12" s="624"/>
      <c r="DM12" s="624"/>
      <c r="DN12" s="624"/>
      <c r="DO12" s="624"/>
      <c r="DP12" s="625"/>
      <c r="DQ12" s="632">
        <v>577530</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60847</v>
      </c>
      <c r="S13" s="624"/>
      <c r="T13" s="624"/>
      <c r="U13" s="624"/>
      <c r="V13" s="624"/>
      <c r="W13" s="624"/>
      <c r="X13" s="624"/>
      <c r="Y13" s="625"/>
      <c r="Z13" s="626">
        <v>0.2</v>
      </c>
      <c r="AA13" s="626"/>
      <c r="AB13" s="626"/>
      <c r="AC13" s="626"/>
      <c r="AD13" s="627">
        <v>60847</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2578796</v>
      </c>
      <c r="BH13" s="624"/>
      <c r="BI13" s="624"/>
      <c r="BJ13" s="624"/>
      <c r="BK13" s="624"/>
      <c r="BL13" s="624"/>
      <c r="BM13" s="624"/>
      <c r="BN13" s="625"/>
      <c r="BO13" s="626">
        <v>51.5</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3017613</v>
      </c>
      <c r="CS13" s="624"/>
      <c r="CT13" s="624"/>
      <c r="CU13" s="624"/>
      <c r="CV13" s="624"/>
      <c r="CW13" s="624"/>
      <c r="CX13" s="624"/>
      <c r="CY13" s="625"/>
      <c r="CZ13" s="626">
        <v>10.3</v>
      </c>
      <c r="DA13" s="626"/>
      <c r="DB13" s="626"/>
      <c r="DC13" s="626"/>
      <c r="DD13" s="632">
        <v>1652064</v>
      </c>
      <c r="DE13" s="624"/>
      <c r="DF13" s="624"/>
      <c r="DG13" s="624"/>
      <c r="DH13" s="624"/>
      <c r="DI13" s="624"/>
      <c r="DJ13" s="624"/>
      <c r="DK13" s="624"/>
      <c r="DL13" s="624"/>
      <c r="DM13" s="624"/>
      <c r="DN13" s="624"/>
      <c r="DO13" s="624"/>
      <c r="DP13" s="625"/>
      <c r="DQ13" s="632">
        <v>1667229</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113164</v>
      </c>
      <c r="BH14" s="624"/>
      <c r="BI14" s="624"/>
      <c r="BJ14" s="624"/>
      <c r="BK14" s="624"/>
      <c r="BL14" s="624"/>
      <c r="BM14" s="624"/>
      <c r="BN14" s="625"/>
      <c r="BO14" s="626">
        <v>2.2999999999999998</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1143543</v>
      </c>
      <c r="CS14" s="624"/>
      <c r="CT14" s="624"/>
      <c r="CU14" s="624"/>
      <c r="CV14" s="624"/>
      <c r="CW14" s="624"/>
      <c r="CX14" s="624"/>
      <c r="CY14" s="625"/>
      <c r="CZ14" s="626">
        <v>3.9</v>
      </c>
      <c r="DA14" s="626"/>
      <c r="DB14" s="626"/>
      <c r="DC14" s="626"/>
      <c r="DD14" s="632">
        <v>325458</v>
      </c>
      <c r="DE14" s="624"/>
      <c r="DF14" s="624"/>
      <c r="DG14" s="624"/>
      <c r="DH14" s="624"/>
      <c r="DI14" s="624"/>
      <c r="DJ14" s="624"/>
      <c r="DK14" s="624"/>
      <c r="DL14" s="624"/>
      <c r="DM14" s="624"/>
      <c r="DN14" s="624"/>
      <c r="DO14" s="624"/>
      <c r="DP14" s="625"/>
      <c r="DQ14" s="632">
        <v>881026</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15667</v>
      </c>
      <c r="S15" s="624"/>
      <c r="T15" s="624"/>
      <c r="U15" s="624"/>
      <c r="V15" s="624"/>
      <c r="W15" s="624"/>
      <c r="X15" s="624"/>
      <c r="Y15" s="625"/>
      <c r="Z15" s="626">
        <v>0.1</v>
      </c>
      <c r="AA15" s="626"/>
      <c r="AB15" s="626"/>
      <c r="AC15" s="626"/>
      <c r="AD15" s="627">
        <v>15667</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293329</v>
      </c>
      <c r="BH15" s="624"/>
      <c r="BI15" s="624"/>
      <c r="BJ15" s="624"/>
      <c r="BK15" s="624"/>
      <c r="BL15" s="624"/>
      <c r="BM15" s="624"/>
      <c r="BN15" s="625"/>
      <c r="BO15" s="626">
        <v>5.9</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3347427</v>
      </c>
      <c r="CS15" s="624"/>
      <c r="CT15" s="624"/>
      <c r="CU15" s="624"/>
      <c r="CV15" s="624"/>
      <c r="CW15" s="624"/>
      <c r="CX15" s="624"/>
      <c r="CY15" s="625"/>
      <c r="CZ15" s="626">
        <v>11.5</v>
      </c>
      <c r="DA15" s="626"/>
      <c r="DB15" s="626"/>
      <c r="DC15" s="626"/>
      <c r="DD15" s="632">
        <v>1430245</v>
      </c>
      <c r="DE15" s="624"/>
      <c r="DF15" s="624"/>
      <c r="DG15" s="624"/>
      <c r="DH15" s="624"/>
      <c r="DI15" s="624"/>
      <c r="DJ15" s="624"/>
      <c r="DK15" s="624"/>
      <c r="DL15" s="624"/>
      <c r="DM15" s="624"/>
      <c r="DN15" s="624"/>
      <c r="DO15" s="624"/>
      <c r="DP15" s="625"/>
      <c r="DQ15" s="632">
        <v>1947371</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13335476</v>
      </c>
      <c r="S16" s="624"/>
      <c r="T16" s="624"/>
      <c r="U16" s="624"/>
      <c r="V16" s="624"/>
      <c r="W16" s="624"/>
      <c r="X16" s="624"/>
      <c r="Y16" s="625"/>
      <c r="Z16" s="626">
        <v>43.9</v>
      </c>
      <c r="AA16" s="626"/>
      <c r="AB16" s="626"/>
      <c r="AC16" s="626"/>
      <c r="AD16" s="627">
        <v>12354971</v>
      </c>
      <c r="AE16" s="627"/>
      <c r="AF16" s="627"/>
      <c r="AG16" s="627"/>
      <c r="AH16" s="627"/>
      <c r="AI16" s="627"/>
      <c r="AJ16" s="627"/>
      <c r="AK16" s="627"/>
      <c r="AL16" s="628">
        <v>66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442064</v>
      </c>
      <c r="CS16" s="624"/>
      <c r="CT16" s="624"/>
      <c r="CU16" s="624"/>
      <c r="CV16" s="624"/>
      <c r="CW16" s="624"/>
      <c r="CX16" s="624"/>
      <c r="CY16" s="625"/>
      <c r="CZ16" s="626">
        <v>1.5</v>
      </c>
      <c r="DA16" s="626"/>
      <c r="DB16" s="626"/>
      <c r="DC16" s="626"/>
      <c r="DD16" s="632" t="s">
        <v>109</v>
      </c>
      <c r="DE16" s="624"/>
      <c r="DF16" s="624"/>
      <c r="DG16" s="624"/>
      <c r="DH16" s="624"/>
      <c r="DI16" s="624"/>
      <c r="DJ16" s="624"/>
      <c r="DK16" s="624"/>
      <c r="DL16" s="624"/>
      <c r="DM16" s="624"/>
      <c r="DN16" s="624"/>
      <c r="DO16" s="624"/>
      <c r="DP16" s="625"/>
      <c r="DQ16" s="632">
        <v>21998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12354971</v>
      </c>
      <c r="S17" s="624"/>
      <c r="T17" s="624"/>
      <c r="U17" s="624"/>
      <c r="V17" s="624"/>
      <c r="W17" s="624"/>
      <c r="X17" s="624"/>
      <c r="Y17" s="625"/>
      <c r="Z17" s="626">
        <v>40.6</v>
      </c>
      <c r="AA17" s="626"/>
      <c r="AB17" s="626"/>
      <c r="AC17" s="626"/>
      <c r="AD17" s="627">
        <v>12354971</v>
      </c>
      <c r="AE17" s="627"/>
      <c r="AF17" s="627"/>
      <c r="AG17" s="627"/>
      <c r="AH17" s="627"/>
      <c r="AI17" s="627"/>
      <c r="AJ17" s="627"/>
      <c r="AK17" s="627"/>
      <c r="AL17" s="628">
        <v>66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5695189</v>
      </c>
      <c r="CS17" s="624"/>
      <c r="CT17" s="624"/>
      <c r="CU17" s="624"/>
      <c r="CV17" s="624"/>
      <c r="CW17" s="624"/>
      <c r="CX17" s="624"/>
      <c r="CY17" s="625"/>
      <c r="CZ17" s="626">
        <v>19.5</v>
      </c>
      <c r="DA17" s="626"/>
      <c r="DB17" s="626"/>
      <c r="DC17" s="626"/>
      <c r="DD17" s="632" t="s">
        <v>109</v>
      </c>
      <c r="DE17" s="624"/>
      <c r="DF17" s="624"/>
      <c r="DG17" s="624"/>
      <c r="DH17" s="624"/>
      <c r="DI17" s="624"/>
      <c r="DJ17" s="624"/>
      <c r="DK17" s="624"/>
      <c r="DL17" s="624"/>
      <c r="DM17" s="624"/>
      <c r="DN17" s="624"/>
      <c r="DO17" s="624"/>
      <c r="DP17" s="625"/>
      <c r="DQ17" s="632">
        <v>5625237</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980505</v>
      </c>
      <c r="S18" s="624"/>
      <c r="T18" s="624"/>
      <c r="U18" s="624"/>
      <c r="V18" s="624"/>
      <c r="W18" s="624"/>
      <c r="X18" s="624"/>
      <c r="Y18" s="625"/>
      <c r="Z18" s="626">
        <v>3.2</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38955</v>
      </c>
      <c r="BH19" s="624"/>
      <c r="BI19" s="624"/>
      <c r="BJ19" s="624"/>
      <c r="BK19" s="624"/>
      <c r="BL19" s="624"/>
      <c r="BM19" s="624"/>
      <c r="BN19" s="625"/>
      <c r="BO19" s="626">
        <v>0.8</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19613026</v>
      </c>
      <c r="S20" s="624"/>
      <c r="T20" s="624"/>
      <c r="U20" s="624"/>
      <c r="V20" s="624"/>
      <c r="W20" s="624"/>
      <c r="X20" s="624"/>
      <c r="Y20" s="625"/>
      <c r="Z20" s="626">
        <v>64.5</v>
      </c>
      <c r="AA20" s="626"/>
      <c r="AB20" s="626"/>
      <c r="AC20" s="626"/>
      <c r="AD20" s="627">
        <v>18632521</v>
      </c>
      <c r="AE20" s="627"/>
      <c r="AF20" s="627"/>
      <c r="AG20" s="627"/>
      <c r="AH20" s="627"/>
      <c r="AI20" s="627"/>
      <c r="AJ20" s="627"/>
      <c r="AK20" s="627"/>
      <c r="AL20" s="628">
        <v>99.6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38955</v>
      </c>
      <c r="BH20" s="624"/>
      <c r="BI20" s="624"/>
      <c r="BJ20" s="624"/>
      <c r="BK20" s="624"/>
      <c r="BL20" s="624"/>
      <c r="BM20" s="624"/>
      <c r="BN20" s="625"/>
      <c r="BO20" s="626">
        <v>0.8</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29178708</v>
      </c>
      <c r="CS20" s="624"/>
      <c r="CT20" s="624"/>
      <c r="CU20" s="624"/>
      <c r="CV20" s="624"/>
      <c r="CW20" s="624"/>
      <c r="CX20" s="624"/>
      <c r="CY20" s="625"/>
      <c r="CZ20" s="626">
        <v>100</v>
      </c>
      <c r="DA20" s="626"/>
      <c r="DB20" s="626"/>
      <c r="DC20" s="626"/>
      <c r="DD20" s="632">
        <v>4973211</v>
      </c>
      <c r="DE20" s="624"/>
      <c r="DF20" s="624"/>
      <c r="DG20" s="624"/>
      <c r="DH20" s="624"/>
      <c r="DI20" s="624"/>
      <c r="DJ20" s="624"/>
      <c r="DK20" s="624"/>
      <c r="DL20" s="624"/>
      <c r="DM20" s="624"/>
      <c r="DN20" s="624"/>
      <c r="DO20" s="624"/>
      <c r="DP20" s="625"/>
      <c r="DQ20" s="632">
        <v>21269654</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5684</v>
      </c>
      <c r="S21" s="624"/>
      <c r="T21" s="624"/>
      <c r="U21" s="624"/>
      <c r="V21" s="624"/>
      <c r="W21" s="624"/>
      <c r="X21" s="624"/>
      <c r="Y21" s="625"/>
      <c r="Z21" s="626">
        <v>0</v>
      </c>
      <c r="AA21" s="626"/>
      <c r="AB21" s="626"/>
      <c r="AC21" s="626"/>
      <c r="AD21" s="627">
        <v>5684</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38955</v>
      </c>
      <c r="BH21" s="624"/>
      <c r="BI21" s="624"/>
      <c r="BJ21" s="624"/>
      <c r="BK21" s="624"/>
      <c r="BL21" s="624"/>
      <c r="BM21" s="624"/>
      <c r="BN21" s="625"/>
      <c r="BO21" s="626">
        <v>0.8</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103223</v>
      </c>
      <c r="S22" s="624"/>
      <c r="T22" s="624"/>
      <c r="U22" s="624"/>
      <c r="V22" s="624"/>
      <c r="W22" s="624"/>
      <c r="X22" s="624"/>
      <c r="Y22" s="625"/>
      <c r="Z22" s="626">
        <v>0.3</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312118</v>
      </c>
      <c r="S23" s="624"/>
      <c r="T23" s="624"/>
      <c r="U23" s="624"/>
      <c r="V23" s="624"/>
      <c r="W23" s="624"/>
      <c r="X23" s="624"/>
      <c r="Y23" s="625"/>
      <c r="Z23" s="626">
        <v>1</v>
      </c>
      <c r="AA23" s="626"/>
      <c r="AB23" s="626"/>
      <c r="AC23" s="626"/>
      <c r="AD23" s="627" t="s">
        <v>109</v>
      </c>
      <c r="AE23" s="627"/>
      <c r="AF23" s="627"/>
      <c r="AG23" s="627"/>
      <c r="AH23" s="627"/>
      <c r="AI23" s="627"/>
      <c r="AJ23" s="627"/>
      <c r="AK23" s="627"/>
      <c r="AL23" s="628" t="s">
        <v>109</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202394</v>
      </c>
      <c r="S24" s="624"/>
      <c r="T24" s="624"/>
      <c r="U24" s="624"/>
      <c r="V24" s="624"/>
      <c r="W24" s="624"/>
      <c r="X24" s="624"/>
      <c r="Y24" s="625"/>
      <c r="Z24" s="626">
        <v>0.7</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13032536</v>
      </c>
      <c r="CS24" s="613"/>
      <c r="CT24" s="613"/>
      <c r="CU24" s="613"/>
      <c r="CV24" s="613"/>
      <c r="CW24" s="613"/>
      <c r="CX24" s="613"/>
      <c r="CY24" s="614"/>
      <c r="CZ24" s="650">
        <v>44.7</v>
      </c>
      <c r="DA24" s="651"/>
      <c r="DB24" s="651"/>
      <c r="DC24" s="652"/>
      <c r="DD24" s="649">
        <v>10785914</v>
      </c>
      <c r="DE24" s="613"/>
      <c r="DF24" s="613"/>
      <c r="DG24" s="613"/>
      <c r="DH24" s="613"/>
      <c r="DI24" s="613"/>
      <c r="DJ24" s="613"/>
      <c r="DK24" s="614"/>
      <c r="DL24" s="649">
        <v>10138133</v>
      </c>
      <c r="DM24" s="613"/>
      <c r="DN24" s="613"/>
      <c r="DO24" s="613"/>
      <c r="DP24" s="613"/>
      <c r="DQ24" s="613"/>
      <c r="DR24" s="613"/>
      <c r="DS24" s="613"/>
      <c r="DT24" s="613"/>
      <c r="DU24" s="613"/>
      <c r="DV24" s="614"/>
      <c r="DW24" s="617">
        <v>51.8</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2597055</v>
      </c>
      <c r="S25" s="624"/>
      <c r="T25" s="624"/>
      <c r="U25" s="624"/>
      <c r="V25" s="624"/>
      <c r="W25" s="624"/>
      <c r="X25" s="624"/>
      <c r="Y25" s="625"/>
      <c r="Z25" s="626">
        <v>8.5</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4185505</v>
      </c>
      <c r="CS25" s="655"/>
      <c r="CT25" s="655"/>
      <c r="CU25" s="655"/>
      <c r="CV25" s="655"/>
      <c r="CW25" s="655"/>
      <c r="CX25" s="655"/>
      <c r="CY25" s="656"/>
      <c r="CZ25" s="657">
        <v>14.3</v>
      </c>
      <c r="DA25" s="658"/>
      <c r="DB25" s="658"/>
      <c r="DC25" s="659"/>
      <c r="DD25" s="632">
        <v>4024168</v>
      </c>
      <c r="DE25" s="655"/>
      <c r="DF25" s="655"/>
      <c r="DG25" s="655"/>
      <c r="DH25" s="655"/>
      <c r="DI25" s="655"/>
      <c r="DJ25" s="655"/>
      <c r="DK25" s="656"/>
      <c r="DL25" s="632">
        <v>4017988</v>
      </c>
      <c r="DM25" s="655"/>
      <c r="DN25" s="655"/>
      <c r="DO25" s="655"/>
      <c r="DP25" s="655"/>
      <c r="DQ25" s="655"/>
      <c r="DR25" s="655"/>
      <c r="DS25" s="655"/>
      <c r="DT25" s="655"/>
      <c r="DU25" s="655"/>
      <c r="DV25" s="656"/>
      <c r="DW25" s="628">
        <v>20.5</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2892232</v>
      </c>
      <c r="CS26" s="624"/>
      <c r="CT26" s="624"/>
      <c r="CU26" s="624"/>
      <c r="CV26" s="624"/>
      <c r="CW26" s="624"/>
      <c r="CX26" s="624"/>
      <c r="CY26" s="625"/>
      <c r="CZ26" s="657">
        <v>9.9</v>
      </c>
      <c r="DA26" s="658"/>
      <c r="DB26" s="658"/>
      <c r="DC26" s="659"/>
      <c r="DD26" s="632">
        <v>2759399</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1829192</v>
      </c>
      <c r="S27" s="624"/>
      <c r="T27" s="624"/>
      <c r="U27" s="624"/>
      <c r="V27" s="624"/>
      <c r="W27" s="624"/>
      <c r="X27" s="624"/>
      <c r="Y27" s="625"/>
      <c r="Z27" s="626">
        <v>6</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5002711</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3151842</v>
      </c>
      <c r="CS27" s="655"/>
      <c r="CT27" s="655"/>
      <c r="CU27" s="655"/>
      <c r="CV27" s="655"/>
      <c r="CW27" s="655"/>
      <c r="CX27" s="655"/>
      <c r="CY27" s="656"/>
      <c r="CZ27" s="657">
        <v>10.8</v>
      </c>
      <c r="DA27" s="658"/>
      <c r="DB27" s="658"/>
      <c r="DC27" s="659"/>
      <c r="DD27" s="632">
        <v>1136509</v>
      </c>
      <c r="DE27" s="655"/>
      <c r="DF27" s="655"/>
      <c r="DG27" s="655"/>
      <c r="DH27" s="655"/>
      <c r="DI27" s="655"/>
      <c r="DJ27" s="655"/>
      <c r="DK27" s="656"/>
      <c r="DL27" s="632">
        <v>1124822</v>
      </c>
      <c r="DM27" s="655"/>
      <c r="DN27" s="655"/>
      <c r="DO27" s="655"/>
      <c r="DP27" s="655"/>
      <c r="DQ27" s="655"/>
      <c r="DR27" s="655"/>
      <c r="DS27" s="655"/>
      <c r="DT27" s="655"/>
      <c r="DU27" s="655"/>
      <c r="DV27" s="656"/>
      <c r="DW27" s="628">
        <v>5.7</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234000</v>
      </c>
      <c r="S28" s="624"/>
      <c r="T28" s="624"/>
      <c r="U28" s="624"/>
      <c r="V28" s="624"/>
      <c r="W28" s="624"/>
      <c r="X28" s="624"/>
      <c r="Y28" s="625"/>
      <c r="Z28" s="626">
        <v>0.8</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5695189</v>
      </c>
      <c r="CS28" s="624"/>
      <c r="CT28" s="624"/>
      <c r="CU28" s="624"/>
      <c r="CV28" s="624"/>
      <c r="CW28" s="624"/>
      <c r="CX28" s="624"/>
      <c r="CY28" s="625"/>
      <c r="CZ28" s="657">
        <v>19.5</v>
      </c>
      <c r="DA28" s="658"/>
      <c r="DB28" s="658"/>
      <c r="DC28" s="659"/>
      <c r="DD28" s="632">
        <v>5625237</v>
      </c>
      <c r="DE28" s="624"/>
      <c r="DF28" s="624"/>
      <c r="DG28" s="624"/>
      <c r="DH28" s="624"/>
      <c r="DI28" s="624"/>
      <c r="DJ28" s="624"/>
      <c r="DK28" s="625"/>
      <c r="DL28" s="632">
        <v>4995323</v>
      </c>
      <c r="DM28" s="624"/>
      <c r="DN28" s="624"/>
      <c r="DO28" s="624"/>
      <c r="DP28" s="624"/>
      <c r="DQ28" s="624"/>
      <c r="DR28" s="624"/>
      <c r="DS28" s="624"/>
      <c r="DT28" s="624"/>
      <c r="DU28" s="624"/>
      <c r="DV28" s="625"/>
      <c r="DW28" s="628">
        <v>25.5</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15011</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5695189</v>
      </c>
      <c r="CS29" s="655"/>
      <c r="CT29" s="655"/>
      <c r="CU29" s="655"/>
      <c r="CV29" s="655"/>
      <c r="CW29" s="655"/>
      <c r="CX29" s="655"/>
      <c r="CY29" s="656"/>
      <c r="CZ29" s="657">
        <v>19.5</v>
      </c>
      <c r="DA29" s="658"/>
      <c r="DB29" s="658"/>
      <c r="DC29" s="659"/>
      <c r="DD29" s="632">
        <v>5625237</v>
      </c>
      <c r="DE29" s="655"/>
      <c r="DF29" s="655"/>
      <c r="DG29" s="655"/>
      <c r="DH29" s="655"/>
      <c r="DI29" s="655"/>
      <c r="DJ29" s="655"/>
      <c r="DK29" s="656"/>
      <c r="DL29" s="632">
        <v>4995323</v>
      </c>
      <c r="DM29" s="655"/>
      <c r="DN29" s="655"/>
      <c r="DO29" s="655"/>
      <c r="DP29" s="655"/>
      <c r="DQ29" s="655"/>
      <c r="DR29" s="655"/>
      <c r="DS29" s="655"/>
      <c r="DT29" s="655"/>
      <c r="DU29" s="655"/>
      <c r="DV29" s="656"/>
      <c r="DW29" s="628">
        <v>25.5</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939420</v>
      </c>
      <c r="S30" s="624"/>
      <c r="T30" s="624"/>
      <c r="U30" s="624"/>
      <c r="V30" s="624"/>
      <c r="W30" s="624"/>
      <c r="X30" s="624"/>
      <c r="Y30" s="625"/>
      <c r="Z30" s="626">
        <v>3.1</v>
      </c>
      <c r="AA30" s="626"/>
      <c r="AB30" s="626"/>
      <c r="AC30" s="626"/>
      <c r="AD30" s="627">
        <v>65888</v>
      </c>
      <c r="AE30" s="627"/>
      <c r="AF30" s="627"/>
      <c r="AG30" s="627"/>
      <c r="AH30" s="627"/>
      <c r="AI30" s="627"/>
      <c r="AJ30" s="627"/>
      <c r="AK30" s="627"/>
      <c r="AL30" s="628">
        <v>0.4</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98.4</v>
      </c>
      <c r="BH30" s="682"/>
      <c r="BI30" s="682"/>
      <c r="BJ30" s="682"/>
      <c r="BK30" s="682"/>
      <c r="BL30" s="682"/>
      <c r="BM30" s="618">
        <v>92.6</v>
      </c>
      <c r="BN30" s="682"/>
      <c r="BO30" s="682"/>
      <c r="BP30" s="682"/>
      <c r="BQ30" s="683"/>
      <c r="BR30" s="681">
        <v>98.1</v>
      </c>
      <c r="BS30" s="682"/>
      <c r="BT30" s="682"/>
      <c r="BU30" s="682"/>
      <c r="BV30" s="682"/>
      <c r="BW30" s="682"/>
      <c r="BX30" s="618">
        <v>92.1</v>
      </c>
      <c r="BY30" s="682"/>
      <c r="BZ30" s="682"/>
      <c r="CA30" s="682"/>
      <c r="CB30" s="683"/>
      <c r="CD30" s="686"/>
      <c r="CE30" s="687"/>
      <c r="CF30" s="637" t="s">
        <v>289</v>
      </c>
      <c r="CG30" s="638"/>
      <c r="CH30" s="638"/>
      <c r="CI30" s="638"/>
      <c r="CJ30" s="638"/>
      <c r="CK30" s="638"/>
      <c r="CL30" s="638"/>
      <c r="CM30" s="638"/>
      <c r="CN30" s="638"/>
      <c r="CO30" s="638"/>
      <c r="CP30" s="638"/>
      <c r="CQ30" s="639"/>
      <c r="CR30" s="623">
        <v>5261307</v>
      </c>
      <c r="CS30" s="624"/>
      <c r="CT30" s="624"/>
      <c r="CU30" s="624"/>
      <c r="CV30" s="624"/>
      <c r="CW30" s="624"/>
      <c r="CX30" s="624"/>
      <c r="CY30" s="625"/>
      <c r="CZ30" s="657">
        <v>18</v>
      </c>
      <c r="DA30" s="658"/>
      <c r="DB30" s="658"/>
      <c r="DC30" s="659"/>
      <c r="DD30" s="632">
        <v>5201044</v>
      </c>
      <c r="DE30" s="624"/>
      <c r="DF30" s="624"/>
      <c r="DG30" s="624"/>
      <c r="DH30" s="624"/>
      <c r="DI30" s="624"/>
      <c r="DJ30" s="624"/>
      <c r="DK30" s="625"/>
      <c r="DL30" s="632">
        <v>4571130</v>
      </c>
      <c r="DM30" s="624"/>
      <c r="DN30" s="624"/>
      <c r="DO30" s="624"/>
      <c r="DP30" s="624"/>
      <c r="DQ30" s="624"/>
      <c r="DR30" s="624"/>
      <c r="DS30" s="624"/>
      <c r="DT30" s="624"/>
      <c r="DU30" s="624"/>
      <c r="DV30" s="625"/>
      <c r="DW30" s="628">
        <v>23.3</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1114210</v>
      </c>
      <c r="S31" s="624"/>
      <c r="T31" s="624"/>
      <c r="U31" s="624"/>
      <c r="V31" s="624"/>
      <c r="W31" s="624"/>
      <c r="X31" s="624"/>
      <c r="Y31" s="625"/>
      <c r="Z31" s="626">
        <v>3.7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98.7</v>
      </c>
      <c r="BH31" s="655"/>
      <c r="BI31" s="655"/>
      <c r="BJ31" s="655"/>
      <c r="BK31" s="655"/>
      <c r="BL31" s="655"/>
      <c r="BM31" s="629">
        <v>96.5</v>
      </c>
      <c r="BN31" s="679"/>
      <c r="BO31" s="679"/>
      <c r="BP31" s="679"/>
      <c r="BQ31" s="680"/>
      <c r="BR31" s="678">
        <v>98.6</v>
      </c>
      <c r="BS31" s="655"/>
      <c r="BT31" s="655"/>
      <c r="BU31" s="655"/>
      <c r="BV31" s="655"/>
      <c r="BW31" s="655"/>
      <c r="BX31" s="629">
        <v>96.1</v>
      </c>
      <c r="BY31" s="679"/>
      <c r="BZ31" s="679"/>
      <c r="CA31" s="679"/>
      <c r="CB31" s="680"/>
      <c r="CD31" s="686"/>
      <c r="CE31" s="687"/>
      <c r="CF31" s="637" t="s">
        <v>293</v>
      </c>
      <c r="CG31" s="638"/>
      <c r="CH31" s="638"/>
      <c r="CI31" s="638"/>
      <c r="CJ31" s="638"/>
      <c r="CK31" s="638"/>
      <c r="CL31" s="638"/>
      <c r="CM31" s="638"/>
      <c r="CN31" s="638"/>
      <c r="CO31" s="638"/>
      <c r="CP31" s="638"/>
      <c r="CQ31" s="639"/>
      <c r="CR31" s="623">
        <v>433882</v>
      </c>
      <c r="CS31" s="655"/>
      <c r="CT31" s="655"/>
      <c r="CU31" s="655"/>
      <c r="CV31" s="655"/>
      <c r="CW31" s="655"/>
      <c r="CX31" s="655"/>
      <c r="CY31" s="656"/>
      <c r="CZ31" s="657">
        <v>1.5</v>
      </c>
      <c r="DA31" s="658"/>
      <c r="DB31" s="658"/>
      <c r="DC31" s="659"/>
      <c r="DD31" s="632">
        <v>424193</v>
      </c>
      <c r="DE31" s="655"/>
      <c r="DF31" s="655"/>
      <c r="DG31" s="655"/>
      <c r="DH31" s="655"/>
      <c r="DI31" s="655"/>
      <c r="DJ31" s="655"/>
      <c r="DK31" s="656"/>
      <c r="DL31" s="632">
        <v>424193</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565380</v>
      </c>
      <c r="S32" s="624"/>
      <c r="T32" s="624"/>
      <c r="U32" s="624"/>
      <c r="V32" s="624"/>
      <c r="W32" s="624"/>
      <c r="X32" s="624"/>
      <c r="Y32" s="625"/>
      <c r="Z32" s="626">
        <v>1.9</v>
      </c>
      <c r="AA32" s="626"/>
      <c r="AB32" s="626"/>
      <c r="AC32" s="626"/>
      <c r="AD32" s="627">
        <v>4708</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v>
      </c>
      <c r="BH32" s="691"/>
      <c r="BI32" s="691"/>
      <c r="BJ32" s="691"/>
      <c r="BK32" s="691"/>
      <c r="BL32" s="691"/>
      <c r="BM32" s="692">
        <v>88.9</v>
      </c>
      <c r="BN32" s="691"/>
      <c r="BO32" s="691"/>
      <c r="BP32" s="691"/>
      <c r="BQ32" s="693"/>
      <c r="BR32" s="690">
        <v>97.6</v>
      </c>
      <c r="BS32" s="691"/>
      <c r="BT32" s="691"/>
      <c r="BU32" s="691"/>
      <c r="BV32" s="691"/>
      <c r="BW32" s="691"/>
      <c r="BX32" s="692">
        <v>88.4</v>
      </c>
      <c r="BY32" s="691"/>
      <c r="BZ32" s="691"/>
      <c r="CA32" s="691"/>
      <c r="CB32" s="693"/>
      <c r="CD32" s="688"/>
      <c r="CE32" s="689"/>
      <c r="CF32" s="637" t="s">
        <v>296</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2879100</v>
      </c>
      <c r="S33" s="624"/>
      <c r="T33" s="624"/>
      <c r="U33" s="624"/>
      <c r="V33" s="624"/>
      <c r="W33" s="624"/>
      <c r="X33" s="624"/>
      <c r="Y33" s="625"/>
      <c r="Z33" s="626">
        <v>9.5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10730897</v>
      </c>
      <c r="CS33" s="655"/>
      <c r="CT33" s="655"/>
      <c r="CU33" s="655"/>
      <c r="CV33" s="655"/>
      <c r="CW33" s="655"/>
      <c r="CX33" s="655"/>
      <c r="CY33" s="656"/>
      <c r="CZ33" s="657">
        <v>36.799999999999997</v>
      </c>
      <c r="DA33" s="658"/>
      <c r="DB33" s="658"/>
      <c r="DC33" s="659"/>
      <c r="DD33" s="632">
        <v>8901299</v>
      </c>
      <c r="DE33" s="655"/>
      <c r="DF33" s="655"/>
      <c r="DG33" s="655"/>
      <c r="DH33" s="655"/>
      <c r="DI33" s="655"/>
      <c r="DJ33" s="655"/>
      <c r="DK33" s="656"/>
      <c r="DL33" s="632">
        <v>6423953</v>
      </c>
      <c r="DM33" s="655"/>
      <c r="DN33" s="655"/>
      <c r="DO33" s="655"/>
      <c r="DP33" s="655"/>
      <c r="DQ33" s="655"/>
      <c r="DR33" s="655"/>
      <c r="DS33" s="655"/>
      <c r="DT33" s="655"/>
      <c r="DU33" s="655"/>
      <c r="DV33" s="656"/>
      <c r="DW33" s="628">
        <v>32.799999999999997</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3528573</v>
      </c>
      <c r="CS34" s="624"/>
      <c r="CT34" s="624"/>
      <c r="CU34" s="624"/>
      <c r="CV34" s="624"/>
      <c r="CW34" s="624"/>
      <c r="CX34" s="624"/>
      <c r="CY34" s="625"/>
      <c r="CZ34" s="657">
        <v>12.1</v>
      </c>
      <c r="DA34" s="658"/>
      <c r="DB34" s="658"/>
      <c r="DC34" s="659"/>
      <c r="DD34" s="632">
        <v>2702536</v>
      </c>
      <c r="DE34" s="624"/>
      <c r="DF34" s="624"/>
      <c r="DG34" s="624"/>
      <c r="DH34" s="624"/>
      <c r="DI34" s="624"/>
      <c r="DJ34" s="624"/>
      <c r="DK34" s="625"/>
      <c r="DL34" s="632">
        <v>2483929</v>
      </c>
      <c r="DM34" s="624"/>
      <c r="DN34" s="624"/>
      <c r="DO34" s="624"/>
      <c r="DP34" s="624"/>
      <c r="DQ34" s="624"/>
      <c r="DR34" s="624"/>
      <c r="DS34" s="624"/>
      <c r="DT34" s="624"/>
      <c r="DU34" s="624"/>
      <c r="DV34" s="625"/>
      <c r="DW34" s="628">
        <v>12.7</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872000</v>
      </c>
      <c r="S35" s="624"/>
      <c r="T35" s="624"/>
      <c r="U35" s="624"/>
      <c r="V35" s="624"/>
      <c r="W35" s="624"/>
      <c r="X35" s="624"/>
      <c r="Y35" s="625"/>
      <c r="Z35" s="626">
        <v>2.9</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4315519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185371</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372930</v>
      </c>
      <c r="CS35" s="655"/>
      <c r="CT35" s="655"/>
      <c r="CU35" s="655"/>
      <c r="CV35" s="655"/>
      <c r="CW35" s="655"/>
      <c r="CX35" s="655"/>
      <c r="CY35" s="656"/>
      <c r="CZ35" s="657">
        <v>1.3</v>
      </c>
      <c r="DA35" s="658"/>
      <c r="DB35" s="658"/>
      <c r="DC35" s="659"/>
      <c r="DD35" s="632">
        <v>346372</v>
      </c>
      <c r="DE35" s="655"/>
      <c r="DF35" s="655"/>
      <c r="DG35" s="655"/>
      <c r="DH35" s="655"/>
      <c r="DI35" s="655"/>
      <c r="DJ35" s="655"/>
      <c r="DK35" s="656"/>
      <c r="DL35" s="632">
        <v>286884</v>
      </c>
      <c r="DM35" s="655"/>
      <c r="DN35" s="655"/>
      <c r="DO35" s="655"/>
      <c r="DP35" s="655"/>
      <c r="DQ35" s="655"/>
      <c r="DR35" s="655"/>
      <c r="DS35" s="655"/>
      <c r="DT35" s="655"/>
      <c r="DU35" s="655"/>
      <c r="DV35" s="656"/>
      <c r="DW35" s="628">
        <v>1.5</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30409813</v>
      </c>
      <c r="S36" s="696"/>
      <c r="T36" s="696"/>
      <c r="U36" s="696"/>
      <c r="V36" s="696"/>
      <c r="W36" s="696"/>
      <c r="X36" s="696"/>
      <c r="Y36" s="697"/>
      <c r="Z36" s="698">
        <v>100</v>
      </c>
      <c r="AA36" s="698"/>
      <c r="AB36" s="698"/>
      <c r="AC36" s="698"/>
      <c r="AD36" s="699">
        <v>18708801</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1235225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179071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1998400</v>
      </c>
      <c r="CS36" s="624"/>
      <c r="CT36" s="624"/>
      <c r="CU36" s="624"/>
      <c r="CV36" s="624"/>
      <c r="CW36" s="624"/>
      <c r="CX36" s="624"/>
      <c r="CY36" s="625"/>
      <c r="CZ36" s="657">
        <v>6.8</v>
      </c>
      <c r="DA36" s="658"/>
      <c r="DB36" s="658"/>
      <c r="DC36" s="659"/>
      <c r="DD36" s="632">
        <v>1534832</v>
      </c>
      <c r="DE36" s="624"/>
      <c r="DF36" s="624"/>
      <c r="DG36" s="624"/>
      <c r="DH36" s="624"/>
      <c r="DI36" s="624"/>
      <c r="DJ36" s="624"/>
      <c r="DK36" s="625"/>
      <c r="DL36" s="632">
        <v>969418</v>
      </c>
      <c r="DM36" s="624"/>
      <c r="DN36" s="624"/>
      <c r="DO36" s="624"/>
      <c r="DP36" s="624"/>
      <c r="DQ36" s="624"/>
      <c r="DR36" s="624"/>
      <c r="DS36" s="624"/>
      <c r="DT36" s="624"/>
      <c r="DU36" s="624"/>
      <c r="DV36" s="625"/>
      <c r="DW36" s="628">
        <v>5</v>
      </c>
      <c r="DX36" s="653"/>
      <c r="DY36" s="653"/>
      <c r="DZ36" s="653"/>
      <c r="EA36" s="653"/>
      <c r="EB36" s="653"/>
      <c r="EC36" s="654"/>
    </row>
    <row r="37" spans="2:133" ht="11.25" customHeight="1">
      <c r="AQ37" s="702" t="s">
        <v>311</v>
      </c>
      <c r="AR37" s="703"/>
      <c r="AS37" s="703"/>
      <c r="AT37" s="703"/>
      <c r="AU37" s="703"/>
      <c r="AV37" s="703"/>
      <c r="AW37" s="703"/>
      <c r="AX37" s="703"/>
      <c r="AY37" s="704"/>
      <c r="AZ37" s="623">
        <v>560071</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6282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2675</v>
      </c>
      <c r="CS37" s="655"/>
      <c r="CT37" s="655"/>
      <c r="CU37" s="655"/>
      <c r="CV37" s="655"/>
      <c r="CW37" s="655"/>
      <c r="CX37" s="655"/>
      <c r="CY37" s="656"/>
      <c r="CZ37" s="657">
        <v>0</v>
      </c>
      <c r="DA37" s="658"/>
      <c r="DB37" s="658"/>
      <c r="DC37" s="659"/>
      <c r="DD37" s="632">
        <v>2675</v>
      </c>
      <c r="DE37" s="655"/>
      <c r="DF37" s="655"/>
      <c r="DG37" s="655"/>
      <c r="DH37" s="655"/>
      <c r="DI37" s="655"/>
      <c r="DJ37" s="655"/>
      <c r="DK37" s="656"/>
      <c r="DL37" s="632">
        <v>2675</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314</v>
      </c>
      <c r="AR38" s="703"/>
      <c r="AS38" s="703"/>
      <c r="AT38" s="703"/>
      <c r="AU38" s="703"/>
      <c r="AV38" s="703"/>
      <c r="AW38" s="703"/>
      <c r="AX38" s="703"/>
      <c r="AY38" s="704"/>
      <c r="AZ38" s="623">
        <v>319991</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11150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3602811</v>
      </c>
      <c r="CS38" s="624"/>
      <c r="CT38" s="624"/>
      <c r="CU38" s="624"/>
      <c r="CV38" s="624"/>
      <c r="CW38" s="624"/>
      <c r="CX38" s="624"/>
      <c r="CY38" s="625"/>
      <c r="CZ38" s="657">
        <v>12.3</v>
      </c>
      <c r="DA38" s="658"/>
      <c r="DB38" s="658"/>
      <c r="DC38" s="659"/>
      <c r="DD38" s="632">
        <v>3297236</v>
      </c>
      <c r="DE38" s="624"/>
      <c r="DF38" s="624"/>
      <c r="DG38" s="624"/>
      <c r="DH38" s="624"/>
      <c r="DI38" s="624"/>
      <c r="DJ38" s="624"/>
      <c r="DK38" s="625"/>
      <c r="DL38" s="632">
        <v>2683722</v>
      </c>
      <c r="DM38" s="624"/>
      <c r="DN38" s="624"/>
      <c r="DO38" s="624"/>
      <c r="DP38" s="624"/>
      <c r="DQ38" s="624"/>
      <c r="DR38" s="624"/>
      <c r="DS38" s="624"/>
      <c r="DT38" s="624"/>
      <c r="DU38" s="624"/>
      <c r="DV38" s="625"/>
      <c r="DW38" s="628">
        <v>13.7</v>
      </c>
      <c r="DX38" s="653"/>
      <c r="DY38" s="653"/>
      <c r="DZ38" s="653"/>
      <c r="EA38" s="653"/>
      <c r="EB38" s="653"/>
      <c r="EC38" s="654"/>
    </row>
    <row r="39" spans="2:133" ht="11.25" customHeight="1">
      <c r="AQ39" s="702" t="s">
        <v>317</v>
      </c>
      <c r="AR39" s="703"/>
      <c r="AS39" s="703"/>
      <c r="AT39" s="703"/>
      <c r="AU39" s="703"/>
      <c r="AV39" s="703"/>
      <c r="AW39" s="703"/>
      <c r="AX39" s="703"/>
      <c r="AY39" s="704"/>
      <c r="AZ39" s="623">
        <v>83829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106</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923478</v>
      </c>
      <c r="CS39" s="655"/>
      <c r="CT39" s="655"/>
      <c r="CU39" s="655"/>
      <c r="CV39" s="655"/>
      <c r="CW39" s="655"/>
      <c r="CX39" s="655"/>
      <c r="CY39" s="656"/>
      <c r="CZ39" s="657">
        <v>3.2</v>
      </c>
      <c r="DA39" s="658"/>
      <c r="DB39" s="658"/>
      <c r="DC39" s="659"/>
      <c r="DD39" s="632">
        <v>817198</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558634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304705</v>
      </c>
      <c r="CS40" s="624"/>
      <c r="CT40" s="624"/>
      <c r="CU40" s="624"/>
      <c r="CV40" s="624"/>
      <c r="CW40" s="624"/>
      <c r="CX40" s="624"/>
      <c r="CY40" s="625"/>
      <c r="CZ40" s="657">
        <v>1</v>
      </c>
      <c r="DA40" s="658"/>
      <c r="DB40" s="658"/>
      <c r="DC40" s="659"/>
      <c r="DD40" s="632">
        <v>203125</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1557769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298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5415275</v>
      </c>
      <c r="CS42" s="624"/>
      <c r="CT42" s="624"/>
      <c r="CU42" s="624"/>
      <c r="CV42" s="624"/>
      <c r="CW42" s="624"/>
      <c r="CX42" s="624"/>
      <c r="CY42" s="625"/>
      <c r="CZ42" s="657">
        <v>18.600000000000001</v>
      </c>
      <c r="DA42" s="706"/>
      <c r="DB42" s="706"/>
      <c r="DC42" s="707"/>
      <c r="DD42" s="632">
        <v>1582441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72640</v>
      </c>
      <c r="CS43" s="655"/>
      <c r="CT43" s="655"/>
      <c r="CU43" s="655"/>
      <c r="CV43" s="655"/>
      <c r="CW43" s="655"/>
      <c r="CX43" s="655"/>
      <c r="CY43" s="656"/>
      <c r="CZ43" s="657">
        <v>0.2</v>
      </c>
      <c r="DA43" s="658"/>
      <c r="DB43" s="658"/>
      <c r="DC43" s="659"/>
      <c r="DD43" s="632">
        <v>72640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4973211</v>
      </c>
      <c r="CS44" s="624"/>
      <c r="CT44" s="624"/>
      <c r="CU44" s="624"/>
      <c r="CV44" s="624"/>
      <c r="CW44" s="624"/>
      <c r="CX44" s="624"/>
      <c r="CY44" s="625"/>
      <c r="CZ44" s="657">
        <v>17</v>
      </c>
      <c r="DA44" s="706"/>
      <c r="DB44" s="706"/>
      <c r="DC44" s="707"/>
      <c r="DD44" s="632">
        <v>1560443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1746840</v>
      </c>
      <c r="CS45" s="655"/>
      <c r="CT45" s="655"/>
      <c r="CU45" s="655"/>
      <c r="CV45" s="655"/>
      <c r="CW45" s="655"/>
      <c r="CX45" s="655"/>
      <c r="CY45" s="656"/>
      <c r="CZ45" s="657">
        <v>6</v>
      </c>
      <c r="DA45" s="658"/>
      <c r="DB45" s="658"/>
      <c r="DC45" s="659"/>
      <c r="DD45" s="632">
        <v>148802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3076459</v>
      </c>
      <c r="CS46" s="624"/>
      <c r="CT46" s="624"/>
      <c r="CU46" s="624"/>
      <c r="CV46" s="624"/>
      <c r="CW46" s="624"/>
      <c r="CX46" s="624"/>
      <c r="CY46" s="625"/>
      <c r="CZ46" s="657">
        <v>10.5</v>
      </c>
      <c r="DA46" s="706"/>
      <c r="DB46" s="706"/>
      <c r="DC46" s="707"/>
      <c r="DD46" s="632">
        <v>1403392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442064</v>
      </c>
      <c r="CS47" s="655"/>
      <c r="CT47" s="655"/>
      <c r="CU47" s="655"/>
      <c r="CV47" s="655"/>
      <c r="CW47" s="655"/>
      <c r="CX47" s="655"/>
      <c r="CY47" s="656"/>
      <c r="CZ47" s="657">
        <v>1.5</v>
      </c>
      <c r="DA47" s="658"/>
      <c r="DB47" s="658"/>
      <c r="DC47" s="659"/>
      <c r="DD47" s="632">
        <v>21998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29178708</v>
      </c>
      <c r="CS49" s="691"/>
      <c r="CT49" s="691"/>
      <c r="CU49" s="691"/>
      <c r="CV49" s="691"/>
      <c r="CW49" s="691"/>
      <c r="CX49" s="691"/>
      <c r="CY49" s="718"/>
      <c r="CZ49" s="719">
        <v>100</v>
      </c>
      <c r="DA49" s="720"/>
      <c r="DB49" s="720"/>
      <c r="DC49" s="721"/>
      <c r="DD49" s="722">
        <v>21269654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30363</v>
      </c>
      <c r="R7" s="753"/>
      <c r="S7" s="753"/>
      <c r="T7" s="753"/>
      <c r="U7" s="753"/>
      <c r="V7" s="753">
        <v>29136</v>
      </c>
      <c r="W7" s="753"/>
      <c r="X7" s="753"/>
      <c r="Y7" s="753"/>
      <c r="Z7" s="753"/>
      <c r="AA7" s="753">
        <v>1226</v>
      </c>
      <c r="AB7" s="753"/>
      <c r="AC7" s="753"/>
      <c r="AD7" s="753"/>
      <c r="AE7" s="754"/>
      <c r="AF7" s="755">
        <v>855</v>
      </c>
      <c r="AG7" s="756"/>
      <c r="AH7" s="756"/>
      <c r="AI7" s="756"/>
      <c r="AJ7" s="757"/>
      <c r="AK7" s="792">
        <v>916</v>
      </c>
      <c r="AL7" s="793"/>
      <c r="AM7" s="793"/>
      <c r="AN7" s="793"/>
      <c r="AO7" s="793"/>
      <c r="AP7" s="793">
        <v>36294</v>
      </c>
      <c r="AQ7" s="793"/>
      <c r="AR7" s="793"/>
      <c r="AS7" s="793"/>
      <c r="AT7" s="793"/>
      <c r="AU7" s="794" t="s">
        <v>573</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12</v>
      </c>
      <c r="CI7" s="790"/>
      <c r="CJ7" s="790"/>
      <c r="CK7" s="790"/>
      <c r="CL7" s="791"/>
      <c r="CM7" s="789">
        <v>177</v>
      </c>
      <c r="CN7" s="790"/>
      <c r="CO7" s="790"/>
      <c r="CP7" s="790"/>
      <c r="CQ7" s="791"/>
      <c r="CR7" s="789">
        <v>20</v>
      </c>
      <c r="CS7" s="790"/>
      <c r="CT7" s="790"/>
      <c r="CU7" s="790"/>
      <c r="CV7" s="791"/>
      <c r="CW7" s="789" t="s">
        <v>569</v>
      </c>
      <c r="CX7" s="790"/>
      <c r="CY7" s="790"/>
      <c r="CZ7" s="790"/>
      <c r="DA7" s="791"/>
      <c r="DB7" s="789" t="s">
        <v>569</v>
      </c>
      <c r="DC7" s="790"/>
      <c r="DD7" s="790"/>
      <c r="DE7" s="790"/>
      <c r="DF7" s="791"/>
      <c r="DG7" s="789" t="s">
        <v>569</v>
      </c>
      <c r="DH7" s="790"/>
      <c r="DI7" s="790"/>
      <c r="DJ7" s="790"/>
      <c r="DK7" s="791"/>
      <c r="DL7" s="789" t="s">
        <v>569</v>
      </c>
      <c r="DM7" s="790"/>
      <c r="DN7" s="790"/>
      <c r="DO7" s="790"/>
      <c r="DP7" s="791"/>
      <c r="DQ7" s="789" t="s">
        <v>569</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65</v>
      </c>
      <c r="R8" s="777"/>
      <c r="S8" s="777"/>
      <c r="T8" s="777"/>
      <c r="U8" s="777"/>
      <c r="V8" s="777">
        <v>61</v>
      </c>
      <c r="W8" s="777"/>
      <c r="X8" s="777"/>
      <c r="Y8" s="777"/>
      <c r="Z8" s="777"/>
      <c r="AA8" s="777">
        <v>5</v>
      </c>
      <c r="AB8" s="777"/>
      <c r="AC8" s="777"/>
      <c r="AD8" s="777"/>
      <c r="AE8" s="778"/>
      <c r="AF8" s="779">
        <v>5</v>
      </c>
      <c r="AG8" s="780"/>
      <c r="AH8" s="780"/>
      <c r="AI8" s="780"/>
      <c r="AJ8" s="781"/>
      <c r="AK8" s="782">
        <v>23</v>
      </c>
      <c r="AL8" s="783"/>
      <c r="AM8" s="783"/>
      <c r="AN8" s="783"/>
      <c r="AO8" s="783"/>
      <c r="AP8" s="783" t="s">
        <v>544</v>
      </c>
      <c r="AQ8" s="783"/>
      <c r="AR8" s="783"/>
      <c r="AS8" s="783"/>
      <c r="AT8" s="783"/>
      <c r="AU8" s="784" t="s">
        <v>546</v>
      </c>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557</v>
      </c>
      <c r="BT8" s="787"/>
      <c r="BU8" s="787"/>
      <c r="BV8" s="787"/>
      <c r="BW8" s="787"/>
      <c r="BX8" s="787"/>
      <c r="BY8" s="787"/>
      <c r="BZ8" s="787"/>
      <c r="CA8" s="787"/>
      <c r="CB8" s="787"/>
      <c r="CC8" s="787"/>
      <c r="CD8" s="787"/>
      <c r="CE8" s="787"/>
      <c r="CF8" s="787"/>
      <c r="CG8" s="788"/>
      <c r="CH8" s="799">
        <v>1</v>
      </c>
      <c r="CI8" s="800"/>
      <c r="CJ8" s="800"/>
      <c r="CK8" s="800"/>
      <c r="CL8" s="801"/>
      <c r="CM8" s="799">
        <v>240</v>
      </c>
      <c r="CN8" s="800"/>
      <c r="CO8" s="800"/>
      <c r="CP8" s="800"/>
      <c r="CQ8" s="801"/>
      <c r="CR8" s="799">
        <v>293</v>
      </c>
      <c r="CS8" s="800"/>
      <c r="CT8" s="800"/>
      <c r="CU8" s="800"/>
      <c r="CV8" s="801"/>
      <c r="CW8" s="799" t="s">
        <v>569</v>
      </c>
      <c r="CX8" s="800"/>
      <c r="CY8" s="800"/>
      <c r="CZ8" s="800"/>
      <c r="DA8" s="801"/>
      <c r="DB8" s="799">
        <v>4</v>
      </c>
      <c r="DC8" s="800"/>
      <c r="DD8" s="800"/>
      <c r="DE8" s="800"/>
      <c r="DF8" s="801"/>
      <c r="DG8" s="799" t="s">
        <v>569</v>
      </c>
      <c r="DH8" s="800"/>
      <c r="DI8" s="800"/>
      <c r="DJ8" s="800"/>
      <c r="DK8" s="801"/>
      <c r="DL8" s="799" t="s">
        <v>569</v>
      </c>
      <c r="DM8" s="800"/>
      <c r="DN8" s="800"/>
      <c r="DO8" s="800"/>
      <c r="DP8" s="801"/>
      <c r="DQ8" s="799" t="s">
        <v>571</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12</v>
      </c>
      <c r="R9" s="777"/>
      <c r="S9" s="777"/>
      <c r="T9" s="777"/>
      <c r="U9" s="777"/>
      <c r="V9" s="777">
        <v>12</v>
      </c>
      <c r="W9" s="777"/>
      <c r="X9" s="777"/>
      <c r="Y9" s="777"/>
      <c r="Z9" s="777"/>
      <c r="AA9" s="777" t="s">
        <v>544</v>
      </c>
      <c r="AB9" s="777"/>
      <c r="AC9" s="777"/>
      <c r="AD9" s="777"/>
      <c r="AE9" s="778"/>
      <c r="AF9" s="779" t="s">
        <v>109</v>
      </c>
      <c r="AG9" s="780"/>
      <c r="AH9" s="780"/>
      <c r="AI9" s="780"/>
      <c r="AJ9" s="781"/>
      <c r="AK9" s="782" t="s">
        <v>544</v>
      </c>
      <c r="AL9" s="783"/>
      <c r="AM9" s="783"/>
      <c r="AN9" s="783"/>
      <c r="AO9" s="783"/>
      <c r="AP9" s="783" t="s">
        <v>545</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558</v>
      </c>
      <c r="BT9" s="787"/>
      <c r="BU9" s="787"/>
      <c r="BV9" s="787"/>
      <c r="BW9" s="787"/>
      <c r="BX9" s="787"/>
      <c r="BY9" s="787"/>
      <c r="BZ9" s="787"/>
      <c r="CA9" s="787"/>
      <c r="CB9" s="787"/>
      <c r="CC9" s="787"/>
      <c r="CD9" s="787"/>
      <c r="CE9" s="787"/>
      <c r="CF9" s="787"/>
      <c r="CG9" s="788"/>
      <c r="CH9" s="799">
        <v>-3</v>
      </c>
      <c r="CI9" s="800"/>
      <c r="CJ9" s="800"/>
      <c r="CK9" s="800"/>
      <c r="CL9" s="801"/>
      <c r="CM9" s="799">
        <v>-3</v>
      </c>
      <c r="CN9" s="800"/>
      <c r="CO9" s="800"/>
      <c r="CP9" s="800"/>
      <c r="CQ9" s="801"/>
      <c r="CR9" s="799">
        <v>9</v>
      </c>
      <c r="CS9" s="800"/>
      <c r="CT9" s="800"/>
      <c r="CU9" s="800"/>
      <c r="CV9" s="801"/>
      <c r="CW9" s="799" t="s">
        <v>569</v>
      </c>
      <c r="CX9" s="800"/>
      <c r="CY9" s="800"/>
      <c r="CZ9" s="800"/>
      <c r="DA9" s="801"/>
      <c r="DB9" s="799" t="s">
        <v>569</v>
      </c>
      <c r="DC9" s="800"/>
      <c r="DD9" s="800"/>
      <c r="DE9" s="800"/>
      <c r="DF9" s="801"/>
      <c r="DG9" s="799" t="s">
        <v>569</v>
      </c>
      <c r="DH9" s="800"/>
      <c r="DI9" s="800"/>
      <c r="DJ9" s="800"/>
      <c r="DK9" s="801"/>
      <c r="DL9" s="799" t="s">
        <v>569</v>
      </c>
      <c r="DM9" s="800"/>
      <c r="DN9" s="800"/>
      <c r="DO9" s="800"/>
      <c r="DP9" s="801"/>
      <c r="DQ9" s="799" t="s">
        <v>569</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559</v>
      </c>
      <c r="BT10" s="787"/>
      <c r="BU10" s="787"/>
      <c r="BV10" s="787"/>
      <c r="BW10" s="787"/>
      <c r="BX10" s="787"/>
      <c r="BY10" s="787"/>
      <c r="BZ10" s="787"/>
      <c r="CA10" s="787"/>
      <c r="CB10" s="787"/>
      <c r="CC10" s="787"/>
      <c r="CD10" s="787"/>
      <c r="CE10" s="787"/>
      <c r="CF10" s="787"/>
      <c r="CG10" s="788"/>
      <c r="CH10" s="799">
        <v>-1</v>
      </c>
      <c r="CI10" s="800"/>
      <c r="CJ10" s="800"/>
      <c r="CK10" s="800"/>
      <c r="CL10" s="801"/>
      <c r="CM10" s="799">
        <v>21</v>
      </c>
      <c r="CN10" s="800"/>
      <c r="CO10" s="800"/>
      <c r="CP10" s="800"/>
      <c r="CQ10" s="801"/>
      <c r="CR10" s="799">
        <v>10</v>
      </c>
      <c r="CS10" s="800"/>
      <c r="CT10" s="800"/>
      <c r="CU10" s="800"/>
      <c r="CV10" s="801"/>
      <c r="CW10" s="799" t="s">
        <v>569</v>
      </c>
      <c r="CX10" s="800"/>
      <c r="CY10" s="800"/>
      <c r="CZ10" s="800"/>
      <c r="DA10" s="801"/>
      <c r="DB10" s="799" t="s">
        <v>569</v>
      </c>
      <c r="DC10" s="800"/>
      <c r="DD10" s="800"/>
      <c r="DE10" s="800"/>
      <c r="DF10" s="801"/>
      <c r="DG10" s="799" t="s">
        <v>569</v>
      </c>
      <c r="DH10" s="800"/>
      <c r="DI10" s="800"/>
      <c r="DJ10" s="800"/>
      <c r="DK10" s="801"/>
      <c r="DL10" s="799" t="s">
        <v>569</v>
      </c>
      <c r="DM10" s="800"/>
      <c r="DN10" s="800"/>
      <c r="DO10" s="800"/>
      <c r="DP10" s="801"/>
      <c r="DQ10" s="799" t="s">
        <v>569</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560</v>
      </c>
      <c r="BT11" s="787"/>
      <c r="BU11" s="787"/>
      <c r="BV11" s="787"/>
      <c r="BW11" s="787"/>
      <c r="BX11" s="787"/>
      <c r="BY11" s="787"/>
      <c r="BZ11" s="787"/>
      <c r="CA11" s="787"/>
      <c r="CB11" s="787"/>
      <c r="CC11" s="787"/>
      <c r="CD11" s="787"/>
      <c r="CE11" s="787"/>
      <c r="CF11" s="787"/>
      <c r="CG11" s="788"/>
      <c r="CH11" s="799">
        <v>75</v>
      </c>
      <c r="CI11" s="800"/>
      <c r="CJ11" s="800"/>
      <c r="CK11" s="800"/>
      <c r="CL11" s="801"/>
      <c r="CM11" s="799">
        <v>461</v>
      </c>
      <c r="CN11" s="800"/>
      <c r="CO11" s="800"/>
      <c r="CP11" s="800"/>
      <c r="CQ11" s="801"/>
      <c r="CR11" s="799">
        <v>30</v>
      </c>
      <c r="CS11" s="800"/>
      <c r="CT11" s="800"/>
      <c r="CU11" s="800"/>
      <c r="CV11" s="801"/>
      <c r="CW11" s="799" t="s">
        <v>569</v>
      </c>
      <c r="CX11" s="800"/>
      <c r="CY11" s="800"/>
      <c r="CZ11" s="800"/>
      <c r="DA11" s="801"/>
      <c r="DB11" s="799" t="s">
        <v>569</v>
      </c>
      <c r="DC11" s="800"/>
      <c r="DD11" s="800"/>
      <c r="DE11" s="800"/>
      <c r="DF11" s="801"/>
      <c r="DG11" s="799" t="s">
        <v>569</v>
      </c>
      <c r="DH11" s="800"/>
      <c r="DI11" s="800"/>
      <c r="DJ11" s="800"/>
      <c r="DK11" s="801"/>
      <c r="DL11" s="799" t="s">
        <v>569</v>
      </c>
      <c r="DM11" s="800"/>
      <c r="DN11" s="800"/>
      <c r="DO11" s="800"/>
      <c r="DP11" s="801"/>
      <c r="DQ11" s="799" t="s">
        <v>569</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561</v>
      </c>
      <c r="BT12" s="787"/>
      <c r="BU12" s="787"/>
      <c r="BV12" s="787"/>
      <c r="BW12" s="787"/>
      <c r="BX12" s="787"/>
      <c r="BY12" s="787"/>
      <c r="BZ12" s="787"/>
      <c r="CA12" s="787"/>
      <c r="CB12" s="787"/>
      <c r="CC12" s="787"/>
      <c r="CD12" s="787"/>
      <c r="CE12" s="787"/>
      <c r="CF12" s="787"/>
      <c r="CG12" s="788"/>
      <c r="CH12" s="799">
        <v>0</v>
      </c>
      <c r="CI12" s="800"/>
      <c r="CJ12" s="800"/>
      <c r="CK12" s="800"/>
      <c r="CL12" s="801"/>
      <c r="CM12" s="799">
        <v>53</v>
      </c>
      <c r="CN12" s="800"/>
      <c r="CO12" s="800"/>
      <c r="CP12" s="800"/>
      <c r="CQ12" s="801"/>
      <c r="CR12" s="799">
        <v>42</v>
      </c>
      <c r="CS12" s="800"/>
      <c r="CT12" s="800"/>
      <c r="CU12" s="800"/>
      <c r="CV12" s="801"/>
      <c r="CW12" s="799" t="s">
        <v>569</v>
      </c>
      <c r="CX12" s="800"/>
      <c r="CY12" s="800"/>
      <c r="CZ12" s="800"/>
      <c r="DA12" s="801"/>
      <c r="DB12" s="799" t="s">
        <v>569</v>
      </c>
      <c r="DC12" s="800"/>
      <c r="DD12" s="800"/>
      <c r="DE12" s="800"/>
      <c r="DF12" s="801"/>
      <c r="DG12" s="799" t="s">
        <v>569</v>
      </c>
      <c r="DH12" s="800"/>
      <c r="DI12" s="800"/>
      <c r="DJ12" s="800"/>
      <c r="DK12" s="801"/>
      <c r="DL12" s="799" t="s">
        <v>569</v>
      </c>
      <c r="DM12" s="800"/>
      <c r="DN12" s="800"/>
      <c r="DO12" s="800"/>
      <c r="DP12" s="801"/>
      <c r="DQ12" s="799" t="s">
        <v>569</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562</v>
      </c>
      <c r="BT13" s="787"/>
      <c r="BU13" s="787"/>
      <c r="BV13" s="787"/>
      <c r="BW13" s="787"/>
      <c r="BX13" s="787"/>
      <c r="BY13" s="787"/>
      <c r="BZ13" s="787"/>
      <c r="CA13" s="787"/>
      <c r="CB13" s="787"/>
      <c r="CC13" s="787"/>
      <c r="CD13" s="787"/>
      <c r="CE13" s="787"/>
      <c r="CF13" s="787"/>
      <c r="CG13" s="788"/>
      <c r="CH13" s="799">
        <v>1</v>
      </c>
      <c r="CI13" s="800"/>
      <c r="CJ13" s="800"/>
      <c r="CK13" s="800"/>
      <c r="CL13" s="801"/>
      <c r="CM13" s="799">
        <v>105</v>
      </c>
      <c r="CN13" s="800"/>
      <c r="CO13" s="800"/>
      <c r="CP13" s="800"/>
      <c r="CQ13" s="801"/>
      <c r="CR13" s="799">
        <v>38</v>
      </c>
      <c r="CS13" s="800"/>
      <c r="CT13" s="800"/>
      <c r="CU13" s="800"/>
      <c r="CV13" s="801"/>
      <c r="CW13" s="799" t="s">
        <v>569</v>
      </c>
      <c r="CX13" s="800"/>
      <c r="CY13" s="800"/>
      <c r="CZ13" s="800"/>
      <c r="DA13" s="801"/>
      <c r="DB13" s="799" t="s">
        <v>569</v>
      </c>
      <c r="DC13" s="800"/>
      <c r="DD13" s="800"/>
      <c r="DE13" s="800"/>
      <c r="DF13" s="801"/>
      <c r="DG13" s="799" t="s">
        <v>569</v>
      </c>
      <c r="DH13" s="800"/>
      <c r="DI13" s="800"/>
      <c r="DJ13" s="800"/>
      <c r="DK13" s="801"/>
      <c r="DL13" s="799" t="s">
        <v>569</v>
      </c>
      <c r="DM13" s="800"/>
      <c r="DN13" s="800"/>
      <c r="DO13" s="800"/>
      <c r="DP13" s="801"/>
      <c r="DQ13" s="799" t="s">
        <v>569</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563</v>
      </c>
      <c r="BT14" s="787"/>
      <c r="BU14" s="787"/>
      <c r="BV14" s="787"/>
      <c r="BW14" s="787"/>
      <c r="BX14" s="787"/>
      <c r="BY14" s="787"/>
      <c r="BZ14" s="787"/>
      <c r="CA14" s="787"/>
      <c r="CB14" s="787"/>
      <c r="CC14" s="787"/>
      <c r="CD14" s="787"/>
      <c r="CE14" s="787"/>
      <c r="CF14" s="787"/>
      <c r="CG14" s="788"/>
      <c r="CH14" s="799">
        <v>7</v>
      </c>
      <c r="CI14" s="800"/>
      <c r="CJ14" s="800"/>
      <c r="CK14" s="800"/>
      <c r="CL14" s="801"/>
      <c r="CM14" s="799">
        <v>60</v>
      </c>
      <c r="CN14" s="800"/>
      <c r="CO14" s="800"/>
      <c r="CP14" s="800"/>
      <c r="CQ14" s="801"/>
      <c r="CR14" s="799">
        <v>8</v>
      </c>
      <c r="CS14" s="800"/>
      <c r="CT14" s="800"/>
      <c r="CU14" s="800"/>
      <c r="CV14" s="801"/>
      <c r="CW14" s="799" t="s">
        <v>569</v>
      </c>
      <c r="CX14" s="800"/>
      <c r="CY14" s="800"/>
      <c r="CZ14" s="800"/>
      <c r="DA14" s="801"/>
      <c r="DB14" s="799" t="s">
        <v>569</v>
      </c>
      <c r="DC14" s="800"/>
      <c r="DD14" s="800"/>
      <c r="DE14" s="800"/>
      <c r="DF14" s="801"/>
      <c r="DG14" s="799" t="s">
        <v>569</v>
      </c>
      <c r="DH14" s="800"/>
      <c r="DI14" s="800"/>
      <c r="DJ14" s="800"/>
      <c r="DK14" s="801"/>
      <c r="DL14" s="799" t="s">
        <v>569</v>
      </c>
      <c r="DM14" s="800"/>
      <c r="DN14" s="800"/>
      <c r="DO14" s="800"/>
      <c r="DP14" s="801"/>
      <c r="DQ14" s="799" t="s">
        <v>569</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564</v>
      </c>
      <c r="BT15" s="787"/>
      <c r="BU15" s="787"/>
      <c r="BV15" s="787"/>
      <c r="BW15" s="787"/>
      <c r="BX15" s="787"/>
      <c r="BY15" s="787"/>
      <c r="BZ15" s="787"/>
      <c r="CA15" s="787"/>
      <c r="CB15" s="787"/>
      <c r="CC15" s="787"/>
      <c r="CD15" s="787"/>
      <c r="CE15" s="787"/>
      <c r="CF15" s="787"/>
      <c r="CG15" s="788"/>
      <c r="CH15" s="799">
        <v>2</v>
      </c>
      <c r="CI15" s="800"/>
      <c r="CJ15" s="800"/>
      <c r="CK15" s="800"/>
      <c r="CL15" s="801"/>
      <c r="CM15" s="799">
        <v>22</v>
      </c>
      <c r="CN15" s="800"/>
      <c r="CO15" s="800"/>
      <c r="CP15" s="800"/>
      <c r="CQ15" s="801"/>
      <c r="CR15" s="799">
        <v>24</v>
      </c>
      <c r="CS15" s="800"/>
      <c r="CT15" s="800"/>
      <c r="CU15" s="800"/>
      <c r="CV15" s="801"/>
      <c r="CW15" s="799" t="s">
        <v>569</v>
      </c>
      <c r="CX15" s="800"/>
      <c r="CY15" s="800"/>
      <c r="CZ15" s="800"/>
      <c r="DA15" s="801"/>
      <c r="DB15" s="799" t="s">
        <v>569</v>
      </c>
      <c r="DC15" s="800"/>
      <c r="DD15" s="800"/>
      <c r="DE15" s="800"/>
      <c r="DF15" s="801"/>
      <c r="DG15" s="799" t="s">
        <v>569</v>
      </c>
      <c r="DH15" s="800"/>
      <c r="DI15" s="800"/>
      <c r="DJ15" s="800"/>
      <c r="DK15" s="801"/>
      <c r="DL15" s="799" t="s">
        <v>569</v>
      </c>
      <c r="DM15" s="800"/>
      <c r="DN15" s="800"/>
      <c r="DO15" s="800"/>
      <c r="DP15" s="801"/>
      <c r="DQ15" s="799" t="s">
        <v>569</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565</v>
      </c>
      <c r="BT16" s="787"/>
      <c r="BU16" s="787"/>
      <c r="BV16" s="787"/>
      <c r="BW16" s="787"/>
      <c r="BX16" s="787"/>
      <c r="BY16" s="787"/>
      <c r="BZ16" s="787"/>
      <c r="CA16" s="787"/>
      <c r="CB16" s="787"/>
      <c r="CC16" s="787"/>
      <c r="CD16" s="787"/>
      <c r="CE16" s="787"/>
      <c r="CF16" s="787"/>
      <c r="CG16" s="788"/>
      <c r="CH16" s="799">
        <v>7</v>
      </c>
      <c r="CI16" s="800"/>
      <c r="CJ16" s="800"/>
      <c r="CK16" s="800"/>
      <c r="CL16" s="801"/>
      <c r="CM16" s="799">
        <v>55</v>
      </c>
      <c r="CN16" s="800"/>
      <c r="CO16" s="800"/>
      <c r="CP16" s="800"/>
      <c r="CQ16" s="801"/>
      <c r="CR16" s="799">
        <v>5</v>
      </c>
      <c r="CS16" s="800"/>
      <c r="CT16" s="800"/>
      <c r="CU16" s="800"/>
      <c r="CV16" s="801"/>
      <c r="CW16" s="799" t="s">
        <v>569</v>
      </c>
      <c r="CX16" s="800"/>
      <c r="CY16" s="800"/>
      <c r="CZ16" s="800"/>
      <c r="DA16" s="801"/>
      <c r="DB16" s="799" t="s">
        <v>569</v>
      </c>
      <c r="DC16" s="800"/>
      <c r="DD16" s="800"/>
      <c r="DE16" s="800"/>
      <c r="DF16" s="801"/>
      <c r="DG16" s="799" t="s">
        <v>569</v>
      </c>
      <c r="DH16" s="800"/>
      <c r="DI16" s="800"/>
      <c r="DJ16" s="800"/>
      <c r="DK16" s="801"/>
      <c r="DL16" s="799" t="s">
        <v>569</v>
      </c>
      <c r="DM16" s="800"/>
      <c r="DN16" s="800"/>
      <c r="DO16" s="800"/>
      <c r="DP16" s="801"/>
      <c r="DQ16" s="799" t="s">
        <v>569</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566</v>
      </c>
      <c r="BT17" s="787"/>
      <c r="BU17" s="787"/>
      <c r="BV17" s="787"/>
      <c r="BW17" s="787"/>
      <c r="BX17" s="787"/>
      <c r="BY17" s="787"/>
      <c r="BZ17" s="787"/>
      <c r="CA17" s="787"/>
      <c r="CB17" s="787"/>
      <c r="CC17" s="787"/>
      <c r="CD17" s="787"/>
      <c r="CE17" s="787"/>
      <c r="CF17" s="787"/>
      <c r="CG17" s="788"/>
      <c r="CH17" s="799">
        <v>-161</v>
      </c>
      <c r="CI17" s="800"/>
      <c r="CJ17" s="800"/>
      <c r="CK17" s="800"/>
      <c r="CL17" s="801"/>
      <c r="CM17" s="799">
        <v>297</v>
      </c>
      <c r="CN17" s="800"/>
      <c r="CO17" s="800"/>
      <c r="CP17" s="800"/>
      <c r="CQ17" s="801"/>
      <c r="CR17" s="799">
        <v>57</v>
      </c>
      <c r="CS17" s="800"/>
      <c r="CT17" s="800"/>
      <c r="CU17" s="800"/>
      <c r="CV17" s="801"/>
      <c r="CW17" s="799">
        <v>84</v>
      </c>
      <c r="CX17" s="800"/>
      <c r="CY17" s="800"/>
      <c r="CZ17" s="800"/>
      <c r="DA17" s="801"/>
      <c r="DB17" s="799" t="s">
        <v>569</v>
      </c>
      <c r="DC17" s="800"/>
      <c r="DD17" s="800"/>
      <c r="DE17" s="800"/>
      <c r="DF17" s="801"/>
      <c r="DG17" s="799" t="s">
        <v>569</v>
      </c>
      <c r="DH17" s="800"/>
      <c r="DI17" s="800"/>
      <c r="DJ17" s="800"/>
      <c r="DK17" s="801"/>
      <c r="DL17" s="799" t="s">
        <v>569</v>
      </c>
      <c r="DM17" s="800"/>
      <c r="DN17" s="800"/>
      <c r="DO17" s="800"/>
      <c r="DP17" s="801"/>
      <c r="DQ17" s="799" t="s">
        <v>569</v>
      </c>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572</v>
      </c>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30410</v>
      </c>
      <c r="R23" s="812"/>
      <c r="S23" s="812"/>
      <c r="T23" s="812"/>
      <c r="U23" s="812"/>
      <c r="V23" s="812">
        <v>29179</v>
      </c>
      <c r="W23" s="812"/>
      <c r="X23" s="812"/>
      <c r="Y23" s="812"/>
      <c r="Z23" s="812"/>
      <c r="AA23" s="812">
        <f>SUM(AA7:AE9)</f>
        <v>1231</v>
      </c>
      <c r="AB23" s="812"/>
      <c r="AC23" s="812"/>
      <c r="AD23" s="812"/>
      <c r="AE23" s="813"/>
      <c r="AF23" s="814">
        <v>860</v>
      </c>
      <c r="AG23" s="812"/>
      <c r="AH23" s="812"/>
      <c r="AI23" s="812"/>
      <c r="AJ23" s="815"/>
      <c r="AK23" s="816"/>
      <c r="AL23" s="817"/>
      <c r="AM23" s="817"/>
      <c r="AN23" s="817"/>
      <c r="AO23" s="817"/>
      <c r="AP23" s="812">
        <f>SUM(AP7:AT9)</f>
        <v>36294</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5989</v>
      </c>
      <c r="R28" s="841"/>
      <c r="S28" s="841"/>
      <c r="T28" s="841"/>
      <c r="U28" s="841"/>
      <c r="V28" s="841">
        <v>5760</v>
      </c>
      <c r="W28" s="841"/>
      <c r="X28" s="841"/>
      <c r="Y28" s="841"/>
      <c r="Z28" s="841"/>
      <c r="AA28" s="841">
        <v>230</v>
      </c>
      <c r="AB28" s="841"/>
      <c r="AC28" s="841"/>
      <c r="AD28" s="841"/>
      <c r="AE28" s="842"/>
      <c r="AF28" s="843">
        <v>230</v>
      </c>
      <c r="AG28" s="841"/>
      <c r="AH28" s="841"/>
      <c r="AI28" s="841"/>
      <c r="AJ28" s="844"/>
      <c r="AK28" s="845">
        <v>478</v>
      </c>
      <c r="AL28" s="836"/>
      <c r="AM28" s="836"/>
      <c r="AN28" s="836"/>
      <c r="AO28" s="836"/>
      <c r="AP28" s="836" t="s">
        <v>547</v>
      </c>
      <c r="AQ28" s="836"/>
      <c r="AR28" s="836"/>
      <c r="AS28" s="836"/>
      <c r="AT28" s="836"/>
      <c r="AU28" s="836" t="s">
        <v>548</v>
      </c>
      <c r="AV28" s="836"/>
      <c r="AW28" s="836"/>
      <c r="AX28" s="836"/>
      <c r="AY28" s="836"/>
      <c r="AZ28" s="837" t="s">
        <v>547</v>
      </c>
      <c r="BA28" s="837"/>
      <c r="BB28" s="837"/>
      <c r="BC28" s="837"/>
      <c r="BD28" s="837"/>
      <c r="BE28" s="838" t="s">
        <v>549</v>
      </c>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513</v>
      </c>
      <c r="R29" s="777"/>
      <c r="S29" s="777"/>
      <c r="T29" s="777"/>
      <c r="U29" s="777"/>
      <c r="V29" s="777">
        <v>495</v>
      </c>
      <c r="W29" s="777"/>
      <c r="X29" s="777"/>
      <c r="Y29" s="777"/>
      <c r="Z29" s="777"/>
      <c r="AA29" s="777">
        <v>18</v>
      </c>
      <c r="AB29" s="777"/>
      <c r="AC29" s="777"/>
      <c r="AD29" s="777"/>
      <c r="AE29" s="778"/>
      <c r="AF29" s="779">
        <v>18</v>
      </c>
      <c r="AG29" s="780"/>
      <c r="AH29" s="780"/>
      <c r="AI29" s="780"/>
      <c r="AJ29" s="781"/>
      <c r="AK29" s="848">
        <v>169</v>
      </c>
      <c r="AL29" s="849"/>
      <c r="AM29" s="849"/>
      <c r="AN29" s="849"/>
      <c r="AO29" s="849"/>
      <c r="AP29" s="849">
        <v>401</v>
      </c>
      <c r="AQ29" s="849"/>
      <c r="AR29" s="849"/>
      <c r="AS29" s="849"/>
      <c r="AT29" s="849"/>
      <c r="AU29" s="849">
        <v>141</v>
      </c>
      <c r="AV29" s="849"/>
      <c r="AW29" s="849"/>
      <c r="AX29" s="849"/>
      <c r="AY29" s="849"/>
      <c r="AZ29" s="850" t="s">
        <v>550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4133</v>
      </c>
      <c r="R30" s="777"/>
      <c r="S30" s="777"/>
      <c r="T30" s="777"/>
      <c r="U30" s="777"/>
      <c r="V30" s="777">
        <v>3981</v>
      </c>
      <c r="W30" s="777"/>
      <c r="X30" s="777"/>
      <c r="Y30" s="777"/>
      <c r="Z30" s="777"/>
      <c r="AA30" s="777">
        <v>152</v>
      </c>
      <c r="AB30" s="777"/>
      <c r="AC30" s="777"/>
      <c r="AD30" s="777"/>
      <c r="AE30" s="778"/>
      <c r="AF30" s="779">
        <v>152</v>
      </c>
      <c r="AG30" s="780"/>
      <c r="AH30" s="780"/>
      <c r="AI30" s="780"/>
      <c r="AJ30" s="781"/>
      <c r="AK30" s="848">
        <v>576</v>
      </c>
      <c r="AL30" s="849"/>
      <c r="AM30" s="849"/>
      <c r="AN30" s="849"/>
      <c r="AO30" s="849"/>
      <c r="AP30" s="849" t="s">
        <v>550</v>
      </c>
      <c r="AQ30" s="849"/>
      <c r="AR30" s="849"/>
      <c r="AS30" s="849"/>
      <c r="AT30" s="849"/>
      <c r="AU30" s="849" t="s">
        <v>550</v>
      </c>
      <c r="AV30" s="849"/>
      <c r="AW30" s="849"/>
      <c r="AX30" s="849"/>
      <c r="AY30" s="849"/>
      <c r="AZ30" s="850" t="s">
        <v>550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538</v>
      </c>
      <c r="R31" s="777"/>
      <c r="S31" s="777"/>
      <c r="T31" s="777"/>
      <c r="U31" s="777"/>
      <c r="V31" s="777">
        <v>534</v>
      </c>
      <c r="W31" s="777"/>
      <c r="X31" s="777"/>
      <c r="Y31" s="777"/>
      <c r="Z31" s="777"/>
      <c r="AA31" s="777">
        <v>4</v>
      </c>
      <c r="AB31" s="777"/>
      <c r="AC31" s="777"/>
      <c r="AD31" s="777"/>
      <c r="AE31" s="778"/>
      <c r="AF31" s="779">
        <v>4</v>
      </c>
      <c r="AG31" s="780"/>
      <c r="AH31" s="780"/>
      <c r="AI31" s="780"/>
      <c r="AJ31" s="781"/>
      <c r="AK31" s="848">
        <v>173</v>
      </c>
      <c r="AL31" s="849"/>
      <c r="AM31" s="849"/>
      <c r="AN31" s="849"/>
      <c r="AO31" s="849"/>
      <c r="AP31" s="849" t="s">
        <v>550</v>
      </c>
      <c r="AQ31" s="849"/>
      <c r="AR31" s="849"/>
      <c r="AS31" s="849"/>
      <c r="AT31" s="849"/>
      <c r="AU31" s="849" t="s">
        <v>550</v>
      </c>
      <c r="AV31" s="849"/>
      <c r="AW31" s="849"/>
      <c r="AX31" s="849"/>
      <c r="AY31" s="849"/>
      <c r="AZ31" s="850" t="s">
        <v>550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691</v>
      </c>
      <c r="R32" s="777"/>
      <c r="S32" s="777"/>
      <c r="T32" s="777"/>
      <c r="U32" s="777"/>
      <c r="V32" s="777">
        <v>675</v>
      </c>
      <c r="W32" s="777"/>
      <c r="X32" s="777"/>
      <c r="Y32" s="777"/>
      <c r="Z32" s="777"/>
      <c r="AA32" s="777">
        <v>16</v>
      </c>
      <c r="AB32" s="777"/>
      <c r="AC32" s="777"/>
      <c r="AD32" s="777"/>
      <c r="AE32" s="778"/>
      <c r="AF32" s="779">
        <v>16</v>
      </c>
      <c r="AG32" s="780"/>
      <c r="AH32" s="780"/>
      <c r="AI32" s="780"/>
      <c r="AJ32" s="781"/>
      <c r="AK32" s="848">
        <v>55</v>
      </c>
      <c r="AL32" s="849"/>
      <c r="AM32" s="849"/>
      <c r="AN32" s="849"/>
      <c r="AO32" s="849"/>
      <c r="AP32" s="849">
        <v>257</v>
      </c>
      <c r="AQ32" s="849"/>
      <c r="AR32" s="849"/>
      <c r="AS32" s="849"/>
      <c r="AT32" s="849"/>
      <c r="AU32" s="849">
        <v>25</v>
      </c>
      <c r="AV32" s="849"/>
      <c r="AW32" s="849"/>
      <c r="AX32" s="849"/>
      <c r="AY32" s="849"/>
      <c r="AZ32" s="850" t="s">
        <v>550</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6</v>
      </c>
      <c r="R33" s="777"/>
      <c r="S33" s="777"/>
      <c r="T33" s="777"/>
      <c r="U33" s="777"/>
      <c r="V33" s="777">
        <v>3</v>
      </c>
      <c r="W33" s="777"/>
      <c r="X33" s="777"/>
      <c r="Y33" s="777"/>
      <c r="Z33" s="777"/>
      <c r="AA33" s="777">
        <v>3</v>
      </c>
      <c r="AB33" s="777"/>
      <c r="AC33" s="777"/>
      <c r="AD33" s="777"/>
      <c r="AE33" s="778"/>
      <c r="AF33" s="779">
        <v>3</v>
      </c>
      <c r="AG33" s="780"/>
      <c r="AH33" s="780"/>
      <c r="AI33" s="780"/>
      <c r="AJ33" s="781"/>
      <c r="AK33" s="848" t="s">
        <v>550</v>
      </c>
      <c r="AL33" s="849"/>
      <c r="AM33" s="849"/>
      <c r="AN33" s="849"/>
      <c r="AO33" s="849"/>
      <c r="AP33" s="849" t="s">
        <v>550</v>
      </c>
      <c r="AQ33" s="849"/>
      <c r="AR33" s="849"/>
      <c r="AS33" s="849"/>
      <c r="AT33" s="849"/>
      <c r="AU33" s="849" t="s">
        <v>550</v>
      </c>
      <c r="AV33" s="849"/>
      <c r="AW33" s="849"/>
      <c r="AX33" s="849"/>
      <c r="AY33" s="849"/>
      <c r="AZ33" s="850" t="s">
        <v>550</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365</v>
      </c>
      <c r="R34" s="777"/>
      <c r="S34" s="777"/>
      <c r="T34" s="777"/>
      <c r="U34" s="777"/>
      <c r="V34" s="777">
        <v>294</v>
      </c>
      <c r="W34" s="777"/>
      <c r="X34" s="777"/>
      <c r="Y34" s="777"/>
      <c r="Z34" s="777"/>
      <c r="AA34" s="777">
        <v>71</v>
      </c>
      <c r="AB34" s="777"/>
      <c r="AC34" s="777"/>
      <c r="AD34" s="777"/>
      <c r="AE34" s="778"/>
      <c r="AF34" s="779">
        <v>1341</v>
      </c>
      <c r="AG34" s="780"/>
      <c r="AH34" s="780"/>
      <c r="AI34" s="780"/>
      <c r="AJ34" s="781"/>
      <c r="AK34" s="848">
        <v>81</v>
      </c>
      <c r="AL34" s="849"/>
      <c r="AM34" s="849"/>
      <c r="AN34" s="849"/>
      <c r="AO34" s="849"/>
      <c r="AP34" s="849">
        <v>1165</v>
      </c>
      <c r="AQ34" s="849"/>
      <c r="AR34" s="849"/>
      <c r="AS34" s="849"/>
      <c r="AT34" s="849"/>
      <c r="AU34" s="849">
        <v>543</v>
      </c>
      <c r="AV34" s="849"/>
      <c r="AW34" s="849"/>
      <c r="AX34" s="849"/>
      <c r="AY34" s="849"/>
      <c r="AZ34" s="850" t="s">
        <v>550</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4030</v>
      </c>
      <c r="R35" s="777"/>
      <c r="S35" s="777"/>
      <c r="T35" s="777"/>
      <c r="U35" s="777"/>
      <c r="V35" s="777">
        <v>4146</v>
      </c>
      <c r="W35" s="777"/>
      <c r="X35" s="777"/>
      <c r="Y35" s="777"/>
      <c r="Z35" s="777"/>
      <c r="AA35" s="777">
        <v>-117</v>
      </c>
      <c r="AB35" s="777"/>
      <c r="AC35" s="777"/>
      <c r="AD35" s="777"/>
      <c r="AE35" s="778"/>
      <c r="AF35" s="779">
        <v>1030</v>
      </c>
      <c r="AG35" s="780"/>
      <c r="AH35" s="780"/>
      <c r="AI35" s="780"/>
      <c r="AJ35" s="781"/>
      <c r="AK35" s="848">
        <v>550</v>
      </c>
      <c r="AL35" s="849"/>
      <c r="AM35" s="849"/>
      <c r="AN35" s="849"/>
      <c r="AO35" s="849"/>
      <c r="AP35" s="849">
        <v>6143</v>
      </c>
      <c r="AQ35" s="849"/>
      <c r="AR35" s="849"/>
      <c r="AS35" s="849"/>
      <c r="AT35" s="849"/>
      <c r="AU35" s="849">
        <v>3293</v>
      </c>
      <c r="AV35" s="849"/>
      <c r="AW35" s="849"/>
      <c r="AX35" s="849"/>
      <c r="AY35" s="849"/>
      <c r="AZ35" s="850" t="s">
        <v>550</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1891</v>
      </c>
      <c r="R36" s="777"/>
      <c r="S36" s="777"/>
      <c r="T36" s="777"/>
      <c r="U36" s="777"/>
      <c r="V36" s="777">
        <v>1869</v>
      </c>
      <c r="W36" s="777"/>
      <c r="X36" s="777"/>
      <c r="Y36" s="777"/>
      <c r="Z36" s="777"/>
      <c r="AA36" s="777">
        <v>22</v>
      </c>
      <c r="AB36" s="777"/>
      <c r="AC36" s="777"/>
      <c r="AD36" s="777"/>
      <c r="AE36" s="778"/>
      <c r="AF36" s="779">
        <v>22</v>
      </c>
      <c r="AG36" s="780"/>
      <c r="AH36" s="780"/>
      <c r="AI36" s="780"/>
      <c r="AJ36" s="781"/>
      <c r="AK36" s="848">
        <v>320</v>
      </c>
      <c r="AL36" s="849"/>
      <c r="AM36" s="849"/>
      <c r="AN36" s="849"/>
      <c r="AO36" s="849"/>
      <c r="AP36" s="849">
        <v>6820</v>
      </c>
      <c r="AQ36" s="849"/>
      <c r="AR36" s="849"/>
      <c r="AS36" s="849"/>
      <c r="AT36" s="849"/>
      <c r="AU36" s="849">
        <v>3744</v>
      </c>
      <c r="AV36" s="849"/>
      <c r="AW36" s="849"/>
      <c r="AX36" s="849"/>
      <c r="AY36" s="849"/>
      <c r="AZ36" s="850" t="s">
        <v>550</v>
      </c>
      <c r="BA36" s="850"/>
      <c r="BB36" s="850"/>
      <c r="BC36" s="850"/>
      <c r="BD36" s="850"/>
      <c r="BE36" s="846" t="s">
        <v>386</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2239</v>
      </c>
      <c r="R37" s="777"/>
      <c r="S37" s="777"/>
      <c r="T37" s="777"/>
      <c r="U37" s="777"/>
      <c r="V37" s="777">
        <v>2217</v>
      </c>
      <c r="W37" s="777"/>
      <c r="X37" s="777"/>
      <c r="Y37" s="777"/>
      <c r="Z37" s="777"/>
      <c r="AA37" s="777">
        <v>22</v>
      </c>
      <c r="AB37" s="777"/>
      <c r="AC37" s="777"/>
      <c r="AD37" s="777"/>
      <c r="AE37" s="778"/>
      <c r="AF37" s="779">
        <v>22</v>
      </c>
      <c r="AG37" s="780"/>
      <c r="AH37" s="780"/>
      <c r="AI37" s="780"/>
      <c r="AJ37" s="781"/>
      <c r="AK37" s="848">
        <v>1235</v>
      </c>
      <c r="AL37" s="849"/>
      <c r="AM37" s="849"/>
      <c r="AN37" s="849"/>
      <c r="AO37" s="849"/>
      <c r="AP37" s="849">
        <v>19028</v>
      </c>
      <c r="AQ37" s="849"/>
      <c r="AR37" s="849"/>
      <c r="AS37" s="849"/>
      <c r="AT37" s="849"/>
      <c r="AU37" s="849">
        <v>15184</v>
      </c>
      <c r="AV37" s="849"/>
      <c r="AW37" s="849"/>
      <c r="AX37" s="849"/>
      <c r="AY37" s="849"/>
      <c r="AZ37" s="850" t="s">
        <v>550</v>
      </c>
      <c r="BA37" s="850"/>
      <c r="BB37" s="850"/>
      <c r="BC37" s="850"/>
      <c r="BD37" s="850"/>
      <c r="BE37" s="846" t="s">
        <v>386</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388</v>
      </c>
      <c r="C38" s="774"/>
      <c r="D38" s="774"/>
      <c r="E38" s="774"/>
      <c r="F38" s="774"/>
      <c r="G38" s="774"/>
      <c r="H38" s="774"/>
      <c r="I38" s="774"/>
      <c r="J38" s="774"/>
      <c r="K38" s="774"/>
      <c r="L38" s="774"/>
      <c r="M38" s="774"/>
      <c r="N38" s="774"/>
      <c r="O38" s="774"/>
      <c r="P38" s="775"/>
      <c r="Q38" s="776">
        <v>155</v>
      </c>
      <c r="R38" s="777"/>
      <c r="S38" s="777"/>
      <c r="T38" s="777"/>
      <c r="U38" s="777"/>
      <c r="V38" s="777">
        <v>152</v>
      </c>
      <c r="W38" s="777"/>
      <c r="X38" s="777"/>
      <c r="Y38" s="777"/>
      <c r="Z38" s="777"/>
      <c r="AA38" s="777">
        <v>2</v>
      </c>
      <c r="AB38" s="777"/>
      <c r="AC38" s="777"/>
      <c r="AD38" s="777"/>
      <c r="AE38" s="778"/>
      <c r="AF38" s="779">
        <v>2</v>
      </c>
      <c r="AG38" s="780"/>
      <c r="AH38" s="780"/>
      <c r="AI38" s="780"/>
      <c r="AJ38" s="781"/>
      <c r="AK38" s="848">
        <v>75</v>
      </c>
      <c r="AL38" s="849"/>
      <c r="AM38" s="849"/>
      <c r="AN38" s="849"/>
      <c r="AO38" s="849"/>
      <c r="AP38" s="849">
        <v>9</v>
      </c>
      <c r="AQ38" s="849"/>
      <c r="AR38" s="849"/>
      <c r="AS38" s="849"/>
      <c r="AT38" s="849"/>
      <c r="AU38" s="849">
        <v>9</v>
      </c>
      <c r="AV38" s="849"/>
      <c r="AW38" s="849"/>
      <c r="AX38" s="849"/>
      <c r="AY38" s="849"/>
      <c r="AZ38" s="850" t="s">
        <v>550</v>
      </c>
      <c r="BA38" s="850"/>
      <c r="BB38" s="850"/>
      <c r="BC38" s="850"/>
      <c r="BD38" s="850"/>
      <c r="BE38" s="846" t="s">
        <v>386</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389</v>
      </c>
      <c r="C39" s="774"/>
      <c r="D39" s="774"/>
      <c r="E39" s="774"/>
      <c r="F39" s="774"/>
      <c r="G39" s="774"/>
      <c r="H39" s="774"/>
      <c r="I39" s="774"/>
      <c r="J39" s="774"/>
      <c r="K39" s="774"/>
      <c r="L39" s="774"/>
      <c r="M39" s="774"/>
      <c r="N39" s="774"/>
      <c r="O39" s="774"/>
      <c r="P39" s="775"/>
      <c r="Q39" s="776">
        <v>13</v>
      </c>
      <c r="R39" s="777"/>
      <c r="S39" s="777"/>
      <c r="T39" s="777"/>
      <c r="U39" s="777"/>
      <c r="V39" s="777">
        <v>13</v>
      </c>
      <c r="W39" s="777"/>
      <c r="X39" s="777"/>
      <c r="Y39" s="777"/>
      <c r="Z39" s="777"/>
      <c r="AA39" s="777">
        <v>0</v>
      </c>
      <c r="AB39" s="777"/>
      <c r="AC39" s="777"/>
      <c r="AD39" s="777"/>
      <c r="AE39" s="778"/>
      <c r="AF39" s="779">
        <v>0</v>
      </c>
      <c r="AG39" s="780"/>
      <c r="AH39" s="780"/>
      <c r="AI39" s="780"/>
      <c r="AJ39" s="781"/>
      <c r="AK39" s="848" t="s">
        <v>550</v>
      </c>
      <c r="AL39" s="849"/>
      <c r="AM39" s="849"/>
      <c r="AN39" s="849"/>
      <c r="AO39" s="849"/>
      <c r="AP39" s="849" t="s">
        <v>550</v>
      </c>
      <c r="AQ39" s="849"/>
      <c r="AR39" s="849"/>
      <c r="AS39" s="849"/>
      <c r="AT39" s="849"/>
      <c r="AU39" s="849" t="s">
        <v>550</v>
      </c>
      <c r="AV39" s="849"/>
      <c r="AW39" s="849"/>
      <c r="AX39" s="849"/>
      <c r="AY39" s="849"/>
      <c r="AZ39" s="850" t="s">
        <v>550</v>
      </c>
      <c r="BA39" s="850"/>
      <c r="BB39" s="850"/>
      <c r="BC39" s="850"/>
      <c r="BD39" s="850"/>
      <c r="BE39" s="846" t="s">
        <v>386</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t="s">
        <v>390</v>
      </c>
      <c r="C40" s="774"/>
      <c r="D40" s="774"/>
      <c r="E40" s="774"/>
      <c r="F40" s="774"/>
      <c r="G40" s="774"/>
      <c r="H40" s="774"/>
      <c r="I40" s="774"/>
      <c r="J40" s="774"/>
      <c r="K40" s="774"/>
      <c r="L40" s="774"/>
      <c r="M40" s="774"/>
      <c r="N40" s="774"/>
      <c r="O40" s="774"/>
      <c r="P40" s="775"/>
      <c r="Q40" s="776">
        <v>6</v>
      </c>
      <c r="R40" s="777"/>
      <c r="S40" s="777"/>
      <c r="T40" s="777"/>
      <c r="U40" s="777"/>
      <c r="V40" s="777">
        <v>6</v>
      </c>
      <c r="W40" s="777"/>
      <c r="X40" s="777"/>
      <c r="Y40" s="777"/>
      <c r="Z40" s="777"/>
      <c r="AA40" s="777">
        <v>0</v>
      </c>
      <c r="AB40" s="777"/>
      <c r="AC40" s="777"/>
      <c r="AD40" s="777"/>
      <c r="AE40" s="778"/>
      <c r="AF40" s="779">
        <v>25</v>
      </c>
      <c r="AG40" s="780"/>
      <c r="AH40" s="780"/>
      <c r="AI40" s="780"/>
      <c r="AJ40" s="781"/>
      <c r="AK40" s="848" t="s">
        <v>550</v>
      </c>
      <c r="AL40" s="849"/>
      <c r="AM40" s="849"/>
      <c r="AN40" s="849"/>
      <c r="AO40" s="849"/>
      <c r="AP40" s="849" t="s">
        <v>550</v>
      </c>
      <c r="AQ40" s="849"/>
      <c r="AR40" s="849"/>
      <c r="AS40" s="849"/>
      <c r="AT40" s="849"/>
      <c r="AU40" s="849" t="s">
        <v>550</v>
      </c>
      <c r="AV40" s="849"/>
      <c r="AW40" s="849"/>
      <c r="AX40" s="849"/>
      <c r="AY40" s="849"/>
      <c r="AZ40" s="850" t="s">
        <v>550</v>
      </c>
      <c r="BA40" s="850"/>
      <c r="BB40" s="850"/>
      <c r="BC40" s="850"/>
      <c r="BD40" s="850"/>
      <c r="BE40" s="846" t="s">
        <v>386</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2865</v>
      </c>
      <c r="AG63" s="860"/>
      <c r="AH63" s="860"/>
      <c r="AI63" s="860"/>
      <c r="AJ63" s="861"/>
      <c r="AK63" s="862"/>
      <c r="AL63" s="857"/>
      <c r="AM63" s="857"/>
      <c r="AN63" s="857"/>
      <c r="AO63" s="857"/>
      <c r="AP63" s="860">
        <f>SUM(AP28:AT40)</f>
        <v>33823</v>
      </c>
      <c r="AQ63" s="860"/>
      <c r="AR63" s="860"/>
      <c r="AS63" s="860"/>
      <c r="AT63" s="860"/>
      <c r="AU63" s="860">
        <f>SUM(AU28:AY40)</f>
        <v>22939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394</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551</v>
      </c>
      <c r="C68" s="888"/>
      <c r="D68" s="888"/>
      <c r="E68" s="888"/>
      <c r="F68" s="888"/>
      <c r="G68" s="888"/>
      <c r="H68" s="888"/>
      <c r="I68" s="888"/>
      <c r="J68" s="888"/>
      <c r="K68" s="888"/>
      <c r="L68" s="888"/>
      <c r="M68" s="888"/>
      <c r="N68" s="888"/>
      <c r="O68" s="888"/>
      <c r="P68" s="889"/>
      <c r="Q68" s="890">
        <v>9274</v>
      </c>
      <c r="R68" s="884"/>
      <c r="S68" s="884"/>
      <c r="T68" s="884"/>
      <c r="U68" s="884"/>
      <c r="V68" s="884">
        <v>9247</v>
      </c>
      <c r="W68" s="884"/>
      <c r="X68" s="884"/>
      <c r="Y68" s="884"/>
      <c r="Z68" s="884"/>
      <c r="AA68" s="884">
        <v>27</v>
      </c>
      <c r="AB68" s="884"/>
      <c r="AC68" s="884"/>
      <c r="AD68" s="884"/>
      <c r="AE68" s="884"/>
      <c r="AF68" s="884">
        <v>27</v>
      </c>
      <c r="AG68" s="884"/>
      <c r="AH68" s="884"/>
      <c r="AI68" s="884"/>
      <c r="AJ68" s="884"/>
      <c r="AK68" s="884">
        <v>1475</v>
      </c>
      <c r="AL68" s="884"/>
      <c r="AM68" s="884"/>
      <c r="AN68" s="884"/>
      <c r="AO68" s="884"/>
      <c r="AP68" s="884" t="s">
        <v>569</v>
      </c>
      <c r="AQ68" s="884"/>
      <c r="AR68" s="884"/>
      <c r="AS68" s="884"/>
      <c r="AT68" s="884"/>
      <c r="AU68" s="884" t="s">
        <v>569</v>
      </c>
      <c r="AV68" s="884"/>
      <c r="AW68" s="884"/>
      <c r="AX68" s="884"/>
      <c r="AY68" s="884"/>
      <c r="AZ68" s="885" t="s">
        <v>568</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552</v>
      </c>
      <c r="C69" s="892"/>
      <c r="D69" s="892"/>
      <c r="E69" s="892"/>
      <c r="F69" s="892"/>
      <c r="G69" s="892"/>
      <c r="H69" s="892"/>
      <c r="I69" s="892"/>
      <c r="J69" s="892"/>
      <c r="K69" s="892"/>
      <c r="L69" s="892"/>
      <c r="M69" s="892"/>
      <c r="N69" s="892"/>
      <c r="O69" s="892"/>
      <c r="P69" s="893"/>
      <c r="Q69" s="894">
        <v>73</v>
      </c>
      <c r="R69" s="849"/>
      <c r="S69" s="849"/>
      <c r="T69" s="849"/>
      <c r="U69" s="849"/>
      <c r="V69" s="849">
        <v>71</v>
      </c>
      <c r="W69" s="849"/>
      <c r="X69" s="849"/>
      <c r="Y69" s="849"/>
      <c r="Z69" s="849"/>
      <c r="AA69" s="849">
        <v>3</v>
      </c>
      <c r="AB69" s="849"/>
      <c r="AC69" s="849"/>
      <c r="AD69" s="849"/>
      <c r="AE69" s="849"/>
      <c r="AF69" s="849">
        <v>3</v>
      </c>
      <c r="AG69" s="849"/>
      <c r="AH69" s="849"/>
      <c r="AI69" s="849"/>
      <c r="AJ69" s="849"/>
      <c r="AK69" s="849" t="s">
        <v>567</v>
      </c>
      <c r="AL69" s="849"/>
      <c r="AM69" s="849"/>
      <c r="AN69" s="849"/>
      <c r="AO69" s="849"/>
      <c r="AP69" s="849" t="s">
        <v>567</v>
      </c>
      <c r="AQ69" s="849"/>
      <c r="AR69" s="849"/>
      <c r="AS69" s="849"/>
      <c r="AT69" s="849"/>
      <c r="AU69" s="849" t="s">
        <v>567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553</v>
      </c>
      <c r="C70" s="892"/>
      <c r="D70" s="892"/>
      <c r="E70" s="892"/>
      <c r="F70" s="892"/>
      <c r="G70" s="892"/>
      <c r="H70" s="892"/>
      <c r="I70" s="892"/>
      <c r="J70" s="892"/>
      <c r="K70" s="892"/>
      <c r="L70" s="892"/>
      <c r="M70" s="892"/>
      <c r="N70" s="892"/>
      <c r="O70" s="892"/>
      <c r="P70" s="893"/>
      <c r="Q70" s="894">
        <v>250</v>
      </c>
      <c r="R70" s="849"/>
      <c r="S70" s="849"/>
      <c r="T70" s="849"/>
      <c r="U70" s="849"/>
      <c r="V70" s="849">
        <v>225</v>
      </c>
      <c r="W70" s="849"/>
      <c r="X70" s="849"/>
      <c r="Y70" s="849"/>
      <c r="Z70" s="849"/>
      <c r="AA70" s="849">
        <v>26</v>
      </c>
      <c r="AB70" s="849"/>
      <c r="AC70" s="849"/>
      <c r="AD70" s="849"/>
      <c r="AE70" s="849"/>
      <c r="AF70" s="849">
        <v>26</v>
      </c>
      <c r="AG70" s="849"/>
      <c r="AH70" s="849"/>
      <c r="AI70" s="849"/>
      <c r="AJ70" s="849"/>
      <c r="AK70" s="849" t="s">
        <v>567</v>
      </c>
      <c r="AL70" s="849"/>
      <c r="AM70" s="849"/>
      <c r="AN70" s="849"/>
      <c r="AO70" s="849"/>
      <c r="AP70" s="849" t="s">
        <v>567</v>
      </c>
      <c r="AQ70" s="849"/>
      <c r="AR70" s="849"/>
      <c r="AS70" s="849"/>
      <c r="AT70" s="849"/>
      <c r="AU70" s="849" t="s">
        <v>567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554</v>
      </c>
      <c r="C71" s="892"/>
      <c r="D71" s="892"/>
      <c r="E71" s="892"/>
      <c r="F71" s="892"/>
      <c r="G71" s="892"/>
      <c r="H71" s="892"/>
      <c r="I71" s="892"/>
      <c r="J71" s="892"/>
      <c r="K71" s="892"/>
      <c r="L71" s="892"/>
      <c r="M71" s="892"/>
      <c r="N71" s="892"/>
      <c r="O71" s="892"/>
      <c r="P71" s="893"/>
      <c r="Q71" s="894">
        <v>242051</v>
      </c>
      <c r="R71" s="849"/>
      <c r="S71" s="849"/>
      <c r="T71" s="849"/>
      <c r="U71" s="849"/>
      <c r="V71" s="849">
        <v>233409</v>
      </c>
      <c r="W71" s="849"/>
      <c r="X71" s="849"/>
      <c r="Y71" s="849"/>
      <c r="Z71" s="849"/>
      <c r="AA71" s="849">
        <v>8642</v>
      </c>
      <c r="AB71" s="849"/>
      <c r="AC71" s="849"/>
      <c r="AD71" s="849"/>
      <c r="AE71" s="849"/>
      <c r="AF71" s="849">
        <v>8642</v>
      </c>
      <c r="AG71" s="849"/>
      <c r="AH71" s="849"/>
      <c r="AI71" s="849"/>
      <c r="AJ71" s="849"/>
      <c r="AK71" s="849">
        <v>287</v>
      </c>
      <c r="AL71" s="849"/>
      <c r="AM71" s="849"/>
      <c r="AN71" s="849"/>
      <c r="AO71" s="849"/>
      <c r="AP71" s="849" t="s">
        <v>569</v>
      </c>
      <c r="AQ71" s="849"/>
      <c r="AR71" s="849"/>
      <c r="AS71" s="849"/>
      <c r="AT71" s="849"/>
      <c r="AU71" s="849" t="s">
        <v>569</v>
      </c>
      <c r="AV71" s="849"/>
      <c r="AW71" s="849"/>
      <c r="AX71" s="849"/>
      <c r="AY71" s="849"/>
      <c r="AZ71" s="895" t="s">
        <v>570</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555</v>
      </c>
      <c r="C72" s="892"/>
      <c r="D72" s="892"/>
      <c r="E72" s="892"/>
      <c r="F72" s="892"/>
      <c r="G72" s="892"/>
      <c r="H72" s="892"/>
      <c r="I72" s="892"/>
      <c r="J72" s="892"/>
      <c r="K72" s="892"/>
      <c r="L72" s="892"/>
      <c r="M72" s="892"/>
      <c r="N72" s="892"/>
      <c r="O72" s="892"/>
      <c r="P72" s="893"/>
      <c r="Q72" s="894">
        <v>389</v>
      </c>
      <c r="R72" s="849"/>
      <c r="S72" s="849"/>
      <c r="T72" s="849"/>
      <c r="U72" s="849"/>
      <c r="V72" s="849">
        <v>385</v>
      </c>
      <c r="W72" s="849"/>
      <c r="X72" s="849"/>
      <c r="Y72" s="849"/>
      <c r="Z72" s="849"/>
      <c r="AA72" s="849">
        <v>3</v>
      </c>
      <c r="AB72" s="849"/>
      <c r="AC72" s="849"/>
      <c r="AD72" s="849"/>
      <c r="AE72" s="849"/>
      <c r="AF72" s="849">
        <v>562</v>
      </c>
      <c r="AG72" s="849"/>
      <c r="AH72" s="849"/>
      <c r="AI72" s="849"/>
      <c r="AJ72" s="849"/>
      <c r="AK72" s="849" t="s">
        <v>569</v>
      </c>
      <c r="AL72" s="849"/>
      <c r="AM72" s="849"/>
      <c r="AN72" s="849"/>
      <c r="AO72" s="849"/>
      <c r="AP72" s="849" t="s">
        <v>569</v>
      </c>
      <c r="AQ72" s="849"/>
      <c r="AR72" s="849"/>
      <c r="AS72" s="849"/>
      <c r="AT72" s="849"/>
      <c r="AU72" s="849" t="s">
        <v>569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SUM(AF68:AJ72)</f>
        <v>9260</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535</v>
      </c>
      <c r="CS102" s="868"/>
      <c r="CT102" s="868"/>
      <c r="CU102" s="868"/>
      <c r="CV102" s="911"/>
      <c r="CW102" s="910">
        <f t="shared" ref="CW102" si="0">SUM(CW7:DA17)</f>
        <v>84</v>
      </c>
      <c r="CX102" s="868"/>
      <c r="CY102" s="868"/>
      <c r="CZ102" s="868"/>
      <c r="DA102" s="911"/>
      <c r="DB102" s="910">
        <f t="shared" ref="DB102" si="1">SUM(DB7:DF17)</f>
        <v>4</v>
      </c>
      <c r="DC102" s="868"/>
      <c r="DD102" s="868"/>
      <c r="DE102" s="868"/>
      <c r="DF102" s="911"/>
      <c r="DG102" s="910" t="s">
        <v>569</v>
      </c>
      <c r="DH102" s="868"/>
      <c r="DI102" s="868"/>
      <c r="DJ102" s="868"/>
      <c r="DK102" s="911"/>
      <c r="DL102" s="910" t="s">
        <v>569</v>
      </c>
      <c r="DM102" s="868"/>
      <c r="DN102" s="868"/>
      <c r="DO102" s="868"/>
      <c r="DP102" s="911"/>
      <c r="DQ102" s="910" t="s">
        <v>569</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283</v>
      </c>
      <c r="AG109" s="913"/>
      <c r="AH109" s="913"/>
      <c r="AI109" s="913"/>
      <c r="AJ109" s="914"/>
      <c r="AK109" s="912" t="s">
        <v>282</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283</v>
      </c>
      <c r="BW109" s="913"/>
      <c r="BX109" s="913"/>
      <c r="BY109" s="913"/>
      <c r="BZ109" s="914"/>
      <c r="CA109" s="912" t="s">
        <v>282</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283</v>
      </c>
      <c r="DM109" s="913"/>
      <c r="DN109" s="913"/>
      <c r="DO109" s="913"/>
      <c r="DP109" s="914"/>
      <c r="DQ109" s="912" t="s">
        <v>282</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5464682</v>
      </c>
      <c r="AB110" s="920"/>
      <c r="AC110" s="920"/>
      <c r="AD110" s="920"/>
      <c r="AE110" s="921"/>
      <c r="AF110" s="922">
        <v>5241229</v>
      </c>
      <c r="AG110" s="920"/>
      <c r="AH110" s="920"/>
      <c r="AI110" s="920"/>
      <c r="AJ110" s="921"/>
      <c r="AK110" s="922">
        <v>5064583</v>
      </c>
      <c r="AL110" s="920"/>
      <c r="AM110" s="920"/>
      <c r="AN110" s="920"/>
      <c r="AO110" s="921"/>
      <c r="AP110" s="923">
        <v>34.700000000000003</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40838987</v>
      </c>
      <c r="BR110" s="957"/>
      <c r="BS110" s="957"/>
      <c r="BT110" s="957"/>
      <c r="BU110" s="957"/>
      <c r="BV110" s="957">
        <v>38675937</v>
      </c>
      <c r="BW110" s="957"/>
      <c r="BX110" s="957"/>
      <c r="BY110" s="957"/>
      <c r="BZ110" s="957"/>
      <c r="CA110" s="957">
        <v>36293730</v>
      </c>
      <c r="CB110" s="957"/>
      <c r="CC110" s="957"/>
      <c r="CD110" s="957"/>
      <c r="CE110" s="957"/>
      <c r="CF110" s="971">
        <v>248.9</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412</v>
      </c>
      <c r="DH110" s="957"/>
      <c r="DI110" s="957"/>
      <c r="DJ110" s="957"/>
      <c r="DK110" s="957"/>
      <c r="DL110" s="957" t="s">
        <v>412</v>
      </c>
      <c r="DM110" s="957"/>
      <c r="DN110" s="957"/>
      <c r="DO110" s="957"/>
      <c r="DP110" s="957"/>
      <c r="DQ110" s="957" t="s">
        <v>412</v>
      </c>
      <c r="DR110" s="957"/>
      <c r="DS110" s="957"/>
      <c r="DT110" s="957"/>
      <c r="DU110" s="957"/>
      <c r="DV110" s="958" t="s">
        <v>412</v>
      </c>
      <c r="DW110" s="958"/>
      <c r="DX110" s="958"/>
      <c r="DY110" s="958"/>
      <c r="DZ110" s="959"/>
    </row>
    <row r="111" spans="1:131" s="197"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v>29437</v>
      </c>
      <c r="BR111" s="950"/>
      <c r="BS111" s="950"/>
      <c r="BT111" s="950"/>
      <c r="BU111" s="950"/>
      <c r="BV111" s="950">
        <v>25767</v>
      </c>
      <c r="BW111" s="950"/>
      <c r="BX111" s="950"/>
      <c r="BY111" s="950"/>
      <c r="BZ111" s="950"/>
      <c r="CA111" s="950">
        <v>22098</v>
      </c>
      <c r="CB111" s="950"/>
      <c r="CC111" s="950"/>
      <c r="CD111" s="950"/>
      <c r="CE111" s="950"/>
      <c r="CF111" s="944">
        <v>0.2</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416</v>
      </c>
      <c r="DH111" s="950"/>
      <c r="DI111" s="950"/>
      <c r="DJ111" s="950"/>
      <c r="DK111" s="950"/>
      <c r="DL111" s="950" t="s">
        <v>416</v>
      </c>
      <c r="DM111" s="950"/>
      <c r="DN111" s="950"/>
      <c r="DO111" s="950"/>
      <c r="DP111" s="950"/>
      <c r="DQ111" s="950" t="s">
        <v>416</v>
      </c>
      <c r="DR111" s="950"/>
      <c r="DS111" s="950"/>
      <c r="DT111" s="950"/>
      <c r="DU111" s="950"/>
      <c r="DV111" s="951" t="s">
        <v>416</v>
      </c>
      <c r="DW111" s="951"/>
      <c r="DX111" s="951"/>
      <c r="DY111" s="951"/>
      <c r="DZ111" s="952"/>
    </row>
    <row r="112" spans="1:131" s="197"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412</v>
      </c>
      <c r="AB112" s="989"/>
      <c r="AC112" s="989"/>
      <c r="AD112" s="989"/>
      <c r="AE112" s="990"/>
      <c r="AF112" s="991" t="s">
        <v>412</v>
      </c>
      <c r="AG112" s="989"/>
      <c r="AH112" s="989"/>
      <c r="AI112" s="989"/>
      <c r="AJ112" s="990"/>
      <c r="AK112" s="991" t="s">
        <v>412</v>
      </c>
      <c r="AL112" s="989"/>
      <c r="AM112" s="989"/>
      <c r="AN112" s="989"/>
      <c r="AO112" s="990"/>
      <c r="AP112" s="992" t="s">
        <v>412</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23858978</v>
      </c>
      <c r="BR112" s="950"/>
      <c r="BS112" s="950"/>
      <c r="BT112" s="950"/>
      <c r="BU112" s="950"/>
      <c r="BV112" s="950">
        <v>21865597</v>
      </c>
      <c r="BW112" s="950"/>
      <c r="BX112" s="950"/>
      <c r="BY112" s="950"/>
      <c r="BZ112" s="950"/>
      <c r="CA112" s="950">
        <v>22939308</v>
      </c>
      <c r="CB112" s="950"/>
      <c r="CC112" s="950"/>
      <c r="CD112" s="950"/>
      <c r="CE112" s="950"/>
      <c r="CF112" s="944">
        <v>157.30000000000001</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7"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1798120</v>
      </c>
      <c r="AB113" s="964"/>
      <c r="AC113" s="964"/>
      <c r="AD113" s="964"/>
      <c r="AE113" s="965"/>
      <c r="AF113" s="966">
        <v>1669623</v>
      </c>
      <c r="AG113" s="964"/>
      <c r="AH113" s="964"/>
      <c r="AI113" s="964"/>
      <c r="AJ113" s="965"/>
      <c r="AK113" s="966">
        <v>1719447</v>
      </c>
      <c r="AL113" s="964"/>
      <c r="AM113" s="964"/>
      <c r="AN113" s="964"/>
      <c r="AO113" s="965"/>
      <c r="AP113" s="967">
        <v>11.8</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t="s">
        <v>412</v>
      </c>
      <c r="BR113" s="950"/>
      <c r="BS113" s="950"/>
      <c r="BT113" s="950"/>
      <c r="BU113" s="950"/>
      <c r="BV113" s="950" t="s">
        <v>412</v>
      </c>
      <c r="BW113" s="950"/>
      <c r="BX113" s="950"/>
      <c r="BY113" s="950"/>
      <c r="BZ113" s="950"/>
      <c r="CA113" s="950" t="s">
        <v>412</v>
      </c>
      <c r="CB113" s="950"/>
      <c r="CC113" s="950"/>
      <c r="CD113" s="950"/>
      <c r="CE113" s="950"/>
      <c r="CF113" s="944" t="s">
        <v>412</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412</v>
      </c>
      <c r="DH113" s="989"/>
      <c r="DI113" s="989"/>
      <c r="DJ113" s="989"/>
      <c r="DK113" s="990"/>
      <c r="DL113" s="991" t="s">
        <v>412</v>
      </c>
      <c r="DM113" s="989"/>
      <c r="DN113" s="989"/>
      <c r="DO113" s="989"/>
      <c r="DP113" s="990"/>
      <c r="DQ113" s="991" t="s">
        <v>412</v>
      </c>
      <c r="DR113" s="989"/>
      <c r="DS113" s="989"/>
      <c r="DT113" s="989"/>
      <c r="DU113" s="990"/>
      <c r="DV113" s="992" t="s">
        <v>412</v>
      </c>
      <c r="DW113" s="993"/>
      <c r="DX113" s="993"/>
      <c r="DY113" s="993"/>
      <c r="DZ113" s="994"/>
    </row>
    <row r="114" spans="1:130" s="197"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412</v>
      </c>
      <c r="AB114" s="989"/>
      <c r="AC114" s="989"/>
      <c r="AD114" s="989"/>
      <c r="AE114" s="990"/>
      <c r="AF114" s="991" t="s">
        <v>412</v>
      </c>
      <c r="AG114" s="989"/>
      <c r="AH114" s="989"/>
      <c r="AI114" s="989"/>
      <c r="AJ114" s="990"/>
      <c r="AK114" s="991" t="s">
        <v>412</v>
      </c>
      <c r="AL114" s="989"/>
      <c r="AM114" s="989"/>
      <c r="AN114" s="989"/>
      <c r="AO114" s="990"/>
      <c r="AP114" s="992" t="s">
        <v>412</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1423962</v>
      </c>
      <c r="BR114" s="950"/>
      <c r="BS114" s="950"/>
      <c r="BT114" s="950"/>
      <c r="BU114" s="950"/>
      <c r="BV114" s="950">
        <v>982895</v>
      </c>
      <c r="BW114" s="950"/>
      <c r="BX114" s="950"/>
      <c r="BY114" s="950"/>
      <c r="BZ114" s="950"/>
      <c r="CA114" s="950">
        <v>854585</v>
      </c>
      <c r="CB114" s="950"/>
      <c r="CC114" s="950"/>
      <c r="CD114" s="950"/>
      <c r="CE114" s="950"/>
      <c r="CF114" s="944">
        <v>5.9</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412</v>
      </c>
      <c r="DH114" s="989"/>
      <c r="DI114" s="989"/>
      <c r="DJ114" s="989"/>
      <c r="DK114" s="990"/>
      <c r="DL114" s="991" t="s">
        <v>412</v>
      </c>
      <c r="DM114" s="989"/>
      <c r="DN114" s="989"/>
      <c r="DO114" s="989"/>
      <c r="DP114" s="990"/>
      <c r="DQ114" s="991" t="s">
        <v>412</v>
      </c>
      <c r="DR114" s="989"/>
      <c r="DS114" s="989"/>
      <c r="DT114" s="989"/>
      <c r="DU114" s="990"/>
      <c r="DV114" s="992" t="s">
        <v>412</v>
      </c>
      <c r="DW114" s="993"/>
      <c r="DX114" s="993"/>
      <c r="DY114" s="993"/>
      <c r="DZ114" s="994"/>
    </row>
    <row r="115" spans="1:130" s="197"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2135</v>
      </c>
      <c r="AB115" s="964"/>
      <c r="AC115" s="964"/>
      <c r="AD115" s="964"/>
      <c r="AE115" s="965"/>
      <c r="AF115" s="966">
        <v>3690</v>
      </c>
      <c r="AG115" s="964"/>
      <c r="AH115" s="964"/>
      <c r="AI115" s="964"/>
      <c r="AJ115" s="965"/>
      <c r="AK115" s="966">
        <v>3685</v>
      </c>
      <c r="AL115" s="964"/>
      <c r="AM115" s="964"/>
      <c r="AN115" s="964"/>
      <c r="AO115" s="965"/>
      <c r="AP115" s="967">
        <v>0</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412</v>
      </c>
      <c r="BR115" s="950"/>
      <c r="BS115" s="950"/>
      <c r="BT115" s="950"/>
      <c r="BU115" s="950"/>
      <c r="BV115" s="950" t="s">
        <v>412</v>
      </c>
      <c r="BW115" s="950"/>
      <c r="BX115" s="950"/>
      <c r="BY115" s="950"/>
      <c r="BZ115" s="950"/>
      <c r="CA115" s="950" t="s">
        <v>412</v>
      </c>
      <c r="CB115" s="950"/>
      <c r="CC115" s="950"/>
      <c r="CD115" s="950"/>
      <c r="CE115" s="950"/>
      <c r="CF115" s="944" t="s">
        <v>412</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7" customFormat="1" ht="26.25" customHeight="1">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1853</v>
      </c>
      <c r="AB116" s="989"/>
      <c r="AC116" s="989"/>
      <c r="AD116" s="989"/>
      <c r="AE116" s="990"/>
      <c r="AF116" s="991">
        <v>2130</v>
      </c>
      <c r="AG116" s="989"/>
      <c r="AH116" s="989"/>
      <c r="AI116" s="989"/>
      <c r="AJ116" s="990"/>
      <c r="AK116" s="991">
        <v>692</v>
      </c>
      <c r="AL116" s="989"/>
      <c r="AM116" s="989"/>
      <c r="AN116" s="989"/>
      <c r="AO116" s="990"/>
      <c r="AP116" s="992">
        <v>0</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412</v>
      </c>
      <c r="DH116" s="989"/>
      <c r="DI116" s="989"/>
      <c r="DJ116" s="989"/>
      <c r="DK116" s="990"/>
      <c r="DL116" s="991" t="s">
        <v>412</v>
      </c>
      <c r="DM116" s="989"/>
      <c r="DN116" s="989"/>
      <c r="DO116" s="989"/>
      <c r="DP116" s="990"/>
      <c r="DQ116" s="991" t="s">
        <v>412</v>
      </c>
      <c r="DR116" s="989"/>
      <c r="DS116" s="989"/>
      <c r="DT116" s="989"/>
      <c r="DU116" s="990"/>
      <c r="DV116" s="992" t="s">
        <v>412</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7266790</v>
      </c>
      <c r="AB117" s="996"/>
      <c r="AC117" s="996"/>
      <c r="AD117" s="996"/>
      <c r="AE117" s="997"/>
      <c r="AF117" s="995">
        <v>6916672</v>
      </c>
      <c r="AG117" s="996"/>
      <c r="AH117" s="996"/>
      <c r="AI117" s="996"/>
      <c r="AJ117" s="997"/>
      <c r="AK117" s="995">
        <v>6788407</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283</v>
      </c>
      <c r="AG118" s="913"/>
      <c r="AH118" s="913"/>
      <c r="AI118" s="913"/>
      <c r="AJ118" s="914"/>
      <c r="AK118" s="912" t="s">
        <v>282</v>
      </c>
      <c r="AL118" s="913"/>
      <c r="AM118" s="913"/>
      <c r="AN118" s="913"/>
      <c r="AO118" s="914"/>
      <c r="AP118" s="1020" t="s">
        <v>406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436</v>
      </c>
      <c r="BP118" s="1024"/>
      <c r="BQ118" s="1015">
        <v>66151364</v>
      </c>
      <c r="BR118" s="1016"/>
      <c r="BS118" s="1016"/>
      <c r="BT118" s="1016"/>
      <c r="BU118" s="1016"/>
      <c r="BV118" s="1016">
        <v>61550196</v>
      </c>
      <c r="BW118" s="1016"/>
      <c r="BX118" s="1016"/>
      <c r="BY118" s="1016"/>
      <c r="BZ118" s="1016"/>
      <c r="CA118" s="1016">
        <v>60109721</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10090382</v>
      </c>
      <c r="BR119" s="957"/>
      <c r="BS119" s="957"/>
      <c r="BT119" s="957"/>
      <c r="BU119" s="957"/>
      <c r="BV119" s="957">
        <v>10436989</v>
      </c>
      <c r="BW119" s="957"/>
      <c r="BX119" s="957"/>
      <c r="BY119" s="957"/>
      <c r="BZ119" s="957"/>
      <c r="CA119" s="957">
        <v>10416478</v>
      </c>
      <c r="CB119" s="957"/>
      <c r="CC119" s="957"/>
      <c r="CD119" s="957"/>
      <c r="CE119" s="957"/>
      <c r="CF119" s="971">
        <v>71.400000000000006</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29437</v>
      </c>
      <c r="DH119" s="1028"/>
      <c r="DI119" s="1028"/>
      <c r="DJ119" s="1028"/>
      <c r="DK119" s="1029"/>
      <c r="DL119" s="1030">
        <v>25767</v>
      </c>
      <c r="DM119" s="1028"/>
      <c r="DN119" s="1028"/>
      <c r="DO119" s="1028"/>
      <c r="DP119" s="1029"/>
      <c r="DQ119" s="1030">
        <v>22098</v>
      </c>
      <c r="DR119" s="1028"/>
      <c r="DS119" s="1028"/>
      <c r="DT119" s="1028"/>
      <c r="DU119" s="1029"/>
      <c r="DV119" s="1031">
        <v>0.2</v>
      </c>
      <c r="DW119" s="1032"/>
      <c r="DX119" s="1032"/>
      <c r="DY119" s="1032"/>
      <c r="DZ119" s="1033"/>
    </row>
    <row r="120" spans="1:130" s="197" customFormat="1" ht="26.25" customHeight="1">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629721</v>
      </c>
      <c r="BR120" s="950"/>
      <c r="BS120" s="950"/>
      <c r="BT120" s="950"/>
      <c r="BU120" s="950"/>
      <c r="BV120" s="950">
        <v>552252</v>
      </c>
      <c r="BW120" s="950"/>
      <c r="BX120" s="950"/>
      <c r="BY120" s="950"/>
      <c r="BZ120" s="950"/>
      <c r="CA120" s="950">
        <v>491989</v>
      </c>
      <c r="CB120" s="950"/>
      <c r="CC120" s="950"/>
      <c r="CD120" s="950"/>
      <c r="CE120" s="950"/>
      <c r="CF120" s="944">
        <v>3.4</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16074488</v>
      </c>
      <c r="DH120" s="957"/>
      <c r="DI120" s="957"/>
      <c r="DJ120" s="957"/>
      <c r="DK120" s="957"/>
      <c r="DL120" s="957">
        <v>13958052</v>
      </c>
      <c r="DM120" s="957"/>
      <c r="DN120" s="957"/>
      <c r="DO120" s="957"/>
      <c r="DP120" s="957"/>
      <c r="DQ120" s="957">
        <v>15184252</v>
      </c>
      <c r="DR120" s="957"/>
      <c r="DS120" s="957"/>
      <c r="DT120" s="957"/>
      <c r="DU120" s="957"/>
      <c r="DV120" s="958">
        <v>104.1</v>
      </c>
      <c r="DW120" s="958"/>
      <c r="DX120" s="958"/>
      <c r="DY120" s="958"/>
      <c r="DZ120" s="959"/>
    </row>
    <row r="121" spans="1:130" s="197" customFormat="1" ht="26.25" customHeight="1">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45865717</v>
      </c>
      <c r="BR121" s="1016"/>
      <c r="BS121" s="1016"/>
      <c r="BT121" s="1016"/>
      <c r="BU121" s="1016"/>
      <c r="BV121" s="1016">
        <v>44837424</v>
      </c>
      <c r="BW121" s="1016"/>
      <c r="BX121" s="1016"/>
      <c r="BY121" s="1016"/>
      <c r="BZ121" s="1016"/>
      <c r="CA121" s="1016">
        <v>42809730</v>
      </c>
      <c r="CB121" s="1016"/>
      <c r="CC121" s="1016"/>
      <c r="CD121" s="1016"/>
      <c r="CE121" s="1016"/>
      <c r="CF121" s="1054">
        <v>293.60000000000002</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3115964</v>
      </c>
      <c r="DH121" s="950"/>
      <c r="DI121" s="950"/>
      <c r="DJ121" s="950"/>
      <c r="DK121" s="950"/>
      <c r="DL121" s="950">
        <v>3579773</v>
      </c>
      <c r="DM121" s="950"/>
      <c r="DN121" s="950"/>
      <c r="DO121" s="950"/>
      <c r="DP121" s="950"/>
      <c r="DQ121" s="950">
        <v>3744080</v>
      </c>
      <c r="DR121" s="950"/>
      <c r="DS121" s="950"/>
      <c r="DT121" s="950"/>
      <c r="DU121" s="950"/>
      <c r="DV121" s="951">
        <v>25.7</v>
      </c>
      <c r="DW121" s="951"/>
      <c r="DX121" s="951"/>
      <c r="DY121" s="951"/>
      <c r="DZ121" s="952"/>
    </row>
    <row r="122" spans="1:130" s="197" customFormat="1" ht="26.25" customHeight="1">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447</v>
      </c>
      <c r="BP122" s="1024"/>
      <c r="BQ122" s="1064">
        <v>56585820</v>
      </c>
      <c r="BR122" s="1065"/>
      <c r="BS122" s="1065"/>
      <c r="BT122" s="1065"/>
      <c r="BU122" s="1065"/>
      <c r="BV122" s="1065">
        <v>55826665</v>
      </c>
      <c r="BW122" s="1065"/>
      <c r="BX122" s="1065"/>
      <c r="BY122" s="1065"/>
      <c r="BZ122" s="1065"/>
      <c r="CA122" s="1065">
        <v>53718197</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v>3829827</v>
      </c>
      <c r="DH122" s="950"/>
      <c r="DI122" s="950"/>
      <c r="DJ122" s="950"/>
      <c r="DK122" s="950"/>
      <c r="DL122" s="950">
        <v>3634224</v>
      </c>
      <c r="DM122" s="950"/>
      <c r="DN122" s="950"/>
      <c r="DO122" s="950"/>
      <c r="DP122" s="950"/>
      <c r="DQ122" s="950">
        <v>3292748</v>
      </c>
      <c r="DR122" s="950"/>
      <c r="DS122" s="950"/>
      <c r="DT122" s="950"/>
      <c r="DU122" s="950"/>
      <c r="DV122" s="951">
        <v>22.6</v>
      </c>
      <c r="DW122" s="951"/>
      <c r="DX122" s="951"/>
      <c r="DY122" s="951"/>
      <c r="DZ122" s="952"/>
    </row>
    <row r="123" spans="1:130" s="197" customFormat="1" ht="26.25" customHeight="1" thickBot="1">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61</v>
      </c>
      <c r="BR123" s="1057"/>
      <c r="BS123" s="1057"/>
      <c r="BT123" s="1057"/>
      <c r="BU123" s="1057"/>
      <c r="BV123" s="1057">
        <v>38.5</v>
      </c>
      <c r="BW123" s="1057"/>
      <c r="BX123" s="1057"/>
      <c r="BY123" s="1057"/>
      <c r="BZ123" s="1057"/>
      <c r="CA123" s="1057">
        <v>43.8</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v>602913</v>
      </c>
      <c r="DH123" s="989"/>
      <c r="DI123" s="989"/>
      <c r="DJ123" s="989"/>
      <c r="DK123" s="990"/>
      <c r="DL123" s="991">
        <v>561369</v>
      </c>
      <c r="DM123" s="989"/>
      <c r="DN123" s="989"/>
      <c r="DO123" s="989"/>
      <c r="DP123" s="990"/>
      <c r="DQ123" s="991">
        <v>542997</v>
      </c>
      <c r="DR123" s="989"/>
      <c r="DS123" s="989"/>
      <c r="DT123" s="989"/>
      <c r="DU123" s="990"/>
      <c r="DV123" s="992">
        <v>3.7</v>
      </c>
      <c r="DW123" s="993"/>
      <c r="DX123" s="993"/>
      <c r="DY123" s="993"/>
      <c r="DZ123" s="994"/>
    </row>
    <row r="124" spans="1:130" s="197" customFormat="1" ht="26.25" customHeight="1">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v>235786</v>
      </c>
      <c r="DH124" s="1028"/>
      <c r="DI124" s="1028"/>
      <c r="DJ124" s="1028"/>
      <c r="DK124" s="1029"/>
      <c r="DL124" s="1030">
        <v>132179</v>
      </c>
      <c r="DM124" s="1028"/>
      <c r="DN124" s="1028"/>
      <c r="DO124" s="1028"/>
      <c r="DP124" s="1029"/>
      <c r="DQ124" s="1030">
        <v>175231</v>
      </c>
      <c r="DR124" s="1028"/>
      <c r="DS124" s="1028"/>
      <c r="DT124" s="1028"/>
      <c r="DU124" s="1029"/>
      <c r="DV124" s="1031">
        <v>1.2</v>
      </c>
      <c r="DW124" s="1032"/>
      <c r="DX124" s="1032"/>
      <c r="DY124" s="1032"/>
      <c r="DZ124" s="1033"/>
    </row>
    <row r="125" spans="1:130" s="197" customFormat="1" ht="26.25" customHeight="1" thickBot="1">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2110</v>
      </c>
      <c r="AB126" s="989"/>
      <c r="AC126" s="989"/>
      <c r="AD126" s="989"/>
      <c r="AE126" s="990"/>
      <c r="AF126" s="991">
        <v>3670</v>
      </c>
      <c r="AG126" s="989"/>
      <c r="AH126" s="989"/>
      <c r="AI126" s="989"/>
      <c r="AJ126" s="990"/>
      <c r="AK126" s="991">
        <v>3670</v>
      </c>
      <c r="AL126" s="989"/>
      <c r="AM126" s="989"/>
      <c r="AN126" s="989"/>
      <c r="AO126" s="990"/>
      <c r="AP126" s="992">
        <v>0</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7" customFormat="1" ht="26.25" customHeight="1" thickBot="1">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25</v>
      </c>
      <c r="AB127" s="989"/>
      <c r="AC127" s="989"/>
      <c r="AD127" s="989"/>
      <c r="AE127" s="990"/>
      <c r="AF127" s="991">
        <v>20</v>
      </c>
      <c r="AG127" s="989"/>
      <c r="AH127" s="989"/>
      <c r="AI127" s="989"/>
      <c r="AJ127" s="990"/>
      <c r="AK127" s="991">
        <v>15</v>
      </c>
      <c r="AL127" s="989"/>
      <c r="AM127" s="989"/>
      <c r="AN127" s="989"/>
      <c r="AO127" s="990"/>
      <c r="AP127" s="992">
        <v>0</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12.52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464</v>
      </c>
      <c r="DM127" s="1078"/>
      <c r="DN127" s="1078"/>
      <c r="DO127" s="1078"/>
      <c r="DP127" s="1078"/>
      <c r="DQ127" s="1078" t="s">
        <v>464</v>
      </c>
      <c r="DR127" s="1078"/>
      <c r="DS127" s="1078"/>
      <c r="DT127" s="1078"/>
      <c r="DU127" s="1078"/>
      <c r="DV127" s="1079" t="s">
        <v>464</v>
      </c>
      <c r="DW127" s="1079"/>
      <c r="DX127" s="1079"/>
      <c r="DY127" s="1079"/>
      <c r="DZ127" s="1080"/>
    </row>
    <row r="128" spans="1:130" s="197" customFormat="1" ht="26.25" customHeight="1">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89532</v>
      </c>
      <c r="AB128" s="1120"/>
      <c r="AC128" s="1120"/>
      <c r="AD128" s="1120"/>
      <c r="AE128" s="1121"/>
      <c r="AF128" s="1122">
        <v>87827</v>
      </c>
      <c r="AG128" s="1120"/>
      <c r="AH128" s="1120"/>
      <c r="AI128" s="1120"/>
      <c r="AJ128" s="1121"/>
      <c r="AK128" s="1122">
        <v>69952</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451</v>
      </c>
      <c r="BG128" s="1097"/>
      <c r="BH128" s="1097"/>
      <c r="BI128" s="1097"/>
      <c r="BJ128" s="1097"/>
      <c r="BK128" s="1097"/>
      <c r="BL128" s="1098"/>
      <c r="BM128" s="1096">
        <v>17.52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20453318</v>
      </c>
      <c r="AB129" s="989"/>
      <c r="AC129" s="989"/>
      <c r="AD129" s="989"/>
      <c r="AE129" s="990"/>
      <c r="AF129" s="991">
        <v>19749313</v>
      </c>
      <c r="AG129" s="989"/>
      <c r="AH129" s="989"/>
      <c r="AI129" s="989"/>
      <c r="AJ129" s="990"/>
      <c r="AK129" s="991">
        <v>19457988</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13.6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4775903</v>
      </c>
      <c r="AB130" s="989"/>
      <c r="AC130" s="989"/>
      <c r="AD130" s="989"/>
      <c r="AE130" s="990"/>
      <c r="AF130" s="991">
        <v>4901554</v>
      </c>
      <c r="AG130" s="989"/>
      <c r="AH130" s="989"/>
      <c r="AI130" s="989"/>
      <c r="AJ130" s="990"/>
      <c r="AK130" s="991">
        <v>4874941</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43.8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15677415</v>
      </c>
      <c r="AB131" s="1028"/>
      <c r="AC131" s="1028"/>
      <c r="AD131" s="1028"/>
      <c r="AE131" s="1029"/>
      <c r="AF131" s="1030">
        <v>14847759</v>
      </c>
      <c r="AG131" s="1028"/>
      <c r="AH131" s="1028"/>
      <c r="AI131" s="1028"/>
      <c r="AJ131" s="1029"/>
      <c r="AK131" s="1030">
        <v>14583047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15.31728923</v>
      </c>
      <c r="AB132" s="1134"/>
      <c r="AC132" s="1134"/>
      <c r="AD132" s="1134"/>
      <c r="AE132" s="1135"/>
      <c r="AF132" s="1136">
        <v>12.98034943</v>
      </c>
      <c r="AG132" s="1134"/>
      <c r="AH132" s="1134"/>
      <c r="AI132" s="1134"/>
      <c r="AJ132" s="1135"/>
      <c r="AK132" s="1136">
        <v>12.641487059999999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16.8</v>
      </c>
      <c r="AB133" s="1141"/>
      <c r="AC133" s="1141"/>
      <c r="AD133" s="1141"/>
      <c r="AE133" s="1142"/>
      <c r="AF133" s="1140">
        <v>15</v>
      </c>
      <c r="AG133" s="1141"/>
      <c r="AH133" s="1141"/>
      <c r="AI133" s="1141"/>
      <c r="AJ133" s="1142"/>
      <c r="AK133" s="1140">
        <v>13.6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7" t="s">
        <v>479</v>
      </c>
      <c r="L7" s="254"/>
      <c r="M7" s="255" t="s">
        <v>480</v>
      </c>
      <c r="N7" s="256"/>
    </row>
    <row r="8" spans="1:16">
      <c r="A8" s="248"/>
      <c r="B8" s="244"/>
      <c r="C8" s="244"/>
      <c r="D8" s="244"/>
      <c r="E8" s="244"/>
      <c r="F8" s="244"/>
      <c r="G8" s="257"/>
      <c r="H8" s="258"/>
      <c r="I8" s="258"/>
      <c r="J8" s="259"/>
      <c r="K8" s="1148"/>
      <c r="L8" s="260" t="s">
        <v>481</v>
      </c>
      <c r="M8" s="261" t="s">
        <v>482</v>
      </c>
      <c r="N8" s="262" t="s">
        <v>483</v>
      </c>
    </row>
    <row r="9" spans="1:16">
      <c r="A9" s="248"/>
      <c r="B9" s="244"/>
      <c r="C9" s="244"/>
      <c r="D9" s="244"/>
      <c r="E9" s="244"/>
      <c r="F9" s="244"/>
      <c r="G9" s="1149" t="s">
        <v>484</v>
      </c>
      <c r="H9" s="1150"/>
      <c r="I9" s="1150"/>
      <c r="J9" s="1151"/>
      <c r="K9" s="263">
        <v>4185505</v>
      </c>
      <c r="L9" s="264">
        <v>95255</v>
      </c>
      <c r="M9" s="265">
        <v>71916</v>
      </c>
      <c r="N9" s="266">
        <v>32.5</v>
      </c>
    </row>
    <row r="10" spans="1:16">
      <c r="A10" s="248"/>
      <c r="B10" s="244"/>
      <c r="C10" s="244"/>
      <c r="D10" s="244"/>
      <c r="E10" s="244"/>
      <c r="F10" s="244"/>
      <c r="G10" s="1149" t="s">
        <v>485</v>
      </c>
      <c r="H10" s="1150"/>
      <c r="I10" s="1150"/>
      <c r="J10" s="1151"/>
      <c r="K10" s="267">
        <v>451595</v>
      </c>
      <c r="L10" s="268">
        <v>10278</v>
      </c>
      <c r="M10" s="269">
        <v>7911</v>
      </c>
      <c r="N10" s="270">
        <v>29.9</v>
      </c>
    </row>
    <row r="11" spans="1:16" ht="13.5" customHeight="1">
      <c r="A11" s="248"/>
      <c r="B11" s="244"/>
      <c r="C11" s="244"/>
      <c r="D11" s="244"/>
      <c r="E11" s="244"/>
      <c r="F11" s="244"/>
      <c r="G11" s="1149" t="s">
        <v>486</v>
      </c>
      <c r="H11" s="1150"/>
      <c r="I11" s="1150"/>
      <c r="J11" s="1151"/>
      <c r="K11" s="267">
        <v>195</v>
      </c>
      <c r="L11" s="268">
        <v>4</v>
      </c>
      <c r="M11" s="269">
        <v>7787</v>
      </c>
      <c r="N11" s="270">
        <v>-99.9</v>
      </c>
    </row>
    <row r="12" spans="1:16" ht="13.5" customHeight="1">
      <c r="A12" s="248"/>
      <c r="B12" s="244"/>
      <c r="C12" s="244"/>
      <c r="D12" s="244"/>
      <c r="E12" s="244"/>
      <c r="F12" s="244"/>
      <c r="G12" s="1149" t="s">
        <v>487</v>
      </c>
      <c r="H12" s="1150"/>
      <c r="I12" s="1150"/>
      <c r="J12" s="1151"/>
      <c r="K12" s="267">
        <v>76952</v>
      </c>
      <c r="L12" s="268">
        <v>1751</v>
      </c>
      <c r="M12" s="269">
        <v>906</v>
      </c>
      <c r="N12" s="270">
        <v>93.3</v>
      </c>
    </row>
    <row r="13" spans="1:16" ht="13.5" customHeight="1">
      <c r="A13" s="248"/>
      <c r="B13" s="244"/>
      <c r="C13" s="244"/>
      <c r="D13" s="244"/>
      <c r="E13" s="244"/>
      <c r="F13" s="244"/>
      <c r="G13" s="1149" t="s">
        <v>488</v>
      </c>
      <c r="H13" s="1150"/>
      <c r="I13" s="1150"/>
      <c r="J13" s="1151"/>
      <c r="K13" s="267" t="s">
        <v>489</v>
      </c>
      <c r="L13" s="268" t="s">
        <v>489</v>
      </c>
      <c r="M13" s="269">
        <v>13</v>
      </c>
      <c r="N13" s="270" t="s">
        <v>489</v>
      </c>
    </row>
    <row r="14" spans="1:16" ht="13.5" customHeight="1">
      <c r="A14" s="248"/>
      <c r="B14" s="244"/>
      <c r="C14" s="244"/>
      <c r="D14" s="244"/>
      <c r="E14" s="244"/>
      <c r="F14" s="244"/>
      <c r="G14" s="1149" t="s">
        <v>490</v>
      </c>
      <c r="H14" s="1150"/>
      <c r="I14" s="1150"/>
      <c r="J14" s="1151"/>
      <c r="K14" s="267">
        <v>189999</v>
      </c>
      <c r="L14" s="268">
        <v>4324</v>
      </c>
      <c r="M14" s="269">
        <v>3077</v>
      </c>
      <c r="N14" s="270">
        <v>40.5</v>
      </c>
    </row>
    <row r="15" spans="1:16" ht="13.5" customHeight="1">
      <c r="A15" s="248"/>
      <c r="B15" s="244"/>
      <c r="C15" s="244"/>
      <c r="D15" s="244"/>
      <c r="E15" s="244"/>
      <c r="F15" s="244"/>
      <c r="G15" s="1149" t="s">
        <v>491</v>
      </c>
      <c r="H15" s="1150"/>
      <c r="I15" s="1150"/>
      <c r="J15" s="1151"/>
      <c r="K15" s="267">
        <v>72640</v>
      </c>
      <c r="L15" s="268">
        <v>1653</v>
      </c>
      <c r="M15" s="269">
        <v>1653</v>
      </c>
      <c r="N15" s="270">
        <v>0</v>
      </c>
    </row>
    <row r="16" spans="1:16">
      <c r="A16" s="248"/>
      <c r="B16" s="244"/>
      <c r="C16" s="244"/>
      <c r="D16" s="244"/>
      <c r="E16" s="244"/>
      <c r="F16" s="244"/>
      <c r="G16" s="1152" t="s">
        <v>492</v>
      </c>
      <c r="H16" s="1153"/>
      <c r="I16" s="1153"/>
      <c r="J16" s="1154"/>
      <c r="K16" s="268">
        <v>-331081</v>
      </c>
      <c r="L16" s="268">
        <v>-7535</v>
      </c>
      <c r="M16" s="269">
        <v>-7483</v>
      </c>
      <c r="N16" s="270">
        <v>0.7</v>
      </c>
    </row>
    <row r="17" spans="1:16">
      <c r="A17" s="248"/>
      <c r="B17" s="244"/>
      <c r="C17" s="244"/>
      <c r="D17" s="244"/>
      <c r="E17" s="244"/>
      <c r="F17" s="244"/>
      <c r="G17" s="1152" t="s">
        <v>166</v>
      </c>
      <c r="H17" s="1153"/>
      <c r="I17" s="1153"/>
      <c r="J17" s="1154"/>
      <c r="K17" s="268">
        <v>4645805</v>
      </c>
      <c r="L17" s="268">
        <v>105731</v>
      </c>
      <c r="M17" s="269">
        <v>85779</v>
      </c>
      <c r="N17" s="270">
        <v>23.3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4" t="s">
        <v>497</v>
      </c>
      <c r="H21" s="1145"/>
      <c r="I21" s="1145"/>
      <c r="J21" s="1146"/>
      <c r="K21" s="280">
        <v>11.61</v>
      </c>
      <c r="L21" s="281">
        <v>8.2100000000000009</v>
      </c>
      <c r="M21" s="282">
        <v>3.4</v>
      </c>
      <c r="N21" s="249"/>
      <c r="O21" s="283"/>
      <c r="P21" s="279"/>
    </row>
    <row r="22" spans="1:16" s="284" customFormat="1">
      <c r="A22" s="279"/>
      <c r="B22" s="249"/>
      <c r="C22" s="249"/>
      <c r="D22" s="249"/>
      <c r="E22" s="249"/>
      <c r="F22" s="249"/>
      <c r="G22" s="1144" t="s">
        <v>498</v>
      </c>
      <c r="H22" s="1145"/>
      <c r="I22" s="1145"/>
      <c r="J22" s="1146"/>
      <c r="K22" s="285">
        <v>93.1</v>
      </c>
      <c r="L22" s="286">
        <v>97</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7" t="s">
        <v>479</v>
      </c>
      <c r="L30" s="254"/>
      <c r="M30" s="255" t="s">
        <v>480</v>
      </c>
      <c r="N30" s="256"/>
    </row>
    <row r="31" spans="1:16">
      <c r="A31" s="248"/>
      <c r="B31" s="244"/>
      <c r="C31" s="244"/>
      <c r="D31" s="244"/>
      <c r="E31" s="244"/>
      <c r="F31" s="244"/>
      <c r="G31" s="257"/>
      <c r="H31" s="258"/>
      <c r="I31" s="258"/>
      <c r="J31" s="259"/>
      <c r="K31" s="1148"/>
      <c r="L31" s="260" t="s">
        <v>481</v>
      </c>
      <c r="M31" s="261" t="s">
        <v>482</v>
      </c>
      <c r="N31" s="262" t="s">
        <v>483</v>
      </c>
    </row>
    <row r="32" spans="1:16" ht="27" customHeight="1">
      <c r="A32" s="248"/>
      <c r="B32" s="244"/>
      <c r="C32" s="244"/>
      <c r="D32" s="244"/>
      <c r="E32" s="244"/>
      <c r="F32" s="244"/>
      <c r="G32" s="1160" t="s">
        <v>502</v>
      </c>
      <c r="H32" s="1161"/>
      <c r="I32" s="1161"/>
      <c r="J32" s="1162"/>
      <c r="K32" s="294">
        <v>5064583</v>
      </c>
      <c r="L32" s="294">
        <v>115261</v>
      </c>
      <c r="M32" s="295">
        <v>51963</v>
      </c>
      <c r="N32" s="296">
        <v>121.8</v>
      </c>
    </row>
    <row r="33" spans="1:16" ht="13.5" customHeight="1">
      <c r="A33" s="248"/>
      <c r="B33" s="244"/>
      <c r="C33" s="244"/>
      <c r="D33" s="244"/>
      <c r="E33" s="244"/>
      <c r="F33" s="244"/>
      <c r="G33" s="1160" t="s">
        <v>503</v>
      </c>
      <c r="H33" s="1161"/>
      <c r="I33" s="1161"/>
      <c r="J33" s="1162"/>
      <c r="K33" s="294" t="s">
        <v>489</v>
      </c>
      <c r="L33" s="294" t="s">
        <v>489</v>
      </c>
      <c r="M33" s="295" t="s">
        <v>489</v>
      </c>
      <c r="N33" s="296" t="s">
        <v>489</v>
      </c>
    </row>
    <row r="34" spans="1:16" ht="27" customHeight="1">
      <c r="A34" s="248"/>
      <c r="B34" s="244"/>
      <c r="C34" s="244"/>
      <c r="D34" s="244"/>
      <c r="E34" s="244"/>
      <c r="F34" s="244"/>
      <c r="G34" s="1160" t="s">
        <v>504</v>
      </c>
      <c r="H34" s="1161"/>
      <c r="I34" s="1161"/>
      <c r="J34" s="1162"/>
      <c r="K34" s="294" t="s">
        <v>489</v>
      </c>
      <c r="L34" s="294" t="s">
        <v>489</v>
      </c>
      <c r="M34" s="295">
        <v>71</v>
      </c>
      <c r="N34" s="296" t="s">
        <v>489</v>
      </c>
    </row>
    <row r="35" spans="1:16" ht="27" customHeight="1">
      <c r="A35" s="248"/>
      <c r="B35" s="244"/>
      <c r="C35" s="244"/>
      <c r="D35" s="244"/>
      <c r="E35" s="244"/>
      <c r="F35" s="244"/>
      <c r="G35" s="1160" t="s">
        <v>505</v>
      </c>
      <c r="H35" s="1161"/>
      <c r="I35" s="1161"/>
      <c r="J35" s="1162"/>
      <c r="K35" s="294">
        <v>1719447</v>
      </c>
      <c r="L35" s="294">
        <v>39132</v>
      </c>
      <c r="M35" s="295">
        <v>20847</v>
      </c>
      <c r="N35" s="296">
        <v>87.7</v>
      </c>
    </row>
    <row r="36" spans="1:16" ht="27" customHeight="1">
      <c r="A36" s="248"/>
      <c r="B36" s="244"/>
      <c r="C36" s="244"/>
      <c r="D36" s="244"/>
      <c r="E36" s="244"/>
      <c r="F36" s="244"/>
      <c r="G36" s="1160" t="s">
        <v>506</v>
      </c>
      <c r="H36" s="1161"/>
      <c r="I36" s="1161"/>
      <c r="J36" s="1162"/>
      <c r="K36" s="294" t="s">
        <v>489</v>
      </c>
      <c r="L36" s="294" t="s">
        <v>489</v>
      </c>
      <c r="M36" s="295">
        <v>3529</v>
      </c>
      <c r="N36" s="296" t="s">
        <v>489</v>
      </c>
    </row>
    <row r="37" spans="1:16" ht="13.5" customHeight="1">
      <c r="A37" s="248"/>
      <c r="B37" s="244"/>
      <c r="C37" s="244"/>
      <c r="D37" s="244"/>
      <c r="E37" s="244"/>
      <c r="F37" s="244"/>
      <c r="G37" s="1160" t="s">
        <v>507</v>
      </c>
      <c r="H37" s="1161"/>
      <c r="I37" s="1161"/>
      <c r="J37" s="1162"/>
      <c r="K37" s="294">
        <v>3685</v>
      </c>
      <c r="L37" s="294">
        <v>84</v>
      </c>
      <c r="M37" s="295">
        <v>828</v>
      </c>
      <c r="N37" s="296">
        <v>-89.9</v>
      </c>
    </row>
    <row r="38" spans="1:16" ht="27" customHeight="1">
      <c r="A38" s="248"/>
      <c r="B38" s="244"/>
      <c r="C38" s="244"/>
      <c r="D38" s="244"/>
      <c r="E38" s="244"/>
      <c r="F38" s="244"/>
      <c r="G38" s="1163" t="s">
        <v>508</v>
      </c>
      <c r="H38" s="1164"/>
      <c r="I38" s="1164"/>
      <c r="J38" s="1165"/>
      <c r="K38" s="297">
        <v>692</v>
      </c>
      <c r="L38" s="297">
        <v>16</v>
      </c>
      <c r="M38" s="298">
        <v>6</v>
      </c>
      <c r="N38" s="299">
        <v>166.7</v>
      </c>
      <c r="O38" s="293"/>
    </row>
    <row r="39" spans="1:16">
      <c r="A39" s="248"/>
      <c r="B39" s="244"/>
      <c r="C39" s="244"/>
      <c r="D39" s="244"/>
      <c r="E39" s="244"/>
      <c r="F39" s="244"/>
      <c r="G39" s="1163" t="s">
        <v>509</v>
      </c>
      <c r="H39" s="1164"/>
      <c r="I39" s="1164"/>
      <c r="J39" s="1165"/>
      <c r="K39" s="300">
        <v>-69952</v>
      </c>
      <c r="L39" s="300">
        <v>-1592</v>
      </c>
      <c r="M39" s="301">
        <v>-4386</v>
      </c>
      <c r="N39" s="302">
        <v>-63.7</v>
      </c>
      <c r="O39" s="293"/>
    </row>
    <row r="40" spans="1:16" ht="27" customHeight="1">
      <c r="A40" s="248"/>
      <c r="B40" s="244"/>
      <c r="C40" s="244"/>
      <c r="D40" s="244"/>
      <c r="E40" s="244"/>
      <c r="F40" s="244"/>
      <c r="G40" s="1160" t="s">
        <v>510</v>
      </c>
      <c r="H40" s="1161"/>
      <c r="I40" s="1161"/>
      <c r="J40" s="1162"/>
      <c r="K40" s="300">
        <v>-4874941</v>
      </c>
      <c r="L40" s="300">
        <v>-110945</v>
      </c>
      <c r="M40" s="301">
        <v>-50220</v>
      </c>
      <c r="N40" s="302">
        <v>120.9</v>
      </c>
      <c r="O40" s="293"/>
    </row>
    <row r="41" spans="1:16">
      <c r="A41" s="248"/>
      <c r="B41" s="244"/>
      <c r="C41" s="244"/>
      <c r="D41" s="244"/>
      <c r="E41" s="244"/>
      <c r="F41" s="244"/>
      <c r="G41" s="1166" t="s">
        <v>277</v>
      </c>
      <c r="H41" s="1167"/>
      <c r="I41" s="1167"/>
      <c r="J41" s="1168"/>
      <c r="K41" s="294">
        <v>1843514</v>
      </c>
      <c r="L41" s="300">
        <v>41955</v>
      </c>
      <c r="M41" s="301">
        <v>22638</v>
      </c>
      <c r="N41" s="302">
        <v>85.3</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5" t="s">
        <v>479</v>
      </c>
      <c r="J49" s="1157" t="s">
        <v>514</v>
      </c>
      <c r="K49" s="1158"/>
      <c r="L49" s="1158"/>
      <c r="M49" s="1158"/>
      <c r="N49" s="1159"/>
    </row>
    <row r="50" spans="1:14">
      <c r="A50" s="248"/>
      <c r="B50" s="244"/>
      <c r="C50" s="244"/>
      <c r="D50" s="244"/>
      <c r="E50" s="244"/>
      <c r="F50" s="244"/>
      <c r="G50" s="312"/>
      <c r="H50" s="313"/>
      <c r="I50" s="1156"/>
      <c r="J50" s="314" t="s">
        <v>515</v>
      </c>
      <c r="K50" s="315" t="s">
        <v>516</v>
      </c>
      <c r="L50" s="316" t="s">
        <v>517</v>
      </c>
      <c r="M50" s="317" t="s">
        <v>518</v>
      </c>
      <c r="N50" s="318" t="s">
        <v>519</v>
      </c>
    </row>
    <row r="51" spans="1:14">
      <c r="A51" s="248"/>
      <c r="B51" s="244"/>
      <c r="C51" s="244"/>
      <c r="D51" s="244"/>
      <c r="E51" s="244"/>
      <c r="F51" s="244"/>
      <c r="G51" s="310" t="s">
        <v>520</v>
      </c>
      <c r="H51" s="311"/>
      <c r="I51" s="319">
        <v>6135646</v>
      </c>
      <c r="J51" s="320">
        <v>134740</v>
      </c>
      <c r="K51" s="321">
        <v>12.7</v>
      </c>
      <c r="L51" s="322">
        <v>67201</v>
      </c>
      <c r="M51" s="323">
        <v>-14.6</v>
      </c>
      <c r="N51" s="324">
        <v>27.3</v>
      </c>
    </row>
    <row r="52" spans="1:14">
      <c r="A52" s="248"/>
      <c r="B52" s="244"/>
      <c r="C52" s="244"/>
      <c r="D52" s="244"/>
      <c r="E52" s="244"/>
      <c r="F52" s="244"/>
      <c r="G52" s="325"/>
      <c r="H52" s="326" t="s">
        <v>521</v>
      </c>
      <c r="I52" s="327">
        <v>3875394</v>
      </c>
      <c r="J52" s="328">
        <v>85104</v>
      </c>
      <c r="K52" s="329">
        <v>38.5</v>
      </c>
      <c r="L52" s="330">
        <v>35210</v>
      </c>
      <c r="M52" s="331">
        <v>-7.6</v>
      </c>
      <c r="N52" s="332">
        <v>46.1</v>
      </c>
    </row>
    <row r="53" spans="1:14">
      <c r="A53" s="248"/>
      <c r="B53" s="244"/>
      <c r="C53" s="244"/>
      <c r="D53" s="244"/>
      <c r="E53" s="244"/>
      <c r="F53" s="244"/>
      <c r="G53" s="310" t="s">
        <v>522</v>
      </c>
      <c r="H53" s="311"/>
      <c r="I53" s="319">
        <v>4960070</v>
      </c>
      <c r="J53" s="320">
        <v>109236</v>
      </c>
      <c r="K53" s="321">
        <v>-18.899999999999999</v>
      </c>
      <c r="L53" s="322">
        <v>75709</v>
      </c>
      <c r="M53" s="323">
        <v>12.7</v>
      </c>
      <c r="N53" s="324">
        <v>-31.6</v>
      </c>
    </row>
    <row r="54" spans="1:14">
      <c r="A54" s="248"/>
      <c r="B54" s="244"/>
      <c r="C54" s="244"/>
      <c r="D54" s="244"/>
      <c r="E54" s="244"/>
      <c r="F54" s="244"/>
      <c r="G54" s="325"/>
      <c r="H54" s="326" t="s">
        <v>521</v>
      </c>
      <c r="I54" s="327">
        <v>2323711</v>
      </c>
      <c r="J54" s="328">
        <v>51175</v>
      </c>
      <c r="K54" s="329">
        <v>-39.9</v>
      </c>
      <c r="L54" s="330">
        <v>35212</v>
      </c>
      <c r="M54" s="331">
        <v>0</v>
      </c>
      <c r="N54" s="332">
        <v>-39.9</v>
      </c>
    </row>
    <row r="55" spans="1:14">
      <c r="A55" s="248"/>
      <c r="B55" s="244"/>
      <c r="C55" s="244"/>
      <c r="D55" s="244"/>
      <c r="E55" s="244"/>
      <c r="F55" s="244"/>
      <c r="G55" s="310" t="s">
        <v>523</v>
      </c>
      <c r="H55" s="311"/>
      <c r="I55" s="319">
        <v>4720312</v>
      </c>
      <c r="J55" s="320">
        <v>104682</v>
      </c>
      <c r="K55" s="321">
        <v>-4.2</v>
      </c>
      <c r="L55" s="322">
        <v>90961</v>
      </c>
      <c r="M55" s="323">
        <v>20.100000000000001</v>
      </c>
      <c r="N55" s="324">
        <v>-24.3</v>
      </c>
    </row>
    <row r="56" spans="1:14">
      <c r="A56" s="248"/>
      <c r="B56" s="244"/>
      <c r="C56" s="244"/>
      <c r="D56" s="244"/>
      <c r="E56" s="244"/>
      <c r="F56" s="244"/>
      <c r="G56" s="325"/>
      <c r="H56" s="326" t="s">
        <v>521</v>
      </c>
      <c r="I56" s="327">
        <v>2828049</v>
      </c>
      <c r="J56" s="328">
        <v>62717</v>
      </c>
      <c r="K56" s="329">
        <v>22.6</v>
      </c>
      <c r="L56" s="330">
        <v>37720</v>
      </c>
      <c r="M56" s="331">
        <v>7.1</v>
      </c>
      <c r="N56" s="332">
        <v>15.5</v>
      </c>
    </row>
    <row r="57" spans="1:14">
      <c r="A57" s="248"/>
      <c r="B57" s="244"/>
      <c r="C57" s="244"/>
      <c r="D57" s="244"/>
      <c r="E57" s="244"/>
      <c r="F57" s="244"/>
      <c r="G57" s="310" t="s">
        <v>524</v>
      </c>
      <c r="H57" s="311"/>
      <c r="I57" s="319">
        <v>5269546</v>
      </c>
      <c r="J57" s="320">
        <v>118419</v>
      </c>
      <c r="K57" s="321">
        <v>13.1</v>
      </c>
      <c r="L57" s="322">
        <v>106614</v>
      </c>
      <c r="M57" s="323">
        <v>17.2</v>
      </c>
      <c r="N57" s="324">
        <v>-4.0999999999999996</v>
      </c>
    </row>
    <row r="58" spans="1:14">
      <c r="A58" s="248"/>
      <c r="B58" s="244"/>
      <c r="C58" s="244"/>
      <c r="D58" s="244"/>
      <c r="E58" s="244"/>
      <c r="F58" s="244"/>
      <c r="G58" s="325"/>
      <c r="H58" s="326" t="s">
        <v>521</v>
      </c>
      <c r="I58" s="327">
        <v>2755350</v>
      </c>
      <c r="J58" s="328">
        <v>61919</v>
      </c>
      <c r="K58" s="329">
        <v>-1.3</v>
      </c>
      <c r="L58" s="330">
        <v>45545</v>
      </c>
      <c r="M58" s="331">
        <v>20.7</v>
      </c>
      <c r="N58" s="332">
        <v>-22</v>
      </c>
    </row>
    <row r="59" spans="1:14">
      <c r="A59" s="248"/>
      <c r="B59" s="244"/>
      <c r="C59" s="244"/>
      <c r="D59" s="244"/>
      <c r="E59" s="244"/>
      <c r="F59" s="244"/>
      <c r="G59" s="310" t="s">
        <v>525</v>
      </c>
      <c r="H59" s="311"/>
      <c r="I59" s="319">
        <v>4973211</v>
      </c>
      <c r="J59" s="320">
        <v>113182</v>
      </c>
      <c r="K59" s="321">
        <v>-4.4000000000000004</v>
      </c>
      <c r="L59" s="322">
        <v>81768</v>
      </c>
      <c r="M59" s="323">
        <v>-23.3</v>
      </c>
      <c r="N59" s="324">
        <v>18.899999999999999</v>
      </c>
    </row>
    <row r="60" spans="1:14">
      <c r="A60" s="248"/>
      <c r="B60" s="244"/>
      <c r="C60" s="244"/>
      <c r="D60" s="244"/>
      <c r="E60" s="244"/>
      <c r="F60" s="244"/>
      <c r="G60" s="325"/>
      <c r="H60" s="326" t="s">
        <v>521</v>
      </c>
      <c r="I60" s="333">
        <v>3076459</v>
      </c>
      <c r="J60" s="328">
        <v>70015</v>
      </c>
      <c r="K60" s="329">
        <v>13.1</v>
      </c>
      <c r="L60" s="330">
        <v>37917</v>
      </c>
      <c r="M60" s="331">
        <v>-16.7</v>
      </c>
      <c r="N60" s="332">
        <v>29.8</v>
      </c>
    </row>
    <row r="61" spans="1:14">
      <c r="A61" s="248"/>
      <c r="B61" s="244"/>
      <c r="C61" s="244"/>
      <c r="D61" s="244"/>
      <c r="E61" s="244"/>
      <c r="F61" s="244"/>
      <c r="G61" s="310" t="s">
        <v>526</v>
      </c>
      <c r="H61" s="334"/>
      <c r="I61" s="335">
        <v>5211757</v>
      </c>
      <c r="J61" s="336">
        <v>116052</v>
      </c>
      <c r="K61" s="337">
        <v>-0.3</v>
      </c>
      <c r="L61" s="338">
        <v>84451</v>
      </c>
      <c r="M61" s="339">
        <v>2.4</v>
      </c>
      <c r="N61" s="324">
        <v>-2.7</v>
      </c>
    </row>
    <row r="62" spans="1:14">
      <c r="A62" s="248"/>
      <c r="B62" s="244"/>
      <c r="C62" s="244"/>
      <c r="D62" s="244"/>
      <c r="E62" s="244"/>
      <c r="F62" s="244"/>
      <c r="G62" s="325"/>
      <c r="H62" s="326" t="s">
        <v>521</v>
      </c>
      <c r="I62" s="327">
        <v>2971793</v>
      </c>
      <c r="J62" s="328">
        <v>66186</v>
      </c>
      <c r="K62" s="329">
        <v>6.6</v>
      </c>
      <c r="L62" s="330">
        <v>38321</v>
      </c>
      <c r="M62" s="331">
        <v>0.7</v>
      </c>
      <c r="N62" s="332">
        <v>5.9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19.88</v>
      </c>
      <c r="G47" s="12">
        <v>21.22</v>
      </c>
      <c r="H47" s="12">
        <v>20.98</v>
      </c>
      <c r="I47" s="12">
        <v>21.81</v>
      </c>
      <c r="J47" s="13">
        <v>21.78</v>
      </c>
    </row>
    <row r="48" spans="2:10" ht="57.75" customHeight="1">
      <c r="B48" s="14"/>
      <c r="C48" s="1171" t="s">
        <v>4</v>
      </c>
      <c r="D48" s="1171"/>
      <c r="E48" s="1172"/>
      <c r="F48" s="15">
        <v>3.86</v>
      </c>
      <c r="G48" s="16">
        <v>4.1900000000000004</v>
      </c>
      <c r="H48" s="16">
        <v>4.0199999999999996</v>
      </c>
      <c r="I48" s="16">
        <v>3.92</v>
      </c>
      <c r="J48" s="17">
        <v>4.42</v>
      </c>
    </row>
    <row r="49" spans="2:10" ht="57.75" customHeight="1" thickBot="1">
      <c r="B49" s="18"/>
      <c r="C49" s="1173" t="s">
        <v>5</v>
      </c>
      <c r="D49" s="1173"/>
      <c r="E49" s="1174"/>
      <c r="F49" s="19" t="s">
        <v>533</v>
      </c>
      <c r="G49" s="20">
        <v>7.24</v>
      </c>
      <c r="H49" s="20">
        <v>3.79</v>
      </c>
      <c r="I49" s="20">
        <v>1.38</v>
      </c>
      <c r="J49" s="21">
        <v>3.31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2017-04-28T07:28:31Z</cp:lastPrinted>
  <dcterms:created xsi:type="dcterms:W3CDTF">2017-02-15T19:20:07Z</dcterms:created>
  <dcterms:modified xsi:type="dcterms:W3CDTF">2017-05-22T07:18:35Z</dcterms:modified>
</cp:coreProperties>
</file>