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4940" windowHeight="78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U36" i="9"/>
  <c r="C36" i="9"/>
  <c r="CO35" i="9"/>
  <c r="BW35" i="9"/>
  <c r="BE35" i="9"/>
  <c r="AM35" i="9"/>
  <c r="BW34" i="9"/>
  <c r="CO34"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BE34" i="9" l="1"/>
  <c r="AM34" i="9"/>
</calcChain>
</file>

<file path=xl/sharedStrings.xml><?xml version="1.0" encoding="utf-8"?>
<sst xmlns="http://schemas.openxmlformats.org/spreadsheetml/2006/main" count="1104" uniqueCount="562">
  <si>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</si>
  <si>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</si>
  <si>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</si>
  <si>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</si>
  <si>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</si>
  <si>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</si>
  <si>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</si>
  <si>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</si>
  <si>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</si>
  <si>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</si>
  <si>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</si>
  <si>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</si>
  <si>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</si>
  <si>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</si>
  <si>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</si>
  <si>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</si>
  <si>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</si>
  <si>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</si>
  <si>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</si>
  <si>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</si>
  <si>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</si>
  <si>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</si>
  <si>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</si>
  <si>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</si>
  <si>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</si>
  <si>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</si>
  <si>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</si>
  <si>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</si>
  <si>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</si>
  <si>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</si>
  <si>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</si>
  <si>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</si>
  <si>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</si>
  <si>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</si>
  <si>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</si>
  <si>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</si>
  <si>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</si>
  <si>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</si>
  <si>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</si>
  <si>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</si>
  <si>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</si>
  <si>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</si>
  <si>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</si>
  <si>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</si>
  <si>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</si>
  <si>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</si>
  <si>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</si>
  <si>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</si>
  <si>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</si>
  <si>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</si>
  <si>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</si>
  <si>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</si>
  <si>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</si>
  <si>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</si>
  <si>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</si>
  <si>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</si>
  <si>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</si>
  <si>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</si>
  <si>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</si>
  <si>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</si>
  <si>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</si>
  <si>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</si>
  <si>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</si>
  <si>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</si>
  <si>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</si>
  <si>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</si>
  <si>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</si>
  <si>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</si>
  <si>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</si>
  <si>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</si>
  <si>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</si>
  <si>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</si>
  <si>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</si>
  <si>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</si>
  <si>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</si>
  <si>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</si>
  <si>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</si>
  <si>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</si>
  <si>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</si>
  <si>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</si>
  <si>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</si>
  <si>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輪之内町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</si>
  <si>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</si>
  <si>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</si>
  <si>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</si>
  <si>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</si>
  <si>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</si>
  <si>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</si>
  <si>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</si>
  <si>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</si>
  <si>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</si>
  <si>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</si>
  <si>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</si>
  <si>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</si>
  <si>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</si>
  <si>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</si>
  <si>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</si>
  <si>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</si>
  <si>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</si>
  <si>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</si>
  <si>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</si>
  <si>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</si>
  <si>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</si>
  <si>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</si>
  <si>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</si>
  <si>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</si>
  <si>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</si>
  <si>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</si>
  <si>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</si>
  <si>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</si>
  <si>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</si>
  <si>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</si>
  <si>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</si>
  <si>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</si>
  <si>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</si>
  <si>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</si>
  <si>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</si>
  <si>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</si>
  <si>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</si>
  <si>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</si>
  <si>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</si>
  <si>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</si>
  <si>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</si>
  <si>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</si>
  <si>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</si>
  <si>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</si>
  <si>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</si>
  <si>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</si>
  <si>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</si>
  <si>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</si>
  <si>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</si>
  <si>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</si>
  <si>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</si>
  <si>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</si>
  <si>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</si>
  <si>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</si>
  <si>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</si>
  <si>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</si>
  <si>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</si>
  <si>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</si>
  <si>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</si>
  <si>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</si>
  <si>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</si>
  <si>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</si>
  <si>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</si>
  <si>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</si>
  <si>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</si>
  <si>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</si>
  <si>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</si>
  <si>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</si>
  <si>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</si>
  <si>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</si>
  <si>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</si>
  <si>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</si>
  <si>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</si>
  <si>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</si>
  <si>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</si>
  <si>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</si>
  <si>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</si>
  <si>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</si>
  <si>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</si>
  <si>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</si>
  <si>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</si>
  <si>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</si>
  <si>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</si>
  <si>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</si>
  <si>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</si>
  <si>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</si>
  <si>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</si>
  <si>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</si>
  <si>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</si>
  <si>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</si>
  <si>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</si>
  <si>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</si>
  <si>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</si>
  <si>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</si>
  <si>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</si>
  <si>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</si>
  <si>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</si>
  <si>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</si>
  <si>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</si>
  <si>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</si>
  <si>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</si>
  <si>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</si>
  <si>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</si>
  <si>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</si>
  <si>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</si>
  <si>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</si>
  <si>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</si>
  <si>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</si>
  <si>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</si>
  <si>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</si>
  <si>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</si>
  <si>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</si>
  <si>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岐阜県輪之内町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</si>
  <si>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</si>
  <si>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</si>
  <si>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</si>
  <si>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</si>
  <si>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</si>
  <si>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</si>
  <si>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</si>
  <si>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</si>
  <si>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</si>
  <si>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</si>
  <si>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</si>
  <si>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</si>
  <si>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</si>
  <si>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</si>
  <si>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</si>
  <si>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</si>
  <si>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</si>
  <si>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</si>
  <si>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</si>
  <si>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</si>
  <si>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</si>
  <si>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</si>
  <si>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</si>
  <si>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</si>
  <si>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</si>
  <si>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</si>
  <si>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</si>
  <si>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</si>
  <si>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</si>
  <si>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</si>
  <si>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</si>
  <si>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</si>
  <si>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</si>
  <si>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</si>
  <si>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</si>
  <si>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</si>
  <si>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</si>
  <si>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</si>
  <si>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</si>
  <si>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</si>
  <si>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</si>
  <si>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</si>
  <si>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</si>
  <si>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</si>
  <si>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</si>
  <si>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</si>
  <si>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</si>
  <si>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</si>
  <si>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</si>
  <si>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</si>
  <si>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</si>
  <si>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</si>
  <si>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</si>
  <si>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</si>
  <si>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</si>
  <si>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</si>
  <si>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</si>
  <si>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</si>
  <si>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</si>
  <si>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</si>
  <si>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</si>
  <si>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</si>
  <si>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</si>
  <si>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</si>
  <si>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</si>
  <si>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</si>
  <si>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</si>
  <si>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</si>
  <si>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</si>
  <si>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</si>
  <si>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</si>
  <si>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</si>
  <si>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</si>
  <si>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</si>
  <si>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</si>
  <si>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</si>
  <si>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</si>
  <si>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</si>
  <si>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</si>
  <si>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</si>
  <si>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</si>
  <si>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</si>
  <si>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</si>
  <si>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</si>
  <si>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</si>
  <si>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</si>
  <si>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</si>
  <si>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</si>
  <si>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</si>
  <si>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</si>
  <si>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</si>
  <si>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</si>
  <si>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</si>
  <si>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</si>
  <si>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</si>
  <si>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</si>
  <si>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</si>
  <si>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</si>
  <si>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</si>
  <si>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</si>
  <si>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</si>
  <si>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</si>
  <si>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</si>
  <si>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</si>
  <si>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</si>
  <si>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</si>
  <si>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</si>
  <si>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</si>
  <si>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</si>
  <si>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</si>
  <si>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</si>
  <si>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</si>
  <si>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</si>
  <si>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</si>
  <si>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</si>
  <si>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</si>
  <si>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</si>
  <si>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</si>
  <si>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</si>
  <si>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</si>
  <si>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</si>
  <si>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</si>
  <si>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</si>
  <si>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</si>
  <si>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</si>
  <si>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</si>
  <si>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</si>
  <si>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</si>
  <si>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</si>
  <si>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</si>
  <si>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</si>
  <si>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</si>
  <si>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</si>
  <si>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</si>
  <si>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</si>
  <si>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</si>
  <si>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</si>
  <si>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</si>
  <si>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</si>
  <si>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</si>
  <si>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</si>
  <si>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</si>
  <si>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</si>
  <si>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</si>
  <si>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</si>
  <si>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</si>
  <si>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</si>
  <si>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岐阜県輪之内町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</si>
  <si>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</si>
  <si>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</si>
  <si>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</si>
  <si>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</si>
  <si>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</si>
  <si>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</si>
  <si>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</si>
  <si>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</si>
  <si>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</si>
  <si>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</si>
  <si>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</si>
  <si>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</si>
  <si>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</si>
  <si>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</si>
  <si>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</si>
  <si>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</si>
  <si>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</si>
  <si>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</si>
  <si>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</si>
  <si>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</si>
  <si>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輪之内町児童発達支援事業特別会計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</si>
  <si>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</si>
  <si>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</si>
  <si>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</si>
  <si>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</si>
  <si>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</si>
  <si>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</si>
  <si>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</si>
  <si>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</si>
  <si>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</si>
  <si>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</si>
  <si>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</si>
  <si>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</si>
  <si>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</si>
  <si>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輪之内町国民健康保険事業特別会計</t>
    <phoneticPr fontId="5"/>
  </si>
  <si>
    <t>輪之内町後期高齢者医療特別会計</t>
    <phoneticPr fontId="5"/>
  </si>
  <si>
    <t>輪之内町水道事業会計</t>
    <phoneticPr fontId="5"/>
  </si>
  <si>
    <t>法適用企業</t>
    <phoneticPr fontId="5"/>
  </si>
  <si>
    <t>輪之内町特定環境保全公共下水道事業特別会計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</si>
  <si>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</si>
  <si>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</si>
  <si>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</si>
  <si>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</si>
  <si>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</si>
  <si>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</si>
  <si>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</si>
  <si>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</si>
  <si>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</si>
  <si>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</si>
  <si>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</si>
  <si>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</si>
  <si>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</si>
  <si>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</si>
  <si>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</si>
  <si>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</si>
  <si>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</si>
  <si>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</si>
  <si>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</si>
  <si>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</si>
  <si>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</si>
  <si>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</si>
  <si>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</si>
  <si>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</si>
  <si>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</si>
  <si>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</si>
  <si>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</si>
  <si>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</si>
  <si>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</si>
  <si>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</si>
  <si>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</si>
  <si>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</si>
  <si>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</si>
  <si>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</si>
  <si>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</si>
  <si>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</si>
  <si>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</si>
  <si>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</si>
  <si>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</si>
  <si>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</si>
  <si>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</si>
  <si>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</si>
  <si>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</si>
  <si>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</si>
  <si>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</si>
  <si>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</si>
  <si>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</si>
  <si>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</si>
  <si>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</si>
  <si>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</si>
  <si>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</si>
  <si>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</si>
  <si>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</si>
  <si>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</si>
  <si>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</si>
  <si>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</si>
  <si>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</si>
  <si>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</si>
  <si>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</si>
  <si>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</si>
  <si>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</si>
  <si>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</si>
  <si>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</si>
  <si>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</si>
  <si>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</si>
  <si>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</si>
  <si>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</si>
  <si>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</si>
  <si>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</si>
  <si>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</si>
  <si>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</si>
  <si>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</si>
  <si>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</si>
  <si>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</si>
  <si>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</si>
  <si>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</si>
  <si>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</si>
  <si>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</si>
  <si>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</si>
  <si>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</si>
  <si>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</si>
  <si>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</si>
  <si>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</si>
  <si>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</si>
  <si>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</si>
  <si>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</si>
  <si>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</si>
  <si>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</si>
  <si>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</si>
  <si>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</si>
  <si>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</si>
  <si>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</si>
  <si>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</si>
  <si>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</si>
  <si>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</si>
  <si>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</si>
  <si>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</si>
  <si>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</si>
  <si>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</si>
  <si>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</si>
  <si>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</si>
  <si>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</si>
  <si>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</si>
  <si>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</si>
  <si>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</si>
  <si>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</si>
  <si>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</si>
  <si>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</si>
  <si>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</si>
  <si>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</si>
  <si>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</si>
  <si>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</si>
  <si>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</si>
  <si>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</si>
  <si>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</si>
  <si>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</si>
  <si>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</si>
  <si>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</si>
  <si>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</si>
  <si>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</si>
  <si>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</si>
  <si>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</si>
  <si>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</si>
  <si>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</si>
  <si>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</si>
  <si>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</si>
  <si>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</si>
  <si>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</si>
  <si>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</si>
  <si>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</si>
  <si>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</si>
  <si>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</si>
  <si>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</si>
  <si>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</si>
  <si>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</si>
  <si>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4.27</t>
  </si>
  <si>
    <t>輪之内町水道事業会計</t>
  </si>
  <si>
    <t>一般会計</t>
  </si>
  <si>
    <t>輪之内町国民健康保険事業特別会計</t>
  </si>
  <si>
    <t>輪之内町特定環境保全公共下水道事業特別会計</t>
  </si>
  <si>
    <t>輪之内町児童発達支援事業特別会計</t>
  </si>
  <si>
    <t>輪之内町後期高齢者医療特別会計</t>
  </si>
  <si>
    <t>その他会計（赤字）</t>
  </si>
  <si>
    <t>その他会計（黒字）</t>
  </si>
  <si>
    <t>-</t>
    <phoneticPr fontId="2"/>
  </si>
  <si>
    <t>-</t>
    <phoneticPr fontId="2"/>
  </si>
  <si>
    <t>基金繰入金35百万円</t>
    <rPh sb="0" eb="2">
      <t>キキン</t>
    </rPh>
    <rPh sb="2" eb="4">
      <t>クリイレ</t>
    </rPh>
    <rPh sb="4" eb="5">
      <t>キン</t>
    </rPh>
    <rPh sb="7" eb="10">
      <t>ヒャクマンエン</t>
    </rPh>
    <phoneticPr fontId="2"/>
  </si>
  <si>
    <t>輪之内町土地開発公社</t>
    <rPh sb="0" eb="4">
      <t>ワノウチチョウ</t>
    </rPh>
    <rPh sb="4" eb="6">
      <t>トチ</t>
    </rPh>
    <rPh sb="6" eb="8">
      <t>カイハツ</t>
    </rPh>
    <rPh sb="8" eb="10">
      <t>コウシャ</t>
    </rPh>
    <phoneticPr fontId="2"/>
  </si>
  <si>
    <t>-</t>
    <phoneticPr fontId="2"/>
  </si>
  <si>
    <t>西濃環境整備組合</t>
    <rPh sb="0" eb="2">
      <t>セイノウ</t>
    </rPh>
    <rPh sb="2" eb="4">
      <t>カンキョウ</t>
    </rPh>
    <rPh sb="4" eb="6">
      <t>セイビ</t>
    </rPh>
    <rPh sb="6" eb="8">
      <t>クミアイ</t>
    </rPh>
    <phoneticPr fontId="2"/>
  </si>
  <si>
    <t>大垣消防組合</t>
    <rPh sb="0" eb="2">
      <t>オオガキ</t>
    </rPh>
    <rPh sb="2" eb="4">
      <t>ショウボウ</t>
    </rPh>
    <rPh sb="4" eb="6">
      <t>クミアイ</t>
    </rPh>
    <phoneticPr fontId="2"/>
  </si>
  <si>
    <t>大垣衛生施設組合</t>
    <rPh sb="0" eb="2">
      <t>オオガキ</t>
    </rPh>
    <rPh sb="2" eb="4">
      <t>エイセイ</t>
    </rPh>
    <rPh sb="4" eb="6">
      <t>シセツ</t>
    </rPh>
    <rPh sb="6" eb="8">
      <t>クミアイ</t>
    </rPh>
    <phoneticPr fontId="2"/>
  </si>
  <si>
    <t>西南濃粗大廃棄物処理組合</t>
    <rPh sb="0" eb="1">
      <t>ニシ</t>
    </rPh>
    <rPh sb="1" eb="3">
      <t>ナンノウ</t>
    </rPh>
    <rPh sb="3" eb="5">
      <t>ソダイ</t>
    </rPh>
    <rPh sb="5" eb="8">
      <t>ハイキブツ</t>
    </rPh>
    <rPh sb="8" eb="10">
      <t>ショリ</t>
    </rPh>
    <rPh sb="10" eb="12">
      <t>クミアイ</t>
    </rPh>
    <phoneticPr fontId="2"/>
  </si>
  <si>
    <t>あすわ苑老人福祉施設事務組合</t>
    <rPh sb="3" eb="4">
      <t>エン</t>
    </rPh>
    <rPh sb="4" eb="6">
      <t>ロウジン</t>
    </rPh>
    <rPh sb="6" eb="8">
      <t>フクシ</t>
    </rPh>
    <rPh sb="8" eb="10">
      <t>シセツ</t>
    </rPh>
    <rPh sb="10" eb="12">
      <t>ジム</t>
    </rPh>
    <rPh sb="12" eb="14">
      <t>クミアイ</t>
    </rPh>
    <phoneticPr fontId="2"/>
  </si>
  <si>
    <t>安八郡広域連合（一般会計）</t>
    <rPh sb="0" eb="3">
      <t>アンパチグン</t>
    </rPh>
    <rPh sb="3" eb="5">
      <t>コウイキ</t>
    </rPh>
    <rPh sb="5" eb="7">
      <t>レンゴウ</t>
    </rPh>
    <rPh sb="8" eb="10">
      <t>イッパン</t>
    </rPh>
    <rPh sb="10" eb="12">
      <t>カイケイ</t>
    </rPh>
    <phoneticPr fontId="2"/>
  </si>
  <si>
    <t>安八郡広域連合（特別会計）</t>
    <rPh sb="0" eb="3">
      <t>アンパチグン</t>
    </rPh>
    <rPh sb="3" eb="5">
      <t>コウイキ</t>
    </rPh>
    <rPh sb="5" eb="7">
      <t>レンゴウ</t>
    </rPh>
    <rPh sb="8" eb="10">
      <t>トクベツ</t>
    </rPh>
    <rPh sb="10" eb="12">
      <t>カイケイ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</si>
  <si>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</si>
  <si>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</si>
  <si>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</si>
  <si>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</si>
  <si>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大垣輪中水防事務組合</t>
    <rPh sb="0" eb="2">
      <t>オオガキ</t>
    </rPh>
    <rPh sb="2" eb="4">
      <t>ワチュウ</t>
    </rPh>
    <rPh sb="4" eb="6">
      <t>スイボウ</t>
    </rPh>
    <rPh sb="6" eb="8">
      <t>ジム</t>
    </rPh>
    <rPh sb="8" eb="10">
      <t>クミアイ</t>
    </rPh>
    <phoneticPr fontId="2"/>
  </si>
  <si>
    <t>-</t>
    <phoneticPr fontId="2"/>
  </si>
  <si>
    <t>基金繰入260百万円</t>
    <rPh sb="0" eb="2">
      <t>キキン</t>
    </rPh>
    <rPh sb="2" eb="4">
      <t>クリイレ</t>
    </rPh>
    <rPh sb="7" eb="9">
      <t>ヒャクマン</t>
    </rPh>
    <rPh sb="9" eb="10">
      <t>エン</t>
    </rPh>
    <phoneticPr fontId="2"/>
  </si>
  <si>
    <t>基金繰入165百万円</t>
    <phoneticPr fontId="2"/>
  </si>
  <si>
    <t>基金繰入4百万円</t>
    <phoneticPr fontId="2"/>
  </si>
  <si>
    <t>基金繰入1,475百万円</t>
    <phoneticPr fontId="2"/>
  </si>
  <si>
    <t>基金繰入287百万円</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</si>
  <si>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</si>
  <si>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</si>
  <si>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</si>
  <si>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</si>
  <si>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</si>
  <si>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</si>
  <si>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</si>
  <si>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</si>
  <si>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</si>
  <si>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</si>
  <si>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</si>
  <si>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</si>
  <si>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将来負担比率、実質公債比率ともに減少傾向にある。
将来負担額の主なものである公営企業債等繰入見込額は年々増加傾向にあるが、地方債については財政指標の将来予測を行いながら、
後年度に過度の負担にならないように新規発行を抑制しており、今後も地方債の新規発行の抑制及び繰上償還を実施していき比率の上昇を抑えていく。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</si>
</sst>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72729</c:v>
                </c:pt>
                <c:pt idx="1">
                  <c:v>70317</c:v>
                </c:pt>
                <c:pt idx="2">
                  <c:v>105751</c:v>
                </c:pt>
                <c:pt idx="3">
                  <c:v>158564</c:v>
                </c:pt>
                <c:pt idx="4">
                  <c:v>128611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71062</c:v>
                </c:pt>
                <c:pt idx="1">
                  <c:v>76364</c:v>
                </c:pt>
                <c:pt idx="2">
                  <c:v>87926</c:v>
                </c:pt>
                <c:pt idx="3">
                  <c:v>73204</c:v>
                </c:pt>
                <c:pt idx="4">
                  <c:v>56417</c:v>
                </c:pt>
              </c:numCache>
            </c:numRef>
          </c:val>
          <c:smooth val="0"/>
        </c:ser>
        <c:dLbls>
          <c:showLegendKey val="0"/>
          <c:showVal val="0"/>
          <c:showCatName val="0"/>
          <c:showSerName val="0"/>
          <c:showPercent val="0"/>
          <c:showBubbleSize val="0"/>
        </c:dLbls>
        <c:marker val="1"/>
        <c:smooth val="0"/>
        <c:axId val="115049600"/>
        <c:axId val="115051520"/>
      </c:lineChart>
      <c:catAx>
        <c:axId val="1150496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051520"/>
        <c:crosses val="autoZero"/>
        <c:auto val="1"/>
        <c:lblAlgn val="ctr"/>
        <c:lblOffset val="100"/>
        <c:tickLblSkip val="1"/>
        <c:tickMarkSkip val="1"/>
        <c:noMultiLvlLbl val="0"/>
      </c:catAx>
      <c:valAx>
        <c:axId val="11505152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049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8.89</c:v>
                </c:pt>
                <c:pt idx="1">
                  <c:v>5.94</c:v>
                </c:pt>
                <c:pt idx="2">
                  <c:v>9.98</c:v>
                </c:pt>
                <c:pt idx="3">
                  <c:v>11.58</c:v>
                </c:pt>
                <c:pt idx="4">
                  <c:v>11.34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25.95</c:v>
                </c:pt>
                <c:pt idx="1">
                  <c:v>25.83</c:v>
                </c:pt>
                <c:pt idx="2">
                  <c:v>26.43</c:v>
                </c:pt>
                <c:pt idx="3">
                  <c:v>27.17</c:v>
                </c:pt>
                <c:pt idx="4">
                  <c:v>26.34</c:v>
                </c:pt>
              </c:numCache>
            </c:numRef>
          </c:val>
        </c:ser>
        <c:dLbls>
          <c:showLegendKey val="0"/>
          <c:showVal val="0"/>
          <c:showCatName val="0"/>
          <c:showSerName val="0"/>
          <c:showPercent val="0"/>
          <c:showBubbleSize val="0"/>
        </c:dLbls>
        <c:gapWidth val="250"/>
        <c:overlap val="100"/>
        <c:axId val="115525120"/>
        <c:axId val="115527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-4.2699999999999996</c:v>
                </c:pt>
                <c:pt idx="1">
                  <c:v>2.86</c:v>
                </c:pt>
                <c:pt idx="2">
                  <c:v>4.9800000000000004</c:v>
                </c:pt>
                <c:pt idx="3">
                  <c:v>2.12</c:v>
                </c:pt>
                <c:pt idx="4">
                  <c:v>0.27</c:v>
                </c:pt>
              </c:numCache>
            </c:numRef>
          </c:val>
          <c:smooth val="0"/>
        </c:ser>
        <c:dLbls>
          <c:showLegendKey val="0"/>
          <c:showVal val="0"/>
          <c:showCatName val="0"/>
          <c:showSerName val="0"/>
          <c:showPercent val="0"/>
          <c:showBubbleSize val="0"/>
        </c:dLbls>
        <c:marker val="1"/>
        <c:smooth val="0"/>
        <c:axId val="115525120"/>
        <c:axId val="115527040"/>
      </c:lineChart>
      <c:catAx>
        <c:axId val="115525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527040"/>
        <c:crosses val="autoZero"/>
        <c:auto val="1"/>
        <c:lblAlgn val="ctr"/>
        <c:lblOffset val="100"/>
        <c:tickLblSkip val="1"/>
        <c:tickMarkSkip val="1"/>
        <c:noMultiLvlLbl val="0"/>
      </c:catAx>
      <c:valAx>
        <c:axId val="115527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525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輪之内町後期高齢者医療特別会計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0.03</c:v>
                </c:pt>
                <c:pt idx="4">
                  <c:v>#N/A</c:v>
                </c:pt>
                <c:pt idx="5">
                  <c:v>0</c:v>
                </c:pt>
                <c:pt idx="6">
                  <c:v>#N/A</c:v>
                </c:pt>
                <c:pt idx="7">
                  <c:v>0</c:v>
                </c:pt>
                <c:pt idx="8">
                  <c:v>#N/A</c:v>
                </c:pt>
                <c:pt idx="9">
                  <c:v>0.03</c:v>
                </c:pt>
              </c:numCache>
            </c:numRef>
          </c:val>
        </c:ser>
        <c:ser>
          <c:idx val="5"/>
          <c:order val="5"/>
          <c:tx>
            <c:strRef>
              <c:f>データシート!$A$32</c:f>
              <c:strCache>
                <c:ptCount val="1"/>
                <c:pt idx="0">
                  <c:v>輪之内町児童発達支援事業特別会計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0.02</c:v>
                </c:pt>
                <c:pt idx="4">
                  <c:v>#N/A</c:v>
                </c:pt>
                <c:pt idx="5">
                  <c:v>0.1</c:v>
                </c:pt>
                <c:pt idx="6">
                  <c:v>#N/A</c:v>
                </c:pt>
                <c:pt idx="7">
                  <c:v>0.08</c:v>
                </c:pt>
                <c:pt idx="8">
                  <c:v>#N/A</c:v>
                </c:pt>
                <c:pt idx="9">
                  <c:v>0.08</c:v>
                </c:pt>
              </c:numCache>
            </c:numRef>
          </c:val>
        </c:ser>
        <c:ser>
          <c:idx val="6"/>
          <c:order val="6"/>
          <c:tx>
            <c:strRef>
              <c:f>データシート!$A$33</c:f>
              <c:strCache>
                <c:ptCount val="1"/>
                <c:pt idx="0">
                  <c:v>輪之内町特定環境保全公共下水道事業特別会計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0.38</c:v>
                </c:pt>
                <c:pt idx="2">
                  <c:v>#N/A</c:v>
                </c:pt>
                <c:pt idx="3">
                  <c:v>0.49</c:v>
                </c:pt>
                <c:pt idx="4">
                  <c:v>#N/A</c:v>
                </c:pt>
                <c:pt idx="5">
                  <c:v>0.27</c:v>
                </c:pt>
                <c:pt idx="6">
                  <c:v>#N/A</c:v>
                </c:pt>
                <c:pt idx="7">
                  <c:v>0.21</c:v>
                </c:pt>
                <c:pt idx="8">
                  <c:v>#N/A</c:v>
                </c:pt>
                <c:pt idx="9">
                  <c:v>0.26</c:v>
                </c:pt>
              </c:numCache>
            </c:numRef>
          </c:val>
        </c:ser>
        <c:ser>
          <c:idx val="7"/>
          <c:order val="7"/>
          <c:tx>
            <c:strRef>
              <c:f>データシート!$A$34</c:f>
              <c:strCache>
                <c:ptCount val="1"/>
                <c:pt idx="0">
                  <c:v>輪之内町国民健康保険事業特別会計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3.82</c:v>
                </c:pt>
                <c:pt idx="2">
                  <c:v>#N/A</c:v>
                </c:pt>
                <c:pt idx="3">
                  <c:v>3.43</c:v>
                </c:pt>
                <c:pt idx="4">
                  <c:v>#N/A</c:v>
                </c:pt>
                <c:pt idx="5">
                  <c:v>2.42</c:v>
                </c:pt>
                <c:pt idx="6">
                  <c:v>#N/A</c:v>
                </c:pt>
                <c:pt idx="7">
                  <c:v>2.35</c:v>
                </c:pt>
                <c:pt idx="8">
                  <c:v>#N/A</c:v>
                </c:pt>
                <c:pt idx="9">
                  <c:v>1.97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8.8699999999999992</c:v>
                </c:pt>
                <c:pt idx="2">
                  <c:v>#N/A</c:v>
                </c:pt>
                <c:pt idx="3">
                  <c:v>5.9</c:v>
                </c:pt>
                <c:pt idx="4">
                  <c:v>#N/A</c:v>
                </c:pt>
                <c:pt idx="5">
                  <c:v>9.8699999999999992</c:v>
                </c:pt>
                <c:pt idx="6">
                  <c:v>#N/A</c:v>
                </c:pt>
                <c:pt idx="7">
                  <c:v>11.49</c:v>
                </c:pt>
                <c:pt idx="8">
                  <c:v>#N/A</c:v>
                </c:pt>
                <c:pt idx="9">
                  <c:v>11.25</c:v>
                </c:pt>
              </c:numCache>
            </c:numRef>
          </c:val>
        </c:ser>
        <c:ser>
          <c:idx val="9"/>
          <c:order val="9"/>
          <c:tx>
            <c:strRef>
              <c:f>データシート!$A$36</c:f>
              <c:strCache>
                <c:ptCount val="1"/>
                <c:pt idx="0">
                  <c:v>輪之内町水道事業会計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11.61</c:v>
                </c:pt>
                <c:pt idx="2">
                  <c:v>#N/A</c:v>
                </c:pt>
                <c:pt idx="3">
                  <c:v>12.33</c:v>
                </c:pt>
                <c:pt idx="4">
                  <c:v>#N/A</c:v>
                </c:pt>
                <c:pt idx="5">
                  <c:v>12.17</c:v>
                </c:pt>
                <c:pt idx="6">
                  <c:v>#N/A</c:v>
                </c:pt>
                <c:pt idx="7">
                  <c:v>11.93</c:v>
                </c:pt>
                <c:pt idx="8">
                  <c:v>#N/A</c:v>
                </c:pt>
                <c:pt idx="9">
                  <c:v>11.29</c:v>
                </c:pt>
              </c:numCache>
            </c:numRef>
          </c:val>
        </c:ser>
        <c:dLbls>
          <c:showLegendKey val="0"/>
          <c:showVal val="0"/>
          <c:showCatName val="0"/>
          <c:showSerName val="0"/>
          <c:showPercent val="0"/>
          <c:showBubbleSize val="0"/>
        </c:dLbls>
        <c:gapWidth val="150"/>
        <c:overlap val="100"/>
        <c:axId val="122919936"/>
        <c:axId val="122929920"/>
      </c:barChart>
      <c:catAx>
        <c:axId val="122919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929920"/>
        <c:crosses val="autoZero"/>
        <c:auto val="1"/>
        <c:lblAlgn val="ctr"/>
        <c:lblOffset val="100"/>
        <c:tickLblSkip val="1"/>
        <c:tickMarkSkip val="1"/>
        <c:noMultiLvlLbl val="0"/>
      </c:catAx>
      <c:valAx>
        <c:axId val="122929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919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266</c:v>
                </c:pt>
                <c:pt idx="5">
                  <c:v>280</c:v>
                </c:pt>
                <c:pt idx="8">
                  <c:v>295</c:v>
                </c:pt>
                <c:pt idx="11">
                  <c:v>316</c:v>
                </c:pt>
                <c:pt idx="14">
                  <c:v>309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81</c:v>
                </c:pt>
                <c:pt idx="3">
                  <c:v>48</c:v>
                </c:pt>
                <c:pt idx="6">
                  <c:v>32</c:v>
                </c:pt>
                <c:pt idx="9">
                  <c:v>34</c:v>
                </c:pt>
                <c:pt idx="12">
                  <c:v>35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50</c:v>
                </c:pt>
                <c:pt idx="3">
                  <c:v>48</c:v>
                </c:pt>
                <c:pt idx="6">
                  <c:v>49</c:v>
                </c:pt>
                <c:pt idx="9">
                  <c:v>42</c:v>
                </c:pt>
                <c:pt idx="12">
                  <c:v>21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171</c:v>
                </c:pt>
                <c:pt idx="3">
                  <c:v>143</c:v>
                </c:pt>
                <c:pt idx="6">
                  <c:v>151</c:v>
                </c:pt>
                <c:pt idx="9">
                  <c:v>155</c:v>
                </c:pt>
                <c:pt idx="12">
                  <c:v>158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163</c:v>
                </c:pt>
                <c:pt idx="3">
                  <c:v>165</c:v>
                </c:pt>
                <c:pt idx="6">
                  <c:v>170</c:v>
                </c:pt>
                <c:pt idx="9">
                  <c:v>191</c:v>
                </c:pt>
                <c:pt idx="12">
                  <c:v>206</c:v>
                </c:pt>
              </c:numCache>
            </c:numRef>
          </c:val>
        </c:ser>
        <c:dLbls>
          <c:showLegendKey val="0"/>
          <c:showVal val="0"/>
          <c:showCatName val="0"/>
          <c:showSerName val="0"/>
          <c:showPercent val="0"/>
          <c:showBubbleSize val="0"/>
        </c:dLbls>
        <c:gapWidth val="100"/>
        <c:overlap val="100"/>
        <c:axId val="107215104"/>
        <c:axId val="4211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199</c:v>
                </c:pt>
                <c:pt idx="2">
                  <c:v>#N/A</c:v>
                </c:pt>
                <c:pt idx="3">
                  <c:v>#N/A</c:v>
                </c:pt>
                <c:pt idx="4">
                  <c:v>124</c:v>
                </c:pt>
                <c:pt idx="5">
                  <c:v>#N/A</c:v>
                </c:pt>
                <c:pt idx="6">
                  <c:v>#N/A</c:v>
                </c:pt>
                <c:pt idx="7">
                  <c:v>107</c:v>
                </c:pt>
                <c:pt idx="8">
                  <c:v>#N/A</c:v>
                </c:pt>
                <c:pt idx="9">
                  <c:v>#N/A</c:v>
                </c:pt>
                <c:pt idx="10">
                  <c:v>106</c:v>
                </c:pt>
                <c:pt idx="11">
                  <c:v>#N/A</c:v>
                </c:pt>
                <c:pt idx="12">
                  <c:v>#N/A</c:v>
                </c:pt>
                <c:pt idx="13">
                  <c:v>111</c:v>
                </c:pt>
                <c:pt idx="14">
                  <c:v>#N/A</c:v>
                </c:pt>
              </c:numCache>
            </c:numRef>
          </c:val>
          <c:smooth val="0"/>
        </c:ser>
        <c:dLbls>
          <c:showLegendKey val="0"/>
          <c:showVal val="0"/>
          <c:showCatName val="0"/>
          <c:showSerName val="0"/>
          <c:showPercent val="0"/>
          <c:showBubbleSize val="0"/>
        </c:dLbls>
        <c:marker val="1"/>
        <c:smooth val="0"/>
        <c:axId val="107215104"/>
        <c:axId val="4211072"/>
      </c:lineChart>
      <c:catAx>
        <c:axId val="10721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11072"/>
        <c:crosses val="autoZero"/>
        <c:auto val="1"/>
        <c:lblAlgn val="ctr"/>
        <c:lblOffset val="100"/>
        <c:tickLblSkip val="1"/>
        <c:tickMarkSkip val="1"/>
        <c:noMultiLvlLbl val="0"/>
      </c:catAx>
      <c:valAx>
        <c:axId val="4211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215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4024</c:v>
                </c:pt>
                <c:pt idx="5">
                  <c:v>4174</c:v>
                </c:pt>
                <c:pt idx="8">
                  <c:v>4221</c:v>
                </c:pt>
                <c:pt idx="11">
                  <c:v>4241</c:v>
                </c:pt>
                <c:pt idx="14">
                  <c:v>4420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1994</c:v>
                </c:pt>
                <c:pt idx="5">
                  <c:v>2056</c:v>
                </c:pt>
                <c:pt idx="8">
                  <c:v>2139</c:v>
                </c:pt>
                <c:pt idx="11">
                  <c:v>2132</c:v>
                </c:pt>
                <c:pt idx="14">
                  <c:v>2122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662</c:v>
                </c:pt>
                <c:pt idx="3">
                  <c:v>659</c:v>
                </c:pt>
                <c:pt idx="6">
                  <c:v>658</c:v>
                </c:pt>
                <c:pt idx="9">
                  <c:v>600</c:v>
                </c:pt>
                <c:pt idx="12">
                  <c:v>576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170</c:v>
                </c:pt>
                <c:pt idx="3">
                  <c:v>135</c:v>
                </c:pt>
                <c:pt idx="6">
                  <c:v>103</c:v>
                </c:pt>
                <c:pt idx="9">
                  <c:v>94</c:v>
                </c:pt>
                <c:pt idx="12">
                  <c:v>106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3119</c:v>
                </c:pt>
                <c:pt idx="3">
                  <c:v>3140</c:v>
                </c:pt>
                <c:pt idx="6">
                  <c:v>3154</c:v>
                </c:pt>
                <c:pt idx="9">
                  <c:v>2904</c:v>
                </c:pt>
                <c:pt idx="12">
                  <c:v>2911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565</c:v>
                </c:pt>
                <c:pt idx="3">
                  <c:v>374</c:v>
                </c:pt>
                <c:pt idx="6">
                  <c:v>343</c:v>
                </c:pt>
                <c:pt idx="9">
                  <c:v>310</c:v>
                </c:pt>
                <c:pt idx="12">
                  <c:v>276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2688</c:v>
                </c:pt>
                <c:pt idx="3">
                  <c:v>2637</c:v>
                </c:pt>
                <c:pt idx="6">
                  <c:v>2912</c:v>
                </c:pt>
                <c:pt idx="9">
                  <c:v>3068</c:v>
                </c:pt>
                <c:pt idx="12">
                  <c:v>3103</c:v>
                </c:pt>
              </c:numCache>
            </c:numRef>
          </c:val>
        </c:ser>
        <c:dLbls>
          <c:showLegendKey val="0"/>
          <c:showVal val="0"/>
          <c:showCatName val="0"/>
          <c:showSerName val="0"/>
          <c:showPercent val="0"/>
          <c:showBubbleSize val="0"/>
        </c:dLbls>
        <c:gapWidth val="100"/>
        <c:overlap val="100"/>
        <c:axId val="115747456"/>
        <c:axId val="115753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1185</c:v>
                </c:pt>
                <c:pt idx="2">
                  <c:v>#N/A</c:v>
                </c:pt>
                <c:pt idx="3">
                  <c:v>#N/A</c:v>
                </c:pt>
                <c:pt idx="4">
                  <c:v>714</c:v>
                </c:pt>
                <c:pt idx="5">
                  <c:v>#N/A</c:v>
                </c:pt>
                <c:pt idx="6">
                  <c:v>#N/A</c:v>
                </c:pt>
                <c:pt idx="7">
                  <c:v>810</c:v>
                </c:pt>
                <c:pt idx="8">
                  <c:v>#N/A</c:v>
                </c:pt>
                <c:pt idx="9">
                  <c:v>#N/A</c:v>
                </c:pt>
                <c:pt idx="10">
                  <c:v>603</c:v>
                </c:pt>
                <c:pt idx="11">
                  <c:v>#N/A</c:v>
                </c:pt>
                <c:pt idx="12">
                  <c:v>#N/A</c:v>
                </c:pt>
                <c:pt idx="13">
                  <c:v>431</c:v>
                </c:pt>
                <c:pt idx="14">
                  <c:v>#N/A</c:v>
                </c:pt>
              </c:numCache>
            </c:numRef>
          </c:val>
          <c:smooth val="0"/>
        </c:ser>
        <c:dLbls>
          <c:showLegendKey val="0"/>
          <c:showVal val="0"/>
          <c:showCatName val="0"/>
          <c:showSerName val="0"/>
          <c:showPercent val="0"/>
          <c:showBubbleSize val="0"/>
        </c:dLbls>
        <c:marker val="1"/>
        <c:smooth val="0"/>
        <c:axId val="115747456"/>
        <c:axId val="115753728"/>
      </c:lineChart>
      <c:catAx>
        <c:axId val="115747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753728"/>
        <c:crosses val="autoZero"/>
        <c:auto val="1"/>
        <c:lblAlgn val="ctr"/>
        <c:lblOffset val="100"/>
        <c:tickLblSkip val="1"/>
        <c:tickMarkSkip val="1"/>
        <c:noMultiLvlLbl val="0"/>
      </c:catAx>
      <c:valAx>
        <c:axId val="115753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747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3693312"/>
        <c:axId val="123711872"/>
      </c:scatterChart>
      <c:valAx>
        <c:axId val="1236933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711872"/>
        <c:crosses val="autoZero"/>
        <c:crossBetween val="midCat"/>
      </c:valAx>
      <c:valAx>
        <c:axId val="1237118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6933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8.1</c:v>
                </c:pt>
                <c:pt idx="1">
                  <c:v>6.9</c:v>
                </c:pt>
                <c:pt idx="2">
                  <c:v>5.8</c:v>
                </c:pt>
                <c:pt idx="3">
                  <c:v>4.5</c:v>
                </c:pt>
                <c:pt idx="4">
                  <c:v>4.3</c:v>
                </c:pt>
              </c:numCache>
            </c:numRef>
          </c:xVal>
          <c:yVal>
            <c:numRef>
              <c:f>公会計指標分析・財政指標組合せ分析表!$K$73:$O$73</c:f>
              <c:numCache>
                <c:formatCode>#,##0.0;"▲ "#,##0.0</c:formatCode>
                <c:ptCount val="5"/>
                <c:pt idx="0">
                  <c:v>48.7</c:v>
                </c:pt>
                <c:pt idx="1">
                  <c:v>29.2</c:v>
                </c:pt>
                <c:pt idx="2">
                  <c:v>32.9</c:v>
                </c:pt>
                <c:pt idx="3">
                  <c:v>24.9</c:v>
                </c:pt>
                <c:pt idx="4">
                  <c:v>17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10.9</c:v>
                </c:pt>
                <c:pt idx="1">
                  <c:v>10.4</c:v>
                </c:pt>
                <c:pt idx="2">
                  <c:v>9.8000000000000007</c:v>
                </c:pt>
                <c:pt idx="3">
                  <c:v>8.5</c:v>
                </c:pt>
                <c:pt idx="4">
                  <c:v>8.1</c:v>
                </c:pt>
              </c:numCache>
            </c:numRef>
          </c:xVal>
          <c:yVal>
            <c:numRef>
              <c:f>公会計指標分析・財政指標組合せ分析表!$K$77:$O$77</c:f>
              <c:numCache>
                <c:formatCode>#,##0.0;"▲ "#,##0.0</c:formatCode>
                <c:ptCount val="5"/>
                <c:pt idx="0">
                  <c:v>28.6</c:v>
                </c:pt>
                <c:pt idx="1">
                  <c:v>34.299999999999997</c:v>
                </c:pt>
                <c:pt idx="2">
                  <c:v>24.3</c:v>
                </c:pt>
                <c:pt idx="3">
                  <c:v>0</c:v>
                </c:pt>
                <c:pt idx="4">
                  <c:v>0.8</c:v>
                </c:pt>
              </c:numCache>
            </c:numRef>
          </c:yVal>
          <c:smooth val="0"/>
        </c:ser>
        <c:dLbls>
          <c:showLegendKey val="0"/>
          <c:showVal val="0"/>
          <c:showCatName val="0"/>
          <c:showSerName val="0"/>
          <c:showPercent val="0"/>
          <c:showBubbleSize val="0"/>
        </c:dLbls>
        <c:axId val="123723136"/>
        <c:axId val="123753984"/>
      </c:scatterChart>
      <c:valAx>
        <c:axId val="123723136"/>
        <c:scaling>
          <c:orientation val="minMax"/>
          <c:max val="11.5"/>
          <c:min val="3.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753984"/>
        <c:crosses val="autoZero"/>
        <c:crossBetween val="midCat"/>
      </c:valAx>
      <c:valAx>
        <c:axId val="123753984"/>
        <c:scaling>
          <c:orientation val="minMax"/>
          <c:max val="57"/>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723136"/>
        <c:crosses val="autoZero"/>
        <c:crossBetween val="midCat"/>
        <c:majorUnit val="6"/>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岐阜県輪之内町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組合等が起こした地方債の元利償還金に対する負担率等</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では、大垣衛生組合負担金</a:t>
          </a:r>
          <a:r>
            <a:rPr kumimoji="1" lang="ja-JP" altLang="en-US" sz="1100">
              <a:solidFill>
                <a:schemeClr val="dk1"/>
              </a:solidFill>
              <a:effectLst/>
              <a:latin typeface="+mn-lt"/>
              <a:ea typeface="+mn-ea"/>
              <a:cs typeface="+mn-cs"/>
            </a:rPr>
            <a:t>が皆減したこと</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百万円減とな</a:t>
          </a:r>
          <a:r>
            <a:rPr kumimoji="1" lang="ja-JP" altLang="en-US" sz="1100">
              <a:solidFill>
                <a:schemeClr val="dk1"/>
              </a:solidFill>
              <a:effectLst/>
              <a:latin typeface="+mn-lt"/>
              <a:ea typeface="+mn-ea"/>
              <a:cs typeface="+mn-cs"/>
            </a:rPr>
            <a:t>るなど減少傾向にある。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一方で、</a:t>
          </a:r>
          <a:r>
            <a:rPr kumimoji="1" lang="ja-JP" altLang="ja-JP" sz="1100">
              <a:solidFill>
                <a:schemeClr val="dk1"/>
              </a:solidFill>
              <a:effectLst/>
              <a:latin typeface="+mn-lt"/>
              <a:ea typeface="+mn-ea"/>
              <a:cs typeface="+mn-cs"/>
            </a:rPr>
            <a:t>土地改良事業に係る元利補給である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債務負担行為に基づく支出額</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年度より増加</a:t>
          </a:r>
          <a:r>
            <a:rPr kumimoji="1" lang="ja-JP" altLang="ja-JP" sz="1100">
              <a:solidFill>
                <a:schemeClr val="dk1"/>
              </a:solidFill>
              <a:effectLst/>
              <a:latin typeface="+mn-lt"/>
              <a:ea typeface="+mn-ea"/>
              <a:cs typeface="+mn-cs"/>
            </a:rPr>
            <a:t>傾向にあ</a:t>
          </a:r>
          <a:r>
            <a:rPr kumimoji="1" lang="ja-JP" altLang="en-US" sz="1100">
              <a:solidFill>
                <a:schemeClr val="dk1"/>
              </a:solidFill>
              <a:effectLst/>
              <a:latin typeface="+mn-lt"/>
              <a:ea typeface="+mn-ea"/>
              <a:cs typeface="+mn-cs"/>
            </a:rPr>
            <a:t>り、</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百万円増となった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同様に、</a:t>
          </a:r>
          <a:r>
            <a:rPr kumimoji="1" lang="ja-JP" altLang="ja-JP" sz="1100">
              <a:solidFill>
                <a:schemeClr val="dk1"/>
              </a:solidFill>
              <a:effectLst/>
              <a:latin typeface="+mn-lt"/>
              <a:ea typeface="+mn-ea"/>
              <a:cs typeface="+mn-cs"/>
            </a:rPr>
            <a:t>下水道事業特別会計への繰出支出</a:t>
          </a:r>
          <a:r>
            <a:rPr kumimoji="1" lang="ja-JP" altLang="en-US" sz="1100">
              <a:solidFill>
                <a:schemeClr val="dk1"/>
              </a:solidFill>
              <a:effectLst/>
              <a:latin typeface="+mn-lt"/>
              <a:ea typeface="+mn-ea"/>
              <a:cs typeface="+mn-cs"/>
            </a:rPr>
            <a:t>についても</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傾向にあり、</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年度は前年度より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百万円増</a:t>
          </a:r>
          <a:r>
            <a:rPr kumimoji="1" lang="ja-JP" altLang="en-US" sz="1100">
              <a:solidFill>
                <a:schemeClr val="dk1"/>
              </a:solidFill>
              <a:effectLst/>
              <a:latin typeface="+mn-lt"/>
              <a:ea typeface="+mn-ea"/>
              <a:cs typeface="+mn-cs"/>
            </a:rPr>
            <a:t>となった（</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公営企業債の元利償還金に対する繰出金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年度臨時財政対策債の元金償還開始など</a:t>
          </a:r>
          <a:r>
            <a:rPr kumimoji="1" lang="ja-JP" altLang="en-US"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元利償還金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百万円増とな</a:t>
          </a:r>
          <a:r>
            <a:rPr kumimoji="1" lang="ja-JP" altLang="en-US" sz="1100">
              <a:solidFill>
                <a:schemeClr val="dk1"/>
              </a:solidFill>
              <a:effectLst/>
              <a:latin typeface="+mn-lt"/>
              <a:ea typeface="+mn-ea"/>
              <a:cs typeface="+mn-cs"/>
            </a:rPr>
            <a:t>るなど</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元利償還金等</a:t>
          </a: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は前年度より</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百万円減となった。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算入公債費等</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は、臨時財政対策債の</a:t>
          </a:r>
          <a:r>
            <a:rPr kumimoji="1" lang="ja-JP" altLang="en-US" sz="1100">
              <a:solidFill>
                <a:schemeClr val="dk1"/>
              </a:solidFill>
              <a:effectLst/>
              <a:latin typeface="+mn-lt"/>
              <a:ea typeface="+mn-ea"/>
              <a:cs typeface="+mn-cs"/>
            </a:rPr>
            <a:t>発行額の減少など</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岐阜県輪之内町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も臨時財政対策債</a:t>
          </a:r>
          <a:r>
            <a:rPr kumimoji="1" lang="ja-JP" altLang="en-US" sz="1100">
              <a:solidFill>
                <a:schemeClr val="dk1"/>
              </a:solidFill>
              <a:effectLst/>
              <a:latin typeface="+mn-lt"/>
              <a:ea typeface="+mn-ea"/>
              <a:cs typeface="+mn-cs"/>
            </a:rPr>
            <a:t>を</a:t>
          </a:r>
          <a:r>
            <a:rPr kumimoji="1" lang="ja-JP" altLang="ja-JP" sz="1100">
              <a:solidFill>
                <a:sysClr val="windowText" lastClr="000000"/>
              </a:solidFill>
              <a:effectLst/>
              <a:latin typeface="+mn-lt"/>
              <a:ea typeface="+mn-ea"/>
              <a:cs typeface="+mn-cs"/>
            </a:rPr>
            <a:t>発行</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ことにより</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一般会計等に係る地方債の現在高</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百万円増となったが、</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債務負担行為に基づく支出予定</a:t>
          </a:r>
          <a:r>
            <a:rPr kumimoji="1" lang="ja-JP" altLang="ja-JP" sz="1100">
              <a:solidFill>
                <a:schemeClr val="dk1"/>
              </a:solidFill>
              <a:effectLst/>
              <a:latin typeface="+mn-lt"/>
              <a:ea typeface="+mn-ea"/>
              <a:cs typeface="+mn-cs"/>
            </a:rPr>
            <a:t>額</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や</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退職手当負担見込額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の減少</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、将来負担額</a:t>
          </a: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前年度と比べて</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百万円減となった。</a:t>
          </a:r>
          <a:endParaRPr lang="ja-JP" altLang="ja-JP">
            <a:effectLst/>
          </a:endParaRPr>
        </a:p>
        <a:p>
          <a:r>
            <a:rPr kumimoji="1" lang="ja-JP" altLang="en-US" sz="1100">
              <a:solidFill>
                <a:schemeClr val="dk1"/>
              </a:solidFill>
              <a:effectLst/>
              <a:latin typeface="+mn-lt"/>
              <a:ea typeface="+mn-ea"/>
              <a:cs typeface="+mn-cs"/>
            </a:rPr>
            <a:t>　充当可能財源等</a:t>
          </a: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は、年々増加傾向にある。</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年度において</a:t>
          </a:r>
          <a:r>
            <a:rPr kumimoji="1" lang="ja-JP" altLang="ja-JP" sz="1100">
              <a:solidFill>
                <a:schemeClr val="dk1"/>
              </a:solidFill>
              <a:effectLst/>
              <a:latin typeface="+mn-lt"/>
              <a:ea typeface="+mn-ea"/>
              <a:cs typeface="+mn-cs"/>
            </a:rPr>
            <a:t>は、公共施設等整備基金、計画的な財政運営を行うための</a:t>
          </a:r>
          <a:r>
            <a:rPr kumimoji="1" lang="ja-JP" altLang="ja-JP" sz="1100">
              <a:solidFill>
                <a:sysClr val="windowText" lastClr="000000"/>
              </a:solidFill>
              <a:effectLst/>
              <a:latin typeface="+mn-lt"/>
              <a:ea typeface="+mn-ea"/>
              <a:cs typeface="+mn-cs"/>
            </a:rPr>
            <a:t>財政調整基金積立金の減少に</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充当可能基金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a:t>
          </a:r>
          <a:r>
            <a:rPr kumimoji="1" lang="ja-JP" altLang="ja-JP" sz="1100">
              <a:solidFill>
                <a:sysClr val="windowText" lastClr="000000"/>
              </a:solidFill>
              <a:effectLst/>
              <a:latin typeface="+mn-lt"/>
              <a:ea typeface="+mn-ea"/>
              <a:cs typeface="+mn-cs"/>
            </a:rPr>
            <a:t>減となった</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臨時財政対策債償還費の増加などにより</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基準財政需要額算入見込額</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が</a:t>
          </a:r>
          <a:r>
            <a:rPr kumimoji="1" lang="en-US" altLang="ja-JP" sz="1100">
              <a:solidFill>
                <a:sysClr val="windowText" lastClr="000000"/>
              </a:solidFill>
              <a:effectLst/>
              <a:latin typeface="+mn-lt"/>
              <a:ea typeface="+mn-ea"/>
              <a:cs typeface="+mn-cs"/>
            </a:rPr>
            <a:t>179</a:t>
          </a:r>
          <a:r>
            <a:rPr kumimoji="1" lang="ja-JP" altLang="ja-JP" sz="1100">
              <a:solidFill>
                <a:sysClr val="windowText" lastClr="000000"/>
              </a:solidFill>
              <a:effectLst/>
              <a:latin typeface="+mn-lt"/>
              <a:ea typeface="+mn-ea"/>
              <a:cs typeface="+mn-cs"/>
            </a:rPr>
            <a:t>百万円増とな</a:t>
          </a:r>
          <a:r>
            <a:rPr kumimoji="1" lang="ja-JP" altLang="en-US" sz="1100">
              <a:solidFill>
                <a:sysClr val="windowText" lastClr="000000"/>
              </a:solidFill>
              <a:effectLst/>
              <a:latin typeface="+mn-lt"/>
              <a:ea typeface="+mn-ea"/>
              <a:cs typeface="+mn-cs"/>
            </a:rPr>
            <a:t>ったため</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前年度より</a:t>
          </a:r>
          <a:r>
            <a:rPr kumimoji="1" lang="en-US" altLang="ja-JP" sz="1100">
              <a:solidFill>
                <a:sysClr val="windowText" lastClr="000000"/>
              </a:solidFill>
              <a:effectLst/>
              <a:latin typeface="+mn-lt"/>
              <a:ea typeface="+mn-ea"/>
              <a:cs typeface="+mn-cs"/>
            </a:rPr>
            <a:t>169</a:t>
          </a:r>
          <a:r>
            <a:rPr kumimoji="1" lang="ja-JP" altLang="en-US" sz="1100">
              <a:solidFill>
                <a:sysClr val="windowText" lastClr="000000"/>
              </a:solidFill>
              <a:effectLst/>
              <a:latin typeface="+mn-lt"/>
              <a:ea typeface="+mn-ea"/>
              <a:cs typeface="+mn-cs"/>
            </a:rPr>
            <a:t>百万円増となった。</a:t>
          </a:r>
          <a:endParaRPr kumimoji="1" lang="en-US" altLang="ja-JP" sz="1100">
            <a:solidFill>
              <a:sysClr val="windowText" lastClr="000000"/>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a:t>
          </a: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が横ばいに推移しているものの</a:t>
          </a:r>
          <a:r>
            <a:rPr kumimoji="1" lang="ja-JP" altLang="ja-JP" sz="1100">
              <a:solidFill>
                <a:schemeClr val="dk1"/>
              </a:solidFill>
              <a:effectLst/>
              <a:latin typeface="+mn-lt"/>
              <a:ea typeface="+mn-ea"/>
              <a:cs typeface="+mn-cs"/>
            </a:rPr>
            <a:t>充当可能財源等</a:t>
          </a: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が増加傾向にあるため、将来負担比率の分子は減少傾向に推移している。</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岐阜県輪之内町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9,943
9,652
22.33
4,230,595
3,803,854
321,161
2,832,858
3,102,766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17.0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岐阜県輪之内町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9,943
9,652
22.33
4,230,595
3,803,854
321,161
2,832,858
3,102,766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17.0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岐阜県輪之内町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9,943
9,652
22.33
4,230,595
3,803,854
321,161
2,832,858
3,102,766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17.0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岐阜県輪之内町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9,943
9,652
22.33
4,230,595
3,803,854
321,161
2,832,858
3,102,766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17.0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lt"/>
              <a:ea typeface="+mn-ea"/>
              <a:cs typeface="+mn-cs"/>
            </a:rPr>
            <a:t>0.59</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0.59</a:t>
          </a:r>
          <a:endParaRPr lang="ja-JP" altLang="ja-JP" sz="1200">
            <a:effectLst/>
          </a:endParaRPr>
        </a:p>
        <a:p>
          <a:r>
            <a:rPr kumimoji="1" lang="ja-JP" altLang="ja-JP" sz="1200">
              <a:solidFill>
                <a:schemeClr val="dk1"/>
              </a:solidFill>
              <a:effectLst/>
              <a:latin typeface="+mn-lt"/>
              <a:ea typeface="+mn-ea"/>
              <a:cs typeface="+mn-cs"/>
            </a:rPr>
            <a:t>　</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製造業等の一部の業種では好調を維持しているが、大半の業種ではアベノミクス効果を実感しておらず、法人税をはじめとする町税の増収を見込むことが困難な状況にあり、財政力指数は前年度と変わらず「</a:t>
          </a:r>
          <a:r>
            <a:rPr kumimoji="1" lang="en-US" altLang="ja-JP" sz="1200">
              <a:solidFill>
                <a:schemeClr val="dk1"/>
              </a:solidFill>
              <a:effectLst/>
              <a:latin typeface="+mn-lt"/>
              <a:ea typeface="+mn-ea"/>
              <a:cs typeface="+mn-cs"/>
            </a:rPr>
            <a:t>0.59</a:t>
          </a:r>
          <a:r>
            <a:rPr kumimoji="1" lang="ja-JP" altLang="ja-JP" sz="1200">
              <a:solidFill>
                <a:schemeClr val="dk1"/>
              </a:solidFill>
              <a:effectLst/>
              <a:latin typeface="+mn-lt"/>
              <a:ea typeface="+mn-ea"/>
              <a:cs typeface="+mn-cs"/>
            </a:rPr>
            <a:t>」であった。</a:t>
          </a:r>
          <a:r>
            <a:rPr kumimoji="1" lang="en-US" altLang="ja-JP" sz="1200">
              <a:solidFill>
                <a:schemeClr val="dk1"/>
              </a:solidFill>
              <a:effectLst/>
              <a:latin typeface="+mn-lt"/>
              <a:ea typeface="+mn-ea"/>
              <a:cs typeface="+mn-cs"/>
            </a:rPr>
            <a:t>27</a:t>
          </a:r>
          <a:r>
            <a:rPr kumimoji="1" lang="ja-JP" altLang="en-US" sz="1200">
              <a:solidFill>
                <a:schemeClr val="dk1"/>
              </a:solidFill>
              <a:effectLst/>
              <a:latin typeface="+mn-lt"/>
              <a:ea typeface="+mn-ea"/>
              <a:cs typeface="+mn-cs"/>
            </a:rPr>
            <a:t>年度は</a:t>
          </a:r>
          <a:r>
            <a:rPr kumimoji="1" lang="ja-JP" altLang="ja-JP" sz="1200">
              <a:solidFill>
                <a:schemeClr val="dk1"/>
              </a:solidFill>
              <a:effectLst/>
              <a:latin typeface="+mn-lt"/>
              <a:ea typeface="+mn-ea"/>
              <a:cs typeface="+mn-cs"/>
            </a:rPr>
            <a:t>類似団体平均</a:t>
          </a:r>
          <a:r>
            <a:rPr kumimoji="1" lang="ja-JP" altLang="en-US" sz="1200">
              <a:solidFill>
                <a:schemeClr val="dk1"/>
              </a:solidFill>
              <a:effectLst/>
              <a:latin typeface="+mn-lt"/>
              <a:ea typeface="+mn-ea"/>
              <a:cs typeface="+mn-cs"/>
            </a:rPr>
            <a:t>が低下したため</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大きく上回った</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　今後は、引き続き徴収体制を強化するとともに企業誘致事業</a:t>
          </a:r>
          <a:r>
            <a:rPr kumimoji="1" lang="ja-JP" altLang="en-US" sz="1200">
              <a:solidFill>
                <a:schemeClr val="dk1"/>
              </a:solidFill>
              <a:effectLst/>
              <a:latin typeface="+mn-lt"/>
              <a:ea typeface="+mn-ea"/>
              <a:cs typeface="+mn-cs"/>
            </a:rPr>
            <a:t>や新たな財源の確保</a:t>
          </a:r>
          <a:r>
            <a:rPr kumimoji="1" lang="ja-JP" altLang="ja-JP" sz="1200">
              <a:solidFill>
                <a:schemeClr val="dk1"/>
              </a:solidFill>
              <a:effectLst/>
              <a:latin typeface="+mn-lt"/>
              <a:ea typeface="+mn-ea"/>
              <a:cs typeface="+mn-cs"/>
            </a:rPr>
            <a:t>に力を入れ、税収の確保に努めていく。</a:t>
          </a:r>
          <a:endParaRPr lang="ja-JP" altLang="ja-JP" sz="12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111881</xdr:rowOff>
    </xdr:from>
    <xdr:to>
      <xdr:col>7</xdr:col>
      <xdr:colOff>152400</xdr:colOff>
      <xdr:row>44</xdr:row>
      <xdr:rowOff>107648</xdr:rowOff>
    </xdr:to>
    <xdr:cxnSp macro="">
      <xdr:nvCxnSpPr>
        <xdr:cNvPr id="64" name="直線コネクタ 63"/>
        <xdr:cNvCxnSpPr/>
      </xdr:nvCxnSpPr>
      <xdr:spPr>
        <a:xfrm flipV="1">
          <a:off x="4953000" y="6284081"/>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26808</xdr:rowOff>
    </xdr:from>
    <xdr:ext cx="762000" cy="259045"/>
    <xdr:sp macro="" textlink="">
      <xdr:nvSpPr>
        <xdr:cNvPr id="67" name="財政力最大値テキスト"/>
        <xdr:cNvSpPr txBox="1"/>
      </xdr:nvSpPr>
      <xdr:spPr>
        <a:xfrm>
          <a:off x="5041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36</xdr:row>
      <xdr:rowOff>111881</xdr:rowOff>
    </xdr:from>
    <xdr:to>
      <xdr:col>7</xdr:col>
      <xdr:colOff>241300</xdr:colOff>
      <xdr:row>36</xdr:row>
      <xdr:rowOff>111881</xdr:rowOff>
    </xdr:to>
    <xdr:cxnSp macro="">
      <xdr:nvCxnSpPr>
        <xdr:cNvPr id="68" name="直線コネクタ 67"/>
        <xdr:cNvCxnSpPr/>
      </xdr:nvCxnSpPr>
      <xdr:spPr>
        <a:xfrm>
          <a:off x="4864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139398</xdr:rowOff>
    </xdr:from>
    <xdr:to>
      <xdr:col>7</xdr:col>
      <xdr:colOff>152400</xdr:colOff>
      <xdr:row>41</xdr:row>
      <xdr:rowOff>139398</xdr:rowOff>
    </xdr:to>
    <xdr:cxnSp macro="">
      <xdr:nvCxnSpPr>
        <xdr:cNvPr id="69" name="直線コネクタ 68"/>
        <xdr:cNvCxnSpPr/>
      </xdr:nvCxnSpPr>
      <xdr:spPr>
        <a:xfrm>
          <a:off x="4114800" y="71688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153505</xdr:rowOff>
    </xdr:from>
    <xdr:ext cx="762000" cy="259045"/>
    <xdr:sp macro="" textlink="">
      <xdr:nvSpPr>
        <xdr:cNvPr id="70" name="財政力平均値テキスト"/>
        <xdr:cNvSpPr txBox="1"/>
      </xdr:nvSpPr>
      <xdr:spPr>
        <a:xfrm>
          <a:off x="5041900" y="735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71" name="フローチャート : 判断 70"/>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139398</xdr:rowOff>
    </xdr:from>
    <xdr:to>
      <xdr:col>6</xdr:col>
      <xdr:colOff>0</xdr:colOff>
      <xdr:row>41</xdr:row>
      <xdr:rowOff>139398</xdr:rowOff>
    </xdr:to>
    <xdr:cxnSp macro="">
      <xdr:nvCxnSpPr>
        <xdr:cNvPr id="72" name="直線コネクタ 71"/>
        <xdr:cNvCxnSpPr/>
      </xdr:nvCxnSpPr>
      <xdr:spPr>
        <a:xfrm>
          <a:off x="3225800" y="71688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100088</xdr:rowOff>
    </xdr:from>
    <xdr:to>
      <xdr:col>6</xdr:col>
      <xdr:colOff>50800</xdr:colOff>
      <xdr:row>42</xdr:row>
      <xdr:rowOff>30238</xdr:rowOff>
    </xdr:to>
    <xdr:sp macro="" textlink="">
      <xdr:nvSpPr>
        <xdr:cNvPr id="73" name="フローチャート : 判断 72"/>
        <xdr:cNvSpPr/>
      </xdr:nvSpPr>
      <xdr:spPr>
        <a:xfrm>
          <a:off x="4064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15015</xdr:rowOff>
    </xdr:from>
    <xdr:ext cx="736600" cy="259045"/>
    <xdr:sp macro="" textlink="">
      <xdr:nvSpPr>
        <xdr:cNvPr id="74" name="テキスト ボックス 73"/>
        <xdr:cNvSpPr txBox="1"/>
      </xdr:nvSpPr>
      <xdr:spPr>
        <a:xfrm>
          <a:off x="3733800" y="721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139398</xdr:rowOff>
    </xdr:from>
    <xdr:to>
      <xdr:col>4</xdr:col>
      <xdr:colOff>482600</xdr:colOff>
      <xdr:row>41</xdr:row>
      <xdr:rowOff>150888</xdr:rowOff>
    </xdr:to>
    <xdr:cxnSp macro="">
      <xdr:nvCxnSpPr>
        <xdr:cNvPr id="75" name="直線コネクタ 74"/>
        <xdr:cNvCxnSpPr/>
      </xdr:nvCxnSpPr>
      <xdr:spPr>
        <a:xfrm flipV="1">
          <a:off x="2336800" y="71688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157541</xdr:rowOff>
    </xdr:from>
    <xdr:to>
      <xdr:col>4</xdr:col>
      <xdr:colOff>533400</xdr:colOff>
      <xdr:row>42</xdr:row>
      <xdr:rowOff>87691</xdr:rowOff>
    </xdr:to>
    <xdr:sp macro="" textlink="">
      <xdr:nvSpPr>
        <xdr:cNvPr id="76" name="フローチャート : 判断 75"/>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72468</xdr:rowOff>
    </xdr:from>
    <xdr:ext cx="762000" cy="259045"/>
    <xdr:sp macro="" textlink="">
      <xdr:nvSpPr>
        <xdr:cNvPr id="77" name="テキスト ボックス 76"/>
        <xdr:cNvSpPr txBox="1"/>
      </xdr:nvSpPr>
      <xdr:spPr>
        <a:xfrm>
          <a:off x="2844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127907</xdr:rowOff>
    </xdr:from>
    <xdr:to>
      <xdr:col>3</xdr:col>
      <xdr:colOff>279400</xdr:colOff>
      <xdr:row>41</xdr:row>
      <xdr:rowOff>150888</xdr:rowOff>
    </xdr:to>
    <xdr:cxnSp macro="">
      <xdr:nvCxnSpPr>
        <xdr:cNvPr id="78" name="直線コネクタ 77"/>
        <xdr:cNvCxnSpPr/>
      </xdr:nvCxnSpPr>
      <xdr:spPr>
        <a:xfrm>
          <a:off x="1447800" y="71573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9" name="フローチャート : 判断 78"/>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80" name="テキスト ボックス 79"/>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77107</xdr:rowOff>
    </xdr:from>
    <xdr:to>
      <xdr:col>2</xdr:col>
      <xdr:colOff>127000</xdr:colOff>
      <xdr:row>42</xdr:row>
      <xdr:rowOff>7257</xdr:rowOff>
    </xdr:to>
    <xdr:sp macro="" textlink="">
      <xdr:nvSpPr>
        <xdr:cNvPr id="81" name="フローチャート : 判断 80"/>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163484</xdr:rowOff>
    </xdr:from>
    <xdr:ext cx="762000" cy="259045"/>
    <xdr:sp macro="" textlink="">
      <xdr:nvSpPr>
        <xdr:cNvPr id="82" name="テキスト ボックス 81"/>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88598</xdr:rowOff>
    </xdr:from>
    <xdr:to>
      <xdr:col>7</xdr:col>
      <xdr:colOff>203200</xdr:colOff>
      <xdr:row>42</xdr:row>
      <xdr:rowOff>18748</xdr:rowOff>
    </xdr:to>
    <xdr:sp macro="" textlink="">
      <xdr:nvSpPr>
        <xdr:cNvPr id="88" name="円/楕円 87"/>
        <xdr:cNvSpPr/>
      </xdr:nvSpPr>
      <xdr:spPr>
        <a:xfrm>
          <a:off x="49022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105125</xdr:rowOff>
    </xdr:from>
    <xdr:ext cx="762000" cy="259045"/>
    <xdr:sp macro="" textlink="">
      <xdr:nvSpPr>
        <xdr:cNvPr id="89" name="財政力該当値テキスト"/>
        <xdr:cNvSpPr txBox="1"/>
      </xdr:nvSpPr>
      <xdr:spPr>
        <a:xfrm>
          <a:off x="5041900" y="696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88598</xdr:rowOff>
    </xdr:from>
    <xdr:to>
      <xdr:col>6</xdr:col>
      <xdr:colOff>50800</xdr:colOff>
      <xdr:row>42</xdr:row>
      <xdr:rowOff>18748</xdr:rowOff>
    </xdr:to>
    <xdr:sp macro="" textlink="">
      <xdr:nvSpPr>
        <xdr:cNvPr id="90" name="円/楕円 89"/>
        <xdr:cNvSpPr/>
      </xdr:nvSpPr>
      <xdr:spPr>
        <a:xfrm>
          <a:off x="4064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28925</xdr:rowOff>
    </xdr:from>
    <xdr:ext cx="736600" cy="259045"/>
    <xdr:sp macro="" textlink="">
      <xdr:nvSpPr>
        <xdr:cNvPr id="91" name="テキスト ボックス 90"/>
        <xdr:cNvSpPr txBox="1"/>
      </xdr:nvSpPr>
      <xdr:spPr>
        <a:xfrm>
          <a:off x="3733800" y="688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88598</xdr:rowOff>
    </xdr:from>
    <xdr:to>
      <xdr:col>4</xdr:col>
      <xdr:colOff>533400</xdr:colOff>
      <xdr:row>42</xdr:row>
      <xdr:rowOff>18748</xdr:rowOff>
    </xdr:to>
    <xdr:sp macro="" textlink="">
      <xdr:nvSpPr>
        <xdr:cNvPr id="92" name="円/楕円 91"/>
        <xdr:cNvSpPr/>
      </xdr:nvSpPr>
      <xdr:spPr>
        <a:xfrm>
          <a:off x="3175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28925</xdr:rowOff>
    </xdr:from>
    <xdr:ext cx="762000" cy="259045"/>
    <xdr:sp macro="" textlink="">
      <xdr:nvSpPr>
        <xdr:cNvPr id="93" name="テキスト ボックス 92"/>
        <xdr:cNvSpPr txBox="1"/>
      </xdr:nvSpPr>
      <xdr:spPr>
        <a:xfrm>
          <a:off x="2844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100088</xdr:rowOff>
    </xdr:from>
    <xdr:to>
      <xdr:col>3</xdr:col>
      <xdr:colOff>330200</xdr:colOff>
      <xdr:row>42</xdr:row>
      <xdr:rowOff>30238</xdr:rowOff>
    </xdr:to>
    <xdr:sp macro="" textlink="">
      <xdr:nvSpPr>
        <xdr:cNvPr id="94" name="円/楕円 93"/>
        <xdr:cNvSpPr/>
      </xdr:nvSpPr>
      <xdr:spPr>
        <a:xfrm>
          <a:off x="2286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40415</xdr:rowOff>
    </xdr:from>
    <xdr:ext cx="762000" cy="259045"/>
    <xdr:sp macro="" textlink="">
      <xdr:nvSpPr>
        <xdr:cNvPr id="95" name="テキスト ボックス 94"/>
        <xdr:cNvSpPr txBox="1"/>
      </xdr:nvSpPr>
      <xdr:spPr>
        <a:xfrm>
          <a:off x="1955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77107</xdr:rowOff>
    </xdr:from>
    <xdr:to>
      <xdr:col>2</xdr:col>
      <xdr:colOff>127000</xdr:colOff>
      <xdr:row>42</xdr:row>
      <xdr:rowOff>7257</xdr:rowOff>
    </xdr:to>
    <xdr:sp macro="" textlink="">
      <xdr:nvSpPr>
        <xdr:cNvPr id="96" name="円/楕円 95"/>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17434</xdr:rowOff>
    </xdr:from>
    <xdr:ext cx="762000" cy="259045"/>
    <xdr:sp macro="" textlink="">
      <xdr:nvSpPr>
        <xdr:cNvPr id="97" name="テキスト ボックス 96"/>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lt"/>
              <a:ea typeface="+mn-ea"/>
              <a:cs typeface="+mn-cs"/>
            </a:rPr>
            <a:t>75.0%</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74.2%</a:t>
          </a:r>
          <a:endParaRPr lang="ja-JP" altLang="ja-JP" sz="1200">
            <a:effectLst/>
          </a:endParaRPr>
        </a:p>
        <a:p>
          <a:r>
            <a:rPr kumimoji="1" lang="ja-JP" altLang="ja-JP" sz="1200">
              <a:solidFill>
                <a:schemeClr val="dk1"/>
              </a:solidFill>
              <a:effectLst/>
              <a:latin typeface="+mn-lt"/>
              <a:ea typeface="+mn-ea"/>
              <a:cs typeface="+mn-cs"/>
            </a:rPr>
            <a:t>　</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前年度と比較して</a:t>
          </a:r>
          <a:r>
            <a:rPr kumimoji="1" lang="en-US" altLang="ja-JP" sz="1200">
              <a:solidFill>
                <a:schemeClr val="dk1"/>
              </a:solidFill>
              <a:effectLst/>
              <a:latin typeface="+mn-lt"/>
              <a:ea typeface="+mn-ea"/>
              <a:cs typeface="+mn-cs"/>
            </a:rPr>
            <a:t>0.8</a:t>
          </a:r>
          <a:r>
            <a:rPr kumimoji="1" lang="ja-JP" altLang="en-US" sz="1200">
              <a:solidFill>
                <a:schemeClr val="dk1"/>
              </a:solidFill>
              <a:effectLst/>
              <a:latin typeface="+mn-lt"/>
              <a:ea typeface="+mn-ea"/>
              <a:cs typeface="+mn-cs"/>
            </a:rPr>
            <a:t>ポイント下がっているが、地方交付税と地方消費税交付金が大きく増加したことによるもので、経常経費は前年度よりも増加している。</a:t>
          </a:r>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　経常経費</a:t>
          </a:r>
          <a:r>
            <a:rPr kumimoji="1" lang="ja-JP" altLang="en-US" sz="1200">
              <a:solidFill>
                <a:schemeClr val="dk1"/>
              </a:solidFill>
              <a:effectLst/>
              <a:latin typeface="+mn-lt"/>
              <a:ea typeface="+mn-ea"/>
              <a:cs typeface="+mn-cs"/>
            </a:rPr>
            <a:t>は年々増加傾向にあり、</a:t>
          </a:r>
          <a:r>
            <a:rPr kumimoji="1" lang="ja-JP" altLang="ja-JP" sz="1200">
              <a:solidFill>
                <a:schemeClr val="dk1"/>
              </a:solidFill>
              <a:effectLst/>
              <a:latin typeface="+mn-lt"/>
              <a:ea typeface="+mn-ea"/>
              <a:cs typeface="+mn-cs"/>
            </a:rPr>
            <a:t>抑制にも限界感が否めないことから、経常経費</a:t>
          </a:r>
          <a:r>
            <a:rPr kumimoji="1" lang="ja-JP" altLang="en-US" sz="1200">
              <a:solidFill>
                <a:schemeClr val="dk1"/>
              </a:solidFill>
              <a:effectLst/>
              <a:latin typeface="+mn-lt"/>
              <a:ea typeface="+mn-ea"/>
              <a:cs typeface="+mn-cs"/>
            </a:rPr>
            <a:t>をできる限り</a:t>
          </a:r>
          <a:r>
            <a:rPr kumimoji="1" lang="ja-JP" altLang="ja-JP" sz="1200">
              <a:solidFill>
                <a:schemeClr val="dk1"/>
              </a:solidFill>
              <a:effectLst/>
              <a:latin typeface="+mn-lt"/>
              <a:ea typeface="+mn-ea"/>
              <a:cs typeface="+mn-cs"/>
            </a:rPr>
            <a:t>抑制</a:t>
          </a:r>
          <a:r>
            <a:rPr kumimoji="1" lang="ja-JP" altLang="en-US" sz="1200">
              <a:solidFill>
                <a:schemeClr val="dk1"/>
              </a:solidFill>
              <a:effectLst/>
              <a:latin typeface="+mn-lt"/>
              <a:ea typeface="+mn-ea"/>
              <a:cs typeface="+mn-cs"/>
            </a:rPr>
            <a:t>していく中で、</a:t>
          </a:r>
          <a:r>
            <a:rPr kumimoji="1" lang="ja-JP" altLang="ja-JP" sz="1200">
              <a:solidFill>
                <a:schemeClr val="dk1"/>
              </a:solidFill>
              <a:effectLst/>
              <a:latin typeface="+mn-lt"/>
              <a:ea typeface="+mn-ea"/>
              <a:cs typeface="+mn-cs"/>
            </a:rPr>
            <a:t>企業誘致による税収増や</a:t>
          </a:r>
          <a:r>
            <a:rPr kumimoji="1" lang="ja-JP" altLang="en-US" sz="1200">
              <a:solidFill>
                <a:schemeClr val="dk1"/>
              </a:solidFill>
              <a:effectLst/>
              <a:latin typeface="+mn-lt"/>
              <a:ea typeface="+mn-ea"/>
              <a:cs typeface="+mn-cs"/>
            </a:rPr>
            <a:t>新たな収入源</a:t>
          </a:r>
          <a:r>
            <a:rPr kumimoji="1" lang="ja-JP" altLang="ja-JP" sz="1200">
              <a:solidFill>
                <a:schemeClr val="dk1"/>
              </a:solidFill>
              <a:effectLst/>
              <a:latin typeface="+mn-lt"/>
              <a:ea typeface="+mn-ea"/>
              <a:cs typeface="+mn-cs"/>
            </a:rPr>
            <a:t>の確保に努めていく。</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34502</xdr:rowOff>
    </xdr:from>
    <xdr:to>
      <xdr:col>7</xdr:col>
      <xdr:colOff>152400</xdr:colOff>
      <xdr:row>66</xdr:row>
      <xdr:rowOff>38312</xdr:rowOff>
    </xdr:to>
    <xdr:cxnSp macro="">
      <xdr:nvCxnSpPr>
        <xdr:cNvPr id="127" name="直線コネクタ 126"/>
        <xdr:cNvCxnSpPr/>
      </xdr:nvCxnSpPr>
      <xdr:spPr>
        <a:xfrm flipV="1">
          <a:off x="4953000" y="9978602"/>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10389</xdr:rowOff>
    </xdr:from>
    <xdr:ext cx="762000" cy="259045"/>
    <xdr:sp macro="" textlink="">
      <xdr:nvSpPr>
        <xdr:cNvPr id="128" name="財政構造の弾力性最小値テキスト"/>
        <xdr:cNvSpPr txBox="1"/>
      </xdr:nvSpPr>
      <xdr:spPr>
        <a:xfrm>
          <a:off x="5041900" y="113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38312</xdr:rowOff>
    </xdr:from>
    <xdr:to>
      <xdr:col>7</xdr:col>
      <xdr:colOff>241300</xdr:colOff>
      <xdr:row>66</xdr:row>
      <xdr:rowOff>38312</xdr:rowOff>
    </xdr:to>
    <xdr:cxnSp macro="">
      <xdr:nvCxnSpPr>
        <xdr:cNvPr id="129" name="直線コネクタ 128"/>
        <xdr:cNvCxnSpPr/>
      </xdr:nvCxnSpPr>
      <xdr:spPr>
        <a:xfrm>
          <a:off x="4864100" y="1135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120879</xdr:rowOff>
    </xdr:from>
    <xdr:ext cx="762000" cy="259045"/>
    <xdr:sp macro="" textlink="">
      <xdr:nvSpPr>
        <xdr:cNvPr id="130"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63500</xdr:colOff>
      <xdr:row>58</xdr:row>
      <xdr:rowOff>34502</xdr:rowOff>
    </xdr:from>
    <xdr:to>
      <xdr:col>7</xdr:col>
      <xdr:colOff>241300</xdr:colOff>
      <xdr:row>58</xdr:row>
      <xdr:rowOff>34502</xdr:rowOff>
    </xdr:to>
    <xdr:cxnSp macro="">
      <xdr:nvCxnSpPr>
        <xdr:cNvPr id="131" name="直線コネクタ 130"/>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103294</xdr:rowOff>
    </xdr:from>
    <xdr:to>
      <xdr:col>7</xdr:col>
      <xdr:colOff>152400</xdr:colOff>
      <xdr:row>61</xdr:row>
      <xdr:rowOff>135467</xdr:rowOff>
    </xdr:to>
    <xdr:cxnSp macro="">
      <xdr:nvCxnSpPr>
        <xdr:cNvPr id="132" name="直線コネクタ 131"/>
        <xdr:cNvCxnSpPr/>
      </xdr:nvCxnSpPr>
      <xdr:spPr>
        <a:xfrm flipV="1">
          <a:off x="4114800" y="1056174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47642</xdr:rowOff>
    </xdr:from>
    <xdr:ext cx="762000" cy="259045"/>
    <xdr:sp macro="" textlink="">
      <xdr:nvSpPr>
        <xdr:cNvPr id="133" name="財政構造の弾力性平均値テキスト"/>
        <xdr:cNvSpPr txBox="1"/>
      </xdr:nvSpPr>
      <xdr:spPr>
        <a:xfrm>
          <a:off x="5041900" y="10848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75565</xdr:rowOff>
    </xdr:from>
    <xdr:to>
      <xdr:col>7</xdr:col>
      <xdr:colOff>203200</xdr:colOff>
      <xdr:row>64</xdr:row>
      <xdr:rowOff>5715</xdr:rowOff>
    </xdr:to>
    <xdr:sp macro="" textlink="">
      <xdr:nvSpPr>
        <xdr:cNvPr id="134" name="フローチャート : 判断 133"/>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97790</xdr:rowOff>
    </xdr:from>
    <xdr:to>
      <xdr:col>6</xdr:col>
      <xdr:colOff>0</xdr:colOff>
      <xdr:row>61</xdr:row>
      <xdr:rowOff>135467</xdr:rowOff>
    </xdr:to>
    <xdr:cxnSp macro="">
      <xdr:nvCxnSpPr>
        <xdr:cNvPr id="135" name="直線コネクタ 134"/>
        <xdr:cNvCxnSpPr/>
      </xdr:nvCxnSpPr>
      <xdr:spPr>
        <a:xfrm>
          <a:off x="3225800" y="10384790"/>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119804</xdr:rowOff>
    </xdr:from>
    <xdr:to>
      <xdr:col>6</xdr:col>
      <xdr:colOff>50800</xdr:colOff>
      <xdr:row>64</xdr:row>
      <xdr:rowOff>49954</xdr:rowOff>
    </xdr:to>
    <xdr:sp macro="" textlink="">
      <xdr:nvSpPr>
        <xdr:cNvPr id="136" name="フローチャート : 判断 135"/>
        <xdr:cNvSpPr/>
      </xdr:nvSpPr>
      <xdr:spPr>
        <a:xfrm>
          <a:off x="4064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34731</xdr:rowOff>
    </xdr:from>
    <xdr:ext cx="736600" cy="259045"/>
    <xdr:sp macro="" textlink="">
      <xdr:nvSpPr>
        <xdr:cNvPr id="137" name="テキスト ボックス 136"/>
        <xdr:cNvSpPr txBox="1"/>
      </xdr:nvSpPr>
      <xdr:spPr>
        <a:xfrm>
          <a:off x="3733800" y="1100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128481</xdr:rowOff>
    </xdr:from>
    <xdr:to>
      <xdr:col>4</xdr:col>
      <xdr:colOff>482600</xdr:colOff>
      <xdr:row>60</xdr:row>
      <xdr:rowOff>97790</xdr:rowOff>
    </xdr:to>
    <xdr:cxnSp macro="">
      <xdr:nvCxnSpPr>
        <xdr:cNvPr id="138" name="直線コネクタ 137"/>
        <xdr:cNvCxnSpPr/>
      </xdr:nvCxnSpPr>
      <xdr:spPr>
        <a:xfrm>
          <a:off x="2336800" y="10244031"/>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39370</xdr:rowOff>
    </xdr:from>
    <xdr:to>
      <xdr:col>4</xdr:col>
      <xdr:colOff>533400</xdr:colOff>
      <xdr:row>63</xdr:row>
      <xdr:rowOff>140970</xdr:rowOff>
    </xdr:to>
    <xdr:sp macro="" textlink="">
      <xdr:nvSpPr>
        <xdr:cNvPr id="139" name="フローチャート : 判断 138"/>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125747</xdr:rowOff>
    </xdr:from>
    <xdr:ext cx="762000" cy="259045"/>
    <xdr:sp macro="" textlink="">
      <xdr:nvSpPr>
        <xdr:cNvPr id="140" name="テキスト ボックス 139"/>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128481</xdr:rowOff>
    </xdr:from>
    <xdr:to>
      <xdr:col>3</xdr:col>
      <xdr:colOff>279400</xdr:colOff>
      <xdr:row>59</xdr:row>
      <xdr:rowOff>132504</xdr:rowOff>
    </xdr:to>
    <xdr:cxnSp macro="">
      <xdr:nvCxnSpPr>
        <xdr:cNvPr id="141" name="直線コネクタ 140"/>
        <xdr:cNvCxnSpPr/>
      </xdr:nvCxnSpPr>
      <xdr:spPr>
        <a:xfrm flipV="1">
          <a:off x="1447800" y="10244031"/>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7196</xdr:rowOff>
    </xdr:from>
    <xdr:to>
      <xdr:col>3</xdr:col>
      <xdr:colOff>330200</xdr:colOff>
      <xdr:row>63</xdr:row>
      <xdr:rowOff>108796</xdr:rowOff>
    </xdr:to>
    <xdr:sp macro="" textlink="">
      <xdr:nvSpPr>
        <xdr:cNvPr id="142" name="フローチャート : 判断 141"/>
        <xdr:cNvSpPr/>
      </xdr:nvSpPr>
      <xdr:spPr>
        <a:xfrm>
          <a:off x="2286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93573</xdr:rowOff>
    </xdr:from>
    <xdr:ext cx="762000" cy="259045"/>
    <xdr:sp macro="" textlink="">
      <xdr:nvSpPr>
        <xdr:cNvPr id="143" name="テキスト ボックス 142"/>
        <xdr:cNvSpPr txBox="1"/>
      </xdr:nvSpPr>
      <xdr:spPr>
        <a:xfrm>
          <a:off x="1955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19262</xdr:rowOff>
    </xdr:from>
    <xdr:to>
      <xdr:col>2</xdr:col>
      <xdr:colOff>127000</xdr:colOff>
      <xdr:row>63</xdr:row>
      <xdr:rowOff>120862</xdr:rowOff>
    </xdr:to>
    <xdr:sp macro="" textlink="">
      <xdr:nvSpPr>
        <xdr:cNvPr id="144" name="フローチャート : 判断 143"/>
        <xdr:cNvSpPr/>
      </xdr:nvSpPr>
      <xdr:spPr>
        <a:xfrm>
          <a:off x="1397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105639</xdr:rowOff>
    </xdr:from>
    <xdr:ext cx="762000" cy="259045"/>
    <xdr:sp macro="" textlink="">
      <xdr:nvSpPr>
        <xdr:cNvPr id="145" name="テキスト ボックス 144"/>
        <xdr:cNvSpPr txBox="1"/>
      </xdr:nvSpPr>
      <xdr:spPr>
        <a:xfrm>
          <a:off x="1066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52494</xdr:rowOff>
    </xdr:from>
    <xdr:to>
      <xdr:col>7</xdr:col>
      <xdr:colOff>203200</xdr:colOff>
      <xdr:row>61</xdr:row>
      <xdr:rowOff>154094</xdr:rowOff>
    </xdr:to>
    <xdr:sp macro="" textlink="">
      <xdr:nvSpPr>
        <xdr:cNvPr id="151" name="円/楕円 150"/>
        <xdr:cNvSpPr/>
      </xdr:nvSpPr>
      <xdr:spPr>
        <a:xfrm>
          <a:off x="49022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69021</xdr:rowOff>
    </xdr:from>
    <xdr:ext cx="762000" cy="259045"/>
    <xdr:sp macro="" textlink="">
      <xdr:nvSpPr>
        <xdr:cNvPr id="152" name="財政構造の弾力性該当値テキスト"/>
        <xdr:cNvSpPr txBox="1"/>
      </xdr:nvSpPr>
      <xdr:spPr>
        <a:xfrm>
          <a:off x="5041900" y="1035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84667</xdr:rowOff>
    </xdr:from>
    <xdr:to>
      <xdr:col>6</xdr:col>
      <xdr:colOff>50800</xdr:colOff>
      <xdr:row>62</xdr:row>
      <xdr:rowOff>14817</xdr:rowOff>
    </xdr:to>
    <xdr:sp macro="" textlink="">
      <xdr:nvSpPr>
        <xdr:cNvPr id="153" name="円/楕円 152"/>
        <xdr:cNvSpPr/>
      </xdr:nvSpPr>
      <xdr:spPr>
        <a:xfrm>
          <a:off x="4064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24994</xdr:rowOff>
    </xdr:from>
    <xdr:ext cx="736600" cy="259045"/>
    <xdr:sp macro="" textlink="">
      <xdr:nvSpPr>
        <xdr:cNvPr id="154" name="テキスト ボックス 153"/>
        <xdr:cNvSpPr txBox="1"/>
      </xdr:nvSpPr>
      <xdr:spPr>
        <a:xfrm>
          <a:off x="3733800" y="1031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46990</xdr:rowOff>
    </xdr:from>
    <xdr:to>
      <xdr:col>4</xdr:col>
      <xdr:colOff>533400</xdr:colOff>
      <xdr:row>60</xdr:row>
      <xdr:rowOff>148590</xdr:rowOff>
    </xdr:to>
    <xdr:sp macro="" textlink="">
      <xdr:nvSpPr>
        <xdr:cNvPr id="155" name="円/楕円 154"/>
        <xdr:cNvSpPr/>
      </xdr:nvSpPr>
      <xdr:spPr>
        <a:xfrm>
          <a:off x="3175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158767</xdr:rowOff>
    </xdr:from>
    <xdr:ext cx="762000" cy="259045"/>
    <xdr:sp macro="" textlink="">
      <xdr:nvSpPr>
        <xdr:cNvPr id="156" name="テキスト ボックス 155"/>
        <xdr:cNvSpPr txBox="1"/>
      </xdr:nvSpPr>
      <xdr:spPr>
        <a:xfrm>
          <a:off x="2844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77681</xdr:rowOff>
    </xdr:from>
    <xdr:to>
      <xdr:col>3</xdr:col>
      <xdr:colOff>330200</xdr:colOff>
      <xdr:row>60</xdr:row>
      <xdr:rowOff>7831</xdr:rowOff>
    </xdr:to>
    <xdr:sp macro="" textlink="">
      <xdr:nvSpPr>
        <xdr:cNvPr id="157" name="円/楕円 156"/>
        <xdr:cNvSpPr/>
      </xdr:nvSpPr>
      <xdr:spPr>
        <a:xfrm>
          <a:off x="2286000" y="101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18008</xdr:rowOff>
    </xdr:from>
    <xdr:ext cx="762000" cy="259045"/>
    <xdr:sp macro="" textlink="">
      <xdr:nvSpPr>
        <xdr:cNvPr id="158" name="テキスト ボックス 157"/>
        <xdr:cNvSpPr txBox="1"/>
      </xdr:nvSpPr>
      <xdr:spPr>
        <a:xfrm>
          <a:off x="1955800" y="996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81704</xdr:rowOff>
    </xdr:from>
    <xdr:to>
      <xdr:col>2</xdr:col>
      <xdr:colOff>127000</xdr:colOff>
      <xdr:row>60</xdr:row>
      <xdr:rowOff>11854</xdr:rowOff>
    </xdr:to>
    <xdr:sp macro="" textlink="">
      <xdr:nvSpPr>
        <xdr:cNvPr id="159" name="円/楕円 158"/>
        <xdr:cNvSpPr/>
      </xdr:nvSpPr>
      <xdr:spPr>
        <a:xfrm>
          <a:off x="1397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22031</xdr:rowOff>
    </xdr:from>
    <xdr:ext cx="762000" cy="259045"/>
    <xdr:sp macro="" textlink="">
      <xdr:nvSpPr>
        <xdr:cNvPr id="160" name="テキスト ボックス 159"/>
        <xdr:cNvSpPr txBox="1"/>
      </xdr:nvSpPr>
      <xdr:spPr>
        <a:xfrm>
          <a:off x="1066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[141,724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121,023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lt"/>
              <a:ea typeface="+mn-ea"/>
              <a:cs typeface="+mn-cs"/>
            </a:rPr>
            <a:t>136,277</a:t>
          </a:r>
          <a:r>
            <a:rPr kumimoji="1" lang="ja-JP" altLang="ja-JP" sz="1200">
              <a:solidFill>
                <a:schemeClr val="dk1"/>
              </a:solidFill>
              <a:effectLst/>
              <a:latin typeface="+mn-lt"/>
              <a:ea typeface="+mn-ea"/>
              <a:cs typeface="+mn-cs"/>
            </a:rPr>
            <a:t>円→</a:t>
          </a:r>
          <a:r>
            <a:rPr kumimoji="1" lang="en-US" altLang="ja-JP" sz="1200">
              <a:solidFill>
                <a:schemeClr val="dk1"/>
              </a:solidFill>
              <a:effectLst/>
              <a:latin typeface="+mn-lt"/>
              <a:ea typeface="+mn-ea"/>
              <a:cs typeface="+mn-cs"/>
            </a:rPr>
            <a:t>141,724</a:t>
          </a:r>
          <a:r>
            <a:rPr kumimoji="1" lang="ja-JP" altLang="en-US" sz="1200">
              <a:solidFill>
                <a:schemeClr val="dk1"/>
              </a:solidFill>
              <a:effectLst/>
              <a:latin typeface="+mn-lt"/>
              <a:ea typeface="+mn-ea"/>
              <a:cs typeface="+mn-cs"/>
            </a:rPr>
            <a:t>円</a:t>
          </a:r>
          <a:endParaRPr lang="ja-JP" altLang="ja-JP" sz="1200">
            <a:effectLst/>
          </a:endParaRPr>
        </a:p>
        <a:p>
          <a:r>
            <a:rPr kumimoji="1" lang="ja-JP" altLang="ja-JP" sz="1200">
              <a:solidFill>
                <a:schemeClr val="dk1"/>
              </a:solidFill>
              <a:effectLst/>
              <a:latin typeface="+mn-lt"/>
              <a:ea typeface="+mn-ea"/>
              <a:cs typeface="+mn-cs"/>
            </a:rPr>
            <a:t>　</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類似団体平均を大きく下回っている</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職員の採用を慎重に行うほか、一部に臨時職員を登用</a:t>
          </a:r>
          <a:r>
            <a:rPr kumimoji="1" lang="ja-JP" altLang="en-US" sz="1200">
              <a:solidFill>
                <a:schemeClr val="dk1"/>
              </a:solidFill>
              <a:effectLst/>
              <a:latin typeface="+mn-lt"/>
              <a:ea typeface="+mn-ea"/>
              <a:cs typeface="+mn-cs"/>
            </a:rPr>
            <a:t>するなど人件費の抑制に努めている。</a:t>
          </a:r>
          <a:r>
            <a:rPr kumimoji="1" lang="ja-JP" altLang="ja-JP" sz="1200">
              <a:solidFill>
                <a:schemeClr val="dk1"/>
              </a:solidFill>
              <a:effectLst/>
              <a:latin typeface="+mn-lt"/>
              <a:ea typeface="+mn-ea"/>
              <a:cs typeface="+mn-cs"/>
            </a:rPr>
            <a:t>また</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各種委託料についても見直しを行うなど抑制に努めているが、インターネットサービス使用料やシステム保守料、パソコン借上料などが</a:t>
          </a:r>
          <a:r>
            <a:rPr kumimoji="1" lang="ja-JP" altLang="en-US" sz="1200">
              <a:solidFill>
                <a:schemeClr val="dk1"/>
              </a:solidFill>
              <a:effectLst/>
              <a:latin typeface="+mn-lt"/>
              <a:ea typeface="+mn-ea"/>
              <a:cs typeface="+mn-cs"/>
            </a:rPr>
            <a:t>年々</a:t>
          </a:r>
          <a:r>
            <a:rPr kumimoji="1" lang="ja-JP" altLang="ja-JP" sz="1200">
              <a:solidFill>
                <a:schemeClr val="dk1"/>
              </a:solidFill>
              <a:effectLst/>
              <a:latin typeface="+mn-lt"/>
              <a:ea typeface="+mn-ea"/>
              <a:cs typeface="+mn-cs"/>
            </a:rPr>
            <a:t>増加</a:t>
          </a:r>
          <a:r>
            <a:rPr kumimoji="1" lang="ja-JP" altLang="en-US" sz="1200">
              <a:solidFill>
                <a:schemeClr val="dk1"/>
              </a:solidFill>
              <a:effectLst/>
              <a:latin typeface="+mn-lt"/>
              <a:ea typeface="+mn-ea"/>
              <a:cs typeface="+mn-cs"/>
            </a:rPr>
            <a:t>傾向にあるため、</a:t>
          </a:r>
          <a:r>
            <a:rPr kumimoji="1" lang="en-US" altLang="ja-JP" sz="1200">
              <a:solidFill>
                <a:schemeClr val="dk1"/>
              </a:solidFill>
              <a:effectLst/>
              <a:latin typeface="+mn-lt"/>
              <a:ea typeface="+mn-ea"/>
              <a:cs typeface="+mn-cs"/>
            </a:rPr>
            <a:t>27</a:t>
          </a:r>
          <a:r>
            <a:rPr kumimoji="1" lang="ja-JP" altLang="en-US" sz="1200">
              <a:solidFill>
                <a:schemeClr val="dk1"/>
              </a:solidFill>
              <a:effectLst/>
              <a:latin typeface="+mn-lt"/>
              <a:ea typeface="+mn-ea"/>
              <a:cs typeface="+mn-cs"/>
            </a:rPr>
            <a:t>年度は</a:t>
          </a:r>
          <a:r>
            <a:rPr kumimoji="1" lang="ja-JP" altLang="ja-JP" sz="1200">
              <a:solidFill>
                <a:schemeClr val="dk1"/>
              </a:solidFill>
              <a:effectLst/>
              <a:latin typeface="+mn-lt"/>
              <a:ea typeface="+mn-ea"/>
              <a:cs typeface="+mn-cs"/>
            </a:rPr>
            <a:t>前年度と比較して</a:t>
          </a:r>
          <a:r>
            <a:rPr kumimoji="1" lang="en-US" altLang="ja-JP" sz="1200">
              <a:solidFill>
                <a:schemeClr val="dk1"/>
              </a:solidFill>
              <a:effectLst/>
              <a:latin typeface="+mn-lt"/>
              <a:ea typeface="+mn-ea"/>
              <a:cs typeface="+mn-cs"/>
            </a:rPr>
            <a:t>5,447</a:t>
          </a:r>
          <a:r>
            <a:rPr kumimoji="1" lang="ja-JP" altLang="ja-JP" sz="1200">
              <a:solidFill>
                <a:schemeClr val="dk1"/>
              </a:solidFill>
              <a:effectLst/>
              <a:latin typeface="+mn-lt"/>
              <a:ea typeface="+mn-ea"/>
              <a:cs typeface="+mn-cs"/>
            </a:rPr>
            <a:t>円増加した</a:t>
          </a:r>
          <a:r>
            <a:rPr kumimoji="1" lang="ja-JP" altLang="en-US"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　引き続き、臨時職員の登用や事務の合理化を図り抑制していく。</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157919</xdr:rowOff>
    </xdr:from>
    <xdr:to>
      <xdr:col>7</xdr:col>
      <xdr:colOff>152400</xdr:colOff>
      <xdr:row>88</xdr:row>
      <xdr:rowOff>125288</xdr:rowOff>
    </xdr:to>
    <xdr:cxnSp macro="">
      <xdr:nvCxnSpPr>
        <xdr:cNvPr id="189" name="直線コネクタ 188"/>
        <xdr:cNvCxnSpPr/>
      </xdr:nvCxnSpPr>
      <xdr:spPr>
        <a:xfrm flipV="1">
          <a:off x="4953000" y="14045369"/>
          <a:ext cx="0" cy="1167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97365</xdr:rowOff>
    </xdr:from>
    <xdr:ext cx="762000" cy="259045"/>
    <xdr:sp macro="" textlink="">
      <xdr:nvSpPr>
        <xdr:cNvPr id="190" name="人件費・物件費等の状況最小値テキスト"/>
        <xdr:cNvSpPr txBox="1"/>
      </xdr:nvSpPr>
      <xdr:spPr>
        <a:xfrm>
          <a:off x="5041900" y="1518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63500</xdr:colOff>
      <xdr:row>88</xdr:row>
      <xdr:rowOff>125288</xdr:rowOff>
    </xdr:from>
    <xdr:to>
      <xdr:col>7</xdr:col>
      <xdr:colOff>241300</xdr:colOff>
      <xdr:row>88</xdr:row>
      <xdr:rowOff>125288</xdr:rowOff>
    </xdr:to>
    <xdr:cxnSp macro="">
      <xdr:nvCxnSpPr>
        <xdr:cNvPr id="191" name="直線コネクタ 190"/>
        <xdr:cNvCxnSpPr/>
      </xdr:nvCxnSpPr>
      <xdr:spPr>
        <a:xfrm>
          <a:off x="4864100" y="1521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72846</xdr:rowOff>
    </xdr:from>
    <xdr:ext cx="762000" cy="259045"/>
    <xdr:sp macro="" textlink="">
      <xdr:nvSpPr>
        <xdr:cNvPr id="192" name="人件費・物件費等の状況最大値テキスト"/>
        <xdr:cNvSpPr txBox="1"/>
      </xdr:nvSpPr>
      <xdr:spPr>
        <a:xfrm>
          <a:off x="5041900" y="137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63500</xdr:colOff>
      <xdr:row>81</xdr:row>
      <xdr:rowOff>157919</xdr:rowOff>
    </xdr:from>
    <xdr:to>
      <xdr:col>7</xdr:col>
      <xdr:colOff>241300</xdr:colOff>
      <xdr:row>81</xdr:row>
      <xdr:rowOff>157919</xdr:rowOff>
    </xdr:to>
    <xdr:cxnSp macro="">
      <xdr:nvCxnSpPr>
        <xdr:cNvPr id="193" name="直線コネクタ 192"/>
        <xdr:cNvCxnSpPr/>
      </xdr:nvCxnSpPr>
      <xdr:spPr>
        <a:xfrm>
          <a:off x="4864100" y="1404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15797</xdr:rowOff>
    </xdr:from>
    <xdr:to>
      <xdr:col>7</xdr:col>
      <xdr:colOff>152400</xdr:colOff>
      <xdr:row>82</xdr:row>
      <xdr:rowOff>26750</xdr:rowOff>
    </xdr:to>
    <xdr:cxnSp macro="">
      <xdr:nvCxnSpPr>
        <xdr:cNvPr id="194" name="直線コネクタ 193"/>
        <xdr:cNvCxnSpPr/>
      </xdr:nvCxnSpPr>
      <xdr:spPr>
        <a:xfrm>
          <a:off x="4114800" y="14074697"/>
          <a:ext cx="838200" cy="1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100765</xdr:rowOff>
    </xdr:from>
    <xdr:ext cx="762000" cy="259045"/>
    <xdr:sp macro="" textlink="">
      <xdr:nvSpPr>
        <xdr:cNvPr id="195" name="人件費・物件費等の状況平均値テキスト"/>
        <xdr:cNvSpPr txBox="1"/>
      </xdr:nvSpPr>
      <xdr:spPr>
        <a:xfrm>
          <a:off x="5041900" y="14159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128688</xdr:rowOff>
    </xdr:from>
    <xdr:to>
      <xdr:col>7</xdr:col>
      <xdr:colOff>203200</xdr:colOff>
      <xdr:row>83</xdr:row>
      <xdr:rowOff>58838</xdr:rowOff>
    </xdr:to>
    <xdr:sp macro="" textlink="">
      <xdr:nvSpPr>
        <xdr:cNvPr id="196" name="フローチャート : 判断 195"/>
        <xdr:cNvSpPr/>
      </xdr:nvSpPr>
      <xdr:spPr>
        <a:xfrm>
          <a:off x="49022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163294</xdr:rowOff>
    </xdr:from>
    <xdr:to>
      <xdr:col>6</xdr:col>
      <xdr:colOff>0</xdr:colOff>
      <xdr:row>82</xdr:row>
      <xdr:rowOff>15797</xdr:rowOff>
    </xdr:to>
    <xdr:cxnSp macro="">
      <xdr:nvCxnSpPr>
        <xdr:cNvPr id="197" name="直線コネクタ 196"/>
        <xdr:cNvCxnSpPr/>
      </xdr:nvCxnSpPr>
      <xdr:spPr>
        <a:xfrm>
          <a:off x="3225800" y="14050744"/>
          <a:ext cx="889000" cy="2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59913</xdr:rowOff>
    </xdr:from>
    <xdr:to>
      <xdr:col>6</xdr:col>
      <xdr:colOff>50800</xdr:colOff>
      <xdr:row>82</xdr:row>
      <xdr:rowOff>161513</xdr:rowOff>
    </xdr:to>
    <xdr:sp macro="" textlink="">
      <xdr:nvSpPr>
        <xdr:cNvPr id="198" name="フローチャート : 判断 197"/>
        <xdr:cNvSpPr/>
      </xdr:nvSpPr>
      <xdr:spPr>
        <a:xfrm>
          <a:off x="4064000" y="1411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146290</xdr:rowOff>
    </xdr:from>
    <xdr:ext cx="736600" cy="259045"/>
    <xdr:sp macro="" textlink="">
      <xdr:nvSpPr>
        <xdr:cNvPr id="199" name="テキスト ボックス 198"/>
        <xdr:cNvSpPr txBox="1"/>
      </xdr:nvSpPr>
      <xdr:spPr>
        <a:xfrm>
          <a:off x="3733800" y="14205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152800</xdr:rowOff>
    </xdr:from>
    <xdr:to>
      <xdr:col>4</xdr:col>
      <xdr:colOff>482600</xdr:colOff>
      <xdr:row>81</xdr:row>
      <xdr:rowOff>163294</xdr:rowOff>
    </xdr:to>
    <xdr:cxnSp macro="">
      <xdr:nvCxnSpPr>
        <xdr:cNvPr id="200" name="直線コネクタ 199"/>
        <xdr:cNvCxnSpPr/>
      </xdr:nvCxnSpPr>
      <xdr:spPr>
        <a:xfrm>
          <a:off x="2336800" y="14040250"/>
          <a:ext cx="889000" cy="1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1803</xdr:rowOff>
    </xdr:from>
    <xdr:to>
      <xdr:col>4</xdr:col>
      <xdr:colOff>533400</xdr:colOff>
      <xdr:row>82</xdr:row>
      <xdr:rowOff>103403</xdr:rowOff>
    </xdr:to>
    <xdr:sp macro="" textlink="">
      <xdr:nvSpPr>
        <xdr:cNvPr id="201" name="フローチャート : 判断 200"/>
        <xdr:cNvSpPr/>
      </xdr:nvSpPr>
      <xdr:spPr>
        <a:xfrm>
          <a:off x="3175000" y="1406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88180</xdr:rowOff>
    </xdr:from>
    <xdr:ext cx="762000" cy="259045"/>
    <xdr:sp macro="" textlink="">
      <xdr:nvSpPr>
        <xdr:cNvPr id="202" name="テキスト ボックス 201"/>
        <xdr:cNvSpPr txBox="1"/>
      </xdr:nvSpPr>
      <xdr:spPr>
        <a:xfrm>
          <a:off x="2844800" y="1414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152800</xdr:rowOff>
    </xdr:from>
    <xdr:to>
      <xdr:col>3</xdr:col>
      <xdr:colOff>279400</xdr:colOff>
      <xdr:row>81</xdr:row>
      <xdr:rowOff>166900</xdr:rowOff>
    </xdr:to>
    <xdr:cxnSp macro="">
      <xdr:nvCxnSpPr>
        <xdr:cNvPr id="203" name="直線コネクタ 202"/>
        <xdr:cNvCxnSpPr/>
      </xdr:nvCxnSpPr>
      <xdr:spPr>
        <a:xfrm flipV="1">
          <a:off x="1447800" y="14040250"/>
          <a:ext cx="889000" cy="1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160488</xdr:rowOff>
    </xdr:from>
    <xdr:to>
      <xdr:col>3</xdr:col>
      <xdr:colOff>330200</xdr:colOff>
      <xdr:row>82</xdr:row>
      <xdr:rowOff>90638</xdr:rowOff>
    </xdr:to>
    <xdr:sp macro="" textlink="">
      <xdr:nvSpPr>
        <xdr:cNvPr id="204" name="フローチャート : 判断 203"/>
        <xdr:cNvSpPr/>
      </xdr:nvSpPr>
      <xdr:spPr>
        <a:xfrm>
          <a:off x="2286000" y="1404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75415</xdr:rowOff>
    </xdr:from>
    <xdr:ext cx="762000" cy="259045"/>
    <xdr:sp macro="" textlink="">
      <xdr:nvSpPr>
        <xdr:cNvPr id="205" name="テキスト ボックス 204"/>
        <xdr:cNvSpPr txBox="1"/>
      </xdr:nvSpPr>
      <xdr:spPr>
        <a:xfrm>
          <a:off x="1955800" y="141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48901</xdr:rowOff>
    </xdr:from>
    <xdr:to>
      <xdr:col>2</xdr:col>
      <xdr:colOff>127000</xdr:colOff>
      <xdr:row>82</xdr:row>
      <xdr:rowOff>150501</xdr:rowOff>
    </xdr:to>
    <xdr:sp macro="" textlink="">
      <xdr:nvSpPr>
        <xdr:cNvPr id="206" name="フローチャート : 判断 205"/>
        <xdr:cNvSpPr/>
      </xdr:nvSpPr>
      <xdr:spPr>
        <a:xfrm>
          <a:off x="1397000" y="1410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135278</xdr:rowOff>
    </xdr:from>
    <xdr:ext cx="762000" cy="259045"/>
    <xdr:sp macro="" textlink="">
      <xdr:nvSpPr>
        <xdr:cNvPr id="207" name="テキスト ボックス 206"/>
        <xdr:cNvSpPr txBox="1"/>
      </xdr:nvSpPr>
      <xdr:spPr>
        <a:xfrm>
          <a:off x="1066800" y="1419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147400</xdr:rowOff>
    </xdr:from>
    <xdr:to>
      <xdr:col>7</xdr:col>
      <xdr:colOff>203200</xdr:colOff>
      <xdr:row>82</xdr:row>
      <xdr:rowOff>77550</xdr:rowOff>
    </xdr:to>
    <xdr:sp macro="" textlink="">
      <xdr:nvSpPr>
        <xdr:cNvPr id="213" name="円/楕円 212"/>
        <xdr:cNvSpPr/>
      </xdr:nvSpPr>
      <xdr:spPr>
        <a:xfrm>
          <a:off x="4902200" y="1403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68677</xdr:rowOff>
    </xdr:from>
    <xdr:ext cx="762000" cy="259045"/>
    <xdr:sp macro="" textlink="">
      <xdr:nvSpPr>
        <xdr:cNvPr id="214" name="人件費・物件費等の状況該当値テキスト"/>
        <xdr:cNvSpPr txBox="1"/>
      </xdr:nvSpPr>
      <xdr:spPr>
        <a:xfrm>
          <a:off x="5041900" y="1395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141,724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136447</xdr:rowOff>
    </xdr:from>
    <xdr:to>
      <xdr:col>6</xdr:col>
      <xdr:colOff>50800</xdr:colOff>
      <xdr:row>82</xdr:row>
      <xdr:rowOff>66597</xdr:rowOff>
    </xdr:to>
    <xdr:sp macro="" textlink="">
      <xdr:nvSpPr>
        <xdr:cNvPr id="215" name="円/楕円 214"/>
        <xdr:cNvSpPr/>
      </xdr:nvSpPr>
      <xdr:spPr>
        <a:xfrm>
          <a:off x="4064000" y="1402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76774</xdr:rowOff>
    </xdr:from>
    <xdr:ext cx="736600" cy="259045"/>
    <xdr:sp macro="" textlink="">
      <xdr:nvSpPr>
        <xdr:cNvPr id="216" name="テキスト ボックス 215"/>
        <xdr:cNvSpPr txBox="1"/>
      </xdr:nvSpPr>
      <xdr:spPr>
        <a:xfrm>
          <a:off x="3733800" y="13792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136,277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112494</xdr:rowOff>
    </xdr:from>
    <xdr:to>
      <xdr:col>4</xdr:col>
      <xdr:colOff>533400</xdr:colOff>
      <xdr:row>82</xdr:row>
      <xdr:rowOff>42644</xdr:rowOff>
    </xdr:to>
    <xdr:sp macro="" textlink="">
      <xdr:nvSpPr>
        <xdr:cNvPr id="217" name="円/楕円 216"/>
        <xdr:cNvSpPr/>
      </xdr:nvSpPr>
      <xdr:spPr>
        <a:xfrm>
          <a:off x="3175000" y="139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52821</xdr:rowOff>
    </xdr:from>
    <xdr:ext cx="762000" cy="259045"/>
    <xdr:sp macro="" textlink="">
      <xdr:nvSpPr>
        <xdr:cNvPr id="218" name="テキスト ボックス 217"/>
        <xdr:cNvSpPr txBox="1"/>
      </xdr:nvSpPr>
      <xdr:spPr>
        <a:xfrm>
          <a:off x="2844800" y="1376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124,365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102000</xdr:rowOff>
    </xdr:from>
    <xdr:to>
      <xdr:col>3</xdr:col>
      <xdr:colOff>330200</xdr:colOff>
      <xdr:row>82</xdr:row>
      <xdr:rowOff>32150</xdr:rowOff>
    </xdr:to>
    <xdr:sp macro="" textlink="">
      <xdr:nvSpPr>
        <xdr:cNvPr id="219" name="円/楕円 218"/>
        <xdr:cNvSpPr/>
      </xdr:nvSpPr>
      <xdr:spPr>
        <a:xfrm>
          <a:off x="2286000" y="1398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42327</xdr:rowOff>
    </xdr:from>
    <xdr:ext cx="762000" cy="259045"/>
    <xdr:sp macro="" textlink="">
      <xdr:nvSpPr>
        <xdr:cNvPr id="220" name="テキスト ボックス 219"/>
        <xdr:cNvSpPr txBox="1"/>
      </xdr:nvSpPr>
      <xdr:spPr>
        <a:xfrm>
          <a:off x="1955800" y="1375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119,146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116100</xdr:rowOff>
    </xdr:from>
    <xdr:to>
      <xdr:col>2</xdr:col>
      <xdr:colOff>127000</xdr:colOff>
      <xdr:row>82</xdr:row>
      <xdr:rowOff>46250</xdr:rowOff>
    </xdr:to>
    <xdr:sp macro="" textlink="">
      <xdr:nvSpPr>
        <xdr:cNvPr id="221" name="円/楕円 220"/>
        <xdr:cNvSpPr/>
      </xdr:nvSpPr>
      <xdr:spPr>
        <a:xfrm>
          <a:off x="1397000" y="1400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56427</xdr:rowOff>
    </xdr:from>
    <xdr:ext cx="762000" cy="259045"/>
    <xdr:sp macro="" textlink="">
      <xdr:nvSpPr>
        <xdr:cNvPr id="222" name="テキスト ボックス 221"/>
        <xdr:cNvSpPr txBox="1"/>
      </xdr:nvSpPr>
      <xdr:spPr>
        <a:xfrm>
          <a:off x="1066800" y="1377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126,158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lt"/>
              <a:ea typeface="+mn-ea"/>
              <a:cs typeface="+mn-cs"/>
            </a:rPr>
            <a:t>94.1</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93.2</a:t>
          </a:r>
          <a:endParaRPr lang="ja-JP" altLang="ja-JP" sz="1200">
            <a:effectLst/>
          </a:endParaRPr>
        </a:p>
        <a:p>
          <a:r>
            <a:rPr kumimoji="1" lang="ja-JP" altLang="ja-JP" sz="1200">
              <a:solidFill>
                <a:schemeClr val="dk1"/>
              </a:solidFill>
              <a:effectLst/>
              <a:latin typeface="+mn-lt"/>
              <a:ea typeface="+mn-ea"/>
              <a:cs typeface="+mn-cs"/>
            </a:rPr>
            <a:t>　</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団塊世代の退職や採用職員の若返り、人件費の抑制などにより類似団体平均を下回っている。</a:t>
          </a:r>
          <a:endParaRPr lang="ja-JP" altLang="ja-JP" sz="1200">
            <a:effectLst/>
          </a:endParaRPr>
        </a:p>
        <a:p>
          <a:r>
            <a:rPr kumimoji="1" lang="ja-JP" altLang="ja-JP" sz="1200">
              <a:solidFill>
                <a:schemeClr val="dk1"/>
              </a:solidFill>
              <a:effectLst/>
              <a:latin typeface="+mn-lt"/>
              <a:ea typeface="+mn-ea"/>
              <a:cs typeface="+mn-cs"/>
            </a:rPr>
            <a:t>　今後も給与体系と水準の適正化に努める。</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88</xdr:row>
      <xdr:rowOff>168911</xdr:rowOff>
    </xdr:to>
    <xdr:cxnSp macro="">
      <xdr:nvCxnSpPr>
        <xdr:cNvPr id="251" name="直線コネクタ 250"/>
        <xdr:cNvCxnSpPr/>
      </xdr:nvCxnSpPr>
      <xdr:spPr>
        <a:xfrm flipV="1">
          <a:off x="17018000" y="13961534"/>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140988</xdr:rowOff>
    </xdr:from>
    <xdr:ext cx="762000" cy="259045"/>
    <xdr:sp macro="" textlink="">
      <xdr:nvSpPr>
        <xdr:cNvPr id="252"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88</xdr:row>
      <xdr:rowOff>168911</xdr:rowOff>
    </xdr:from>
    <xdr:to>
      <xdr:col>24</xdr:col>
      <xdr:colOff>647700</xdr:colOff>
      <xdr:row>88</xdr:row>
      <xdr:rowOff>168911</xdr:rowOff>
    </xdr:to>
    <xdr:cxnSp macro="">
      <xdr:nvCxnSpPr>
        <xdr:cNvPr id="253" name="直線コネクタ 252"/>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4"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5" name="直線コネクタ 254"/>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84</xdr:row>
      <xdr:rowOff>130811</xdr:rowOff>
    </xdr:to>
    <xdr:cxnSp macro="">
      <xdr:nvCxnSpPr>
        <xdr:cNvPr id="256" name="直線コネクタ 255"/>
        <xdr:cNvCxnSpPr/>
      </xdr:nvCxnSpPr>
      <xdr:spPr>
        <a:xfrm flipV="1">
          <a:off x="16179800" y="14460220"/>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25416</xdr:rowOff>
    </xdr:from>
    <xdr:ext cx="762000" cy="259045"/>
    <xdr:sp macro="" textlink="">
      <xdr:nvSpPr>
        <xdr:cNvPr id="257"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130811</xdr:rowOff>
    </xdr:from>
    <xdr:to>
      <xdr:col>23</xdr:col>
      <xdr:colOff>406400</xdr:colOff>
      <xdr:row>85</xdr:row>
      <xdr:rowOff>39793</xdr:rowOff>
    </xdr:to>
    <xdr:cxnSp macro="">
      <xdr:nvCxnSpPr>
        <xdr:cNvPr id="259" name="直線コネクタ 258"/>
        <xdr:cNvCxnSpPr/>
      </xdr:nvCxnSpPr>
      <xdr:spPr>
        <a:xfrm flipV="1">
          <a:off x="15290800" y="14532611"/>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61384</xdr:rowOff>
    </xdr:from>
    <xdr:to>
      <xdr:col>23</xdr:col>
      <xdr:colOff>457200</xdr:colOff>
      <xdr:row>85</xdr:row>
      <xdr:rowOff>162984</xdr:rowOff>
    </xdr:to>
    <xdr:sp macro="" textlink="">
      <xdr:nvSpPr>
        <xdr:cNvPr id="260" name="フローチャート : 判断 259"/>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147761</xdr:rowOff>
    </xdr:from>
    <xdr:ext cx="736600" cy="259045"/>
    <xdr:sp macro="" textlink="">
      <xdr:nvSpPr>
        <xdr:cNvPr id="261" name="テキスト ボックス 260"/>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39793</xdr:rowOff>
    </xdr:from>
    <xdr:to>
      <xdr:col>22</xdr:col>
      <xdr:colOff>203200</xdr:colOff>
      <xdr:row>88</xdr:row>
      <xdr:rowOff>80434</xdr:rowOff>
    </xdr:to>
    <xdr:cxnSp macro="">
      <xdr:nvCxnSpPr>
        <xdr:cNvPr id="262" name="直線コネクタ 261"/>
        <xdr:cNvCxnSpPr/>
      </xdr:nvCxnSpPr>
      <xdr:spPr>
        <a:xfrm flipV="1">
          <a:off x="14401800" y="14613043"/>
          <a:ext cx="889000" cy="55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61384</xdr:rowOff>
    </xdr:from>
    <xdr:to>
      <xdr:col>22</xdr:col>
      <xdr:colOff>254000</xdr:colOff>
      <xdr:row>85</xdr:row>
      <xdr:rowOff>162984</xdr:rowOff>
    </xdr:to>
    <xdr:sp macro="" textlink="">
      <xdr:nvSpPr>
        <xdr:cNvPr id="263" name="フローチャート : 判断 262"/>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147761</xdr:rowOff>
    </xdr:from>
    <xdr:ext cx="762000" cy="259045"/>
    <xdr:sp macro="" textlink="">
      <xdr:nvSpPr>
        <xdr:cNvPr id="264" name="テキスト ボックス 263"/>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107104</xdr:rowOff>
    </xdr:from>
    <xdr:to>
      <xdr:col>21</xdr:col>
      <xdr:colOff>0</xdr:colOff>
      <xdr:row>88</xdr:row>
      <xdr:rowOff>80434</xdr:rowOff>
    </xdr:to>
    <xdr:cxnSp macro="">
      <xdr:nvCxnSpPr>
        <xdr:cNvPr id="265" name="直線コネクタ 264"/>
        <xdr:cNvCxnSpPr/>
      </xdr:nvCxnSpPr>
      <xdr:spPr>
        <a:xfrm>
          <a:off x="13512800" y="1502325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2963</xdr:rowOff>
    </xdr:from>
    <xdr:to>
      <xdr:col>21</xdr:col>
      <xdr:colOff>50800</xdr:colOff>
      <xdr:row>89</xdr:row>
      <xdr:rowOff>104563</xdr:rowOff>
    </xdr:to>
    <xdr:sp macro="" textlink="">
      <xdr:nvSpPr>
        <xdr:cNvPr id="266" name="フローチャート : 判断 265"/>
        <xdr:cNvSpPr/>
      </xdr:nvSpPr>
      <xdr:spPr>
        <a:xfrm>
          <a:off x="14351000" y="1526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89340</xdr:rowOff>
    </xdr:from>
    <xdr:ext cx="762000" cy="259045"/>
    <xdr:sp macro="" textlink="">
      <xdr:nvSpPr>
        <xdr:cNvPr id="267" name="テキスト ボックス 266"/>
        <xdr:cNvSpPr txBox="1"/>
      </xdr:nvSpPr>
      <xdr:spPr>
        <a:xfrm>
          <a:off x="14020800" y="1534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166370</xdr:rowOff>
    </xdr:from>
    <xdr:to>
      <xdr:col>19</xdr:col>
      <xdr:colOff>533400</xdr:colOff>
      <xdr:row>89</xdr:row>
      <xdr:rowOff>96520</xdr:rowOff>
    </xdr:to>
    <xdr:sp macro="" textlink="">
      <xdr:nvSpPr>
        <xdr:cNvPr id="268" name="フローチャート : 判断 267"/>
        <xdr:cNvSpPr/>
      </xdr:nvSpPr>
      <xdr:spPr>
        <a:xfrm>
          <a:off x="13462000" y="1525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81297</xdr:rowOff>
    </xdr:from>
    <xdr:ext cx="762000" cy="259045"/>
    <xdr:sp macro="" textlink="">
      <xdr:nvSpPr>
        <xdr:cNvPr id="269" name="テキスト ボックス 268"/>
        <xdr:cNvSpPr txBox="1"/>
      </xdr:nvSpPr>
      <xdr:spPr>
        <a:xfrm>
          <a:off x="13131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7620</xdr:rowOff>
    </xdr:from>
    <xdr:to>
      <xdr:col>24</xdr:col>
      <xdr:colOff>609600</xdr:colOff>
      <xdr:row>84</xdr:row>
      <xdr:rowOff>109220</xdr:rowOff>
    </xdr:to>
    <xdr:sp macro="" textlink="">
      <xdr:nvSpPr>
        <xdr:cNvPr id="275" name="円/楕円 274"/>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24147</xdr:rowOff>
    </xdr:from>
    <xdr:ext cx="762000" cy="259045"/>
    <xdr:sp macro="" textlink="">
      <xdr:nvSpPr>
        <xdr:cNvPr id="276" name="給与水準   （国との比較）該当値テキスト"/>
        <xdr:cNvSpPr txBox="1"/>
      </xdr:nvSpPr>
      <xdr:spPr>
        <a:xfrm>
          <a:off x="17106900" y="1425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80011</xdr:rowOff>
    </xdr:from>
    <xdr:to>
      <xdr:col>23</xdr:col>
      <xdr:colOff>457200</xdr:colOff>
      <xdr:row>85</xdr:row>
      <xdr:rowOff>10161</xdr:rowOff>
    </xdr:to>
    <xdr:sp macro="" textlink="">
      <xdr:nvSpPr>
        <xdr:cNvPr id="277" name="円/楕円 276"/>
        <xdr:cNvSpPr/>
      </xdr:nvSpPr>
      <xdr:spPr>
        <a:xfrm>
          <a:off x="16129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20338</xdr:rowOff>
    </xdr:from>
    <xdr:ext cx="736600" cy="259045"/>
    <xdr:sp macro="" textlink="">
      <xdr:nvSpPr>
        <xdr:cNvPr id="278" name="テキスト ボックス 277"/>
        <xdr:cNvSpPr txBox="1"/>
      </xdr:nvSpPr>
      <xdr:spPr>
        <a:xfrm>
          <a:off x="15798800" y="1425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160443</xdr:rowOff>
    </xdr:from>
    <xdr:to>
      <xdr:col>22</xdr:col>
      <xdr:colOff>254000</xdr:colOff>
      <xdr:row>85</xdr:row>
      <xdr:rowOff>90593</xdr:rowOff>
    </xdr:to>
    <xdr:sp macro="" textlink="">
      <xdr:nvSpPr>
        <xdr:cNvPr id="279" name="円/楕円 278"/>
        <xdr:cNvSpPr/>
      </xdr:nvSpPr>
      <xdr:spPr>
        <a:xfrm>
          <a:off x="15240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80" name="テキスト ボックス 279"/>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29634</xdr:rowOff>
    </xdr:from>
    <xdr:to>
      <xdr:col>21</xdr:col>
      <xdr:colOff>50800</xdr:colOff>
      <xdr:row>88</xdr:row>
      <xdr:rowOff>131234</xdr:rowOff>
    </xdr:to>
    <xdr:sp macro="" textlink="">
      <xdr:nvSpPr>
        <xdr:cNvPr id="281" name="円/楕円 280"/>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141411</xdr:rowOff>
    </xdr:from>
    <xdr:ext cx="762000" cy="259045"/>
    <xdr:sp macro="" textlink="">
      <xdr:nvSpPr>
        <xdr:cNvPr id="282" name="テキスト ボックス 281"/>
        <xdr:cNvSpPr txBox="1"/>
      </xdr:nvSpPr>
      <xdr:spPr>
        <a:xfrm>
          <a:off x="14020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56304</xdr:rowOff>
    </xdr:from>
    <xdr:to>
      <xdr:col>19</xdr:col>
      <xdr:colOff>533400</xdr:colOff>
      <xdr:row>87</xdr:row>
      <xdr:rowOff>157904</xdr:rowOff>
    </xdr:to>
    <xdr:sp macro="" textlink="">
      <xdr:nvSpPr>
        <xdr:cNvPr id="283" name="円/楕円 282"/>
        <xdr:cNvSpPr/>
      </xdr:nvSpPr>
      <xdr:spPr>
        <a:xfrm>
          <a:off x="13462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168081</xdr:rowOff>
    </xdr:from>
    <xdr:ext cx="762000" cy="259045"/>
    <xdr:sp macro="" textlink="">
      <xdr:nvSpPr>
        <xdr:cNvPr id="284" name="テキスト ボックス 283"/>
        <xdr:cNvSpPr txBox="1"/>
      </xdr:nvSpPr>
      <xdr:spPr>
        <a:xfrm>
          <a:off x="13131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lt"/>
              <a:ea typeface="+mn-ea"/>
              <a:cs typeface="+mn-cs"/>
            </a:rPr>
            <a:t>9.34</a:t>
          </a:r>
          <a:r>
            <a:rPr kumimoji="1" lang="ja-JP" altLang="ja-JP" sz="1200">
              <a:solidFill>
                <a:schemeClr val="dk1"/>
              </a:solidFill>
              <a:effectLst/>
              <a:latin typeface="+mn-lt"/>
              <a:ea typeface="+mn-ea"/>
              <a:cs typeface="+mn-cs"/>
            </a:rPr>
            <a:t>人→</a:t>
          </a:r>
          <a:r>
            <a:rPr kumimoji="1" lang="en-US" altLang="ja-JP" sz="1200">
              <a:solidFill>
                <a:schemeClr val="dk1"/>
              </a:solidFill>
              <a:effectLst/>
              <a:latin typeface="+mn-lt"/>
              <a:ea typeface="+mn-ea"/>
              <a:cs typeface="+mn-cs"/>
            </a:rPr>
            <a:t>9.55</a:t>
          </a:r>
          <a:r>
            <a:rPr kumimoji="1" lang="ja-JP" altLang="ja-JP" sz="1200">
              <a:solidFill>
                <a:schemeClr val="dk1"/>
              </a:solidFill>
              <a:effectLst/>
              <a:latin typeface="+mn-lt"/>
              <a:ea typeface="+mn-ea"/>
              <a:cs typeface="+mn-cs"/>
            </a:rPr>
            <a:t>人</a:t>
          </a:r>
          <a:endParaRPr lang="ja-JP" altLang="ja-JP" sz="1200">
            <a:effectLst/>
          </a:endParaRPr>
        </a:p>
        <a:p>
          <a:r>
            <a:rPr kumimoji="1" lang="ja-JP" altLang="ja-JP" sz="1200">
              <a:solidFill>
                <a:schemeClr val="dk1"/>
              </a:solidFill>
              <a:effectLst/>
              <a:latin typeface="+mn-lt"/>
              <a:ea typeface="+mn-ea"/>
              <a:cs typeface="+mn-cs"/>
            </a:rPr>
            <a:t>　</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保育所の入所児童数の増加による保育士の増員など職員数を現状維持するのは厳しい状況ではあるが、一部に臨時職員の活用、また児童センターとデイサービスセンターの管理運営については指定管理を導入など抑制に努め、類似団体平均を下回っている。</a:t>
          </a:r>
          <a:endParaRPr lang="ja-JP" altLang="ja-JP" sz="1200">
            <a:effectLst/>
          </a:endParaRPr>
        </a:p>
        <a:p>
          <a:r>
            <a:rPr kumimoji="1" lang="ja-JP" altLang="ja-JP" sz="1200">
              <a:solidFill>
                <a:schemeClr val="dk1"/>
              </a:solidFill>
              <a:effectLst/>
              <a:latin typeface="+mn-lt"/>
              <a:ea typeface="+mn-ea"/>
              <a:cs typeface="+mn-cs"/>
            </a:rPr>
            <a:t>　今後は、文教施設などの直営施設について指定管理制度への移行を検討していく。</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58505</xdr:rowOff>
    </xdr:from>
    <xdr:to>
      <xdr:col>24</xdr:col>
      <xdr:colOff>558800</xdr:colOff>
      <xdr:row>67</xdr:row>
      <xdr:rowOff>83227</xdr:rowOff>
    </xdr:to>
    <xdr:cxnSp macro="">
      <xdr:nvCxnSpPr>
        <xdr:cNvPr id="314" name="直線コネクタ 313"/>
        <xdr:cNvCxnSpPr/>
      </xdr:nvCxnSpPr>
      <xdr:spPr>
        <a:xfrm flipV="1">
          <a:off x="17018000" y="10174055"/>
          <a:ext cx="0" cy="1396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55304</xdr:rowOff>
    </xdr:from>
    <xdr:ext cx="762000" cy="259045"/>
    <xdr:sp macro="" textlink="">
      <xdr:nvSpPr>
        <xdr:cNvPr id="315" name="定員管理の状況最小値テキスト"/>
        <xdr:cNvSpPr txBox="1"/>
      </xdr:nvSpPr>
      <xdr:spPr>
        <a:xfrm>
          <a:off x="17106900" y="1154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469900</xdr:colOff>
      <xdr:row>67</xdr:row>
      <xdr:rowOff>83227</xdr:rowOff>
    </xdr:from>
    <xdr:to>
      <xdr:col>24</xdr:col>
      <xdr:colOff>647700</xdr:colOff>
      <xdr:row>67</xdr:row>
      <xdr:rowOff>83227</xdr:rowOff>
    </xdr:to>
    <xdr:cxnSp macro="">
      <xdr:nvCxnSpPr>
        <xdr:cNvPr id="316" name="直線コネクタ 315"/>
        <xdr:cNvCxnSpPr/>
      </xdr:nvCxnSpPr>
      <xdr:spPr>
        <a:xfrm>
          <a:off x="16929100" y="1157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144882</xdr:rowOff>
    </xdr:from>
    <xdr:ext cx="762000" cy="259045"/>
    <xdr:sp macro="" textlink="">
      <xdr:nvSpPr>
        <xdr:cNvPr id="317" name="定員管理の状況最大値テキスト"/>
        <xdr:cNvSpPr txBox="1"/>
      </xdr:nvSpPr>
      <xdr:spPr>
        <a:xfrm>
          <a:off x="17106900" y="991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469900</xdr:colOff>
      <xdr:row>59</xdr:row>
      <xdr:rowOff>58505</xdr:rowOff>
    </xdr:from>
    <xdr:to>
      <xdr:col>24</xdr:col>
      <xdr:colOff>647700</xdr:colOff>
      <xdr:row>59</xdr:row>
      <xdr:rowOff>58505</xdr:rowOff>
    </xdr:to>
    <xdr:cxnSp macro="">
      <xdr:nvCxnSpPr>
        <xdr:cNvPr id="318" name="直線コネクタ 317"/>
        <xdr:cNvCxnSpPr/>
      </xdr:nvCxnSpPr>
      <xdr:spPr>
        <a:xfrm>
          <a:off x="16929100" y="101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52747</xdr:rowOff>
    </xdr:from>
    <xdr:to>
      <xdr:col>24</xdr:col>
      <xdr:colOff>558800</xdr:colOff>
      <xdr:row>60</xdr:row>
      <xdr:rowOff>69638</xdr:rowOff>
    </xdr:to>
    <xdr:cxnSp macro="">
      <xdr:nvCxnSpPr>
        <xdr:cNvPr id="319" name="直線コネクタ 318"/>
        <xdr:cNvCxnSpPr/>
      </xdr:nvCxnSpPr>
      <xdr:spPr>
        <a:xfrm>
          <a:off x="16179800" y="10339747"/>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17332</xdr:rowOff>
    </xdr:from>
    <xdr:ext cx="762000" cy="259045"/>
    <xdr:sp macro="" textlink="">
      <xdr:nvSpPr>
        <xdr:cNvPr id="320" name="定員管理の状況平均値テキスト"/>
        <xdr:cNvSpPr txBox="1"/>
      </xdr:nvSpPr>
      <xdr:spPr>
        <a:xfrm>
          <a:off x="17106900" y="10475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45255</xdr:rowOff>
    </xdr:from>
    <xdr:to>
      <xdr:col>24</xdr:col>
      <xdr:colOff>609600</xdr:colOff>
      <xdr:row>61</xdr:row>
      <xdr:rowOff>146855</xdr:rowOff>
    </xdr:to>
    <xdr:sp macro="" textlink="">
      <xdr:nvSpPr>
        <xdr:cNvPr id="321" name="フローチャート : 判断 320"/>
        <xdr:cNvSpPr/>
      </xdr:nvSpPr>
      <xdr:spPr>
        <a:xfrm>
          <a:off x="169672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19769</xdr:rowOff>
    </xdr:from>
    <xdr:to>
      <xdr:col>23</xdr:col>
      <xdr:colOff>406400</xdr:colOff>
      <xdr:row>60</xdr:row>
      <xdr:rowOff>52747</xdr:rowOff>
    </xdr:to>
    <xdr:cxnSp macro="">
      <xdr:nvCxnSpPr>
        <xdr:cNvPr id="322" name="直線コネクタ 321"/>
        <xdr:cNvCxnSpPr/>
      </xdr:nvCxnSpPr>
      <xdr:spPr>
        <a:xfrm>
          <a:off x="15290800" y="10306769"/>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69511</xdr:rowOff>
    </xdr:from>
    <xdr:to>
      <xdr:col>23</xdr:col>
      <xdr:colOff>457200</xdr:colOff>
      <xdr:row>60</xdr:row>
      <xdr:rowOff>171111</xdr:rowOff>
    </xdr:to>
    <xdr:sp macro="" textlink="">
      <xdr:nvSpPr>
        <xdr:cNvPr id="323" name="フローチャート : 判断 322"/>
        <xdr:cNvSpPr/>
      </xdr:nvSpPr>
      <xdr:spPr>
        <a:xfrm>
          <a:off x="16129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155888</xdr:rowOff>
    </xdr:from>
    <xdr:ext cx="736600" cy="259045"/>
    <xdr:sp macro="" textlink="">
      <xdr:nvSpPr>
        <xdr:cNvPr id="324" name="テキスト ボックス 323"/>
        <xdr:cNvSpPr txBox="1"/>
      </xdr:nvSpPr>
      <xdr:spPr>
        <a:xfrm>
          <a:off x="15798800" y="10442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150199</xdr:rowOff>
    </xdr:from>
    <xdr:to>
      <xdr:col>22</xdr:col>
      <xdr:colOff>203200</xdr:colOff>
      <xdr:row>60</xdr:row>
      <xdr:rowOff>19769</xdr:rowOff>
    </xdr:to>
    <xdr:cxnSp macro="">
      <xdr:nvCxnSpPr>
        <xdr:cNvPr id="325" name="直線コネクタ 324"/>
        <xdr:cNvCxnSpPr/>
      </xdr:nvCxnSpPr>
      <xdr:spPr>
        <a:xfrm>
          <a:off x="14401800" y="10265749"/>
          <a:ext cx="889000" cy="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18838</xdr:rowOff>
    </xdr:from>
    <xdr:to>
      <xdr:col>22</xdr:col>
      <xdr:colOff>254000</xdr:colOff>
      <xdr:row>60</xdr:row>
      <xdr:rowOff>120438</xdr:rowOff>
    </xdr:to>
    <xdr:sp macro="" textlink="">
      <xdr:nvSpPr>
        <xdr:cNvPr id="326" name="フローチャート : 判断 325"/>
        <xdr:cNvSpPr/>
      </xdr:nvSpPr>
      <xdr:spPr>
        <a:xfrm>
          <a:off x="15240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105215</xdr:rowOff>
    </xdr:from>
    <xdr:ext cx="762000" cy="259045"/>
    <xdr:sp macro="" textlink="">
      <xdr:nvSpPr>
        <xdr:cNvPr id="327" name="テキスト ボックス 326"/>
        <xdr:cNvSpPr txBox="1"/>
      </xdr:nvSpPr>
      <xdr:spPr>
        <a:xfrm>
          <a:off x="14909800" y="1039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150199</xdr:rowOff>
    </xdr:from>
    <xdr:to>
      <xdr:col>21</xdr:col>
      <xdr:colOff>0</xdr:colOff>
      <xdr:row>60</xdr:row>
      <xdr:rowOff>8509</xdr:rowOff>
    </xdr:to>
    <xdr:cxnSp macro="">
      <xdr:nvCxnSpPr>
        <xdr:cNvPr id="328" name="直線コネクタ 327"/>
        <xdr:cNvCxnSpPr/>
      </xdr:nvCxnSpPr>
      <xdr:spPr>
        <a:xfrm flipV="1">
          <a:off x="13512800" y="10265749"/>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170180</xdr:rowOff>
    </xdr:from>
    <xdr:to>
      <xdr:col>21</xdr:col>
      <xdr:colOff>50800</xdr:colOff>
      <xdr:row>60</xdr:row>
      <xdr:rowOff>100330</xdr:rowOff>
    </xdr:to>
    <xdr:sp macro="" textlink="">
      <xdr:nvSpPr>
        <xdr:cNvPr id="329" name="フローチャート : 判断 328"/>
        <xdr:cNvSpPr/>
      </xdr:nvSpPr>
      <xdr:spPr>
        <a:xfrm>
          <a:off x="14351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85107</xdr:rowOff>
    </xdr:from>
    <xdr:ext cx="762000" cy="259045"/>
    <xdr:sp macro="" textlink="">
      <xdr:nvSpPr>
        <xdr:cNvPr id="330" name="テキスト ボックス 329"/>
        <xdr:cNvSpPr txBox="1"/>
      </xdr:nvSpPr>
      <xdr:spPr>
        <a:xfrm>
          <a:off x="14020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20447</xdr:rowOff>
    </xdr:from>
    <xdr:to>
      <xdr:col>19</xdr:col>
      <xdr:colOff>533400</xdr:colOff>
      <xdr:row>60</xdr:row>
      <xdr:rowOff>122047</xdr:rowOff>
    </xdr:to>
    <xdr:sp macro="" textlink="">
      <xdr:nvSpPr>
        <xdr:cNvPr id="331" name="フローチャート : 判断 330"/>
        <xdr:cNvSpPr/>
      </xdr:nvSpPr>
      <xdr:spPr>
        <a:xfrm>
          <a:off x="134620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106824</xdr:rowOff>
    </xdr:from>
    <xdr:ext cx="762000" cy="259045"/>
    <xdr:sp macro="" textlink="">
      <xdr:nvSpPr>
        <xdr:cNvPr id="332" name="テキスト ボックス 331"/>
        <xdr:cNvSpPr txBox="1"/>
      </xdr:nvSpPr>
      <xdr:spPr>
        <a:xfrm>
          <a:off x="13131800" y="1039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18838</xdr:rowOff>
    </xdr:from>
    <xdr:to>
      <xdr:col>24</xdr:col>
      <xdr:colOff>609600</xdr:colOff>
      <xdr:row>60</xdr:row>
      <xdr:rowOff>120438</xdr:rowOff>
    </xdr:to>
    <xdr:sp macro="" textlink="">
      <xdr:nvSpPr>
        <xdr:cNvPr id="338" name="円/楕円 337"/>
        <xdr:cNvSpPr/>
      </xdr:nvSpPr>
      <xdr:spPr>
        <a:xfrm>
          <a:off x="169672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35365</xdr:rowOff>
    </xdr:from>
    <xdr:ext cx="762000" cy="259045"/>
    <xdr:sp macro="" textlink="">
      <xdr:nvSpPr>
        <xdr:cNvPr id="339" name="定員管理の状況該当値テキスト"/>
        <xdr:cNvSpPr txBox="1"/>
      </xdr:nvSpPr>
      <xdr:spPr>
        <a:xfrm>
          <a:off x="17106900" y="1015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1947</xdr:rowOff>
    </xdr:from>
    <xdr:to>
      <xdr:col>23</xdr:col>
      <xdr:colOff>457200</xdr:colOff>
      <xdr:row>60</xdr:row>
      <xdr:rowOff>103547</xdr:rowOff>
    </xdr:to>
    <xdr:sp macro="" textlink="">
      <xdr:nvSpPr>
        <xdr:cNvPr id="340" name="円/楕円 339"/>
        <xdr:cNvSpPr/>
      </xdr:nvSpPr>
      <xdr:spPr>
        <a:xfrm>
          <a:off x="16129000" y="102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113724</xdr:rowOff>
    </xdr:from>
    <xdr:ext cx="736600" cy="259045"/>
    <xdr:sp macro="" textlink="">
      <xdr:nvSpPr>
        <xdr:cNvPr id="341" name="テキスト ボックス 340"/>
        <xdr:cNvSpPr txBox="1"/>
      </xdr:nvSpPr>
      <xdr:spPr>
        <a:xfrm>
          <a:off x="15798800" y="10057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140419</xdr:rowOff>
    </xdr:from>
    <xdr:to>
      <xdr:col>22</xdr:col>
      <xdr:colOff>254000</xdr:colOff>
      <xdr:row>60</xdr:row>
      <xdr:rowOff>70569</xdr:rowOff>
    </xdr:to>
    <xdr:sp macro="" textlink="">
      <xdr:nvSpPr>
        <xdr:cNvPr id="342" name="円/楕円 341"/>
        <xdr:cNvSpPr/>
      </xdr:nvSpPr>
      <xdr:spPr>
        <a:xfrm>
          <a:off x="15240000" y="102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80746</xdr:rowOff>
    </xdr:from>
    <xdr:ext cx="762000" cy="259045"/>
    <xdr:sp macro="" textlink="">
      <xdr:nvSpPr>
        <xdr:cNvPr id="343" name="テキスト ボックス 342"/>
        <xdr:cNvSpPr txBox="1"/>
      </xdr:nvSpPr>
      <xdr:spPr>
        <a:xfrm>
          <a:off x="14909800" y="1002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99399</xdr:rowOff>
    </xdr:from>
    <xdr:to>
      <xdr:col>21</xdr:col>
      <xdr:colOff>50800</xdr:colOff>
      <xdr:row>60</xdr:row>
      <xdr:rowOff>29549</xdr:rowOff>
    </xdr:to>
    <xdr:sp macro="" textlink="">
      <xdr:nvSpPr>
        <xdr:cNvPr id="344" name="円/楕円 343"/>
        <xdr:cNvSpPr/>
      </xdr:nvSpPr>
      <xdr:spPr>
        <a:xfrm>
          <a:off x="14351000" y="1021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39726</xdr:rowOff>
    </xdr:from>
    <xdr:ext cx="762000" cy="259045"/>
    <xdr:sp macro="" textlink="">
      <xdr:nvSpPr>
        <xdr:cNvPr id="345" name="テキスト ボックス 344"/>
        <xdr:cNvSpPr txBox="1"/>
      </xdr:nvSpPr>
      <xdr:spPr>
        <a:xfrm>
          <a:off x="14020800" y="998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129159</xdr:rowOff>
    </xdr:from>
    <xdr:to>
      <xdr:col>19</xdr:col>
      <xdr:colOff>533400</xdr:colOff>
      <xdr:row>60</xdr:row>
      <xdr:rowOff>59309</xdr:rowOff>
    </xdr:to>
    <xdr:sp macro="" textlink="">
      <xdr:nvSpPr>
        <xdr:cNvPr id="346" name="円/楕円 345"/>
        <xdr:cNvSpPr/>
      </xdr:nvSpPr>
      <xdr:spPr>
        <a:xfrm>
          <a:off x="13462000" y="1024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69486</xdr:rowOff>
    </xdr:from>
    <xdr:ext cx="762000" cy="259045"/>
    <xdr:sp macro="" textlink="">
      <xdr:nvSpPr>
        <xdr:cNvPr id="347" name="テキスト ボックス 346"/>
        <xdr:cNvSpPr txBox="1"/>
      </xdr:nvSpPr>
      <xdr:spPr>
        <a:xfrm>
          <a:off x="13131800" y="1001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lt"/>
              <a:ea typeface="+mn-ea"/>
              <a:cs typeface="+mn-cs"/>
            </a:rPr>
            <a:t>4.5%→4.3%</a:t>
          </a:r>
          <a:endParaRPr lang="ja-JP" altLang="ja-JP" sz="1200">
            <a:effectLst/>
          </a:endParaRPr>
        </a:p>
        <a:p>
          <a:r>
            <a:rPr kumimoji="1" lang="ja-JP" altLang="ja-JP" sz="1200">
              <a:solidFill>
                <a:schemeClr val="dk1"/>
              </a:solidFill>
              <a:effectLst/>
              <a:latin typeface="+mn-lt"/>
              <a:ea typeface="+mn-ea"/>
              <a:cs typeface="+mn-cs"/>
            </a:rPr>
            <a:t>　</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予算規模については、</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身の丈予算</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を基本に歳入経常財源に見合った歳出総額としている。　</a:t>
          </a:r>
          <a:r>
            <a:rPr kumimoji="1" lang="ja-JP" altLang="en-US" sz="1200">
              <a:solidFill>
                <a:schemeClr val="dk1"/>
              </a:solidFill>
              <a:effectLst/>
              <a:latin typeface="+mn-lt"/>
              <a:ea typeface="+mn-ea"/>
              <a:cs typeface="+mn-cs"/>
            </a:rPr>
            <a:t>近年は</a:t>
          </a:r>
          <a:r>
            <a:rPr kumimoji="1" lang="ja-JP" altLang="ja-JP" sz="1200">
              <a:solidFill>
                <a:schemeClr val="dk1"/>
              </a:solidFill>
              <a:effectLst/>
              <a:latin typeface="+mn-lt"/>
              <a:ea typeface="+mn-ea"/>
              <a:cs typeface="+mn-cs"/>
            </a:rPr>
            <a:t>減少</a:t>
          </a:r>
          <a:r>
            <a:rPr kumimoji="1" lang="ja-JP" altLang="en-US" sz="1200">
              <a:solidFill>
                <a:schemeClr val="dk1"/>
              </a:solidFill>
              <a:effectLst/>
              <a:latin typeface="+mn-lt"/>
              <a:ea typeface="+mn-ea"/>
              <a:cs typeface="+mn-cs"/>
            </a:rPr>
            <a:t>傾向にあるため</a:t>
          </a:r>
          <a:r>
            <a:rPr kumimoji="1" lang="ja-JP" altLang="ja-JP" sz="1200">
              <a:solidFill>
                <a:schemeClr val="dk1"/>
              </a:solidFill>
              <a:effectLst/>
              <a:latin typeface="+mn-lt"/>
              <a:ea typeface="+mn-ea"/>
              <a:cs typeface="+mn-cs"/>
            </a:rPr>
            <a:t>類似団体平均を大きく下回っているが、その要因として</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公営企業に要する経費の財源とする地方債の償還の財源に充てたと認められる繰入金</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のウエイトが大きい。</a:t>
          </a:r>
          <a:endParaRPr lang="ja-JP" altLang="ja-JP" sz="1200">
            <a:effectLst/>
          </a:endParaRPr>
        </a:p>
        <a:p>
          <a:r>
            <a:rPr kumimoji="1" lang="ja-JP" altLang="ja-JP" sz="1200">
              <a:solidFill>
                <a:schemeClr val="dk1"/>
              </a:solidFill>
              <a:effectLst/>
              <a:latin typeface="+mn-lt"/>
              <a:ea typeface="+mn-ea"/>
              <a:cs typeface="+mn-cs"/>
            </a:rPr>
            <a:t>　先述のとおり、地方債の新規発行の抑制や繰上償還を実施し比率の上昇を抑えていく。</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44</xdr:row>
      <xdr:rowOff>116840</xdr:rowOff>
    </xdr:to>
    <xdr:cxnSp macro="">
      <xdr:nvCxnSpPr>
        <xdr:cNvPr id="374" name="直線コネクタ 373"/>
        <xdr:cNvCxnSpPr/>
      </xdr:nvCxnSpPr>
      <xdr:spPr>
        <a:xfrm flipV="1">
          <a:off x="17018000" y="614527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5"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6" name="直線コネクタ 375"/>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7"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78" name="直線コネクタ 377"/>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161036</xdr:rowOff>
    </xdr:from>
    <xdr:to>
      <xdr:col>24</xdr:col>
      <xdr:colOff>558800</xdr:colOff>
      <xdr:row>39</xdr:row>
      <xdr:rowOff>8890</xdr:rowOff>
    </xdr:to>
    <xdr:cxnSp macro="">
      <xdr:nvCxnSpPr>
        <xdr:cNvPr id="379" name="直線コネクタ 378"/>
        <xdr:cNvCxnSpPr/>
      </xdr:nvCxnSpPr>
      <xdr:spPr>
        <a:xfrm flipV="1">
          <a:off x="16179800" y="667613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106189</xdr:rowOff>
    </xdr:from>
    <xdr:ext cx="762000" cy="259045"/>
    <xdr:sp macro="" textlink="">
      <xdr:nvSpPr>
        <xdr:cNvPr id="380" name="公債費負担の状況平均値テキスト"/>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1" name="フローチャート : 判断 380"/>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8890</xdr:rowOff>
    </xdr:from>
    <xdr:to>
      <xdr:col>23</xdr:col>
      <xdr:colOff>406400</xdr:colOff>
      <xdr:row>39</xdr:row>
      <xdr:rowOff>134366</xdr:rowOff>
    </xdr:to>
    <xdr:cxnSp macro="">
      <xdr:nvCxnSpPr>
        <xdr:cNvPr id="382" name="直線コネクタ 381"/>
        <xdr:cNvCxnSpPr/>
      </xdr:nvCxnSpPr>
      <xdr:spPr>
        <a:xfrm flipV="1">
          <a:off x="15290800" y="669544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83" name="フローチャート : 判断 382"/>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87647</xdr:rowOff>
    </xdr:from>
    <xdr:ext cx="736600" cy="259045"/>
    <xdr:sp macro="" textlink="">
      <xdr:nvSpPr>
        <xdr:cNvPr id="384" name="テキスト ボックス 383"/>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134366</xdr:rowOff>
    </xdr:from>
    <xdr:to>
      <xdr:col>22</xdr:col>
      <xdr:colOff>203200</xdr:colOff>
      <xdr:row>40</xdr:row>
      <xdr:rowOff>69088</xdr:rowOff>
    </xdr:to>
    <xdr:cxnSp macro="">
      <xdr:nvCxnSpPr>
        <xdr:cNvPr id="385" name="直線コネクタ 384"/>
        <xdr:cNvCxnSpPr/>
      </xdr:nvCxnSpPr>
      <xdr:spPr>
        <a:xfrm flipV="1">
          <a:off x="14401800" y="682091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126746</xdr:rowOff>
    </xdr:from>
    <xdr:to>
      <xdr:col>22</xdr:col>
      <xdr:colOff>254000</xdr:colOff>
      <xdr:row>42</xdr:row>
      <xdr:rowOff>56896</xdr:rowOff>
    </xdr:to>
    <xdr:sp macro="" textlink="">
      <xdr:nvSpPr>
        <xdr:cNvPr id="386" name="フローチャート : 判断 385"/>
        <xdr:cNvSpPr/>
      </xdr:nvSpPr>
      <xdr:spPr>
        <a:xfrm>
          <a:off x="15240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41673</xdr:rowOff>
    </xdr:from>
    <xdr:ext cx="762000" cy="259045"/>
    <xdr:sp macro="" textlink="">
      <xdr:nvSpPr>
        <xdr:cNvPr id="387" name="テキスト ボックス 386"/>
        <xdr:cNvSpPr txBox="1"/>
      </xdr:nvSpPr>
      <xdr:spPr>
        <a:xfrm>
          <a:off x="14909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69088</xdr:rowOff>
    </xdr:from>
    <xdr:to>
      <xdr:col>21</xdr:col>
      <xdr:colOff>0</xdr:colOff>
      <xdr:row>41</xdr:row>
      <xdr:rowOff>13462</xdr:rowOff>
    </xdr:to>
    <xdr:cxnSp macro="">
      <xdr:nvCxnSpPr>
        <xdr:cNvPr id="388" name="直線コネクタ 387"/>
        <xdr:cNvCxnSpPr/>
      </xdr:nvCxnSpPr>
      <xdr:spPr>
        <a:xfrm flipV="1">
          <a:off x="13512800" y="692708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9" name="フローチャート : 判断 388"/>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99585</xdr:rowOff>
    </xdr:from>
    <xdr:ext cx="762000" cy="259045"/>
    <xdr:sp macro="" textlink="">
      <xdr:nvSpPr>
        <xdr:cNvPr id="390" name="テキスト ボックス 389"/>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91" name="フローチャート : 判断 390"/>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147845</xdr:rowOff>
    </xdr:from>
    <xdr:ext cx="762000" cy="259045"/>
    <xdr:sp macro="" textlink="">
      <xdr:nvSpPr>
        <xdr:cNvPr id="392" name="テキスト ボックス 391"/>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110236</xdr:rowOff>
    </xdr:from>
    <xdr:to>
      <xdr:col>24</xdr:col>
      <xdr:colOff>609600</xdr:colOff>
      <xdr:row>39</xdr:row>
      <xdr:rowOff>40386</xdr:rowOff>
    </xdr:to>
    <xdr:sp macro="" textlink="">
      <xdr:nvSpPr>
        <xdr:cNvPr id="398" name="円/楕円 397"/>
        <xdr:cNvSpPr/>
      </xdr:nvSpPr>
      <xdr:spPr>
        <a:xfrm>
          <a:off x="169672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126763</xdr:rowOff>
    </xdr:from>
    <xdr:ext cx="762000" cy="259045"/>
    <xdr:sp macro="" textlink="">
      <xdr:nvSpPr>
        <xdr:cNvPr id="399" name="公債費負担の状況該当値テキスト"/>
        <xdr:cNvSpPr txBox="1"/>
      </xdr:nvSpPr>
      <xdr:spPr>
        <a:xfrm>
          <a:off x="17106900" y="647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129540</xdr:rowOff>
    </xdr:from>
    <xdr:to>
      <xdr:col>23</xdr:col>
      <xdr:colOff>457200</xdr:colOff>
      <xdr:row>39</xdr:row>
      <xdr:rowOff>59690</xdr:rowOff>
    </xdr:to>
    <xdr:sp macro="" textlink="">
      <xdr:nvSpPr>
        <xdr:cNvPr id="400" name="円/楕円 399"/>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69867</xdr:rowOff>
    </xdr:from>
    <xdr:ext cx="736600" cy="259045"/>
    <xdr:sp macro="" textlink="">
      <xdr:nvSpPr>
        <xdr:cNvPr id="401" name="テキスト ボックス 400"/>
        <xdr:cNvSpPr txBox="1"/>
      </xdr:nvSpPr>
      <xdr:spPr>
        <a:xfrm>
          <a:off x="15798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83566</xdr:rowOff>
    </xdr:from>
    <xdr:to>
      <xdr:col>22</xdr:col>
      <xdr:colOff>254000</xdr:colOff>
      <xdr:row>40</xdr:row>
      <xdr:rowOff>13716</xdr:rowOff>
    </xdr:to>
    <xdr:sp macro="" textlink="">
      <xdr:nvSpPr>
        <xdr:cNvPr id="402" name="円/楕円 401"/>
        <xdr:cNvSpPr/>
      </xdr:nvSpPr>
      <xdr:spPr>
        <a:xfrm>
          <a:off x="15240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23893</xdr:rowOff>
    </xdr:from>
    <xdr:ext cx="762000" cy="259045"/>
    <xdr:sp macro="" textlink="">
      <xdr:nvSpPr>
        <xdr:cNvPr id="403" name="テキスト ボックス 402"/>
        <xdr:cNvSpPr txBox="1"/>
      </xdr:nvSpPr>
      <xdr:spPr>
        <a:xfrm>
          <a:off x="14909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18288</xdr:rowOff>
    </xdr:from>
    <xdr:to>
      <xdr:col>21</xdr:col>
      <xdr:colOff>50800</xdr:colOff>
      <xdr:row>40</xdr:row>
      <xdr:rowOff>119888</xdr:rowOff>
    </xdr:to>
    <xdr:sp macro="" textlink="">
      <xdr:nvSpPr>
        <xdr:cNvPr id="404" name="円/楕円 403"/>
        <xdr:cNvSpPr/>
      </xdr:nvSpPr>
      <xdr:spPr>
        <a:xfrm>
          <a:off x="14351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130065</xdr:rowOff>
    </xdr:from>
    <xdr:ext cx="762000" cy="259045"/>
    <xdr:sp macro="" textlink="">
      <xdr:nvSpPr>
        <xdr:cNvPr id="405" name="テキスト ボックス 404"/>
        <xdr:cNvSpPr txBox="1"/>
      </xdr:nvSpPr>
      <xdr:spPr>
        <a:xfrm>
          <a:off x="14020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134112</xdr:rowOff>
    </xdr:from>
    <xdr:to>
      <xdr:col>19</xdr:col>
      <xdr:colOff>533400</xdr:colOff>
      <xdr:row>41</xdr:row>
      <xdr:rowOff>64262</xdr:rowOff>
    </xdr:to>
    <xdr:sp macro="" textlink="">
      <xdr:nvSpPr>
        <xdr:cNvPr id="406" name="円/楕円 405"/>
        <xdr:cNvSpPr/>
      </xdr:nvSpPr>
      <xdr:spPr>
        <a:xfrm>
          <a:off x="13462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74439</xdr:rowOff>
    </xdr:from>
    <xdr:ext cx="762000" cy="259045"/>
    <xdr:sp macro="" textlink="">
      <xdr:nvSpPr>
        <xdr:cNvPr id="407" name="テキスト ボックス 406"/>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lt"/>
              <a:ea typeface="+mn-ea"/>
              <a:cs typeface="+mn-cs"/>
            </a:rPr>
            <a:t>24.9%</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17.0%</a:t>
          </a:r>
          <a:endParaRPr lang="ja-JP" altLang="ja-JP" sz="1200">
            <a:effectLst/>
          </a:endParaRPr>
        </a:p>
        <a:p>
          <a:r>
            <a:rPr kumimoji="1" lang="ja-JP" altLang="ja-JP" sz="1200">
              <a:solidFill>
                <a:schemeClr val="dk1"/>
              </a:solidFill>
              <a:effectLst/>
              <a:latin typeface="+mn-lt"/>
              <a:ea typeface="+mn-ea"/>
              <a:cs typeface="+mn-cs"/>
            </a:rPr>
            <a:t>　</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将来負担額の主なものは、</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公営企業債等繰入見込額（下水道事業特別会計繰出金）</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地方債の現在高</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債務負担行為（公債費に準ずるもの）</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で</a:t>
          </a:r>
          <a:r>
            <a:rPr kumimoji="1" lang="ja-JP" altLang="ja-JP" sz="1200">
              <a:solidFill>
                <a:schemeClr val="dk1"/>
              </a:solidFill>
              <a:effectLst/>
              <a:latin typeface="+mn-lt"/>
              <a:ea typeface="+mn-ea"/>
              <a:cs typeface="+mn-cs"/>
            </a:rPr>
            <a:t>あるが、地方債については財政指標の将来予測を行いながら、後年度に過度の負担にならないように新規発行を抑制していく。</a:t>
          </a:r>
          <a:endParaRPr lang="ja-JP" altLang="ja-JP" sz="12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公営企業債等繰入見込額については年々増加傾向であるが、下水道事業の確実な推進、会計の安定と健全化を図るため、引き続き繰出支出を続けていく。</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46279</xdr:rowOff>
    </xdr:to>
    <xdr:cxnSp macro="">
      <xdr:nvCxnSpPr>
        <xdr:cNvPr id="434" name="直線コネクタ 433"/>
        <xdr:cNvCxnSpPr/>
      </xdr:nvCxnSpPr>
      <xdr:spPr>
        <a:xfrm flipV="1">
          <a:off x="17018000" y="2451100"/>
          <a:ext cx="0" cy="153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18356</xdr:rowOff>
    </xdr:from>
    <xdr:ext cx="762000" cy="259045"/>
    <xdr:sp macro="" textlink="">
      <xdr:nvSpPr>
        <xdr:cNvPr id="435" name="将来負担の状況最小値テキスト"/>
        <xdr:cNvSpPr txBox="1"/>
      </xdr:nvSpPr>
      <xdr:spPr>
        <a:xfrm>
          <a:off x="17106900" y="39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469900</xdr:colOff>
      <xdr:row>23</xdr:row>
      <xdr:rowOff>46279</xdr:rowOff>
    </xdr:from>
    <xdr:to>
      <xdr:col>24</xdr:col>
      <xdr:colOff>647700</xdr:colOff>
      <xdr:row>23</xdr:row>
      <xdr:rowOff>46279</xdr:rowOff>
    </xdr:to>
    <xdr:cxnSp macro="">
      <xdr:nvCxnSpPr>
        <xdr:cNvPr id="436" name="直線コネクタ 435"/>
        <xdr:cNvCxnSpPr/>
      </xdr:nvCxnSpPr>
      <xdr:spPr>
        <a:xfrm>
          <a:off x="16929100" y="3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43434</xdr:rowOff>
    </xdr:from>
    <xdr:to>
      <xdr:col>24</xdr:col>
      <xdr:colOff>558800</xdr:colOff>
      <xdr:row>15</xdr:row>
      <xdr:rowOff>119685</xdr:rowOff>
    </xdr:to>
    <xdr:cxnSp macro="">
      <xdr:nvCxnSpPr>
        <xdr:cNvPr id="439" name="直線コネクタ 438"/>
        <xdr:cNvCxnSpPr/>
      </xdr:nvCxnSpPr>
      <xdr:spPr>
        <a:xfrm flipV="1">
          <a:off x="16179800" y="2615184"/>
          <a:ext cx="838200" cy="7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80027</xdr:rowOff>
    </xdr:from>
    <xdr:ext cx="762000" cy="259045"/>
    <xdr:sp macro="" textlink="">
      <xdr:nvSpPr>
        <xdr:cNvPr id="440"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7722</xdr:rowOff>
    </xdr:from>
    <xdr:to>
      <xdr:col>24</xdr:col>
      <xdr:colOff>609600</xdr:colOff>
      <xdr:row>14</xdr:row>
      <xdr:rowOff>109322</xdr:rowOff>
    </xdr:to>
    <xdr:sp macro="" textlink="">
      <xdr:nvSpPr>
        <xdr:cNvPr id="441" name="フローチャート : 判断 440"/>
        <xdr:cNvSpPr/>
      </xdr:nvSpPr>
      <xdr:spPr>
        <a:xfrm>
          <a:off x="169672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119685</xdr:rowOff>
    </xdr:from>
    <xdr:to>
      <xdr:col>23</xdr:col>
      <xdr:colOff>406400</xdr:colOff>
      <xdr:row>16</xdr:row>
      <xdr:rowOff>25451</xdr:rowOff>
    </xdr:to>
    <xdr:cxnSp macro="">
      <xdr:nvCxnSpPr>
        <xdr:cNvPr id="442" name="直線コネクタ 441"/>
        <xdr:cNvCxnSpPr/>
      </xdr:nvCxnSpPr>
      <xdr:spPr>
        <a:xfrm flipV="1">
          <a:off x="15290800" y="2691435"/>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0</xdr:rowOff>
    </xdr:from>
    <xdr:to>
      <xdr:col>23</xdr:col>
      <xdr:colOff>457200</xdr:colOff>
      <xdr:row>14</xdr:row>
      <xdr:rowOff>101600</xdr:rowOff>
    </xdr:to>
    <xdr:sp macro="" textlink="">
      <xdr:nvSpPr>
        <xdr:cNvPr id="443" name="フローチャート : 判断 442"/>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44" name="テキスト ボックス 443"/>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161188</xdr:rowOff>
    </xdr:from>
    <xdr:to>
      <xdr:col>22</xdr:col>
      <xdr:colOff>203200</xdr:colOff>
      <xdr:row>16</xdr:row>
      <xdr:rowOff>25451</xdr:rowOff>
    </xdr:to>
    <xdr:cxnSp macro="">
      <xdr:nvCxnSpPr>
        <xdr:cNvPr id="445" name="直線コネクタ 444"/>
        <xdr:cNvCxnSpPr/>
      </xdr:nvCxnSpPr>
      <xdr:spPr>
        <a:xfrm>
          <a:off x="14401800" y="2732938"/>
          <a:ext cx="889000" cy="3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63094</xdr:rowOff>
    </xdr:from>
    <xdr:to>
      <xdr:col>22</xdr:col>
      <xdr:colOff>254000</xdr:colOff>
      <xdr:row>15</xdr:row>
      <xdr:rowOff>164694</xdr:rowOff>
    </xdr:to>
    <xdr:sp macro="" textlink="">
      <xdr:nvSpPr>
        <xdr:cNvPr id="446" name="フローチャート : 判断 445"/>
        <xdr:cNvSpPr/>
      </xdr:nvSpPr>
      <xdr:spPr>
        <a:xfrm>
          <a:off x="15240000" y="26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3421</xdr:rowOff>
    </xdr:from>
    <xdr:ext cx="762000" cy="259045"/>
    <xdr:sp macro="" textlink="">
      <xdr:nvSpPr>
        <xdr:cNvPr id="447" name="テキスト ボックス 446"/>
        <xdr:cNvSpPr txBox="1"/>
      </xdr:nvSpPr>
      <xdr:spPr>
        <a:xfrm>
          <a:off x="14909800" y="24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161188</xdr:rowOff>
    </xdr:from>
    <xdr:to>
      <xdr:col>21</xdr:col>
      <xdr:colOff>0</xdr:colOff>
      <xdr:row>17</xdr:row>
      <xdr:rowOff>6502</xdr:rowOff>
    </xdr:to>
    <xdr:cxnSp macro="">
      <xdr:nvCxnSpPr>
        <xdr:cNvPr id="448" name="直線コネクタ 447"/>
        <xdr:cNvCxnSpPr/>
      </xdr:nvCxnSpPr>
      <xdr:spPr>
        <a:xfrm flipV="1">
          <a:off x="13512800" y="2732938"/>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159614</xdr:rowOff>
    </xdr:from>
    <xdr:to>
      <xdr:col>21</xdr:col>
      <xdr:colOff>50800</xdr:colOff>
      <xdr:row>16</xdr:row>
      <xdr:rowOff>89764</xdr:rowOff>
    </xdr:to>
    <xdr:sp macro="" textlink="">
      <xdr:nvSpPr>
        <xdr:cNvPr id="449" name="フローチャート : 判断 448"/>
        <xdr:cNvSpPr/>
      </xdr:nvSpPr>
      <xdr:spPr>
        <a:xfrm>
          <a:off x="14351000" y="27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74541</xdr:rowOff>
    </xdr:from>
    <xdr:ext cx="762000" cy="259045"/>
    <xdr:sp macro="" textlink="">
      <xdr:nvSpPr>
        <xdr:cNvPr id="450" name="テキスト ボックス 449"/>
        <xdr:cNvSpPr txBox="1"/>
      </xdr:nvSpPr>
      <xdr:spPr>
        <a:xfrm>
          <a:off x="14020800" y="2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104597</xdr:rowOff>
    </xdr:from>
    <xdr:to>
      <xdr:col>19</xdr:col>
      <xdr:colOff>533400</xdr:colOff>
      <xdr:row>16</xdr:row>
      <xdr:rowOff>34747</xdr:rowOff>
    </xdr:to>
    <xdr:sp macro="" textlink="">
      <xdr:nvSpPr>
        <xdr:cNvPr id="451" name="フローチャート : 判断 450"/>
        <xdr:cNvSpPr/>
      </xdr:nvSpPr>
      <xdr:spPr>
        <a:xfrm>
          <a:off x="13462000" y="267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44924</xdr:rowOff>
    </xdr:from>
    <xdr:ext cx="762000" cy="259045"/>
    <xdr:sp macro="" textlink="">
      <xdr:nvSpPr>
        <xdr:cNvPr id="452" name="テキスト ボックス 451"/>
        <xdr:cNvSpPr txBox="1"/>
      </xdr:nvSpPr>
      <xdr:spPr>
        <a:xfrm>
          <a:off x="13131800" y="2445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164084</xdr:rowOff>
    </xdr:from>
    <xdr:to>
      <xdr:col>24</xdr:col>
      <xdr:colOff>609600</xdr:colOff>
      <xdr:row>15</xdr:row>
      <xdr:rowOff>94234</xdr:rowOff>
    </xdr:to>
    <xdr:sp macro="" textlink="">
      <xdr:nvSpPr>
        <xdr:cNvPr id="458" name="円/楕円 457"/>
        <xdr:cNvSpPr/>
      </xdr:nvSpPr>
      <xdr:spPr>
        <a:xfrm>
          <a:off x="16967200" y="256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136161</xdr:rowOff>
    </xdr:from>
    <xdr:ext cx="762000" cy="259045"/>
    <xdr:sp macro="" textlink="">
      <xdr:nvSpPr>
        <xdr:cNvPr id="459" name="将来負担の状況該当値テキスト"/>
        <xdr:cNvSpPr txBox="1"/>
      </xdr:nvSpPr>
      <xdr:spPr>
        <a:xfrm>
          <a:off x="17106900" y="253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68885</xdr:rowOff>
    </xdr:from>
    <xdr:to>
      <xdr:col>23</xdr:col>
      <xdr:colOff>457200</xdr:colOff>
      <xdr:row>15</xdr:row>
      <xdr:rowOff>170485</xdr:rowOff>
    </xdr:to>
    <xdr:sp macro="" textlink="">
      <xdr:nvSpPr>
        <xdr:cNvPr id="460" name="円/楕円 459"/>
        <xdr:cNvSpPr/>
      </xdr:nvSpPr>
      <xdr:spPr>
        <a:xfrm>
          <a:off x="16129000" y="264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155262</xdr:rowOff>
    </xdr:from>
    <xdr:ext cx="736600" cy="259045"/>
    <xdr:sp macro="" textlink="">
      <xdr:nvSpPr>
        <xdr:cNvPr id="461" name="テキスト ボックス 460"/>
        <xdr:cNvSpPr txBox="1"/>
      </xdr:nvSpPr>
      <xdr:spPr>
        <a:xfrm>
          <a:off x="15798800" y="2727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146101</xdr:rowOff>
    </xdr:from>
    <xdr:to>
      <xdr:col>22</xdr:col>
      <xdr:colOff>254000</xdr:colOff>
      <xdr:row>16</xdr:row>
      <xdr:rowOff>76251</xdr:rowOff>
    </xdr:to>
    <xdr:sp macro="" textlink="">
      <xdr:nvSpPr>
        <xdr:cNvPr id="462" name="円/楕円 461"/>
        <xdr:cNvSpPr/>
      </xdr:nvSpPr>
      <xdr:spPr>
        <a:xfrm>
          <a:off x="15240000" y="271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61028</xdr:rowOff>
    </xdr:from>
    <xdr:ext cx="762000" cy="259045"/>
    <xdr:sp macro="" textlink="">
      <xdr:nvSpPr>
        <xdr:cNvPr id="463" name="テキスト ボックス 462"/>
        <xdr:cNvSpPr txBox="1"/>
      </xdr:nvSpPr>
      <xdr:spPr>
        <a:xfrm>
          <a:off x="14909800" y="280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110388</xdr:rowOff>
    </xdr:from>
    <xdr:to>
      <xdr:col>21</xdr:col>
      <xdr:colOff>50800</xdr:colOff>
      <xdr:row>16</xdr:row>
      <xdr:rowOff>40538</xdr:rowOff>
    </xdr:to>
    <xdr:sp macro="" textlink="">
      <xdr:nvSpPr>
        <xdr:cNvPr id="464" name="円/楕円 463"/>
        <xdr:cNvSpPr/>
      </xdr:nvSpPr>
      <xdr:spPr>
        <a:xfrm>
          <a:off x="14351000" y="268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50715</xdr:rowOff>
    </xdr:from>
    <xdr:ext cx="762000" cy="259045"/>
    <xdr:sp macro="" textlink="">
      <xdr:nvSpPr>
        <xdr:cNvPr id="465" name="テキスト ボックス 464"/>
        <xdr:cNvSpPr txBox="1"/>
      </xdr:nvSpPr>
      <xdr:spPr>
        <a:xfrm>
          <a:off x="14020800" y="245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127152</xdr:rowOff>
    </xdr:from>
    <xdr:to>
      <xdr:col>19</xdr:col>
      <xdr:colOff>533400</xdr:colOff>
      <xdr:row>17</xdr:row>
      <xdr:rowOff>57302</xdr:rowOff>
    </xdr:to>
    <xdr:sp macro="" textlink="">
      <xdr:nvSpPr>
        <xdr:cNvPr id="466" name="円/楕円 465"/>
        <xdr:cNvSpPr/>
      </xdr:nvSpPr>
      <xdr:spPr>
        <a:xfrm>
          <a:off x="13462000" y="28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42079</xdr:rowOff>
    </xdr:from>
    <xdr:ext cx="762000" cy="259045"/>
    <xdr:sp macro="" textlink="">
      <xdr:nvSpPr>
        <xdr:cNvPr id="467" name="テキスト ボックス 466"/>
        <xdr:cNvSpPr txBox="1"/>
      </xdr:nvSpPr>
      <xdr:spPr>
        <a:xfrm>
          <a:off x="13131800" y="29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岐阜県輪之内町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9,943
9,652
22.33
4,230,595
3,803,854
321,161
2,832,858
3,102,766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17.0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lt"/>
              <a:ea typeface="+mn-ea"/>
              <a:cs typeface="+mn-cs"/>
            </a:rPr>
            <a:t>19.3%</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19.7%</a:t>
          </a:r>
        </a:p>
        <a:p>
          <a:r>
            <a:rPr kumimoji="1" lang="ja-JP" altLang="en-US" sz="1200">
              <a:solidFill>
                <a:schemeClr val="dk1"/>
              </a:solidFill>
              <a:effectLst/>
              <a:latin typeface="+mn-lt"/>
              <a:ea typeface="+mn-ea"/>
              <a:cs typeface="+mn-cs"/>
            </a:rPr>
            <a:t>　</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人件費の割合は前年度より</a:t>
          </a:r>
          <a:r>
            <a:rPr kumimoji="1" lang="en-US" altLang="ja-JP" sz="1200">
              <a:solidFill>
                <a:schemeClr val="dk1"/>
              </a:solidFill>
              <a:effectLst/>
              <a:latin typeface="+mn-lt"/>
              <a:ea typeface="+mn-ea"/>
              <a:cs typeface="+mn-cs"/>
            </a:rPr>
            <a:t>0.4</a:t>
          </a:r>
          <a:r>
            <a:rPr kumimoji="1" lang="ja-JP" altLang="en-US" sz="1200">
              <a:solidFill>
                <a:schemeClr val="dk1"/>
              </a:solidFill>
              <a:effectLst/>
              <a:latin typeface="+mn-lt"/>
              <a:ea typeface="+mn-ea"/>
              <a:cs typeface="+mn-cs"/>
            </a:rPr>
            <a:t>ポイント増加しているが、</a:t>
          </a:r>
          <a:r>
            <a:rPr kumimoji="1" lang="ja-JP" altLang="ja-JP" sz="1200">
              <a:solidFill>
                <a:schemeClr val="dk1"/>
              </a:solidFill>
              <a:effectLst/>
              <a:latin typeface="+mn-lt"/>
              <a:ea typeface="+mn-ea"/>
              <a:cs typeface="+mn-cs"/>
            </a:rPr>
            <a:t>人件費</a:t>
          </a:r>
          <a:r>
            <a:rPr kumimoji="1" lang="ja-JP" altLang="en-US" sz="1200">
              <a:solidFill>
                <a:schemeClr val="dk1"/>
              </a:solidFill>
              <a:effectLst/>
              <a:latin typeface="+mn-lt"/>
              <a:ea typeface="+mn-ea"/>
              <a:cs typeface="+mn-cs"/>
            </a:rPr>
            <a:t>の額は減少しており</a:t>
          </a:r>
          <a:r>
            <a:rPr kumimoji="1" lang="ja-JP" altLang="ja-JP" sz="1200">
              <a:solidFill>
                <a:schemeClr val="dk1"/>
              </a:solidFill>
              <a:effectLst/>
              <a:latin typeface="+mn-lt"/>
              <a:ea typeface="+mn-ea"/>
              <a:cs typeface="+mn-cs"/>
            </a:rPr>
            <a:t>、類似団体平均を大きく下回っている。</a:t>
          </a:r>
          <a:endParaRPr lang="ja-JP" altLang="ja-JP" sz="1200">
            <a:effectLst/>
          </a:endParaRPr>
        </a:p>
        <a:p>
          <a:r>
            <a:rPr kumimoji="1" lang="ja-JP" altLang="ja-JP" sz="1200">
              <a:solidFill>
                <a:schemeClr val="dk1"/>
              </a:solidFill>
              <a:effectLst/>
              <a:latin typeface="+mn-lt"/>
              <a:ea typeface="+mn-ea"/>
              <a:cs typeface="+mn-cs"/>
            </a:rPr>
            <a:t>　しかしながら、保育所の入所児童数の増加により保育士の増員など職員数を現状維持するのは厳しい状況ではあるが、一部に臨時職員を活用するなど人件費の抑制に努めている。　なお、保育所は待機児童ゼロの状況であり、このサービス水準は維持していく。</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96520</xdr:rowOff>
    </xdr:to>
    <xdr:cxnSp macro="">
      <xdr:nvCxnSpPr>
        <xdr:cNvPr id="61" name="直線コネクタ 60"/>
        <xdr:cNvCxnSpPr/>
      </xdr:nvCxnSpPr>
      <xdr:spPr>
        <a:xfrm flipV="1">
          <a:off x="4826000" y="5651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40</xdr:row>
      <xdr:rowOff>96520</xdr:rowOff>
    </xdr:from>
    <xdr:to>
      <xdr:col>7</xdr:col>
      <xdr:colOff>104775</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149860</xdr:rowOff>
    </xdr:from>
    <xdr:to>
      <xdr:col>7</xdr:col>
      <xdr:colOff>15875</xdr:colOff>
      <xdr:row>35</xdr:row>
      <xdr:rowOff>8890</xdr:rowOff>
    </xdr:to>
    <xdr:cxnSp macro="">
      <xdr:nvCxnSpPr>
        <xdr:cNvPr id="66" name="直線コネクタ 65"/>
        <xdr:cNvCxnSpPr/>
      </xdr:nvCxnSpPr>
      <xdr:spPr>
        <a:xfrm>
          <a:off x="3987800" y="59791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8" name="フローチャート :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5080</xdr:rowOff>
    </xdr:from>
    <xdr:to>
      <xdr:col>5</xdr:col>
      <xdr:colOff>549275</xdr:colOff>
      <xdr:row>34</xdr:row>
      <xdr:rowOff>149860</xdr:rowOff>
    </xdr:to>
    <xdr:cxnSp macro="">
      <xdr:nvCxnSpPr>
        <xdr:cNvPr id="69" name="直線コネクタ 68"/>
        <xdr:cNvCxnSpPr/>
      </xdr:nvCxnSpPr>
      <xdr:spPr>
        <a:xfrm>
          <a:off x="3098800" y="58343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5080</xdr:rowOff>
    </xdr:from>
    <xdr:to>
      <xdr:col>4</xdr:col>
      <xdr:colOff>346075</xdr:colOff>
      <xdr:row>34</xdr:row>
      <xdr:rowOff>20320</xdr:rowOff>
    </xdr:to>
    <xdr:cxnSp macro="">
      <xdr:nvCxnSpPr>
        <xdr:cNvPr id="72" name="直線コネクタ 71"/>
        <xdr:cNvCxnSpPr/>
      </xdr:nvCxnSpPr>
      <xdr:spPr>
        <a:xfrm flipV="1">
          <a:off x="2209800" y="5834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xdr:rowOff>
    </xdr:from>
    <xdr:to>
      <xdr:col>4</xdr:col>
      <xdr:colOff>396875</xdr:colOff>
      <xdr:row>36</xdr:row>
      <xdr:rowOff>116840</xdr:rowOff>
    </xdr:to>
    <xdr:sp macro="" textlink="">
      <xdr:nvSpPr>
        <xdr:cNvPr id="73" name="フローチャート :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20320</xdr:rowOff>
    </xdr:from>
    <xdr:to>
      <xdr:col>3</xdr:col>
      <xdr:colOff>142875</xdr:colOff>
      <xdr:row>34</xdr:row>
      <xdr:rowOff>73660</xdr:rowOff>
    </xdr:to>
    <xdr:cxnSp macro="">
      <xdr:nvCxnSpPr>
        <xdr:cNvPr id="75" name="直線コネクタ 74"/>
        <xdr:cNvCxnSpPr/>
      </xdr:nvCxnSpPr>
      <xdr:spPr>
        <a:xfrm flipV="1">
          <a:off x="1320800" y="5849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77" name="テキスト ボックス 76"/>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129540</xdr:rowOff>
    </xdr:from>
    <xdr:to>
      <xdr:col>7</xdr:col>
      <xdr:colOff>66675</xdr:colOff>
      <xdr:row>35</xdr:row>
      <xdr:rowOff>59690</xdr:rowOff>
    </xdr:to>
    <xdr:sp macro="" textlink="">
      <xdr:nvSpPr>
        <xdr:cNvPr id="85" name="円/楕円 84"/>
        <xdr:cNvSpPr/>
      </xdr:nvSpPr>
      <xdr:spPr>
        <a:xfrm>
          <a:off x="47752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146067</xdr:rowOff>
    </xdr:from>
    <xdr:ext cx="762000" cy="259045"/>
    <xdr:sp macro="" textlink="">
      <xdr:nvSpPr>
        <xdr:cNvPr id="86" name="人件費該当値テキスト"/>
        <xdr:cNvSpPr txBox="1"/>
      </xdr:nvSpPr>
      <xdr:spPr>
        <a:xfrm>
          <a:off x="49149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99060</xdr:rowOff>
    </xdr:from>
    <xdr:to>
      <xdr:col>5</xdr:col>
      <xdr:colOff>600075</xdr:colOff>
      <xdr:row>35</xdr:row>
      <xdr:rowOff>29210</xdr:rowOff>
    </xdr:to>
    <xdr:sp macro="" textlink="">
      <xdr:nvSpPr>
        <xdr:cNvPr id="87" name="円/楕円 86"/>
        <xdr:cNvSpPr/>
      </xdr:nvSpPr>
      <xdr:spPr>
        <a:xfrm>
          <a:off x="3937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39387</xdr:rowOff>
    </xdr:from>
    <xdr:ext cx="736600" cy="259045"/>
    <xdr:sp macro="" textlink="">
      <xdr:nvSpPr>
        <xdr:cNvPr id="88" name="テキスト ボックス 87"/>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125730</xdr:rowOff>
    </xdr:from>
    <xdr:to>
      <xdr:col>4</xdr:col>
      <xdr:colOff>396875</xdr:colOff>
      <xdr:row>34</xdr:row>
      <xdr:rowOff>55880</xdr:rowOff>
    </xdr:to>
    <xdr:sp macro="" textlink="">
      <xdr:nvSpPr>
        <xdr:cNvPr id="89" name="円/楕円 88"/>
        <xdr:cNvSpPr/>
      </xdr:nvSpPr>
      <xdr:spPr>
        <a:xfrm>
          <a:off x="3048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66057</xdr:rowOff>
    </xdr:from>
    <xdr:ext cx="762000" cy="259045"/>
    <xdr:sp macro="" textlink="">
      <xdr:nvSpPr>
        <xdr:cNvPr id="90" name="テキスト ボックス 89"/>
        <xdr:cNvSpPr txBox="1"/>
      </xdr:nvSpPr>
      <xdr:spPr>
        <a:xfrm>
          <a:off x="2717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140970</xdr:rowOff>
    </xdr:from>
    <xdr:to>
      <xdr:col>3</xdr:col>
      <xdr:colOff>193675</xdr:colOff>
      <xdr:row>34</xdr:row>
      <xdr:rowOff>71120</xdr:rowOff>
    </xdr:to>
    <xdr:sp macro="" textlink="">
      <xdr:nvSpPr>
        <xdr:cNvPr id="91" name="円/楕円 90"/>
        <xdr:cNvSpPr/>
      </xdr:nvSpPr>
      <xdr:spPr>
        <a:xfrm>
          <a:off x="2159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81297</xdr:rowOff>
    </xdr:from>
    <xdr:ext cx="762000" cy="259045"/>
    <xdr:sp macro="" textlink="">
      <xdr:nvSpPr>
        <xdr:cNvPr id="92" name="テキスト ボックス 91"/>
        <xdr:cNvSpPr txBox="1"/>
      </xdr:nvSpPr>
      <xdr:spPr>
        <a:xfrm>
          <a:off x="1828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22860</xdr:rowOff>
    </xdr:from>
    <xdr:to>
      <xdr:col>1</xdr:col>
      <xdr:colOff>676275</xdr:colOff>
      <xdr:row>34</xdr:row>
      <xdr:rowOff>124460</xdr:rowOff>
    </xdr:to>
    <xdr:sp macro="" textlink="">
      <xdr:nvSpPr>
        <xdr:cNvPr id="93" name="円/楕円 92"/>
        <xdr:cNvSpPr/>
      </xdr:nvSpPr>
      <xdr:spPr>
        <a:xfrm>
          <a:off x="1270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134637</xdr:rowOff>
    </xdr:from>
    <xdr:ext cx="762000" cy="259045"/>
    <xdr:sp macro="" textlink="">
      <xdr:nvSpPr>
        <xdr:cNvPr id="94" name="テキスト ボックス 93"/>
        <xdr:cNvSpPr txBox="1"/>
      </xdr:nvSpPr>
      <xdr:spPr>
        <a:xfrm>
          <a:off x="939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lt"/>
              <a:ea typeface="+mn-ea"/>
              <a:cs typeface="+mn-cs"/>
            </a:rPr>
            <a:t>15.3%</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15.0%</a:t>
          </a:r>
          <a:endParaRPr lang="ja-JP" altLang="ja-JP" sz="1200">
            <a:effectLst/>
          </a:endParaRPr>
        </a:p>
        <a:p>
          <a:r>
            <a:rPr kumimoji="1" lang="ja-JP" altLang="ja-JP" sz="1200">
              <a:solidFill>
                <a:schemeClr val="dk1"/>
              </a:solidFill>
              <a:effectLst/>
              <a:latin typeface="+mn-lt"/>
              <a:ea typeface="+mn-ea"/>
              <a:cs typeface="+mn-cs"/>
            </a:rPr>
            <a:t>　</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事務事業のスリム化を行うなど経費の抑制に努めているが、年々増加傾向にある。</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年度は</a:t>
          </a:r>
          <a:r>
            <a:rPr kumimoji="1" lang="en-US" altLang="ja-JP" sz="1200">
              <a:solidFill>
                <a:schemeClr val="dk1"/>
              </a:solidFill>
              <a:effectLst/>
              <a:latin typeface="+mn-lt"/>
              <a:ea typeface="+mn-ea"/>
              <a:cs typeface="+mn-cs"/>
            </a:rPr>
            <a:t>0.3</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a:t>
          </a:r>
          <a:r>
            <a:rPr kumimoji="1" lang="en-US" altLang="ja-JP" sz="1200">
              <a:solidFill>
                <a:schemeClr val="dk1"/>
              </a:solidFill>
              <a:effectLst/>
              <a:latin typeface="+mn-lt"/>
              <a:ea typeface="+mn-ea"/>
              <a:cs typeface="+mn-cs"/>
            </a:rPr>
            <a:t>15.0%</a:t>
          </a:r>
          <a:r>
            <a:rPr kumimoji="1" lang="ja-JP" altLang="ja-JP" sz="1200">
              <a:solidFill>
                <a:schemeClr val="dk1"/>
              </a:solidFill>
              <a:effectLst/>
              <a:latin typeface="+mn-lt"/>
              <a:ea typeface="+mn-ea"/>
              <a:cs typeface="+mn-cs"/>
            </a:rPr>
            <a:t>になり、類似団体平均を上回っている。</a:t>
          </a:r>
          <a:r>
            <a:rPr kumimoji="1" lang="ja-JP" altLang="en-US" sz="1200">
              <a:solidFill>
                <a:schemeClr val="dk1"/>
              </a:solidFill>
              <a:effectLst/>
              <a:latin typeface="+mn-lt"/>
              <a:ea typeface="+mn-ea"/>
              <a:cs typeface="+mn-cs"/>
            </a:rPr>
            <a:t>主な要因としては、インターネットサービス使用料やシステム保守料、パソコン借上料などが増加しているためである。</a:t>
          </a:r>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　数値の増加を抑えるため、引き続き経費の抑制に努めていく。</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115570</xdr:rowOff>
    </xdr:to>
    <xdr:cxnSp macro="">
      <xdr:nvCxnSpPr>
        <xdr:cNvPr id="122" name="直線コネクタ 121"/>
        <xdr:cNvCxnSpPr/>
      </xdr:nvCxnSpPr>
      <xdr:spPr>
        <a:xfrm flipV="1">
          <a:off x="16510000" y="2352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3"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4" name="直線コネクタ 123"/>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5"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6" name="直線コネクタ 125"/>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69850</xdr:rowOff>
    </xdr:from>
    <xdr:to>
      <xdr:col>24</xdr:col>
      <xdr:colOff>31750</xdr:colOff>
      <xdr:row>17</xdr:row>
      <xdr:rowOff>92710</xdr:rowOff>
    </xdr:to>
    <xdr:cxnSp macro="">
      <xdr:nvCxnSpPr>
        <xdr:cNvPr id="127" name="直線コネクタ 126"/>
        <xdr:cNvCxnSpPr/>
      </xdr:nvCxnSpPr>
      <xdr:spPr>
        <a:xfrm flipV="1">
          <a:off x="15671800" y="2984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8"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9" name="フローチャート : 判断 128"/>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165100</xdr:rowOff>
    </xdr:from>
    <xdr:to>
      <xdr:col>22</xdr:col>
      <xdr:colOff>565150</xdr:colOff>
      <xdr:row>17</xdr:row>
      <xdr:rowOff>92710</xdr:rowOff>
    </xdr:to>
    <xdr:cxnSp macro="">
      <xdr:nvCxnSpPr>
        <xdr:cNvPr id="130" name="直線コネクタ 129"/>
        <xdr:cNvCxnSpPr/>
      </xdr:nvCxnSpPr>
      <xdr:spPr>
        <a:xfrm>
          <a:off x="14782800" y="29083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11430</xdr:rowOff>
    </xdr:from>
    <xdr:to>
      <xdr:col>22</xdr:col>
      <xdr:colOff>615950</xdr:colOff>
      <xdr:row>17</xdr:row>
      <xdr:rowOff>113030</xdr:rowOff>
    </xdr:to>
    <xdr:sp macro="" textlink="">
      <xdr:nvSpPr>
        <xdr:cNvPr id="131" name="フローチャート : 判断 130"/>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123207</xdr:rowOff>
    </xdr:from>
    <xdr:ext cx="736600" cy="259045"/>
    <xdr:sp macro="" textlink="">
      <xdr:nvSpPr>
        <xdr:cNvPr id="132" name="テキスト ボックス 131"/>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43180</xdr:rowOff>
    </xdr:from>
    <xdr:to>
      <xdr:col>21</xdr:col>
      <xdr:colOff>361950</xdr:colOff>
      <xdr:row>16</xdr:row>
      <xdr:rowOff>165100</xdr:rowOff>
    </xdr:to>
    <xdr:cxnSp macro="">
      <xdr:nvCxnSpPr>
        <xdr:cNvPr id="133" name="直線コネクタ 132"/>
        <xdr:cNvCxnSpPr/>
      </xdr:nvCxnSpPr>
      <xdr:spPr>
        <a:xfrm>
          <a:off x="13893800" y="27863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99060</xdr:rowOff>
    </xdr:from>
    <xdr:to>
      <xdr:col>21</xdr:col>
      <xdr:colOff>412750</xdr:colOff>
      <xdr:row>17</xdr:row>
      <xdr:rowOff>29210</xdr:rowOff>
    </xdr:to>
    <xdr:sp macro="" textlink="">
      <xdr:nvSpPr>
        <xdr:cNvPr id="134" name="フローチャート : 判断 133"/>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39387</xdr:rowOff>
    </xdr:from>
    <xdr:ext cx="762000" cy="259045"/>
    <xdr:sp macro="" textlink="">
      <xdr:nvSpPr>
        <xdr:cNvPr id="135" name="テキスト ボックス 134"/>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43180</xdr:rowOff>
    </xdr:from>
    <xdr:to>
      <xdr:col>20</xdr:col>
      <xdr:colOff>158750</xdr:colOff>
      <xdr:row>16</xdr:row>
      <xdr:rowOff>58420</xdr:rowOff>
    </xdr:to>
    <xdr:cxnSp macro="">
      <xdr:nvCxnSpPr>
        <xdr:cNvPr id="136" name="直線コネクタ 135"/>
        <xdr:cNvCxnSpPr/>
      </xdr:nvCxnSpPr>
      <xdr:spPr>
        <a:xfrm flipV="1">
          <a:off x="13004800" y="2786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15240</xdr:rowOff>
    </xdr:from>
    <xdr:to>
      <xdr:col>20</xdr:col>
      <xdr:colOff>209550</xdr:colOff>
      <xdr:row>16</xdr:row>
      <xdr:rowOff>116840</xdr:rowOff>
    </xdr:to>
    <xdr:sp macro="" textlink="">
      <xdr:nvSpPr>
        <xdr:cNvPr id="137" name="フローチャート : 判断 136"/>
        <xdr:cNvSpPr/>
      </xdr:nvSpPr>
      <xdr:spPr>
        <a:xfrm>
          <a:off x="13843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101617</xdr:rowOff>
    </xdr:from>
    <xdr:ext cx="762000" cy="259045"/>
    <xdr:sp macro="" textlink="">
      <xdr:nvSpPr>
        <xdr:cNvPr id="138" name="テキスト ボックス 137"/>
        <xdr:cNvSpPr txBox="1"/>
      </xdr:nvSpPr>
      <xdr:spPr>
        <a:xfrm>
          <a:off x="13512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45720</xdr:rowOff>
    </xdr:from>
    <xdr:to>
      <xdr:col>19</xdr:col>
      <xdr:colOff>6350</xdr:colOff>
      <xdr:row>16</xdr:row>
      <xdr:rowOff>147320</xdr:rowOff>
    </xdr:to>
    <xdr:sp macro="" textlink="">
      <xdr:nvSpPr>
        <xdr:cNvPr id="139" name="フローチャート :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132097</xdr:rowOff>
    </xdr:from>
    <xdr:ext cx="762000" cy="259045"/>
    <xdr:sp macro="" textlink="">
      <xdr:nvSpPr>
        <xdr:cNvPr id="140" name="テキスト ボックス 139"/>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46" name="円/楕円 145"/>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162577</xdr:rowOff>
    </xdr:from>
    <xdr:ext cx="762000" cy="259045"/>
    <xdr:sp macro="" textlink="">
      <xdr:nvSpPr>
        <xdr:cNvPr id="147"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41910</xdr:rowOff>
    </xdr:from>
    <xdr:to>
      <xdr:col>22</xdr:col>
      <xdr:colOff>615950</xdr:colOff>
      <xdr:row>17</xdr:row>
      <xdr:rowOff>143510</xdr:rowOff>
    </xdr:to>
    <xdr:sp macro="" textlink="">
      <xdr:nvSpPr>
        <xdr:cNvPr id="148" name="円/楕円 147"/>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128287</xdr:rowOff>
    </xdr:from>
    <xdr:ext cx="736600" cy="259045"/>
    <xdr:sp macro="" textlink="">
      <xdr:nvSpPr>
        <xdr:cNvPr id="149" name="テキスト ボックス 148"/>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114300</xdr:rowOff>
    </xdr:from>
    <xdr:to>
      <xdr:col>21</xdr:col>
      <xdr:colOff>412750</xdr:colOff>
      <xdr:row>17</xdr:row>
      <xdr:rowOff>44450</xdr:rowOff>
    </xdr:to>
    <xdr:sp macro="" textlink="">
      <xdr:nvSpPr>
        <xdr:cNvPr id="150" name="円/楕円 149"/>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51" name="テキスト ボックス 150"/>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163830</xdr:rowOff>
    </xdr:from>
    <xdr:to>
      <xdr:col>20</xdr:col>
      <xdr:colOff>209550</xdr:colOff>
      <xdr:row>16</xdr:row>
      <xdr:rowOff>93980</xdr:rowOff>
    </xdr:to>
    <xdr:sp macro="" textlink="">
      <xdr:nvSpPr>
        <xdr:cNvPr id="152" name="円/楕円 151"/>
        <xdr:cNvSpPr/>
      </xdr:nvSpPr>
      <xdr:spPr>
        <a:xfrm>
          <a:off x="13843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53" name="テキスト ボックス 152"/>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xdr:rowOff>
    </xdr:from>
    <xdr:to>
      <xdr:col>19</xdr:col>
      <xdr:colOff>6350</xdr:colOff>
      <xdr:row>16</xdr:row>
      <xdr:rowOff>109220</xdr:rowOff>
    </xdr:to>
    <xdr:sp macro="" textlink="">
      <xdr:nvSpPr>
        <xdr:cNvPr id="154" name="円/楕円 153"/>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119397</xdr:rowOff>
    </xdr:from>
    <xdr:ext cx="762000" cy="259045"/>
    <xdr:sp macro="" textlink="">
      <xdr:nvSpPr>
        <xdr:cNvPr id="155" name="テキスト ボックス 154"/>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lt"/>
              <a:ea typeface="+mn-ea"/>
              <a:cs typeface="+mn-cs"/>
            </a:rPr>
            <a:t>5.9%</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5.5%</a:t>
          </a:r>
        </a:p>
        <a:p>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前年度より微減したものの</a:t>
          </a:r>
          <a:r>
            <a:rPr kumimoji="1" lang="ja-JP" altLang="ja-JP" sz="1200">
              <a:solidFill>
                <a:schemeClr val="dk1"/>
              </a:solidFill>
              <a:effectLst/>
              <a:latin typeface="+mn-lt"/>
              <a:ea typeface="+mn-ea"/>
              <a:cs typeface="+mn-cs"/>
            </a:rPr>
            <a:t>増加傾向にあ</a:t>
          </a:r>
          <a:r>
            <a:rPr kumimoji="1" lang="ja-JP" altLang="en-US" sz="1200">
              <a:solidFill>
                <a:schemeClr val="dk1"/>
              </a:solidFill>
              <a:effectLst/>
              <a:latin typeface="+mn-lt"/>
              <a:ea typeface="+mn-ea"/>
              <a:cs typeface="+mn-cs"/>
            </a:rPr>
            <a:t>ることは否めず</a:t>
          </a:r>
          <a:r>
            <a:rPr kumimoji="1" lang="ja-JP" altLang="ja-JP" sz="1200">
              <a:solidFill>
                <a:schemeClr val="dk1"/>
              </a:solidFill>
              <a:effectLst/>
              <a:latin typeface="+mn-lt"/>
              <a:ea typeface="+mn-ea"/>
              <a:cs typeface="+mn-cs"/>
            </a:rPr>
            <a:t>、類似団体を上回っている。主な要因としては、福祉医療費（重度・母子・父子・乳幼児・小中高生）に力をいれているためであり、特に乳幼児・小中高生に対する医療費助成については、対象者を高校卒業までとしていることによるものである。</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50800</xdr:rowOff>
    </xdr:to>
    <xdr:cxnSp macro="">
      <xdr:nvCxnSpPr>
        <xdr:cNvPr id="183" name="直線コネクタ 182"/>
        <xdr:cNvCxnSpPr/>
      </xdr:nvCxnSpPr>
      <xdr:spPr>
        <a:xfrm flipV="1">
          <a:off x="4826000" y="9080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4"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5" name="直線コネクタ 184"/>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146050</xdr:rowOff>
    </xdr:from>
    <xdr:to>
      <xdr:col>7</xdr:col>
      <xdr:colOff>15875</xdr:colOff>
      <xdr:row>57</xdr:row>
      <xdr:rowOff>50800</xdr:rowOff>
    </xdr:to>
    <xdr:cxnSp macro="">
      <xdr:nvCxnSpPr>
        <xdr:cNvPr id="188" name="直線コネクタ 187"/>
        <xdr:cNvCxnSpPr/>
      </xdr:nvCxnSpPr>
      <xdr:spPr>
        <a:xfrm flipV="1">
          <a:off x="3987800" y="97472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90" name="フローチャート :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146050</xdr:rowOff>
    </xdr:from>
    <xdr:to>
      <xdr:col>5</xdr:col>
      <xdr:colOff>549275</xdr:colOff>
      <xdr:row>57</xdr:row>
      <xdr:rowOff>50800</xdr:rowOff>
    </xdr:to>
    <xdr:cxnSp macro="">
      <xdr:nvCxnSpPr>
        <xdr:cNvPr id="191" name="直線コネクタ 190"/>
        <xdr:cNvCxnSpPr/>
      </xdr:nvCxnSpPr>
      <xdr:spPr>
        <a:xfrm>
          <a:off x="3098800" y="9747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2" name="フローチャート : 判断 191"/>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3" name="テキスト ボックス 192"/>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107950</xdr:rowOff>
    </xdr:from>
    <xdr:to>
      <xdr:col>4</xdr:col>
      <xdr:colOff>346075</xdr:colOff>
      <xdr:row>56</xdr:row>
      <xdr:rowOff>146050</xdr:rowOff>
    </xdr:to>
    <xdr:cxnSp macro="">
      <xdr:nvCxnSpPr>
        <xdr:cNvPr id="194" name="直線コネクタ 193"/>
        <xdr:cNvCxnSpPr/>
      </xdr:nvCxnSpPr>
      <xdr:spPr>
        <a:xfrm>
          <a:off x="2209800" y="9709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5" name="フローチャート : 判断 194"/>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35577</xdr:rowOff>
    </xdr:from>
    <xdr:ext cx="762000" cy="259045"/>
    <xdr:sp macro="" textlink="">
      <xdr:nvSpPr>
        <xdr:cNvPr id="196" name="テキスト ボックス 195"/>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107950</xdr:rowOff>
    </xdr:from>
    <xdr:to>
      <xdr:col>3</xdr:col>
      <xdr:colOff>142875</xdr:colOff>
      <xdr:row>56</xdr:row>
      <xdr:rowOff>165100</xdr:rowOff>
    </xdr:to>
    <xdr:cxnSp macro="">
      <xdr:nvCxnSpPr>
        <xdr:cNvPr id="197" name="直線コネクタ 196"/>
        <xdr:cNvCxnSpPr/>
      </xdr:nvCxnSpPr>
      <xdr:spPr>
        <a:xfrm flipV="1">
          <a:off x="1320800" y="9709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8" name="フローチャート : 判断 197"/>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54627</xdr:rowOff>
    </xdr:from>
    <xdr:ext cx="762000" cy="259045"/>
    <xdr:sp macro="" textlink="">
      <xdr:nvSpPr>
        <xdr:cNvPr id="199" name="テキスト ボックス 198"/>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00" name="フローチャート : 判断 199"/>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35577</xdr:rowOff>
    </xdr:from>
    <xdr:ext cx="762000" cy="259045"/>
    <xdr:sp macro="" textlink="">
      <xdr:nvSpPr>
        <xdr:cNvPr id="201" name="テキスト ボックス 200"/>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207" name="円/楕円 206"/>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67327</xdr:rowOff>
    </xdr:from>
    <xdr:ext cx="762000" cy="259045"/>
    <xdr:sp macro="" textlink="">
      <xdr:nvSpPr>
        <xdr:cNvPr id="208" name="扶助費該当値テキスト"/>
        <xdr:cNvSpPr txBox="1"/>
      </xdr:nvSpPr>
      <xdr:spPr>
        <a:xfrm>
          <a:off x="49149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0</xdr:rowOff>
    </xdr:from>
    <xdr:to>
      <xdr:col>5</xdr:col>
      <xdr:colOff>600075</xdr:colOff>
      <xdr:row>57</xdr:row>
      <xdr:rowOff>101600</xdr:rowOff>
    </xdr:to>
    <xdr:sp macro="" textlink="">
      <xdr:nvSpPr>
        <xdr:cNvPr id="209" name="円/楕円 208"/>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86377</xdr:rowOff>
    </xdr:from>
    <xdr:ext cx="736600" cy="259045"/>
    <xdr:sp macro="" textlink="">
      <xdr:nvSpPr>
        <xdr:cNvPr id="210" name="テキスト ボックス 209"/>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95250</xdr:rowOff>
    </xdr:from>
    <xdr:to>
      <xdr:col>4</xdr:col>
      <xdr:colOff>396875</xdr:colOff>
      <xdr:row>57</xdr:row>
      <xdr:rowOff>25400</xdr:rowOff>
    </xdr:to>
    <xdr:sp macro="" textlink="">
      <xdr:nvSpPr>
        <xdr:cNvPr id="211" name="円/楕円 210"/>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10177</xdr:rowOff>
    </xdr:from>
    <xdr:ext cx="762000" cy="259045"/>
    <xdr:sp macro="" textlink="">
      <xdr:nvSpPr>
        <xdr:cNvPr id="212" name="テキスト ボックス 211"/>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57150</xdr:rowOff>
    </xdr:from>
    <xdr:to>
      <xdr:col>3</xdr:col>
      <xdr:colOff>193675</xdr:colOff>
      <xdr:row>56</xdr:row>
      <xdr:rowOff>158750</xdr:rowOff>
    </xdr:to>
    <xdr:sp macro="" textlink="">
      <xdr:nvSpPr>
        <xdr:cNvPr id="213" name="円/楕円 212"/>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143527</xdr:rowOff>
    </xdr:from>
    <xdr:ext cx="762000" cy="259045"/>
    <xdr:sp macro="" textlink="">
      <xdr:nvSpPr>
        <xdr:cNvPr id="214" name="テキスト ボックス 213"/>
        <xdr:cNvSpPr txBox="1"/>
      </xdr:nvSpPr>
      <xdr:spPr>
        <a:xfrm>
          <a:off x="1828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114300</xdr:rowOff>
    </xdr:from>
    <xdr:to>
      <xdr:col>1</xdr:col>
      <xdr:colOff>676275</xdr:colOff>
      <xdr:row>57</xdr:row>
      <xdr:rowOff>44450</xdr:rowOff>
    </xdr:to>
    <xdr:sp macro="" textlink="">
      <xdr:nvSpPr>
        <xdr:cNvPr id="215" name="円/楕円 214"/>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29227</xdr:rowOff>
    </xdr:from>
    <xdr:ext cx="762000" cy="259045"/>
    <xdr:sp macro="" textlink="">
      <xdr:nvSpPr>
        <xdr:cNvPr id="216" name="テキスト ボックス 215"/>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lt"/>
              <a:ea typeface="+mn-ea"/>
              <a:cs typeface="+mn-cs"/>
            </a:rPr>
            <a:t>14.4%</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14.5%</a:t>
          </a:r>
          <a:endParaRPr lang="ja-JP" altLang="ja-JP" sz="1200">
            <a:effectLst/>
          </a:endParaRPr>
        </a:p>
        <a:p>
          <a:r>
            <a:rPr kumimoji="1" lang="ja-JP" altLang="ja-JP" sz="1200">
              <a:solidFill>
                <a:schemeClr val="dk1"/>
              </a:solidFill>
              <a:effectLst/>
              <a:latin typeface="+mn-lt"/>
              <a:ea typeface="+mn-ea"/>
              <a:cs typeface="+mn-cs"/>
            </a:rPr>
            <a:t>　</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下水道事業や介護保険事業への繰出支出が年々増加傾向にあり、類似団体平均を上回っている。</a:t>
          </a:r>
          <a:endParaRPr lang="ja-JP" altLang="ja-JP" sz="1200">
            <a:effectLst/>
          </a:endParaRPr>
        </a:p>
        <a:p>
          <a:r>
            <a:rPr kumimoji="1" lang="ja-JP" altLang="ja-JP" sz="1200">
              <a:solidFill>
                <a:schemeClr val="dk1"/>
              </a:solidFill>
              <a:effectLst/>
              <a:latin typeface="+mn-lt"/>
              <a:ea typeface="+mn-ea"/>
              <a:cs typeface="+mn-cs"/>
            </a:rPr>
            <a:t>　特に下水道事業については事業債の元利償還金が増加しているなど、下水道事業の確実な推進と同会計の安定・健全化を図るため、繰出支出を続けていく方針であるが、独立採算の原則に立ち返り、下水道接続率の向上に努め使用料の増収を図っていく。</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61</xdr:row>
      <xdr:rowOff>130810</xdr:rowOff>
    </xdr:to>
    <xdr:cxnSp macro="">
      <xdr:nvCxnSpPr>
        <xdr:cNvPr id="244" name="直線コネクタ 243"/>
        <xdr:cNvCxnSpPr/>
      </xdr:nvCxnSpPr>
      <xdr:spPr>
        <a:xfrm flipV="1">
          <a:off x="16510000" y="92024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5"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6" name="直線コネクタ 245"/>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24130</xdr:rowOff>
    </xdr:from>
    <xdr:to>
      <xdr:col>24</xdr:col>
      <xdr:colOff>31750</xdr:colOff>
      <xdr:row>57</xdr:row>
      <xdr:rowOff>31750</xdr:rowOff>
    </xdr:to>
    <xdr:cxnSp macro="">
      <xdr:nvCxnSpPr>
        <xdr:cNvPr id="249" name="直線コネクタ 248"/>
        <xdr:cNvCxnSpPr/>
      </xdr:nvCxnSpPr>
      <xdr:spPr>
        <a:xfrm>
          <a:off x="15671800" y="9796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0"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1" name="フローチャート : 判断 250"/>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149860</xdr:rowOff>
    </xdr:from>
    <xdr:to>
      <xdr:col>22</xdr:col>
      <xdr:colOff>565150</xdr:colOff>
      <xdr:row>57</xdr:row>
      <xdr:rowOff>24130</xdr:rowOff>
    </xdr:to>
    <xdr:cxnSp macro="">
      <xdr:nvCxnSpPr>
        <xdr:cNvPr id="252" name="直線コネクタ 251"/>
        <xdr:cNvCxnSpPr/>
      </xdr:nvCxnSpPr>
      <xdr:spPr>
        <a:xfrm>
          <a:off x="14782800" y="975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68580</xdr:rowOff>
    </xdr:from>
    <xdr:to>
      <xdr:col>22</xdr:col>
      <xdr:colOff>615950</xdr:colOff>
      <xdr:row>56</xdr:row>
      <xdr:rowOff>170180</xdr:rowOff>
    </xdr:to>
    <xdr:sp macro="" textlink="">
      <xdr:nvSpPr>
        <xdr:cNvPr id="253" name="フローチャート : 判断 252"/>
        <xdr:cNvSpPr/>
      </xdr:nvSpPr>
      <xdr:spPr>
        <a:xfrm>
          <a:off x="15621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8907</xdr:rowOff>
    </xdr:from>
    <xdr:ext cx="736600" cy="259045"/>
    <xdr:sp macro="" textlink="">
      <xdr:nvSpPr>
        <xdr:cNvPr id="254" name="テキスト ボックス 253"/>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66040</xdr:rowOff>
    </xdr:from>
    <xdr:to>
      <xdr:col>21</xdr:col>
      <xdr:colOff>361950</xdr:colOff>
      <xdr:row>56</xdr:row>
      <xdr:rowOff>149860</xdr:rowOff>
    </xdr:to>
    <xdr:cxnSp macro="">
      <xdr:nvCxnSpPr>
        <xdr:cNvPr id="255" name="直線コネクタ 254"/>
        <xdr:cNvCxnSpPr/>
      </xdr:nvCxnSpPr>
      <xdr:spPr>
        <a:xfrm>
          <a:off x="13893800" y="96672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7" name="テキスト ボックス 256"/>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35560</xdr:rowOff>
    </xdr:from>
    <xdr:to>
      <xdr:col>20</xdr:col>
      <xdr:colOff>158750</xdr:colOff>
      <xdr:row>56</xdr:row>
      <xdr:rowOff>66040</xdr:rowOff>
    </xdr:to>
    <xdr:cxnSp macro="">
      <xdr:nvCxnSpPr>
        <xdr:cNvPr id="258" name="直線コネクタ 257"/>
        <xdr:cNvCxnSpPr/>
      </xdr:nvCxnSpPr>
      <xdr:spPr>
        <a:xfrm>
          <a:off x="13004800" y="9636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0" name="テキスト ボックス 259"/>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1" name="フローチャート : 判断 260"/>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2" name="テキスト ボックス 261"/>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68" name="円/楕円 267"/>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124477</xdr:rowOff>
    </xdr:from>
    <xdr:ext cx="762000" cy="259045"/>
    <xdr:sp macro="" textlink="">
      <xdr:nvSpPr>
        <xdr:cNvPr id="269"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144780</xdr:rowOff>
    </xdr:from>
    <xdr:to>
      <xdr:col>22</xdr:col>
      <xdr:colOff>615950</xdr:colOff>
      <xdr:row>57</xdr:row>
      <xdr:rowOff>74930</xdr:rowOff>
    </xdr:to>
    <xdr:sp macro="" textlink="">
      <xdr:nvSpPr>
        <xdr:cNvPr id="270" name="円/楕円 269"/>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71" name="テキスト ボックス 270"/>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99060</xdr:rowOff>
    </xdr:from>
    <xdr:to>
      <xdr:col>21</xdr:col>
      <xdr:colOff>412750</xdr:colOff>
      <xdr:row>57</xdr:row>
      <xdr:rowOff>29210</xdr:rowOff>
    </xdr:to>
    <xdr:sp macro="" textlink="">
      <xdr:nvSpPr>
        <xdr:cNvPr id="272" name="円/楕円 271"/>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73" name="テキスト ボックス 272"/>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xdr:rowOff>
    </xdr:from>
    <xdr:to>
      <xdr:col>20</xdr:col>
      <xdr:colOff>209550</xdr:colOff>
      <xdr:row>56</xdr:row>
      <xdr:rowOff>116840</xdr:rowOff>
    </xdr:to>
    <xdr:sp macro="" textlink="">
      <xdr:nvSpPr>
        <xdr:cNvPr id="274" name="円/楕円 273"/>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127017</xdr:rowOff>
    </xdr:from>
    <xdr:ext cx="762000" cy="259045"/>
    <xdr:sp macro="" textlink="">
      <xdr:nvSpPr>
        <xdr:cNvPr id="275" name="テキスト ボックス 274"/>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76" name="円/楕円 275"/>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77" name="テキスト ボックス 276"/>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lt"/>
              <a:ea typeface="+mn-ea"/>
              <a:cs typeface="+mn-cs"/>
            </a:rPr>
            <a:t>13.2%</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12.4%</a:t>
          </a:r>
        </a:p>
        <a:p>
          <a:endParaRPr lang="ja-JP" altLang="ja-JP" sz="1200">
            <a:effectLst/>
          </a:endParaRPr>
        </a:p>
        <a:p>
          <a:r>
            <a:rPr kumimoji="1" lang="ja-JP" altLang="ja-JP" sz="1200">
              <a:solidFill>
                <a:schemeClr val="dk1"/>
              </a:solidFill>
              <a:effectLst/>
              <a:latin typeface="+mn-lt"/>
              <a:ea typeface="+mn-ea"/>
              <a:cs typeface="+mn-cs"/>
            </a:rPr>
            <a:t>　一部事務組合や協議会への負担金、各種団体への補助金については必要性や費用対効果、経費負担のあり方について見直しを行っており、類似団体平均を下回っている。</a:t>
          </a:r>
          <a:endParaRPr lang="ja-JP" altLang="ja-JP" sz="1200">
            <a:effectLst/>
          </a:endParaRPr>
        </a:p>
        <a:p>
          <a:r>
            <a:rPr kumimoji="1" lang="ja-JP" altLang="ja-JP" sz="1200">
              <a:solidFill>
                <a:schemeClr val="dk1"/>
              </a:solidFill>
              <a:effectLst/>
              <a:latin typeface="+mn-lt"/>
              <a:ea typeface="+mn-ea"/>
              <a:cs typeface="+mn-cs"/>
            </a:rPr>
            <a:t>　今後も負担金や補助金の既得権化を避けるため、協議会への安易な加入や新たな団体補助金の創設を抑制していく。</a:t>
          </a:r>
          <a:endParaRPr lang="ja-JP" altLang="ja-JP" sz="12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39</xdr:row>
      <xdr:rowOff>120142</xdr:rowOff>
    </xdr:to>
    <xdr:cxnSp macro="">
      <xdr:nvCxnSpPr>
        <xdr:cNvPr id="302" name="直線コネクタ 301"/>
        <xdr:cNvCxnSpPr/>
      </xdr:nvCxnSpPr>
      <xdr:spPr>
        <a:xfrm flipV="1">
          <a:off x="16510000" y="58282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3"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4" name="直線コネクタ 303"/>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5"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6" name="直線コネクタ 305"/>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122428</xdr:rowOff>
    </xdr:from>
    <xdr:to>
      <xdr:col>24</xdr:col>
      <xdr:colOff>31750</xdr:colOff>
      <xdr:row>36</xdr:row>
      <xdr:rowOff>159004</xdr:rowOff>
    </xdr:to>
    <xdr:cxnSp macro="">
      <xdr:nvCxnSpPr>
        <xdr:cNvPr id="307" name="直線コネクタ 306"/>
        <xdr:cNvCxnSpPr/>
      </xdr:nvCxnSpPr>
      <xdr:spPr>
        <a:xfrm flipV="1">
          <a:off x="15671800" y="62946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89425</xdr:rowOff>
    </xdr:from>
    <xdr:ext cx="762000" cy="259045"/>
    <xdr:sp macro="" textlink="">
      <xdr:nvSpPr>
        <xdr:cNvPr id="308" name="補助費等平均値テキスト"/>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09" name="フローチャート : 判断 308"/>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145288</xdr:rowOff>
    </xdr:from>
    <xdr:to>
      <xdr:col>22</xdr:col>
      <xdr:colOff>565150</xdr:colOff>
      <xdr:row>36</xdr:row>
      <xdr:rowOff>159004</xdr:rowOff>
    </xdr:to>
    <xdr:cxnSp macro="">
      <xdr:nvCxnSpPr>
        <xdr:cNvPr id="310" name="直線コネクタ 309"/>
        <xdr:cNvCxnSpPr/>
      </xdr:nvCxnSpPr>
      <xdr:spPr>
        <a:xfrm>
          <a:off x="14782800" y="63174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11" name="フローチャート : 判断 310"/>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12" name="テキスト ボックス 311"/>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117856</xdr:rowOff>
    </xdr:from>
    <xdr:to>
      <xdr:col>21</xdr:col>
      <xdr:colOff>361950</xdr:colOff>
      <xdr:row>36</xdr:row>
      <xdr:rowOff>145288</xdr:rowOff>
    </xdr:to>
    <xdr:cxnSp macro="">
      <xdr:nvCxnSpPr>
        <xdr:cNvPr id="313" name="直線コネクタ 312"/>
        <xdr:cNvCxnSpPr/>
      </xdr:nvCxnSpPr>
      <xdr:spPr>
        <a:xfrm>
          <a:off x="13893800" y="62900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4" name="フローチャート : 判断 313"/>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5" name="テキスト ボックス 314"/>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90424</xdr:rowOff>
    </xdr:from>
    <xdr:to>
      <xdr:col>20</xdr:col>
      <xdr:colOff>158750</xdr:colOff>
      <xdr:row>36</xdr:row>
      <xdr:rowOff>117856</xdr:rowOff>
    </xdr:to>
    <xdr:cxnSp macro="">
      <xdr:nvCxnSpPr>
        <xdr:cNvPr id="316" name="直線コネクタ 315"/>
        <xdr:cNvCxnSpPr/>
      </xdr:nvCxnSpPr>
      <xdr:spPr>
        <a:xfrm>
          <a:off x="13004800" y="62626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153924</xdr:rowOff>
    </xdr:from>
    <xdr:to>
      <xdr:col>20</xdr:col>
      <xdr:colOff>209550</xdr:colOff>
      <xdr:row>37</xdr:row>
      <xdr:rowOff>84074</xdr:rowOff>
    </xdr:to>
    <xdr:sp macro="" textlink="">
      <xdr:nvSpPr>
        <xdr:cNvPr id="317" name="フローチャート : 判断 316"/>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68851</xdr:rowOff>
    </xdr:from>
    <xdr:ext cx="762000" cy="259045"/>
    <xdr:sp macro="" textlink="">
      <xdr:nvSpPr>
        <xdr:cNvPr id="318" name="テキスト ボックス 317"/>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19" name="フローチャート : 判断 318"/>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73423</xdr:rowOff>
    </xdr:from>
    <xdr:ext cx="762000" cy="259045"/>
    <xdr:sp macro="" textlink="">
      <xdr:nvSpPr>
        <xdr:cNvPr id="320" name="テキスト ボックス 319"/>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71628</xdr:rowOff>
    </xdr:from>
    <xdr:to>
      <xdr:col>24</xdr:col>
      <xdr:colOff>82550</xdr:colOff>
      <xdr:row>37</xdr:row>
      <xdr:rowOff>1778</xdr:rowOff>
    </xdr:to>
    <xdr:sp macro="" textlink="">
      <xdr:nvSpPr>
        <xdr:cNvPr id="326" name="円/楕円 325"/>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88155</xdr:rowOff>
    </xdr:from>
    <xdr:ext cx="762000" cy="259045"/>
    <xdr:sp macro="" textlink="">
      <xdr:nvSpPr>
        <xdr:cNvPr id="327" name="補助費等該当値テキスト"/>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108204</xdr:rowOff>
    </xdr:from>
    <xdr:to>
      <xdr:col>22</xdr:col>
      <xdr:colOff>615950</xdr:colOff>
      <xdr:row>37</xdr:row>
      <xdr:rowOff>38354</xdr:rowOff>
    </xdr:to>
    <xdr:sp macro="" textlink="">
      <xdr:nvSpPr>
        <xdr:cNvPr id="328" name="円/楕円 327"/>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48531</xdr:rowOff>
    </xdr:from>
    <xdr:ext cx="736600" cy="259045"/>
    <xdr:sp macro="" textlink="">
      <xdr:nvSpPr>
        <xdr:cNvPr id="329" name="テキスト ボックス 328"/>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94488</xdr:rowOff>
    </xdr:from>
    <xdr:to>
      <xdr:col>21</xdr:col>
      <xdr:colOff>412750</xdr:colOff>
      <xdr:row>37</xdr:row>
      <xdr:rowOff>24638</xdr:rowOff>
    </xdr:to>
    <xdr:sp macro="" textlink="">
      <xdr:nvSpPr>
        <xdr:cNvPr id="330" name="円/楕円 329"/>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34815</xdr:rowOff>
    </xdr:from>
    <xdr:ext cx="762000" cy="259045"/>
    <xdr:sp macro="" textlink="">
      <xdr:nvSpPr>
        <xdr:cNvPr id="331" name="テキスト ボックス 330"/>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67056</xdr:rowOff>
    </xdr:from>
    <xdr:to>
      <xdr:col>20</xdr:col>
      <xdr:colOff>209550</xdr:colOff>
      <xdr:row>36</xdr:row>
      <xdr:rowOff>168656</xdr:rowOff>
    </xdr:to>
    <xdr:sp macro="" textlink="">
      <xdr:nvSpPr>
        <xdr:cNvPr id="332" name="円/楕円 331"/>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7383</xdr:rowOff>
    </xdr:from>
    <xdr:ext cx="762000" cy="259045"/>
    <xdr:sp macro="" textlink="">
      <xdr:nvSpPr>
        <xdr:cNvPr id="333" name="テキスト ボックス 332"/>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39624</xdr:rowOff>
    </xdr:from>
    <xdr:to>
      <xdr:col>19</xdr:col>
      <xdr:colOff>6350</xdr:colOff>
      <xdr:row>36</xdr:row>
      <xdr:rowOff>141224</xdr:rowOff>
    </xdr:to>
    <xdr:sp macro="" textlink="">
      <xdr:nvSpPr>
        <xdr:cNvPr id="334" name="円/楕円 333"/>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151401</xdr:rowOff>
    </xdr:from>
    <xdr:ext cx="762000" cy="259045"/>
    <xdr:sp macro="" textlink="">
      <xdr:nvSpPr>
        <xdr:cNvPr id="335" name="テキスト ボックス 334"/>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lt"/>
              <a:ea typeface="+mn-ea"/>
              <a:cs typeface="+mn-cs"/>
            </a:rPr>
            <a:t>6.9%</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7.1%</a:t>
          </a:r>
          <a:endParaRPr lang="ja-JP" altLang="ja-JP" sz="1200">
            <a:effectLst/>
          </a:endParaRPr>
        </a:p>
        <a:p>
          <a:r>
            <a:rPr kumimoji="1" lang="ja-JP" altLang="ja-JP" sz="1200">
              <a:solidFill>
                <a:schemeClr val="dk1"/>
              </a:solidFill>
              <a:effectLst/>
              <a:latin typeface="+mn-lt"/>
              <a:ea typeface="+mn-ea"/>
              <a:cs typeface="+mn-cs"/>
            </a:rPr>
            <a:t>　</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予算規模については、</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身の丈予算</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を基本に歳入経常財源に見合った歳出総額としている。</a:t>
          </a:r>
          <a:endParaRPr lang="ja-JP" altLang="ja-JP" sz="1200">
            <a:effectLst/>
          </a:endParaRPr>
        </a:p>
        <a:p>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年度は前年度と比較して</a:t>
          </a:r>
          <a:r>
            <a:rPr kumimoji="1" lang="en-US" altLang="ja-JP" sz="1200">
              <a:solidFill>
                <a:schemeClr val="dk1"/>
              </a:solidFill>
              <a:effectLst/>
              <a:latin typeface="+mn-lt"/>
              <a:ea typeface="+mn-ea"/>
              <a:cs typeface="+mn-cs"/>
            </a:rPr>
            <a:t>0.2</a:t>
          </a:r>
          <a:r>
            <a:rPr kumimoji="1" lang="ja-JP" altLang="ja-JP" sz="1200">
              <a:solidFill>
                <a:schemeClr val="dk1"/>
              </a:solidFill>
              <a:effectLst/>
              <a:latin typeface="+mn-lt"/>
              <a:ea typeface="+mn-ea"/>
              <a:cs typeface="+mn-cs"/>
            </a:rPr>
            <a:t>ポイント増加し</a:t>
          </a:r>
          <a:r>
            <a:rPr kumimoji="1" lang="en-US" altLang="ja-JP" sz="1200">
              <a:solidFill>
                <a:schemeClr val="dk1"/>
              </a:solidFill>
              <a:effectLst/>
              <a:latin typeface="+mn-lt"/>
              <a:ea typeface="+mn-ea"/>
              <a:cs typeface="+mn-cs"/>
            </a:rPr>
            <a:t>7.1%</a:t>
          </a:r>
          <a:r>
            <a:rPr kumimoji="1" lang="ja-JP" altLang="ja-JP" sz="1200">
              <a:solidFill>
                <a:schemeClr val="dk1"/>
              </a:solidFill>
              <a:effectLst/>
              <a:latin typeface="+mn-lt"/>
              <a:ea typeface="+mn-ea"/>
              <a:cs typeface="+mn-cs"/>
            </a:rPr>
            <a:t>になったが類似団体平均を大きく下回っており、今後も地方債の新規発行の抑制や</a:t>
          </a:r>
          <a:r>
            <a:rPr kumimoji="1" lang="ja-JP" altLang="en-US" sz="1200">
              <a:solidFill>
                <a:schemeClr val="dk1"/>
              </a:solidFill>
              <a:effectLst/>
              <a:latin typeface="+mn-lt"/>
              <a:ea typeface="+mn-ea"/>
              <a:cs typeface="+mn-cs"/>
            </a:rPr>
            <a:t>計画的に</a:t>
          </a:r>
          <a:r>
            <a:rPr kumimoji="1" lang="ja-JP" altLang="ja-JP" sz="1200">
              <a:solidFill>
                <a:schemeClr val="dk1"/>
              </a:solidFill>
              <a:effectLst/>
              <a:latin typeface="+mn-lt"/>
              <a:ea typeface="+mn-ea"/>
              <a:cs typeface="+mn-cs"/>
            </a:rPr>
            <a:t>繰上償還を実施することで比率の増加を抑えていく。</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62992</xdr:rowOff>
    </xdr:from>
    <xdr:to>
      <xdr:col>7</xdr:col>
      <xdr:colOff>15875</xdr:colOff>
      <xdr:row>80</xdr:row>
      <xdr:rowOff>149861</xdr:rowOff>
    </xdr:to>
    <xdr:cxnSp macro="">
      <xdr:nvCxnSpPr>
        <xdr:cNvPr id="360" name="直線コネクタ 359"/>
        <xdr:cNvCxnSpPr/>
      </xdr:nvCxnSpPr>
      <xdr:spPr>
        <a:xfrm flipV="1">
          <a:off x="4826000" y="12750292"/>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1"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2" name="直線コネクタ 361"/>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149369</xdr:rowOff>
    </xdr:from>
    <xdr:ext cx="762000" cy="259045"/>
    <xdr:sp macro="" textlink="">
      <xdr:nvSpPr>
        <xdr:cNvPr id="363" name="公債費最大値テキスト"/>
        <xdr:cNvSpPr txBox="1"/>
      </xdr:nvSpPr>
      <xdr:spPr>
        <a:xfrm>
          <a:off x="4914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74</xdr:row>
      <xdr:rowOff>62992</xdr:rowOff>
    </xdr:from>
    <xdr:to>
      <xdr:col>7</xdr:col>
      <xdr:colOff>104775</xdr:colOff>
      <xdr:row>74</xdr:row>
      <xdr:rowOff>62992</xdr:rowOff>
    </xdr:to>
    <xdr:cxnSp macro="">
      <xdr:nvCxnSpPr>
        <xdr:cNvPr id="364" name="直線コネクタ 363"/>
        <xdr:cNvCxnSpPr/>
      </xdr:nvCxnSpPr>
      <xdr:spPr>
        <a:xfrm>
          <a:off x="4737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42418</xdr:rowOff>
    </xdr:from>
    <xdr:to>
      <xdr:col>7</xdr:col>
      <xdr:colOff>15875</xdr:colOff>
      <xdr:row>75</xdr:row>
      <xdr:rowOff>51562</xdr:rowOff>
    </xdr:to>
    <xdr:cxnSp macro="">
      <xdr:nvCxnSpPr>
        <xdr:cNvPr id="365" name="直線コネクタ 364"/>
        <xdr:cNvCxnSpPr/>
      </xdr:nvCxnSpPr>
      <xdr:spPr>
        <a:xfrm>
          <a:off x="3987800" y="129011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6"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7" name="フローチャート : 判断 366"/>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10414</xdr:rowOff>
    </xdr:from>
    <xdr:to>
      <xdr:col>5</xdr:col>
      <xdr:colOff>549275</xdr:colOff>
      <xdr:row>75</xdr:row>
      <xdr:rowOff>42418</xdr:rowOff>
    </xdr:to>
    <xdr:cxnSp macro="">
      <xdr:nvCxnSpPr>
        <xdr:cNvPr id="368" name="直線コネクタ 367"/>
        <xdr:cNvCxnSpPr/>
      </xdr:nvCxnSpPr>
      <xdr:spPr>
        <a:xfrm>
          <a:off x="3098800" y="128691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80772</xdr:rowOff>
    </xdr:from>
    <xdr:to>
      <xdr:col>5</xdr:col>
      <xdr:colOff>600075</xdr:colOff>
      <xdr:row>77</xdr:row>
      <xdr:rowOff>10922</xdr:rowOff>
    </xdr:to>
    <xdr:sp macro="" textlink="">
      <xdr:nvSpPr>
        <xdr:cNvPr id="369" name="フローチャート : 判断 368"/>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167149</xdr:rowOff>
    </xdr:from>
    <xdr:ext cx="736600" cy="259045"/>
    <xdr:sp macro="" textlink="">
      <xdr:nvSpPr>
        <xdr:cNvPr id="370" name="テキスト ボックス 369"/>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1270</xdr:rowOff>
    </xdr:from>
    <xdr:to>
      <xdr:col>4</xdr:col>
      <xdr:colOff>346075</xdr:colOff>
      <xdr:row>75</xdr:row>
      <xdr:rowOff>10414</xdr:rowOff>
    </xdr:to>
    <xdr:cxnSp macro="">
      <xdr:nvCxnSpPr>
        <xdr:cNvPr id="371" name="直線コネクタ 370"/>
        <xdr:cNvCxnSpPr/>
      </xdr:nvCxnSpPr>
      <xdr:spPr>
        <a:xfrm>
          <a:off x="2209800" y="128600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112776</xdr:rowOff>
    </xdr:from>
    <xdr:to>
      <xdr:col>4</xdr:col>
      <xdr:colOff>396875</xdr:colOff>
      <xdr:row>77</xdr:row>
      <xdr:rowOff>42926</xdr:rowOff>
    </xdr:to>
    <xdr:sp macro="" textlink="">
      <xdr:nvSpPr>
        <xdr:cNvPr id="372" name="フローチャート : 判断 371"/>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27703</xdr:rowOff>
    </xdr:from>
    <xdr:ext cx="762000" cy="259045"/>
    <xdr:sp macro="" textlink="">
      <xdr:nvSpPr>
        <xdr:cNvPr id="373" name="テキスト ボックス 372"/>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168148</xdr:rowOff>
    </xdr:from>
    <xdr:to>
      <xdr:col>3</xdr:col>
      <xdr:colOff>142875</xdr:colOff>
      <xdr:row>75</xdr:row>
      <xdr:rowOff>1270</xdr:rowOff>
    </xdr:to>
    <xdr:cxnSp macro="">
      <xdr:nvCxnSpPr>
        <xdr:cNvPr id="374" name="直線コネクタ 373"/>
        <xdr:cNvCxnSpPr/>
      </xdr:nvCxnSpPr>
      <xdr:spPr>
        <a:xfrm>
          <a:off x="1320800" y="128554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103632</xdr:rowOff>
    </xdr:from>
    <xdr:to>
      <xdr:col>3</xdr:col>
      <xdr:colOff>193675</xdr:colOff>
      <xdr:row>77</xdr:row>
      <xdr:rowOff>33782</xdr:rowOff>
    </xdr:to>
    <xdr:sp macro="" textlink="">
      <xdr:nvSpPr>
        <xdr:cNvPr id="375" name="フローチャート : 判断 374"/>
        <xdr:cNvSpPr/>
      </xdr:nvSpPr>
      <xdr:spPr>
        <a:xfrm>
          <a:off x="2159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18559</xdr:rowOff>
    </xdr:from>
    <xdr:ext cx="762000" cy="259045"/>
    <xdr:sp macro="" textlink="">
      <xdr:nvSpPr>
        <xdr:cNvPr id="376" name="テキスト ボックス 375"/>
        <xdr:cNvSpPr txBox="1"/>
      </xdr:nvSpPr>
      <xdr:spPr>
        <a:xfrm>
          <a:off x="1828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89915</xdr:rowOff>
    </xdr:from>
    <xdr:to>
      <xdr:col>1</xdr:col>
      <xdr:colOff>676275</xdr:colOff>
      <xdr:row>77</xdr:row>
      <xdr:rowOff>20065</xdr:rowOff>
    </xdr:to>
    <xdr:sp macro="" textlink="">
      <xdr:nvSpPr>
        <xdr:cNvPr id="377" name="フローチャート : 判断 376"/>
        <xdr:cNvSpPr/>
      </xdr:nvSpPr>
      <xdr:spPr>
        <a:xfrm>
          <a:off x="1270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4842</xdr:rowOff>
    </xdr:from>
    <xdr:ext cx="762000" cy="259045"/>
    <xdr:sp macro="" textlink="">
      <xdr:nvSpPr>
        <xdr:cNvPr id="378" name="テキスト ボックス 377"/>
        <xdr:cNvSpPr txBox="1"/>
      </xdr:nvSpPr>
      <xdr:spPr>
        <a:xfrm>
          <a:off x="939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762</xdr:rowOff>
    </xdr:from>
    <xdr:to>
      <xdr:col>7</xdr:col>
      <xdr:colOff>66675</xdr:colOff>
      <xdr:row>75</xdr:row>
      <xdr:rowOff>102362</xdr:rowOff>
    </xdr:to>
    <xdr:sp macro="" textlink="">
      <xdr:nvSpPr>
        <xdr:cNvPr id="384" name="円/楕円 383"/>
        <xdr:cNvSpPr/>
      </xdr:nvSpPr>
      <xdr:spPr>
        <a:xfrm>
          <a:off x="47752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17289</xdr:rowOff>
    </xdr:from>
    <xdr:ext cx="762000" cy="259045"/>
    <xdr:sp macro="" textlink="">
      <xdr:nvSpPr>
        <xdr:cNvPr id="385" name="公債費該当値テキスト"/>
        <xdr:cNvSpPr txBox="1"/>
      </xdr:nvSpPr>
      <xdr:spPr>
        <a:xfrm>
          <a:off x="4914900" y="1270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163068</xdr:rowOff>
    </xdr:from>
    <xdr:to>
      <xdr:col>5</xdr:col>
      <xdr:colOff>600075</xdr:colOff>
      <xdr:row>75</xdr:row>
      <xdr:rowOff>93218</xdr:rowOff>
    </xdr:to>
    <xdr:sp macro="" textlink="">
      <xdr:nvSpPr>
        <xdr:cNvPr id="386" name="円/楕円 385"/>
        <xdr:cNvSpPr/>
      </xdr:nvSpPr>
      <xdr:spPr>
        <a:xfrm>
          <a:off x="3937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103395</xdr:rowOff>
    </xdr:from>
    <xdr:ext cx="736600" cy="259045"/>
    <xdr:sp macro="" textlink="">
      <xdr:nvSpPr>
        <xdr:cNvPr id="387" name="テキスト ボックス 386"/>
        <xdr:cNvSpPr txBox="1"/>
      </xdr:nvSpPr>
      <xdr:spPr>
        <a:xfrm>
          <a:off x="3606800" y="1261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131064</xdr:rowOff>
    </xdr:from>
    <xdr:to>
      <xdr:col>4</xdr:col>
      <xdr:colOff>396875</xdr:colOff>
      <xdr:row>75</xdr:row>
      <xdr:rowOff>61214</xdr:rowOff>
    </xdr:to>
    <xdr:sp macro="" textlink="">
      <xdr:nvSpPr>
        <xdr:cNvPr id="388" name="円/楕円 387"/>
        <xdr:cNvSpPr/>
      </xdr:nvSpPr>
      <xdr:spPr>
        <a:xfrm>
          <a:off x="3048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71391</xdr:rowOff>
    </xdr:from>
    <xdr:ext cx="762000" cy="259045"/>
    <xdr:sp macro="" textlink="">
      <xdr:nvSpPr>
        <xdr:cNvPr id="389" name="テキスト ボックス 388"/>
        <xdr:cNvSpPr txBox="1"/>
      </xdr:nvSpPr>
      <xdr:spPr>
        <a:xfrm>
          <a:off x="2717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121920</xdr:rowOff>
    </xdr:from>
    <xdr:to>
      <xdr:col>3</xdr:col>
      <xdr:colOff>193675</xdr:colOff>
      <xdr:row>75</xdr:row>
      <xdr:rowOff>52070</xdr:rowOff>
    </xdr:to>
    <xdr:sp macro="" textlink="">
      <xdr:nvSpPr>
        <xdr:cNvPr id="390" name="円/楕円 389"/>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62247</xdr:rowOff>
    </xdr:from>
    <xdr:ext cx="762000" cy="259045"/>
    <xdr:sp macro="" textlink="">
      <xdr:nvSpPr>
        <xdr:cNvPr id="391" name="テキスト ボックス 390"/>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117348</xdr:rowOff>
    </xdr:from>
    <xdr:to>
      <xdr:col>1</xdr:col>
      <xdr:colOff>676275</xdr:colOff>
      <xdr:row>75</xdr:row>
      <xdr:rowOff>47498</xdr:rowOff>
    </xdr:to>
    <xdr:sp macro="" textlink="">
      <xdr:nvSpPr>
        <xdr:cNvPr id="392" name="円/楕円 391"/>
        <xdr:cNvSpPr/>
      </xdr:nvSpPr>
      <xdr:spPr>
        <a:xfrm>
          <a:off x="1270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57675</xdr:rowOff>
    </xdr:from>
    <xdr:ext cx="762000" cy="259045"/>
    <xdr:sp macro="" textlink="">
      <xdr:nvSpPr>
        <xdr:cNvPr id="393" name="テキスト ボックス 392"/>
        <xdr:cNvSpPr txBox="1"/>
      </xdr:nvSpPr>
      <xdr:spPr>
        <a:xfrm>
          <a:off x="939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lt"/>
              <a:ea typeface="+mn-ea"/>
              <a:cs typeface="+mn-cs"/>
            </a:rPr>
            <a:t>68.1%</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67.1%</a:t>
          </a:r>
          <a:endParaRPr lang="ja-JP" altLang="ja-JP" sz="1200">
            <a:effectLst/>
          </a:endParaRPr>
        </a:p>
        <a:p>
          <a:r>
            <a:rPr kumimoji="1" lang="ja-JP" altLang="ja-JP" sz="1200">
              <a:solidFill>
                <a:schemeClr val="dk1"/>
              </a:solidFill>
              <a:effectLst/>
              <a:latin typeface="+mn-lt"/>
              <a:ea typeface="+mn-ea"/>
              <a:cs typeface="+mn-cs"/>
            </a:rPr>
            <a:t>　</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前年度と比較して</a:t>
          </a:r>
          <a:r>
            <a:rPr kumimoji="1" lang="en-US" altLang="ja-JP" sz="1200">
              <a:solidFill>
                <a:schemeClr val="dk1"/>
              </a:solidFill>
              <a:effectLst/>
              <a:latin typeface="+mn-lt"/>
              <a:ea typeface="+mn-ea"/>
              <a:cs typeface="+mn-cs"/>
            </a:rPr>
            <a:t>1.0</a:t>
          </a:r>
          <a:r>
            <a:rPr kumimoji="1" lang="ja-JP" altLang="en-US" sz="1200">
              <a:solidFill>
                <a:schemeClr val="dk1"/>
              </a:solidFill>
              <a:effectLst/>
              <a:latin typeface="+mn-lt"/>
              <a:ea typeface="+mn-ea"/>
              <a:cs typeface="+mn-cs"/>
            </a:rPr>
            <a:t>ポイント減少しており、</a:t>
          </a:r>
          <a:r>
            <a:rPr kumimoji="1" lang="ja-JP" altLang="ja-JP" sz="1200">
              <a:solidFill>
                <a:schemeClr val="dk1"/>
              </a:solidFill>
              <a:effectLst/>
              <a:latin typeface="+mn-lt"/>
              <a:ea typeface="+mn-ea"/>
              <a:cs typeface="+mn-cs"/>
            </a:rPr>
            <a:t>類似平均団体を下回っている。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新たに</a:t>
          </a:r>
          <a:r>
            <a:rPr kumimoji="1" lang="en-US" altLang="ja-JP" sz="1200">
              <a:solidFill>
                <a:schemeClr val="dk1"/>
              </a:solidFill>
              <a:effectLst/>
              <a:latin typeface="+mn-lt"/>
              <a:ea typeface="+mn-ea"/>
              <a:cs typeface="+mn-cs"/>
            </a:rPr>
            <a:t>23</a:t>
          </a:r>
          <a:r>
            <a:rPr kumimoji="1" lang="ja-JP" altLang="en-US" sz="1200">
              <a:solidFill>
                <a:schemeClr val="dk1"/>
              </a:solidFill>
              <a:effectLst/>
              <a:latin typeface="+mn-lt"/>
              <a:ea typeface="+mn-ea"/>
              <a:cs typeface="+mn-cs"/>
            </a:rPr>
            <a:t>年度に発行した</a:t>
          </a:r>
          <a:r>
            <a:rPr kumimoji="1" lang="ja-JP" altLang="ja-JP" sz="1200">
              <a:solidFill>
                <a:schemeClr val="dk1"/>
              </a:solidFill>
              <a:effectLst/>
              <a:latin typeface="+mn-lt"/>
              <a:ea typeface="+mn-ea"/>
              <a:cs typeface="+mn-cs"/>
            </a:rPr>
            <a:t>臨時財政対策債の元金償還が始まった</a:t>
          </a:r>
          <a:r>
            <a:rPr kumimoji="1" lang="ja-JP" altLang="en-US" sz="1200">
              <a:solidFill>
                <a:schemeClr val="dk1"/>
              </a:solidFill>
              <a:effectLst/>
              <a:latin typeface="+mn-lt"/>
              <a:ea typeface="+mn-ea"/>
              <a:cs typeface="+mn-cs"/>
            </a:rPr>
            <a:t>ものの、</a:t>
          </a:r>
          <a:r>
            <a:rPr kumimoji="1" lang="ja-JP" altLang="ja-JP" sz="1200">
              <a:solidFill>
                <a:schemeClr val="dk1"/>
              </a:solidFill>
              <a:effectLst/>
              <a:latin typeface="+mn-lt"/>
              <a:ea typeface="+mn-ea"/>
              <a:cs typeface="+mn-cs"/>
            </a:rPr>
            <a:t>公債費に準ずる土地改良事業に係る元利補給が</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土地改良事業の完了に伴い新たな発行は</a:t>
          </a:r>
          <a:r>
            <a:rPr kumimoji="1" lang="ja-JP" altLang="en-US" sz="1200">
              <a:solidFill>
                <a:schemeClr val="dk1"/>
              </a:solidFill>
              <a:effectLst/>
              <a:latin typeface="+mn-lt"/>
              <a:ea typeface="+mn-ea"/>
              <a:cs typeface="+mn-cs"/>
            </a:rPr>
            <a:t>なく</a:t>
          </a:r>
          <a:r>
            <a:rPr kumimoji="1" lang="ja-JP" altLang="ja-JP" sz="1200">
              <a:solidFill>
                <a:schemeClr val="dk1"/>
              </a:solidFill>
              <a:effectLst/>
              <a:latin typeface="+mn-lt"/>
              <a:ea typeface="+mn-ea"/>
              <a:cs typeface="+mn-cs"/>
            </a:rPr>
            <a:t>、未償還残高</a:t>
          </a:r>
          <a:r>
            <a:rPr kumimoji="1" lang="ja-JP" altLang="en-US" sz="1200">
              <a:solidFill>
                <a:schemeClr val="dk1"/>
              </a:solidFill>
              <a:effectLst/>
              <a:latin typeface="+mn-lt"/>
              <a:ea typeface="+mn-ea"/>
              <a:cs typeface="+mn-cs"/>
            </a:rPr>
            <a:t>が</a:t>
          </a:r>
          <a:r>
            <a:rPr kumimoji="1" lang="ja-JP" altLang="ja-JP" sz="1200">
              <a:solidFill>
                <a:schemeClr val="dk1"/>
              </a:solidFill>
              <a:effectLst/>
              <a:latin typeface="+mn-lt"/>
              <a:ea typeface="+mn-ea"/>
              <a:cs typeface="+mn-cs"/>
            </a:rPr>
            <a:t>減少している</a:t>
          </a:r>
          <a:r>
            <a:rPr kumimoji="1" lang="ja-JP" altLang="en-US" sz="1200">
              <a:solidFill>
                <a:schemeClr val="dk1"/>
              </a:solidFill>
              <a:effectLst/>
              <a:latin typeface="+mn-lt"/>
              <a:ea typeface="+mn-ea"/>
              <a:cs typeface="+mn-cs"/>
            </a:rPr>
            <a:t>。</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5842</xdr:rowOff>
    </xdr:from>
    <xdr:to>
      <xdr:col>24</xdr:col>
      <xdr:colOff>31750</xdr:colOff>
      <xdr:row>81</xdr:row>
      <xdr:rowOff>101854</xdr:rowOff>
    </xdr:to>
    <xdr:cxnSp macro="">
      <xdr:nvCxnSpPr>
        <xdr:cNvPr id="419" name="直線コネクタ 418"/>
        <xdr:cNvCxnSpPr/>
      </xdr:nvCxnSpPr>
      <xdr:spPr>
        <a:xfrm flipV="1">
          <a:off x="16510000" y="128645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73931</xdr:rowOff>
    </xdr:from>
    <xdr:ext cx="762000" cy="259045"/>
    <xdr:sp macro="" textlink="">
      <xdr:nvSpPr>
        <xdr:cNvPr id="420"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101854</xdr:rowOff>
    </xdr:from>
    <xdr:to>
      <xdr:col>24</xdr:col>
      <xdr:colOff>120650</xdr:colOff>
      <xdr:row>81</xdr:row>
      <xdr:rowOff>101854</xdr:rowOff>
    </xdr:to>
    <xdr:cxnSp macro="">
      <xdr:nvCxnSpPr>
        <xdr:cNvPr id="421" name="直線コネクタ 420"/>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92219</xdr:rowOff>
    </xdr:from>
    <xdr:ext cx="762000" cy="259045"/>
    <xdr:sp macro="" textlink="">
      <xdr:nvSpPr>
        <xdr:cNvPr id="422" name="公債費以外最大値テキスト"/>
        <xdr:cNvSpPr txBox="1"/>
      </xdr:nvSpPr>
      <xdr:spPr>
        <a:xfrm>
          <a:off x="16598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75</xdr:row>
      <xdr:rowOff>5842</xdr:rowOff>
    </xdr:from>
    <xdr:to>
      <xdr:col>24</xdr:col>
      <xdr:colOff>120650</xdr:colOff>
      <xdr:row>75</xdr:row>
      <xdr:rowOff>5842</xdr:rowOff>
    </xdr:to>
    <xdr:cxnSp macro="">
      <xdr:nvCxnSpPr>
        <xdr:cNvPr id="423" name="直線コネクタ 422"/>
        <xdr:cNvCxnSpPr/>
      </xdr:nvCxnSpPr>
      <xdr:spPr>
        <a:xfrm>
          <a:off x="16421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165863</xdr:rowOff>
    </xdr:from>
    <xdr:to>
      <xdr:col>24</xdr:col>
      <xdr:colOff>31750</xdr:colOff>
      <xdr:row>78</xdr:row>
      <xdr:rowOff>40132</xdr:rowOff>
    </xdr:to>
    <xdr:cxnSp macro="">
      <xdr:nvCxnSpPr>
        <xdr:cNvPr id="424" name="直線コネクタ 423"/>
        <xdr:cNvCxnSpPr/>
      </xdr:nvCxnSpPr>
      <xdr:spPr>
        <a:xfrm flipV="1">
          <a:off x="15671800" y="13367513"/>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128288</xdr:rowOff>
    </xdr:from>
    <xdr:ext cx="762000" cy="259045"/>
    <xdr:sp macro="" textlink="">
      <xdr:nvSpPr>
        <xdr:cNvPr id="425"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6" name="フローチャート : 判断 425"/>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5842</xdr:rowOff>
    </xdr:from>
    <xdr:to>
      <xdr:col>22</xdr:col>
      <xdr:colOff>565150</xdr:colOff>
      <xdr:row>78</xdr:row>
      <xdr:rowOff>40132</xdr:rowOff>
    </xdr:to>
    <xdr:cxnSp macro="">
      <xdr:nvCxnSpPr>
        <xdr:cNvPr id="427" name="直線コネクタ 426"/>
        <xdr:cNvCxnSpPr/>
      </xdr:nvCxnSpPr>
      <xdr:spPr>
        <a:xfrm>
          <a:off x="14782800" y="13207492"/>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158496</xdr:rowOff>
    </xdr:from>
    <xdr:to>
      <xdr:col>22</xdr:col>
      <xdr:colOff>615950</xdr:colOff>
      <xdr:row>79</xdr:row>
      <xdr:rowOff>88646</xdr:rowOff>
    </xdr:to>
    <xdr:sp macro="" textlink="">
      <xdr:nvSpPr>
        <xdr:cNvPr id="428" name="フローチャート : 判断 427"/>
        <xdr:cNvSpPr/>
      </xdr:nvSpPr>
      <xdr:spPr>
        <a:xfrm>
          <a:off x="15621000" y="13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73423</xdr:rowOff>
    </xdr:from>
    <xdr:ext cx="736600" cy="259045"/>
    <xdr:sp macro="" textlink="">
      <xdr:nvSpPr>
        <xdr:cNvPr id="429" name="テキスト ボックス 428"/>
        <xdr:cNvSpPr txBox="1"/>
      </xdr:nvSpPr>
      <xdr:spPr>
        <a:xfrm>
          <a:off x="15290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26415</xdr:rowOff>
    </xdr:from>
    <xdr:to>
      <xdr:col>21</xdr:col>
      <xdr:colOff>361950</xdr:colOff>
      <xdr:row>77</xdr:row>
      <xdr:rowOff>5842</xdr:rowOff>
    </xdr:to>
    <xdr:cxnSp macro="">
      <xdr:nvCxnSpPr>
        <xdr:cNvPr id="430" name="直線コネクタ 429"/>
        <xdr:cNvCxnSpPr/>
      </xdr:nvCxnSpPr>
      <xdr:spPr>
        <a:xfrm>
          <a:off x="13893800" y="13056615"/>
          <a:ext cx="889000" cy="15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35052</xdr:rowOff>
    </xdr:from>
    <xdr:to>
      <xdr:col>21</xdr:col>
      <xdr:colOff>412750</xdr:colOff>
      <xdr:row>78</xdr:row>
      <xdr:rowOff>136652</xdr:rowOff>
    </xdr:to>
    <xdr:sp macro="" textlink="">
      <xdr:nvSpPr>
        <xdr:cNvPr id="431" name="フローチャート : 判断 430"/>
        <xdr:cNvSpPr/>
      </xdr:nvSpPr>
      <xdr:spPr>
        <a:xfrm>
          <a:off x="14732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121429</xdr:rowOff>
    </xdr:from>
    <xdr:ext cx="762000" cy="259045"/>
    <xdr:sp macro="" textlink="">
      <xdr:nvSpPr>
        <xdr:cNvPr id="432" name="テキスト ボックス 431"/>
        <xdr:cNvSpPr txBox="1"/>
      </xdr:nvSpPr>
      <xdr:spPr>
        <a:xfrm>
          <a:off x="14401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26415</xdr:rowOff>
    </xdr:from>
    <xdr:to>
      <xdr:col>20</xdr:col>
      <xdr:colOff>158750</xdr:colOff>
      <xdr:row>76</xdr:row>
      <xdr:rowOff>35561</xdr:rowOff>
    </xdr:to>
    <xdr:cxnSp macro="">
      <xdr:nvCxnSpPr>
        <xdr:cNvPr id="433" name="直線コネクタ 432"/>
        <xdr:cNvCxnSpPr/>
      </xdr:nvCxnSpPr>
      <xdr:spPr>
        <a:xfrm flipV="1">
          <a:off x="13004800" y="130566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7620</xdr:rowOff>
    </xdr:from>
    <xdr:to>
      <xdr:col>20</xdr:col>
      <xdr:colOff>209550</xdr:colOff>
      <xdr:row>78</xdr:row>
      <xdr:rowOff>109220</xdr:rowOff>
    </xdr:to>
    <xdr:sp macro="" textlink="">
      <xdr:nvSpPr>
        <xdr:cNvPr id="434" name="フローチャート : 判断 433"/>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93997</xdr:rowOff>
    </xdr:from>
    <xdr:ext cx="762000" cy="259045"/>
    <xdr:sp macro="" textlink="">
      <xdr:nvSpPr>
        <xdr:cNvPr id="435" name="テキスト ボックス 434"/>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35052</xdr:rowOff>
    </xdr:from>
    <xdr:to>
      <xdr:col>19</xdr:col>
      <xdr:colOff>6350</xdr:colOff>
      <xdr:row>78</xdr:row>
      <xdr:rowOff>136652</xdr:rowOff>
    </xdr:to>
    <xdr:sp macro="" textlink="">
      <xdr:nvSpPr>
        <xdr:cNvPr id="436" name="フローチャート : 判断 435"/>
        <xdr:cNvSpPr/>
      </xdr:nvSpPr>
      <xdr:spPr>
        <a:xfrm>
          <a:off x="12954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121429</xdr:rowOff>
    </xdr:from>
    <xdr:ext cx="762000" cy="259045"/>
    <xdr:sp macro="" textlink="">
      <xdr:nvSpPr>
        <xdr:cNvPr id="437" name="テキスト ボックス 436"/>
        <xdr:cNvSpPr txBox="1"/>
      </xdr:nvSpPr>
      <xdr:spPr>
        <a:xfrm>
          <a:off x="12623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115063</xdr:rowOff>
    </xdr:from>
    <xdr:to>
      <xdr:col>24</xdr:col>
      <xdr:colOff>82550</xdr:colOff>
      <xdr:row>78</xdr:row>
      <xdr:rowOff>45213</xdr:rowOff>
    </xdr:to>
    <xdr:sp macro="" textlink="">
      <xdr:nvSpPr>
        <xdr:cNvPr id="443" name="円/楕円 442"/>
        <xdr:cNvSpPr/>
      </xdr:nvSpPr>
      <xdr:spPr>
        <a:xfrm>
          <a:off x="16459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131590</xdr:rowOff>
    </xdr:from>
    <xdr:ext cx="762000" cy="259045"/>
    <xdr:sp macro="" textlink="">
      <xdr:nvSpPr>
        <xdr:cNvPr id="444" name="公債費以外該当値テキスト"/>
        <xdr:cNvSpPr txBox="1"/>
      </xdr:nvSpPr>
      <xdr:spPr>
        <a:xfrm>
          <a:off x="16598900" y="1316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160782</xdr:rowOff>
    </xdr:from>
    <xdr:to>
      <xdr:col>22</xdr:col>
      <xdr:colOff>615950</xdr:colOff>
      <xdr:row>78</xdr:row>
      <xdr:rowOff>90932</xdr:rowOff>
    </xdr:to>
    <xdr:sp macro="" textlink="">
      <xdr:nvSpPr>
        <xdr:cNvPr id="445" name="円/楕円 444"/>
        <xdr:cNvSpPr/>
      </xdr:nvSpPr>
      <xdr:spPr>
        <a:xfrm>
          <a:off x="15621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101109</xdr:rowOff>
    </xdr:from>
    <xdr:ext cx="736600" cy="259045"/>
    <xdr:sp macro="" textlink="">
      <xdr:nvSpPr>
        <xdr:cNvPr id="446" name="テキスト ボックス 445"/>
        <xdr:cNvSpPr txBox="1"/>
      </xdr:nvSpPr>
      <xdr:spPr>
        <a:xfrm>
          <a:off x="15290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126492</xdr:rowOff>
    </xdr:from>
    <xdr:to>
      <xdr:col>21</xdr:col>
      <xdr:colOff>412750</xdr:colOff>
      <xdr:row>77</xdr:row>
      <xdr:rowOff>56642</xdr:rowOff>
    </xdr:to>
    <xdr:sp macro="" textlink="">
      <xdr:nvSpPr>
        <xdr:cNvPr id="447" name="円/楕円 446"/>
        <xdr:cNvSpPr/>
      </xdr:nvSpPr>
      <xdr:spPr>
        <a:xfrm>
          <a:off x="14732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66819</xdr:rowOff>
    </xdr:from>
    <xdr:ext cx="762000" cy="259045"/>
    <xdr:sp macro="" textlink="">
      <xdr:nvSpPr>
        <xdr:cNvPr id="448" name="テキスト ボックス 447"/>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147065</xdr:rowOff>
    </xdr:from>
    <xdr:to>
      <xdr:col>20</xdr:col>
      <xdr:colOff>209550</xdr:colOff>
      <xdr:row>76</xdr:row>
      <xdr:rowOff>77215</xdr:rowOff>
    </xdr:to>
    <xdr:sp macro="" textlink="">
      <xdr:nvSpPr>
        <xdr:cNvPr id="449" name="円/楕円 448"/>
        <xdr:cNvSpPr/>
      </xdr:nvSpPr>
      <xdr:spPr>
        <a:xfrm>
          <a:off x="13843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87393</xdr:rowOff>
    </xdr:from>
    <xdr:ext cx="762000" cy="259045"/>
    <xdr:sp macro="" textlink="">
      <xdr:nvSpPr>
        <xdr:cNvPr id="450" name="テキスト ボックス 449"/>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51" name="円/楕円 450"/>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96537</xdr:rowOff>
    </xdr:from>
    <xdr:ext cx="762000" cy="259045"/>
    <xdr:sp macro="" textlink="">
      <xdr:nvSpPr>
        <xdr:cNvPr id="452" name="テキスト ボックス 451"/>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岐阜県輪之内町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18415</xdr:rowOff>
    </xdr:from>
    <xdr:to>
      <xdr:col>4</xdr:col>
      <xdr:colOff>1117600</xdr:colOff>
      <xdr:row>18</xdr:row>
      <xdr:rowOff>154539</xdr:rowOff>
    </xdr:to>
    <xdr:cxnSp macro="">
      <xdr:nvCxnSpPr>
        <xdr:cNvPr id="45" name="直線コネクタ 44"/>
        <xdr:cNvCxnSpPr/>
      </xdr:nvCxnSpPr>
      <xdr:spPr bwMode="auto">
        <a:xfrm flipV="1">
          <a:off x="5651500" y="2123440"/>
          <a:ext cx="0" cy="1164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126616</xdr:rowOff>
    </xdr:from>
    <xdr:ext cx="762000" cy="259045"/>
    <xdr:sp macro="" textlink="">
      <xdr:nvSpPr>
        <xdr:cNvPr id="46" name="人口1人当たり決算額の推移最小値テキスト130"/>
        <xdr:cNvSpPr txBox="1"/>
      </xdr:nvSpPr>
      <xdr:spPr>
        <a:xfrm>
          <a:off x="5740400" y="326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154539</xdr:rowOff>
    </xdr:from>
    <xdr:to>
      <xdr:col>5</xdr:col>
      <xdr:colOff>73025</xdr:colOff>
      <xdr:row>18</xdr:row>
      <xdr:rowOff>154539</xdr:rowOff>
    </xdr:to>
    <xdr:cxnSp macro="">
      <xdr:nvCxnSpPr>
        <xdr:cNvPr id="47" name="直線コネクタ 46"/>
        <xdr:cNvCxnSpPr/>
      </xdr:nvCxnSpPr>
      <xdr:spPr bwMode="auto">
        <a:xfrm>
          <a:off x="5562600" y="32882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104792</xdr:rowOff>
    </xdr:from>
    <xdr:ext cx="762000" cy="259045"/>
    <xdr:sp macro="" textlink="">
      <xdr:nvSpPr>
        <xdr:cNvPr id="48" name="人口1人当たり決算額の推移最大値テキスト130"/>
        <xdr:cNvSpPr txBox="1"/>
      </xdr:nvSpPr>
      <xdr:spPr>
        <a:xfrm>
          <a:off x="57404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18415</xdr:rowOff>
    </xdr:from>
    <xdr:to>
      <xdr:col>5</xdr:col>
      <xdr:colOff>73025</xdr:colOff>
      <xdr:row>12</xdr:row>
      <xdr:rowOff>18415</xdr:rowOff>
    </xdr:to>
    <xdr:cxnSp macro="">
      <xdr:nvCxnSpPr>
        <xdr:cNvPr id="49" name="直線コネクタ 48"/>
        <xdr:cNvCxnSpPr/>
      </xdr:nvCxnSpPr>
      <xdr:spPr bwMode="auto">
        <a:xfrm>
          <a:off x="5562600" y="212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108964</xdr:rowOff>
    </xdr:from>
    <xdr:to>
      <xdr:col>4</xdr:col>
      <xdr:colOff>1117600</xdr:colOff>
      <xdr:row>18</xdr:row>
      <xdr:rowOff>132860</xdr:rowOff>
    </xdr:to>
    <xdr:cxnSp macro="">
      <xdr:nvCxnSpPr>
        <xdr:cNvPr id="50" name="直線コネクタ 49"/>
        <xdr:cNvCxnSpPr/>
      </xdr:nvCxnSpPr>
      <xdr:spPr bwMode="auto">
        <a:xfrm flipV="1">
          <a:off x="5003800" y="3242689"/>
          <a:ext cx="647700" cy="23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122818</xdr:rowOff>
    </xdr:from>
    <xdr:ext cx="762000" cy="259045"/>
    <xdr:sp macro="" textlink="">
      <xdr:nvSpPr>
        <xdr:cNvPr id="51" name="人口1人当たり決算額の推移平均値テキスト130"/>
        <xdr:cNvSpPr txBox="1"/>
      </xdr:nvSpPr>
      <xdr:spPr>
        <a:xfrm>
          <a:off x="5740400" y="274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106291</xdr:rowOff>
    </xdr:from>
    <xdr:to>
      <xdr:col>5</xdr:col>
      <xdr:colOff>34925</xdr:colOff>
      <xdr:row>17</xdr:row>
      <xdr:rowOff>36441</xdr:rowOff>
    </xdr:to>
    <xdr:sp macro="" textlink="">
      <xdr:nvSpPr>
        <xdr:cNvPr id="52" name="フローチャート : 判断 51"/>
        <xdr:cNvSpPr/>
      </xdr:nvSpPr>
      <xdr:spPr bwMode="auto">
        <a:xfrm>
          <a:off x="56007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132860</xdr:rowOff>
    </xdr:from>
    <xdr:to>
      <xdr:col>4</xdr:col>
      <xdr:colOff>469900</xdr:colOff>
      <xdr:row>18</xdr:row>
      <xdr:rowOff>157549</xdr:rowOff>
    </xdr:to>
    <xdr:cxnSp macro="">
      <xdr:nvCxnSpPr>
        <xdr:cNvPr id="53" name="直線コネクタ 52"/>
        <xdr:cNvCxnSpPr/>
      </xdr:nvCxnSpPr>
      <xdr:spPr bwMode="auto">
        <a:xfrm flipV="1">
          <a:off x="4305300" y="3266585"/>
          <a:ext cx="698500" cy="24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88796</xdr:rowOff>
    </xdr:from>
    <xdr:to>
      <xdr:col>4</xdr:col>
      <xdr:colOff>520700</xdr:colOff>
      <xdr:row>18</xdr:row>
      <xdr:rowOff>18946</xdr:rowOff>
    </xdr:to>
    <xdr:sp macro="" textlink="">
      <xdr:nvSpPr>
        <xdr:cNvPr id="54" name="フローチャート : 判断 53"/>
        <xdr:cNvSpPr/>
      </xdr:nvSpPr>
      <xdr:spPr bwMode="auto">
        <a:xfrm>
          <a:off x="49530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29123</xdr:rowOff>
    </xdr:from>
    <xdr:ext cx="736600" cy="259045"/>
    <xdr:sp macro="" textlink="">
      <xdr:nvSpPr>
        <xdr:cNvPr id="55" name="テキスト ボックス 54"/>
        <xdr:cNvSpPr txBox="1"/>
      </xdr:nvSpPr>
      <xdr:spPr>
        <a:xfrm>
          <a:off x="4622800" y="2819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157549</xdr:rowOff>
    </xdr:from>
    <xdr:to>
      <xdr:col>3</xdr:col>
      <xdr:colOff>904875</xdr:colOff>
      <xdr:row>18</xdr:row>
      <xdr:rowOff>159781</xdr:rowOff>
    </xdr:to>
    <xdr:cxnSp macro="">
      <xdr:nvCxnSpPr>
        <xdr:cNvPr id="56" name="直線コネクタ 55"/>
        <xdr:cNvCxnSpPr/>
      </xdr:nvCxnSpPr>
      <xdr:spPr bwMode="auto">
        <a:xfrm flipV="1">
          <a:off x="3606800" y="3291274"/>
          <a:ext cx="698500" cy="2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148773</xdr:rowOff>
    </xdr:from>
    <xdr:to>
      <xdr:col>3</xdr:col>
      <xdr:colOff>955675</xdr:colOff>
      <xdr:row>18</xdr:row>
      <xdr:rowOff>78923</xdr:rowOff>
    </xdr:to>
    <xdr:sp macro="" textlink="">
      <xdr:nvSpPr>
        <xdr:cNvPr id="57" name="フローチャート : 判断 56"/>
        <xdr:cNvSpPr/>
      </xdr:nvSpPr>
      <xdr:spPr bwMode="auto">
        <a:xfrm>
          <a:off x="42545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89100</xdr:rowOff>
    </xdr:from>
    <xdr:ext cx="762000" cy="259045"/>
    <xdr:sp macro="" textlink="">
      <xdr:nvSpPr>
        <xdr:cNvPr id="58" name="テキスト ボックス 57"/>
        <xdr:cNvSpPr txBox="1"/>
      </xdr:nvSpPr>
      <xdr:spPr>
        <a:xfrm>
          <a:off x="3924300" y="287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126284</xdr:rowOff>
    </xdr:from>
    <xdr:to>
      <xdr:col>3</xdr:col>
      <xdr:colOff>206375</xdr:colOff>
      <xdr:row>18</xdr:row>
      <xdr:rowOff>159781</xdr:rowOff>
    </xdr:to>
    <xdr:cxnSp macro="">
      <xdr:nvCxnSpPr>
        <xdr:cNvPr id="59" name="直線コネクタ 58"/>
        <xdr:cNvCxnSpPr/>
      </xdr:nvCxnSpPr>
      <xdr:spPr bwMode="auto">
        <a:xfrm>
          <a:off x="2908300" y="3260009"/>
          <a:ext cx="698500" cy="33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144315</xdr:rowOff>
    </xdr:from>
    <xdr:to>
      <xdr:col>3</xdr:col>
      <xdr:colOff>257175</xdr:colOff>
      <xdr:row>18</xdr:row>
      <xdr:rowOff>74465</xdr:rowOff>
    </xdr:to>
    <xdr:sp macro="" textlink="">
      <xdr:nvSpPr>
        <xdr:cNvPr id="60" name="フローチャート : 判断 59"/>
        <xdr:cNvSpPr/>
      </xdr:nvSpPr>
      <xdr:spPr bwMode="auto">
        <a:xfrm>
          <a:off x="35560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84642</xdr:rowOff>
    </xdr:from>
    <xdr:ext cx="762000" cy="259045"/>
    <xdr:sp macro="" textlink="">
      <xdr:nvSpPr>
        <xdr:cNvPr id="61" name="テキスト ボックス 60"/>
        <xdr:cNvSpPr txBox="1"/>
      </xdr:nvSpPr>
      <xdr:spPr>
        <a:xfrm>
          <a:off x="3225800" y="28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103472</xdr:rowOff>
    </xdr:from>
    <xdr:to>
      <xdr:col>2</xdr:col>
      <xdr:colOff>692150</xdr:colOff>
      <xdr:row>18</xdr:row>
      <xdr:rowOff>33622</xdr:rowOff>
    </xdr:to>
    <xdr:sp macro="" textlink="">
      <xdr:nvSpPr>
        <xdr:cNvPr id="62" name="フローチャート : 判断 61"/>
        <xdr:cNvSpPr/>
      </xdr:nvSpPr>
      <xdr:spPr bwMode="auto">
        <a:xfrm>
          <a:off x="2857500" y="3065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43799</xdr:rowOff>
    </xdr:from>
    <xdr:ext cx="762000" cy="259045"/>
    <xdr:sp macro="" textlink="">
      <xdr:nvSpPr>
        <xdr:cNvPr id="63" name="テキスト ボックス 62"/>
        <xdr:cNvSpPr txBox="1"/>
      </xdr:nvSpPr>
      <xdr:spPr>
        <a:xfrm>
          <a:off x="2527300" y="2834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58164</xdr:rowOff>
    </xdr:from>
    <xdr:to>
      <xdr:col>5</xdr:col>
      <xdr:colOff>34925</xdr:colOff>
      <xdr:row>18</xdr:row>
      <xdr:rowOff>159764</xdr:rowOff>
    </xdr:to>
    <xdr:sp macro="" textlink="">
      <xdr:nvSpPr>
        <xdr:cNvPr id="69" name="円/楕円 68"/>
        <xdr:cNvSpPr/>
      </xdr:nvSpPr>
      <xdr:spPr bwMode="auto">
        <a:xfrm>
          <a:off x="5600700" y="3191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138191</xdr:rowOff>
    </xdr:from>
    <xdr:ext cx="762000" cy="259045"/>
    <xdr:sp macro="" textlink="">
      <xdr:nvSpPr>
        <xdr:cNvPr id="70" name="人口1人当たり決算額の推移該当値テキスト130"/>
        <xdr:cNvSpPr txBox="1"/>
      </xdr:nvSpPr>
      <xdr:spPr>
        <a:xfrm>
          <a:off x="5740400" y="310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91,117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82060</xdr:rowOff>
    </xdr:from>
    <xdr:to>
      <xdr:col>4</xdr:col>
      <xdr:colOff>520700</xdr:colOff>
      <xdr:row>19</xdr:row>
      <xdr:rowOff>12210</xdr:rowOff>
    </xdr:to>
    <xdr:sp macro="" textlink="">
      <xdr:nvSpPr>
        <xdr:cNvPr id="71" name="円/楕円 70"/>
        <xdr:cNvSpPr/>
      </xdr:nvSpPr>
      <xdr:spPr bwMode="auto">
        <a:xfrm>
          <a:off x="4953000" y="3215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168437</xdr:rowOff>
    </xdr:from>
    <xdr:ext cx="736600" cy="259045"/>
    <xdr:sp macro="" textlink="">
      <xdr:nvSpPr>
        <xdr:cNvPr id="72" name="テキスト ボックス 71"/>
        <xdr:cNvSpPr txBox="1"/>
      </xdr:nvSpPr>
      <xdr:spPr>
        <a:xfrm>
          <a:off x="4622800" y="3302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87,981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106749</xdr:rowOff>
    </xdr:from>
    <xdr:to>
      <xdr:col>3</xdr:col>
      <xdr:colOff>955675</xdr:colOff>
      <xdr:row>19</xdr:row>
      <xdr:rowOff>36899</xdr:rowOff>
    </xdr:to>
    <xdr:sp macro="" textlink="">
      <xdr:nvSpPr>
        <xdr:cNvPr id="73" name="円/楕円 72"/>
        <xdr:cNvSpPr/>
      </xdr:nvSpPr>
      <xdr:spPr bwMode="auto">
        <a:xfrm>
          <a:off x="4254500" y="3240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21676</xdr:rowOff>
    </xdr:from>
    <xdr:ext cx="762000" cy="259045"/>
    <xdr:sp macro="" textlink="">
      <xdr:nvSpPr>
        <xdr:cNvPr id="74" name="テキスト ボックス 73"/>
        <xdr:cNvSpPr txBox="1"/>
      </xdr:nvSpPr>
      <xdr:spPr>
        <a:xfrm>
          <a:off x="3924300" y="332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84,741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108981</xdr:rowOff>
    </xdr:from>
    <xdr:to>
      <xdr:col>3</xdr:col>
      <xdr:colOff>257175</xdr:colOff>
      <xdr:row>19</xdr:row>
      <xdr:rowOff>39131</xdr:rowOff>
    </xdr:to>
    <xdr:sp macro="" textlink="">
      <xdr:nvSpPr>
        <xdr:cNvPr id="75" name="円/楕円 74"/>
        <xdr:cNvSpPr/>
      </xdr:nvSpPr>
      <xdr:spPr bwMode="auto">
        <a:xfrm>
          <a:off x="3556000" y="3242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23908</xdr:rowOff>
    </xdr:from>
    <xdr:ext cx="762000" cy="259045"/>
    <xdr:sp macro="" textlink="">
      <xdr:nvSpPr>
        <xdr:cNvPr id="76" name="テキスト ボックス 75"/>
        <xdr:cNvSpPr txBox="1"/>
      </xdr:nvSpPr>
      <xdr:spPr>
        <a:xfrm>
          <a:off x="3225800" y="332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84,448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75484</xdr:rowOff>
    </xdr:from>
    <xdr:to>
      <xdr:col>2</xdr:col>
      <xdr:colOff>692150</xdr:colOff>
      <xdr:row>19</xdr:row>
      <xdr:rowOff>5634</xdr:rowOff>
    </xdr:to>
    <xdr:sp macro="" textlink="">
      <xdr:nvSpPr>
        <xdr:cNvPr id="77" name="円/楕円 76"/>
        <xdr:cNvSpPr/>
      </xdr:nvSpPr>
      <xdr:spPr bwMode="auto">
        <a:xfrm>
          <a:off x="2857500" y="3209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161861</xdr:rowOff>
    </xdr:from>
    <xdr:ext cx="762000" cy="259045"/>
    <xdr:sp macro="" textlink="">
      <xdr:nvSpPr>
        <xdr:cNvPr id="78" name="テキスト ボックス 77"/>
        <xdr:cNvSpPr txBox="1"/>
      </xdr:nvSpPr>
      <xdr:spPr>
        <a:xfrm>
          <a:off x="2527300" y="3295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88,844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151414</xdr:rowOff>
    </xdr:from>
    <xdr:to>
      <xdr:col>4</xdr:col>
      <xdr:colOff>1117600</xdr:colOff>
      <xdr:row>38</xdr:row>
      <xdr:rowOff>75908</xdr:rowOff>
    </xdr:to>
    <xdr:cxnSp macro="">
      <xdr:nvCxnSpPr>
        <xdr:cNvPr id="105" name="直線コネクタ 104"/>
        <xdr:cNvCxnSpPr/>
      </xdr:nvCxnSpPr>
      <xdr:spPr bwMode="auto">
        <a:xfrm flipV="1">
          <a:off x="5651500" y="6075964"/>
          <a:ext cx="0" cy="146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47985</xdr:rowOff>
    </xdr:from>
    <xdr:ext cx="762000" cy="259045"/>
    <xdr:sp macro="" textlink="">
      <xdr:nvSpPr>
        <xdr:cNvPr id="106" name="人口1人当たり決算額の推移最小値テキスト445"/>
        <xdr:cNvSpPr txBox="1"/>
      </xdr:nvSpPr>
      <xdr:spPr>
        <a:xfrm>
          <a:off x="5740400" y="751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75908</xdr:rowOff>
    </xdr:from>
    <xdr:to>
      <xdr:col>5</xdr:col>
      <xdr:colOff>73025</xdr:colOff>
      <xdr:row>38</xdr:row>
      <xdr:rowOff>75908</xdr:rowOff>
    </xdr:to>
    <xdr:cxnSp macro="">
      <xdr:nvCxnSpPr>
        <xdr:cNvPr id="107" name="直線コネクタ 106"/>
        <xdr:cNvCxnSpPr/>
      </xdr:nvCxnSpPr>
      <xdr:spPr bwMode="auto">
        <a:xfrm>
          <a:off x="5562600" y="7543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66341</xdr:rowOff>
    </xdr:from>
    <xdr:ext cx="762000" cy="259045"/>
    <xdr:sp macro="" textlink="">
      <xdr:nvSpPr>
        <xdr:cNvPr id="108" name="人口1人当たり決算額の推移最大値テキスト445"/>
        <xdr:cNvSpPr txBox="1"/>
      </xdr:nvSpPr>
      <xdr:spPr>
        <a:xfrm>
          <a:off x="5740400" y="58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151414</xdr:rowOff>
    </xdr:from>
    <xdr:to>
      <xdr:col>5</xdr:col>
      <xdr:colOff>73025</xdr:colOff>
      <xdr:row>33</xdr:row>
      <xdr:rowOff>151414</xdr:rowOff>
    </xdr:to>
    <xdr:cxnSp macro="">
      <xdr:nvCxnSpPr>
        <xdr:cNvPr id="109" name="直線コネクタ 108"/>
        <xdr:cNvCxnSpPr/>
      </xdr:nvCxnSpPr>
      <xdr:spPr bwMode="auto">
        <a:xfrm>
          <a:off x="5562600" y="6075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101031</xdr:rowOff>
    </xdr:from>
    <xdr:to>
      <xdr:col>4</xdr:col>
      <xdr:colOff>1117600</xdr:colOff>
      <xdr:row>37</xdr:row>
      <xdr:rowOff>114610</xdr:rowOff>
    </xdr:to>
    <xdr:cxnSp macro="">
      <xdr:nvCxnSpPr>
        <xdr:cNvPr id="110" name="直線コネクタ 109"/>
        <xdr:cNvCxnSpPr/>
      </xdr:nvCxnSpPr>
      <xdr:spPr bwMode="auto">
        <a:xfrm flipV="1">
          <a:off x="5003800" y="7225731"/>
          <a:ext cx="647700" cy="13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91492</xdr:rowOff>
    </xdr:from>
    <xdr:ext cx="762000" cy="259045"/>
    <xdr:sp macro="" textlink="">
      <xdr:nvSpPr>
        <xdr:cNvPr id="111" name="人口1人当たり決算額の推移平均値テキスト445"/>
        <xdr:cNvSpPr txBox="1"/>
      </xdr:nvSpPr>
      <xdr:spPr>
        <a:xfrm>
          <a:off x="5740400" y="6701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246415</xdr:rowOff>
    </xdr:from>
    <xdr:to>
      <xdr:col>5</xdr:col>
      <xdr:colOff>34925</xdr:colOff>
      <xdr:row>36</xdr:row>
      <xdr:rowOff>5115</xdr:rowOff>
    </xdr:to>
    <xdr:sp macro="" textlink="">
      <xdr:nvSpPr>
        <xdr:cNvPr id="112" name="フローチャート : 判断 111"/>
        <xdr:cNvSpPr/>
      </xdr:nvSpPr>
      <xdr:spPr bwMode="auto">
        <a:xfrm>
          <a:off x="56007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109741</xdr:rowOff>
    </xdr:from>
    <xdr:to>
      <xdr:col>4</xdr:col>
      <xdr:colOff>469900</xdr:colOff>
      <xdr:row>37</xdr:row>
      <xdr:rowOff>114610</xdr:rowOff>
    </xdr:to>
    <xdr:cxnSp macro="">
      <xdr:nvCxnSpPr>
        <xdr:cNvPr id="113" name="直線コネクタ 112"/>
        <xdr:cNvCxnSpPr/>
      </xdr:nvCxnSpPr>
      <xdr:spPr bwMode="auto">
        <a:xfrm>
          <a:off x="4305300" y="7234441"/>
          <a:ext cx="698500" cy="4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312595</xdr:rowOff>
    </xdr:from>
    <xdr:to>
      <xdr:col>4</xdr:col>
      <xdr:colOff>520700</xdr:colOff>
      <xdr:row>36</xdr:row>
      <xdr:rowOff>71295</xdr:rowOff>
    </xdr:to>
    <xdr:sp macro="" textlink="">
      <xdr:nvSpPr>
        <xdr:cNvPr id="114" name="フローチャート : 判断 113"/>
        <xdr:cNvSpPr/>
      </xdr:nvSpPr>
      <xdr:spPr bwMode="auto">
        <a:xfrm>
          <a:off x="4953000" y="6922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81472</xdr:rowOff>
    </xdr:from>
    <xdr:ext cx="736600" cy="259045"/>
    <xdr:sp macro="" textlink="">
      <xdr:nvSpPr>
        <xdr:cNvPr id="115" name="テキスト ボックス 114"/>
        <xdr:cNvSpPr txBox="1"/>
      </xdr:nvSpPr>
      <xdr:spPr>
        <a:xfrm>
          <a:off x="4622800" y="6691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71427</xdr:rowOff>
    </xdr:from>
    <xdr:to>
      <xdr:col>3</xdr:col>
      <xdr:colOff>904875</xdr:colOff>
      <xdr:row>37</xdr:row>
      <xdr:rowOff>109741</xdr:rowOff>
    </xdr:to>
    <xdr:cxnSp macro="">
      <xdr:nvCxnSpPr>
        <xdr:cNvPr id="116" name="直線コネクタ 115"/>
        <xdr:cNvCxnSpPr/>
      </xdr:nvCxnSpPr>
      <xdr:spPr bwMode="auto">
        <a:xfrm>
          <a:off x="3606800" y="7196127"/>
          <a:ext cx="698500" cy="38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250668</xdr:rowOff>
    </xdr:from>
    <xdr:to>
      <xdr:col>3</xdr:col>
      <xdr:colOff>955675</xdr:colOff>
      <xdr:row>36</xdr:row>
      <xdr:rowOff>9368</xdr:rowOff>
    </xdr:to>
    <xdr:sp macro="" textlink="">
      <xdr:nvSpPr>
        <xdr:cNvPr id="117" name="フローチャート : 判断 116"/>
        <xdr:cNvSpPr/>
      </xdr:nvSpPr>
      <xdr:spPr bwMode="auto">
        <a:xfrm>
          <a:off x="4254500" y="6861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19545</xdr:rowOff>
    </xdr:from>
    <xdr:ext cx="762000" cy="259045"/>
    <xdr:sp macro="" textlink="">
      <xdr:nvSpPr>
        <xdr:cNvPr id="118" name="テキスト ボックス 117"/>
        <xdr:cNvSpPr txBox="1"/>
      </xdr:nvSpPr>
      <xdr:spPr>
        <a:xfrm>
          <a:off x="3924300" y="662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58031</xdr:rowOff>
    </xdr:from>
    <xdr:to>
      <xdr:col>3</xdr:col>
      <xdr:colOff>206375</xdr:colOff>
      <xdr:row>37</xdr:row>
      <xdr:rowOff>71427</xdr:rowOff>
    </xdr:to>
    <xdr:cxnSp macro="">
      <xdr:nvCxnSpPr>
        <xdr:cNvPr id="119" name="直線コネクタ 118"/>
        <xdr:cNvCxnSpPr/>
      </xdr:nvCxnSpPr>
      <xdr:spPr bwMode="auto">
        <a:xfrm>
          <a:off x="2908300" y="7011281"/>
          <a:ext cx="698500" cy="184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230048</xdr:rowOff>
    </xdr:from>
    <xdr:to>
      <xdr:col>3</xdr:col>
      <xdr:colOff>257175</xdr:colOff>
      <xdr:row>35</xdr:row>
      <xdr:rowOff>331648</xdr:rowOff>
    </xdr:to>
    <xdr:sp macro="" textlink="">
      <xdr:nvSpPr>
        <xdr:cNvPr id="120" name="フローチャート : 判断 119"/>
        <xdr:cNvSpPr/>
      </xdr:nvSpPr>
      <xdr:spPr bwMode="auto">
        <a:xfrm>
          <a:off x="3556000" y="6840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341825</xdr:rowOff>
    </xdr:from>
    <xdr:ext cx="762000" cy="259045"/>
    <xdr:sp macro="" textlink="">
      <xdr:nvSpPr>
        <xdr:cNvPr id="121" name="テキスト ボックス 120"/>
        <xdr:cNvSpPr txBox="1"/>
      </xdr:nvSpPr>
      <xdr:spPr>
        <a:xfrm>
          <a:off x="3225800" y="6609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174613</xdr:rowOff>
    </xdr:from>
    <xdr:to>
      <xdr:col>2</xdr:col>
      <xdr:colOff>692150</xdr:colOff>
      <xdr:row>35</xdr:row>
      <xdr:rowOff>276213</xdr:rowOff>
    </xdr:to>
    <xdr:sp macro="" textlink="">
      <xdr:nvSpPr>
        <xdr:cNvPr id="122" name="フローチャート : 判断 121"/>
        <xdr:cNvSpPr/>
      </xdr:nvSpPr>
      <xdr:spPr bwMode="auto">
        <a:xfrm>
          <a:off x="2857500" y="678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286390</xdr:rowOff>
    </xdr:from>
    <xdr:ext cx="762000" cy="259045"/>
    <xdr:sp macro="" textlink="">
      <xdr:nvSpPr>
        <xdr:cNvPr id="123" name="テキスト ボックス 122"/>
        <xdr:cNvSpPr txBox="1"/>
      </xdr:nvSpPr>
      <xdr:spPr>
        <a:xfrm>
          <a:off x="2527300" y="655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50231</xdr:rowOff>
    </xdr:from>
    <xdr:to>
      <xdr:col>5</xdr:col>
      <xdr:colOff>34925</xdr:colOff>
      <xdr:row>37</xdr:row>
      <xdr:rowOff>151831</xdr:rowOff>
    </xdr:to>
    <xdr:sp macro="" textlink="">
      <xdr:nvSpPr>
        <xdr:cNvPr id="129" name="円/楕円 128"/>
        <xdr:cNvSpPr/>
      </xdr:nvSpPr>
      <xdr:spPr bwMode="auto">
        <a:xfrm>
          <a:off x="5600700" y="7174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22308</xdr:rowOff>
    </xdr:from>
    <xdr:ext cx="762000" cy="259045"/>
    <xdr:sp macro="" textlink="">
      <xdr:nvSpPr>
        <xdr:cNvPr id="130" name="人口1人当たり決算額の推移該当値テキスト445"/>
        <xdr:cNvSpPr txBox="1"/>
      </xdr:nvSpPr>
      <xdr:spPr>
        <a:xfrm>
          <a:off x="5740400" y="714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11,136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63810</xdr:rowOff>
    </xdr:from>
    <xdr:to>
      <xdr:col>4</xdr:col>
      <xdr:colOff>520700</xdr:colOff>
      <xdr:row>37</xdr:row>
      <xdr:rowOff>165410</xdr:rowOff>
    </xdr:to>
    <xdr:sp macro="" textlink="">
      <xdr:nvSpPr>
        <xdr:cNvPr id="131" name="円/楕円 130"/>
        <xdr:cNvSpPr/>
      </xdr:nvSpPr>
      <xdr:spPr bwMode="auto">
        <a:xfrm>
          <a:off x="4953000" y="7188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150187</xdr:rowOff>
    </xdr:from>
    <xdr:ext cx="736600" cy="259045"/>
    <xdr:sp macro="" textlink="">
      <xdr:nvSpPr>
        <xdr:cNvPr id="132" name="テキスト ボックス 131"/>
        <xdr:cNvSpPr txBox="1"/>
      </xdr:nvSpPr>
      <xdr:spPr>
        <a:xfrm>
          <a:off x="4622800" y="7274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58941</xdr:rowOff>
    </xdr:from>
    <xdr:to>
      <xdr:col>3</xdr:col>
      <xdr:colOff>955675</xdr:colOff>
      <xdr:row>37</xdr:row>
      <xdr:rowOff>160541</xdr:rowOff>
    </xdr:to>
    <xdr:sp macro="" textlink="">
      <xdr:nvSpPr>
        <xdr:cNvPr id="133" name="円/楕円 132"/>
        <xdr:cNvSpPr/>
      </xdr:nvSpPr>
      <xdr:spPr bwMode="auto">
        <a:xfrm>
          <a:off x="4254500" y="7183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145318</xdr:rowOff>
    </xdr:from>
    <xdr:ext cx="762000" cy="259045"/>
    <xdr:sp macro="" textlink="">
      <xdr:nvSpPr>
        <xdr:cNvPr id="134" name="テキスト ボックス 133"/>
        <xdr:cNvSpPr txBox="1"/>
      </xdr:nvSpPr>
      <xdr:spPr>
        <a:xfrm>
          <a:off x="3924300" y="7270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20627</xdr:rowOff>
    </xdr:from>
    <xdr:to>
      <xdr:col>3</xdr:col>
      <xdr:colOff>257175</xdr:colOff>
      <xdr:row>37</xdr:row>
      <xdr:rowOff>122227</xdr:rowOff>
    </xdr:to>
    <xdr:sp macro="" textlink="">
      <xdr:nvSpPr>
        <xdr:cNvPr id="135" name="円/楕円 134"/>
        <xdr:cNvSpPr/>
      </xdr:nvSpPr>
      <xdr:spPr bwMode="auto">
        <a:xfrm>
          <a:off x="3556000" y="7145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107004</xdr:rowOff>
    </xdr:from>
    <xdr:ext cx="762000" cy="259045"/>
    <xdr:sp macro="" textlink="">
      <xdr:nvSpPr>
        <xdr:cNvPr id="136" name="テキスト ボックス 135"/>
        <xdr:cNvSpPr txBox="1"/>
      </xdr:nvSpPr>
      <xdr:spPr>
        <a:xfrm>
          <a:off x="3225800" y="7231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7231</xdr:rowOff>
    </xdr:from>
    <xdr:to>
      <xdr:col>2</xdr:col>
      <xdr:colOff>692150</xdr:colOff>
      <xdr:row>36</xdr:row>
      <xdr:rowOff>108831</xdr:rowOff>
    </xdr:to>
    <xdr:sp macro="" textlink="">
      <xdr:nvSpPr>
        <xdr:cNvPr id="137" name="円/楕円 136"/>
        <xdr:cNvSpPr/>
      </xdr:nvSpPr>
      <xdr:spPr bwMode="auto">
        <a:xfrm>
          <a:off x="2857500" y="6960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93608</xdr:rowOff>
    </xdr:from>
    <xdr:ext cx="762000" cy="259045"/>
    <xdr:sp macro="" textlink="">
      <xdr:nvSpPr>
        <xdr:cNvPr id="138" name="テキスト ボックス 137"/>
        <xdr:cNvSpPr txBox="1"/>
      </xdr:nvSpPr>
      <xdr:spPr>
        <a:xfrm>
          <a:off x="2527300" y="704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20,517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岐阜県輪之内町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9,943
9,652
22.33
4,230,595
3,803,854
321,161
2,832,858
3,102,766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17.0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98704</xdr:rowOff>
    </xdr:from>
    <xdr:to>
      <xdr:col>6</xdr:col>
      <xdr:colOff>510540</xdr:colOff>
      <xdr:row>39</xdr:row>
      <xdr:rowOff>55935</xdr:rowOff>
    </xdr:to>
    <xdr:cxnSp macro="">
      <xdr:nvCxnSpPr>
        <xdr:cNvPr id="58" name="直線コネクタ 57"/>
        <xdr:cNvCxnSpPr/>
      </xdr:nvCxnSpPr>
      <xdr:spPr>
        <a:xfrm flipV="1">
          <a:off x="4633595" y="5242204"/>
          <a:ext cx="1270" cy="150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59762</xdr:rowOff>
    </xdr:from>
    <xdr:ext cx="534377" cy="259045"/>
    <xdr:sp macro="" textlink="">
      <xdr:nvSpPr>
        <xdr:cNvPr id="59" name="人件費最小値テキスト"/>
        <xdr:cNvSpPr txBox="1"/>
      </xdr:nvSpPr>
      <xdr:spPr>
        <a:xfrm>
          <a:off x="4686300" y="67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422275</xdr:colOff>
      <xdr:row>39</xdr:row>
      <xdr:rowOff>55935</xdr:rowOff>
    </xdr:from>
    <xdr:to>
      <xdr:col>6</xdr:col>
      <xdr:colOff>600075</xdr:colOff>
      <xdr:row>39</xdr:row>
      <xdr:rowOff>55935</xdr:rowOff>
    </xdr:to>
    <xdr:cxnSp macro="">
      <xdr:nvCxnSpPr>
        <xdr:cNvPr id="60" name="直線コネクタ 59"/>
        <xdr:cNvCxnSpPr/>
      </xdr:nvCxnSpPr>
      <xdr:spPr>
        <a:xfrm>
          <a:off x="4546600" y="674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45381</xdr:rowOff>
    </xdr:from>
    <xdr:ext cx="599010" cy="259045"/>
    <xdr:sp macro="" textlink="">
      <xdr:nvSpPr>
        <xdr:cNvPr id="61" name="人件費最大値テキスト"/>
        <xdr:cNvSpPr txBox="1"/>
      </xdr:nvSpPr>
      <xdr:spPr>
        <a:xfrm>
          <a:off x="4686300" y="50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422275</xdr:colOff>
      <xdr:row>30</xdr:row>
      <xdr:rowOff>98704</xdr:rowOff>
    </xdr:from>
    <xdr:to>
      <xdr:col>6</xdr:col>
      <xdr:colOff>600075</xdr:colOff>
      <xdr:row>30</xdr:row>
      <xdr:rowOff>98704</xdr:rowOff>
    </xdr:to>
    <xdr:cxnSp macro="">
      <xdr:nvCxnSpPr>
        <xdr:cNvPr id="62" name="直線コネクタ 61"/>
        <xdr:cNvCxnSpPr/>
      </xdr:nvCxnSpPr>
      <xdr:spPr>
        <a:xfrm>
          <a:off x="4546600" y="524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38909</xdr:rowOff>
    </xdr:from>
    <xdr:to>
      <xdr:col>6</xdr:col>
      <xdr:colOff>511175</xdr:colOff>
      <xdr:row>39</xdr:row>
      <xdr:rowOff>55935</xdr:rowOff>
    </xdr:to>
    <xdr:cxnSp macro="">
      <xdr:nvCxnSpPr>
        <xdr:cNvPr id="63" name="直線コネクタ 62"/>
        <xdr:cNvCxnSpPr/>
      </xdr:nvCxnSpPr>
      <xdr:spPr>
        <a:xfrm>
          <a:off x="3797300" y="6725459"/>
          <a:ext cx="838200" cy="1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94436</xdr:rowOff>
    </xdr:from>
    <xdr:ext cx="599010" cy="259045"/>
    <xdr:sp macro="" textlink="">
      <xdr:nvSpPr>
        <xdr:cNvPr id="64" name="人件費平均値テキスト"/>
        <xdr:cNvSpPr txBox="1"/>
      </xdr:nvSpPr>
      <xdr:spPr>
        <a:xfrm>
          <a:off x="4686300" y="6095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71559</xdr:rowOff>
    </xdr:from>
    <xdr:to>
      <xdr:col>6</xdr:col>
      <xdr:colOff>561975</xdr:colOff>
      <xdr:row>37</xdr:row>
      <xdr:rowOff>1709</xdr:rowOff>
    </xdr:to>
    <xdr:sp macro="" textlink="">
      <xdr:nvSpPr>
        <xdr:cNvPr id="65" name="フローチャート : 判断 64"/>
        <xdr:cNvSpPr/>
      </xdr:nvSpPr>
      <xdr:spPr>
        <a:xfrm>
          <a:off x="45847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38909</xdr:rowOff>
    </xdr:from>
    <xdr:to>
      <xdr:col>5</xdr:col>
      <xdr:colOff>358775</xdr:colOff>
      <xdr:row>39</xdr:row>
      <xdr:rowOff>101926</xdr:rowOff>
    </xdr:to>
    <xdr:cxnSp macro="">
      <xdr:nvCxnSpPr>
        <xdr:cNvPr id="66" name="直線コネクタ 65"/>
        <xdr:cNvCxnSpPr/>
      </xdr:nvCxnSpPr>
      <xdr:spPr>
        <a:xfrm flipV="1">
          <a:off x="2908300" y="6725459"/>
          <a:ext cx="889000" cy="6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105479</xdr:rowOff>
    </xdr:from>
    <xdr:to>
      <xdr:col>5</xdr:col>
      <xdr:colOff>409575</xdr:colOff>
      <xdr:row>38</xdr:row>
      <xdr:rowOff>35629</xdr:rowOff>
    </xdr:to>
    <xdr:sp macro="" textlink="">
      <xdr:nvSpPr>
        <xdr:cNvPr id="67" name="フローチャート : 判断 66"/>
        <xdr:cNvSpPr/>
      </xdr:nvSpPr>
      <xdr:spPr>
        <a:xfrm>
          <a:off x="3746500" y="64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52156</xdr:rowOff>
    </xdr:from>
    <xdr:ext cx="534377" cy="259045"/>
    <xdr:sp macro="" textlink="">
      <xdr:nvSpPr>
        <xdr:cNvPr id="68" name="テキスト ボックス 67"/>
        <xdr:cNvSpPr txBox="1"/>
      </xdr:nvSpPr>
      <xdr:spPr>
        <a:xfrm>
          <a:off x="3530111" y="62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93556</xdr:rowOff>
    </xdr:from>
    <xdr:to>
      <xdr:col>4</xdr:col>
      <xdr:colOff>155575</xdr:colOff>
      <xdr:row>39</xdr:row>
      <xdr:rowOff>101926</xdr:rowOff>
    </xdr:to>
    <xdr:cxnSp macro="">
      <xdr:nvCxnSpPr>
        <xdr:cNvPr id="69" name="直線コネクタ 68"/>
        <xdr:cNvCxnSpPr/>
      </xdr:nvCxnSpPr>
      <xdr:spPr>
        <a:xfrm>
          <a:off x="2019300" y="6780106"/>
          <a:ext cx="889000" cy="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169683</xdr:rowOff>
    </xdr:from>
    <xdr:to>
      <xdr:col>4</xdr:col>
      <xdr:colOff>206375</xdr:colOff>
      <xdr:row>38</xdr:row>
      <xdr:rowOff>99833</xdr:rowOff>
    </xdr:to>
    <xdr:sp macro="" textlink="">
      <xdr:nvSpPr>
        <xdr:cNvPr id="70" name="フローチャート : 判断 69"/>
        <xdr:cNvSpPr/>
      </xdr:nvSpPr>
      <xdr:spPr>
        <a:xfrm>
          <a:off x="2857500" y="65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116360</xdr:rowOff>
    </xdr:from>
    <xdr:ext cx="534377" cy="259045"/>
    <xdr:sp macro="" textlink="">
      <xdr:nvSpPr>
        <xdr:cNvPr id="71" name="テキスト ボックス 70"/>
        <xdr:cNvSpPr txBox="1"/>
      </xdr:nvSpPr>
      <xdr:spPr>
        <a:xfrm>
          <a:off x="2641111" y="628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55227</xdr:rowOff>
    </xdr:from>
    <xdr:to>
      <xdr:col>2</xdr:col>
      <xdr:colOff>638175</xdr:colOff>
      <xdr:row>39</xdr:row>
      <xdr:rowOff>93556</xdr:rowOff>
    </xdr:to>
    <xdr:cxnSp macro="">
      <xdr:nvCxnSpPr>
        <xdr:cNvPr id="72" name="直線コネクタ 71"/>
        <xdr:cNvCxnSpPr/>
      </xdr:nvCxnSpPr>
      <xdr:spPr>
        <a:xfrm>
          <a:off x="1130300" y="6741777"/>
          <a:ext cx="889000" cy="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162694</xdr:rowOff>
    </xdr:from>
    <xdr:to>
      <xdr:col>3</xdr:col>
      <xdr:colOff>3175</xdr:colOff>
      <xdr:row>38</xdr:row>
      <xdr:rowOff>92844</xdr:rowOff>
    </xdr:to>
    <xdr:sp macro="" textlink="">
      <xdr:nvSpPr>
        <xdr:cNvPr id="73" name="フローチャート : 判断 72"/>
        <xdr:cNvSpPr/>
      </xdr:nvSpPr>
      <xdr:spPr>
        <a:xfrm>
          <a:off x="1968500" y="650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109371</xdr:rowOff>
    </xdr:from>
    <xdr:ext cx="534377" cy="259045"/>
    <xdr:sp macro="" textlink="">
      <xdr:nvSpPr>
        <xdr:cNvPr id="74" name="テキスト ボックス 73"/>
        <xdr:cNvSpPr txBox="1"/>
      </xdr:nvSpPr>
      <xdr:spPr>
        <a:xfrm>
          <a:off x="1752111" y="62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121448</xdr:rowOff>
    </xdr:from>
    <xdr:to>
      <xdr:col>1</xdr:col>
      <xdr:colOff>485775</xdr:colOff>
      <xdr:row>38</xdr:row>
      <xdr:rowOff>51598</xdr:rowOff>
    </xdr:to>
    <xdr:sp macro="" textlink="">
      <xdr:nvSpPr>
        <xdr:cNvPr id="75" name="フローチャート : 判断 74"/>
        <xdr:cNvSpPr/>
      </xdr:nvSpPr>
      <xdr:spPr>
        <a:xfrm>
          <a:off x="1079500" y="646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68125</xdr:rowOff>
    </xdr:from>
    <xdr:ext cx="534377" cy="259045"/>
    <xdr:sp macro="" textlink="">
      <xdr:nvSpPr>
        <xdr:cNvPr id="76" name="テキスト ボックス 75"/>
        <xdr:cNvSpPr txBox="1"/>
      </xdr:nvSpPr>
      <xdr:spPr>
        <a:xfrm>
          <a:off x="863111" y="624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84,760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39</xdr:row>
      <xdr:rowOff>5135</xdr:rowOff>
    </xdr:from>
    <xdr:to>
      <xdr:col>6</xdr:col>
      <xdr:colOff>561975</xdr:colOff>
      <xdr:row>39</xdr:row>
      <xdr:rowOff>106735</xdr:rowOff>
    </xdr:to>
    <xdr:sp macro="" textlink="">
      <xdr:nvSpPr>
        <xdr:cNvPr id="82" name="円/楕円 81"/>
        <xdr:cNvSpPr/>
      </xdr:nvSpPr>
      <xdr:spPr>
        <a:xfrm>
          <a:off x="4584700" y="669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91512</xdr:rowOff>
    </xdr:from>
    <xdr:ext cx="534377" cy="259045"/>
    <xdr:sp macro="" textlink="">
      <xdr:nvSpPr>
        <xdr:cNvPr id="83" name="人件費該当値テキスト"/>
        <xdr:cNvSpPr txBox="1"/>
      </xdr:nvSpPr>
      <xdr:spPr>
        <a:xfrm>
          <a:off x="4686300" y="660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63,945</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159559</xdr:rowOff>
    </xdr:from>
    <xdr:to>
      <xdr:col>5</xdr:col>
      <xdr:colOff>409575</xdr:colOff>
      <xdr:row>39</xdr:row>
      <xdr:rowOff>89709</xdr:rowOff>
    </xdr:to>
    <xdr:sp macro="" textlink="">
      <xdr:nvSpPr>
        <xdr:cNvPr id="84" name="円/楕円 83"/>
        <xdr:cNvSpPr/>
      </xdr:nvSpPr>
      <xdr:spPr>
        <a:xfrm>
          <a:off x="3746500" y="667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80836</xdr:rowOff>
    </xdr:from>
    <xdr:ext cx="534377" cy="259045"/>
    <xdr:sp macro="" textlink="">
      <xdr:nvSpPr>
        <xdr:cNvPr id="85" name="テキスト ボックス 84"/>
        <xdr:cNvSpPr txBox="1"/>
      </xdr:nvSpPr>
      <xdr:spPr>
        <a:xfrm>
          <a:off x="3530111" y="676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65,509</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51126</xdr:rowOff>
    </xdr:from>
    <xdr:to>
      <xdr:col>4</xdr:col>
      <xdr:colOff>206375</xdr:colOff>
      <xdr:row>39</xdr:row>
      <xdr:rowOff>152726</xdr:rowOff>
    </xdr:to>
    <xdr:sp macro="" textlink="">
      <xdr:nvSpPr>
        <xdr:cNvPr id="86" name="円/楕円 85"/>
        <xdr:cNvSpPr/>
      </xdr:nvSpPr>
      <xdr:spPr>
        <a:xfrm>
          <a:off x="2857500" y="673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143853</xdr:rowOff>
    </xdr:from>
    <xdr:ext cx="534377" cy="259045"/>
    <xdr:sp macro="" textlink="">
      <xdr:nvSpPr>
        <xdr:cNvPr id="87" name="テキスト ボックス 86"/>
        <xdr:cNvSpPr txBox="1"/>
      </xdr:nvSpPr>
      <xdr:spPr>
        <a:xfrm>
          <a:off x="2641111" y="683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59,720</a:t>
          </a:r>
          <a:endParaRPr kumimoji="1" lang="ja-JP" altLang="en-US" sz="1000" b="1">
            <a:solidFill>
              <a:srgbClr val="FF0000"/>
            </a:solidFill>
            <a:latin typeface="ＭＳ Ｐゴシック"/>
          </a:endParaRPr>
        </a:p>
      </xdr:txBody>
    </xdr:sp>
    <xdr:clientData/>
  </xdr:oneCellAnchor>
  <xdr:twoCellAnchor>
    <xdr:from>
      <xdr:col>2</xdr:col>
      <xdr:colOff>587375</xdr:colOff>
      <xdr:row>39</xdr:row>
      <xdr:rowOff>42756</xdr:rowOff>
    </xdr:from>
    <xdr:to>
      <xdr:col>3</xdr:col>
      <xdr:colOff>3175</xdr:colOff>
      <xdr:row>39</xdr:row>
      <xdr:rowOff>144356</xdr:rowOff>
    </xdr:to>
    <xdr:sp macro="" textlink="">
      <xdr:nvSpPr>
        <xdr:cNvPr id="88" name="円/楕円 87"/>
        <xdr:cNvSpPr/>
      </xdr:nvSpPr>
      <xdr:spPr>
        <a:xfrm>
          <a:off x="1968500" y="672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135483</xdr:rowOff>
    </xdr:from>
    <xdr:ext cx="534377" cy="259045"/>
    <xdr:sp macro="" textlink="">
      <xdr:nvSpPr>
        <xdr:cNvPr id="89" name="テキスト ボックス 88"/>
        <xdr:cNvSpPr txBox="1"/>
      </xdr:nvSpPr>
      <xdr:spPr>
        <a:xfrm>
          <a:off x="1752111" y="682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60,489</a:t>
          </a:r>
          <a:endParaRPr kumimoji="1" lang="ja-JP" altLang="en-US" sz="1000" b="1">
            <a:solidFill>
              <a:srgbClr val="FF0000"/>
            </a:solidFill>
            <a:latin typeface="ＭＳ Ｐゴシック"/>
          </a:endParaRPr>
        </a:p>
      </xdr:txBody>
    </xdr:sp>
    <xdr:clientData/>
  </xdr:oneCellAnchor>
  <xdr:twoCellAnchor>
    <xdr:from>
      <xdr:col>1</xdr:col>
      <xdr:colOff>384175</xdr:colOff>
      <xdr:row>39</xdr:row>
      <xdr:rowOff>4427</xdr:rowOff>
    </xdr:from>
    <xdr:to>
      <xdr:col>1</xdr:col>
      <xdr:colOff>485775</xdr:colOff>
      <xdr:row>39</xdr:row>
      <xdr:rowOff>106027</xdr:rowOff>
    </xdr:to>
    <xdr:sp macro="" textlink="">
      <xdr:nvSpPr>
        <xdr:cNvPr id="90" name="円/楕円 89"/>
        <xdr:cNvSpPr/>
      </xdr:nvSpPr>
      <xdr:spPr>
        <a:xfrm>
          <a:off x="1079500" y="669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97154</xdr:rowOff>
    </xdr:from>
    <xdr:ext cx="534377" cy="259045"/>
    <xdr:sp macro="" textlink="">
      <xdr:nvSpPr>
        <xdr:cNvPr id="91" name="テキスト ボックス 90"/>
        <xdr:cNvSpPr txBox="1"/>
      </xdr:nvSpPr>
      <xdr:spPr>
        <a:xfrm>
          <a:off x="863111" y="678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58,521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2894</xdr:rowOff>
    </xdr:from>
    <xdr:to>
      <xdr:col>6</xdr:col>
      <xdr:colOff>510540</xdr:colOff>
      <xdr:row>58</xdr:row>
      <xdr:rowOff>22081</xdr:rowOff>
    </xdr:to>
    <xdr:cxnSp macro="">
      <xdr:nvCxnSpPr>
        <xdr:cNvPr id="113" name="直線コネクタ 112"/>
        <xdr:cNvCxnSpPr/>
      </xdr:nvCxnSpPr>
      <xdr:spPr>
        <a:xfrm flipV="1">
          <a:off x="4633595" y="8746844"/>
          <a:ext cx="1270" cy="1219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25908</xdr:rowOff>
    </xdr:from>
    <xdr:ext cx="534377" cy="259045"/>
    <xdr:sp macro="" textlink="">
      <xdr:nvSpPr>
        <xdr:cNvPr id="114" name="物件費最小値テキスト"/>
        <xdr:cNvSpPr txBox="1"/>
      </xdr:nvSpPr>
      <xdr:spPr>
        <a:xfrm>
          <a:off x="4686300" y="99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422275</xdr:colOff>
      <xdr:row>58</xdr:row>
      <xdr:rowOff>22081</xdr:rowOff>
    </xdr:from>
    <xdr:to>
      <xdr:col>6</xdr:col>
      <xdr:colOff>600075</xdr:colOff>
      <xdr:row>58</xdr:row>
      <xdr:rowOff>22081</xdr:rowOff>
    </xdr:to>
    <xdr:cxnSp macro="">
      <xdr:nvCxnSpPr>
        <xdr:cNvPr id="115" name="直線コネクタ 114"/>
        <xdr:cNvCxnSpPr/>
      </xdr:nvCxnSpPr>
      <xdr:spPr>
        <a:xfrm>
          <a:off x="4546600" y="996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121021</xdr:rowOff>
    </xdr:from>
    <xdr:ext cx="599010" cy="259045"/>
    <xdr:sp macro="" textlink="">
      <xdr:nvSpPr>
        <xdr:cNvPr id="116" name="物件費最大値テキスト"/>
        <xdr:cNvSpPr txBox="1"/>
      </xdr:nvSpPr>
      <xdr:spPr>
        <a:xfrm>
          <a:off x="4686300" y="852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422275</xdr:colOff>
      <xdr:row>51</xdr:row>
      <xdr:rowOff>2894</xdr:rowOff>
    </xdr:from>
    <xdr:to>
      <xdr:col>6</xdr:col>
      <xdr:colOff>600075</xdr:colOff>
      <xdr:row>51</xdr:row>
      <xdr:rowOff>2894</xdr:rowOff>
    </xdr:to>
    <xdr:cxnSp macro="">
      <xdr:nvCxnSpPr>
        <xdr:cNvPr id="117" name="直線コネクタ 116"/>
        <xdr:cNvCxnSpPr/>
      </xdr:nvCxnSpPr>
      <xdr:spPr>
        <a:xfrm>
          <a:off x="4546600" y="874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128850</xdr:rowOff>
    </xdr:from>
    <xdr:to>
      <xdr:col>6</xdr:col>
      <xdr:colOff>511175</xdr:colOff>
      <xdr:row>57</xdr:row>
      <xdr:rowOff>144876</xdr:rowOff>
    </xdr:to>
    <xdr:cxnSp macro="">
      <xdr:nvCxnSpPr>
        <xdr:cNvPr id="118" name="直線コネクタ 117"/>
        <xdr:cNvCxnSpPr/>
      </xdr:nvCxnSpPr>
      <xdr:spPr>
        <a:xfrm flipV="1">
          <a:off x="3797300" y="9901500"/>
          <a:ext cx="838200" cy="1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27675</xdr:rowOff>
    </xdr:from>
    <xdr:ext cx="599010" cy="259045"/>
    <xdr:sp macro="" textlink="">
      <xdr:nvSpPr>
        <xdr:cNvPr id="119" name="物件費平均値テキスト"/>
        <xdr:cNvSpPr txBox="1"/>
      </xdr:nvSpPr>
      <xdr:spPr>
        <a:xfrm>
          <a:off x="4686300" y="9628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4798</xdr:rowOff>
    </xdr:from>
    <xdr:to>
      <xdr:col>6</xdr:col>
      <xdr:colOff>561975</xdr:colOff>
      <xdr:row>57</xdr:row>
      <xdr:rowOff>106398</xdr:rowOff>
    </xdr:to>
    <xdr:sp macro="" textlink="">
      <xdr:nvSpPr>
        <xdr:cNvPr id="120" name="フローチャート : 判断 119"/>
        <xdr:cNvSpPr/>
      </xdr:nvSpPr>
      <xdr:spPr>
        <a:xfrm>
          <a:off x="45847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144876</xdr:rowOff>
    </xdr:from>
    <xdr:to>
      <xdr:col>5</xdr:col>
      <xdr:colOff>358775</xdr:colOff>
      <xdr:row>57</xdr:row>
      <xdr:rowOff>159714</xdr:rowOff>
    </xdr:to>
    <xdr:cxnSp macro="">
      <xdr:nvCxnSpPr>
        <xdr:cNvPr id="121" name="直線コネクタ 120"/>
        <xdr:cNvCxnSpPr/>
      </xdr:nvCxnSpPr>
      <xdr:spPr>
        <a:xfrm flipV="1">
          <a:off x="2908300" y="9917526"/>
          <a:ext cx="889000" cy="1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34299</xdr:rowOff>
    </xdr:from>
    <xdr:to>
      <xdr:col>5</xdr:col>
      <xdr:colOff>409575</xdr:colOff>
      <xdr:row>57</xdr:row>
      <xdr:rowOff>135899</xdr:rowOff>
    </xdr:to>
    <xdr:sp macro="" textlink="">
      <xdr:nvSpPr>
        <xdr:cNvPr id="122" name="フローチャート : 判断 121"/>
        <xdr:cNvSpPr/>
      </xdr:nvSpPr>
      <xdr:spPr>
        <a:xfrm>
          <a:off x="3746500" y="98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152426</xdr:rowOff>
    </xdr:from>
    <xdr:ext cx="534377" cy="259045"/>
    <xdr:sp macro="" textlink="">
      <xdr:nvSpPr>
        <xdr:cNvPr id="123" name="テキスト ボックス 122"/>
        <xdr:cNvSpPr txBox="1"/>
      </xdr:nvSpPr>
      <xdr:spPr>
        <a:xfrm>
          <a:off x="3530111" y="958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159714</xdr:rowOff>
    </xdr:from>
    <xdr:to>
      <xdr:col>4</xdr:col>
      <xdr:colOff>155575</xdr:colOff>
      <xdr:row>58</xdr:row>
      <xdr:rowOff>1610</xdr:rowOff>
    </xdr:to>
    <xdr:cxnSp macro="">
      <xdr:nvCxnSpPr>
        <xdr:cNvPr id="124" name="直線コネクタ 123"/>
        <xdr:cNvCxnSpPr/>
      </xdr:nvCxnSpPr>
      <xdr:spPr>
        <a:xfrm flipV="1">
          <a:off x="2019300" y="9932364"/>
          <a:ext cx="889000" cy="1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84483</xdr:rowOff>
    </xdr:from>
    <xdr:to>
      <xdr:col>4</xdr:col>
      <xdr:colOff>206375</xdr:colOff>
      <xdr:row>58</xdr:row>
      <xdr:rowOff>14633</xdr:rowOff>
    </xdr:to>
    <xdr:sp macro="" textlink="">
      <xdr:nvSpPr>
        <xdr:cNvPr id="125" name="フローチャート : 判断 124"/>
        <xdr:cNvSpPr/>
      </xdr:nvSpPr>
      <xdr:spPr>
        <a:xfrm>
          <a:off x="2857500" y="985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31160</xdr:rowOff>
    </xdr:from>
    <xdr:ext cx="534377" cy="259045"/>
    <xdr:sp macro="" textlink="">
      <xdr:nvSpPr>
        <xdr:cNvPr id="126" name="テキスト ボックス 125"/>
        <xdr:cNvSpPr txBox="1"/>
      </xdr:nvSpPr>
      <xdr:spPr>
        <a:xfrm>
          <a:off x="2641111" y="963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163925</xdr:rowOff>
    </xdr:from>
    <xdr:to>
      <xdr:col>2</xdr:col>
      <xdr:colOff>638175</xdr:colOff>
      <xdr:row>58</xdr:row>
      <xdr:rowOff>1610</xdr:rowOff>
    </xdr:to>
    <xdr:cxnSp macro="">
      <xdr:nvCxnSpPr>
        <xdr:cNvPr id="127" name="直線コネクタ 126"/>
        <xdr:cNvCxnSpPr/>
      </xdr:nvCxnSpPr>
      <xdr:spPr>
        <a:xfrm>
          <a:off x="1130300" y="9936575"/>
          <a:ext cx="889000" cy="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98257</xdr:rowOff>
    </xdr:from>
    <xdr:to>
      <xdr:col>3</xdr:col>
      <xdr:colOff>3175</xdr:colOff>
      <xdr:row>58</xdr:row>
      <xdr:rowOff>28407</xdr:rowOff>
    </xdr:to>
    <xdr:sp macro="" textlink="">
      <xdr:nvSpPr>
        <xdr:cNvPr id="128" name="フローチャート : 判断 127"/>
        <xdr:cNvSpPr/>
      </xdr:nvSpPr>
      <xdr:spPr>
        <a:xfrm>
          <a:off x="1968500" y="987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44934</xdr:rowOff>
    </xdr:from>
    <xdr:ext cx="534377" cy="259045"/>
    <xdr:sp macro="" textlink="">
      <xdr:nvSpPr>
        <xdr:cNvPr id="129" name="テキスト ボックス 128"/>
        <xdr:cNvSpPr txBox="1"/>
      </xdr:nvSpPr>
      <xdr:spPr>
        <a:xfrm>
          <a:off x="1752111" y="964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40288</xdr:rowOff>
    </xdr:from>
    <xdr:to>
      <xdr:col>1</xdr:col>
      <xdr:colOff>485775</xdr:colOff>
      <xdr:row>57</xdr:row>
      <xdr:rowOff>141888</xdr:rowOff>
    </xdr:to>
    <xdr:sp macro="" textlink="">
      <xdr:nvSpPr>
        <xdr:cNvPr id="130" name="フローチャート : 判断 129"/>
        <xdr:cNvSpPr/>
      </xdr:nvSpPr>
      <xdr:spPr>
        <a:xfrm>
          <a:off x="1079500" y="981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158415</xdr:rowOff>
    </xdr:from>
    <xdr:ext cx="534377" cy="259045"/>
    <xdr:sp macro="" textlink="">
      <xdr:nvSpPr>
        <xdr:cNvPr id="131" name="テキスト ボックス 130"/>
        <xdr:cNvSpPr txBox="1"/>
      </xdr:nvSpPr>
      <xdr:spPr>
        <a:xfrm>
          <a:off x="863111" y="958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96,265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78050</xdr:rowOff>
    </xdr:from>
    <xdr:to>
      <xdr:col>6</xdr:col>
      <xdr:colOff>561975</xdr:colOff>
      <xdr:row>58</xdr:row>
      <xdr:rowOff>8200</xdr:rowOff>
    </xdr:to>
    <xdr:sp macro="" textlink="">
      <xdr:nvSpPr>
        <xdr:cNvPr id="137" name="円/楕円 136"/>
        <xdr:cNvSpPr/>
      </xdr:nvSpPr>
      <xdr:spPr>
        <a:xfrm>
          <a:off x="4584700" y="985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164427</xdr:rowOff>
    </xdr:from>
    <xdr:ext cx="534377" cy="259045"/>
    <xdr:sp macro="" textlink="">
      <xdr:nvSpPr>
        <xdr:cNvPr id="138" name="物件費該当値テキスト"/>
        <xdr:cNvSpPr txBox="1"/>
      </xdr:nvSpPr>
      <xdr:spPr>
        <a:xfrm>
          <a:off x="4686300" y="976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79,746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94076</xdr:rowOff>
    </xdr:from>
    <xdr:to>
      <xdr:col>5</xdr:col>
      <xdr:colOff>409575</xdr:colOff>
      <xdr:row>58</xdr:row>
      <xdr:rowOff>24226</xdr:rowOff>
    </xdr:to>
    <xdr:sp macro="" textlink="">
      <xdr:nvSpPr>
        <xdr:cNvPr id="139" name="円/楕円 138"/>
        <xdr:cNvSpPr/>
      </xdr:nvSpPr>
      <xdr:spPr>
        <a:xfrm>
          <a:off x="3746500" y="986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15353</xdr:rowOff>
    </xdr:from>
    <xdr:ext cx="534377" cy="259045"/>
    <xdr:sp macro="" textlink="">
      <xdr:nvSpPr>
        <xdr:cNvPr id="140" name="テキスト ボックス 139"/>
        <xdr:cNvSpPr txBox="1"/>
      </xdr:nvSpPr>
      <xdr:spPr>
        <a:xfrm>
          <a:off x="3530111" y="995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72,736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108914</xdr:rowOff>
    </xdr:from>
    <xdr:to>
      <xdr:col>4</xdr:col>
      <xdr:colOff>206375</xdr:colOff>
      <xdr:row>58</xdr:row>
      <xdr:rowOff>39064</xdr:rowOff>
    </xdr:to>
    <xdr:sp macro="" textlink="">
      <xdr:nvSpPr>
        <xdr:cNvPr id="141" name="円/楕円 140"/>
        <xdr:cNvSpPr/>
      </xdr:nvSpPr>
      <xdr:spPr>
        <a:xfrm>
          <a:off x="2857500" y="988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30191</xdr:rowOff>
    </xdr:from>
    <xdr:ext cx="534377" cy="259045"/>
    <xdr:sp macro="" textlink="">
      <xdr:nvSpPr>
        <xdr:cNvPr id="142" name="テキスト ボックス 141"/>
        <xdr:cNvSpPr txBox="1"/>
      </xdr:nvSpPr>
      <xdr:spPr>
        <a:xfrm>
          <a:off x="2641111" y="997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66,245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122260</xdr:rowOff>
    </xdr:from>
    <xdr:to>
      <xdr:col>3</xdr:col>
      <xdr:colOff>3175</xdr:colOff>
      <xdr:row>58</xdr:row>
      <xdr:rowOff>52410</xdr:rowOff>
    </xdr:to>
    <xdr:sp macro="" textlink="">
      <xdr:nvSpPr>
        <xdr:cNvPr id="143" name="円/楕円 142"/>
        <xdr:cNvSpPr/>
      </xdr:nvSpPr>
      <xdr:spPr>
        <a:xfrm>
          <a:off x="1968500" y="989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43537</xdr:rowOff>
    </xdr:from>
    <xdr:ext cx="534377" cy="259045"/>
    <xdr:sp macro="" textlink="">
      <xdr:nvSpPr>
        <xdr:cNvPr id="144" name="テキスト ボックス 143"/>
        <xdr:cNvSpPr txBox="1"/>
      </xdr:nvSpPr>
      <xdr:spPr>
        <a:xfrm>
          <a:off x="1752111" y="998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60,407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113125</xdr:rowOff>
    </xdr:from>
    <xdr:to>
      <xdr:col>1</xdr:col>
      <xdr:colOff>485775</xdr:colOff>
      <xdr:row>58</xdr:row>
      <xdr:rowOff>43275</xdr:rowOff>
    </xdr:to>
    <xdr:sp macro="" textlink="">
      <xdr:nvSpPr>
        <xdr:cNvPr id="145" name="円/楕円 144"/>
        <xdr:cNvSpPr/>
      </xdr:nvSpPr>
      <xdr:spPr>
        <a:xfrm>
          <a:off x="1079500" y="988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34402</xdr:rowOff>
    </xdr:from>
    <xdr:ext cx="534377" cy="259045"/>
    <xdr:sp macro="" textlink="">
      <xdr:nvSpPr>
        <xdr:cNvPr id="146" name="テキスト ボックス 145"/>
        <xdr:cNvSpPr txBox="1"/>
      </xdr:nvSpPr>
      <xdr:spPr>
        <a:xfrm>
          <a:off x="863111" y="997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121892</xdr:rowOff>
    </xdr:from>
    <xdr:to>
      <xdr:col>6</xdr:col>
      <xdr:colOff>510540</xdr:colOff>
      <xdr:row>78</xdr:row>
      <xdr:rowOff>133894</xdr:rowOff>
    </xdr:to>
    <xdr:cxnSp macro="">
      <xdr:nvCxnSpPr>
        <xdr:cNvPr id="168" name="直線コネクタ 167"/>
        <xdr:cNvCxnSpPr/>
      </xdr:nvCxnSpPr>
      <xdr:spPr>
        <a:xfrm flipV="1">
          <a:off x="4633595" y="12294842"/>
          <a:ext cx="127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137721</xdr:rowOff>
    </xdr:from>
    <xdr:ext cx="378565" cy="259045"/>
    <xdr:sp macro="" textlink="">
      <xdr:nvSpPr>
        <xdr:cNvPr id="169" name="維持補修費最小値テキスト"/>
        <xdr:cNvSpPr txBox="1"/>
      </xdr:nvSpPr>
      <xdr:spPr>
        <a:xfrm>
          <a:off x="4686300" y="1351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422275</xdr:colOff>
      <xdr:row>78</xdr:row>
      <xdr:rowOff>133894</xdr:rowOff>
    </xdr:from>
    <xdr:to>
      <xdr:col>6</xdr:col>
      <xdr:colOff>600075</xdr:colOff>
      <xdr:row>78</xdr:row>
      <xdr:rowOff>133894</xdr:rowOff>
    </xdr:to>
    <xdr:cxnSp macro="">
      <xdr:nvCxnSpPr>
        <xdr:cNvPr id="170" name="直線コネクタ 169"/>
        <xdr:cNvCxnSpPr/>
      </xdr:nvCxnSpPr>
      <xdr:spPr>
        <a:xfrm>
          <a:off x="4546600" y="135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68569</xdr:rowOff>
    </xdr:from>
    <xdr:ext cx="534377" cy="259045"/>
    <xdr:sp macro="" textlink="">
      <xdr:nvSpPr>
        <xdr:cNvPr id="171" name="維持補修費最大値テキスト"/>
        <xdr:cNvSpPr txBox="1"/>
      </xdr:nvSpPr>
      <xdr:spPr>
        <a:xfrm>
          <a:off x="4686300" y="120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422275</xdr:colOff>
      <xdr:row>71</xdr:row>
      <xdr:rowOff>121892</xdr:rowOff>
    </xdr:from>
    <xdr:to>
      <xdr:col>6</xdr:col>
      <xdr:colOff>600075</xdr:colOff>
      <xdr:row>71</xdr:row>
      <xdr:rowOff>121892</xdr:rowOff>
    </xdr:to>
    <xdr:cxnSp macro="">
      <xdr:nvCxnSpPr>
        <xdr:cNvPr id="172" name="直線コネクタ 171"/>
        <xdr:cNvCxnSpPr/>
      </xdr:nvCxnSpPr>
      <xdr:spPr>
        <a:xfrm>
          <a:off x="4546600" y="1229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99033</xdr:rowOff>
    </xdr:from>
    <xdr:to>
      <xdr:col>6</xdr:col>
      <xdr:colOff>511175</xdr:colOff>
      <xdr:row>78</xdr:row>
      <xdr:rowOff>107764</xdr:rowOff>
    </xdr:to>
    <xdr:cxnSp macro="">
      <xdr:nvCxnSpPr>
        <xdr:cNvPr id="173" name="直線コネクタ 172"/>
        <xdr:cNvCxnSpPr/>
      </xdr:nvCxnSpPr>
      <xdr:spPr>
        <a:xfrm flipV="1">
          <a:off x="3797300" y="13472133"/>
          <a:ext cx="838200" cy="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96026</xdr:rowOff>
    </xdr:from>
    <xdr:ext cx="469744" cy="259045"/>
    <xdr:sp macro="" textlink="">
      <xdr:nvSpPr>
        <xdr:cNvPr id="174" name="維持補修費平均値テキスト"/>
        <xdr:cNvSpPr txBox="1"/>
      </xdr:nvSpPr>
      <xdr:spPr>
        <a:xfrm>
          <a:off x="4686300" y="13126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73149</xdr:rowOff>
    </xdr:from>
    <xdr:to>
      <xdr:col>6</xdr:col>
      <xdr:colOff>561975</xdr:colOff>
      <xdr:row>78</xdr:row>
      <xdr:rowOff>3299</xdr:rowOff>
    </xdr:to>
    <xdr:sp macro="" textlink="">
      <xdr:nvSpPr>
        <xdr:cNvPr id="175" name="フローチャート : 判断 174"/>
        <xdr:cNvSpPr/>
      </xdr:nvSpPr>
      <xdr:spPr>
        <a:xfrm>
          <a:off x="45847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107764</xdr:rowOff>
    </xdr:from>
    <xdr:to>
      <xdr:col>5</xdr:col>
      <xdr:colOff>358775</xdr:colOff>
      <xdr:row>78</xdr:row>
      <xdr:rowOff>111697</xdr:rowOff>
    </xdr:to>
    <xdr:cxnSp macro="">
      <xdr:nvCxnSpPr>
        <xdr:cNvPr id="176" name="直線コネクタ 175"/>
        <xdr:cNvCxnSpPr/>
      </xdr:nvCxnSpPr>
      <xdr:spPr>
        <a:xfrm flipV="1">
          <a:off x="2908300" y="13480864"/>
          <a:ext cx="889000" cy="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162395</xdr:rowOff>
    </xdr:from>
    <xdr:to>
      <xdr:col>5</xdr:col>
      <xdr:colOff>409575</xdr:colOff>
      <xdr:row>78</xdr:row>
      <xdr:rowOff>92545</xdr:rowOff>
    </xdr:to>
    <xdr:sp macro="" textlink="">
      <xdr:nvSpPr>
        <xdr:cNvPr id="177" name="フローチャート : 判断 176"/>
        <xdr:cNvSpPr/>
      </xdr:nvSpPr>
      <xdr:spPr>
        <a:xfrm>
          <a:off x="3746500" y="133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109072</xdr:rowOff>
    </xdr:from>
    <xdr:ext cx="469744" cy="259045"/>
    <xdr:sp macro="" textlink="">
      <xdr:nvSpPr>
        <xdr:cNvPr id="178" name="テキスト ボックス 177"/>
        <xdr:cNvSpPr txBox="1"/>
      </xdr:nvSpPr>
      <xdr:spPr>
        <a:xfrm>
          <a:off x="3562427" y="1313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111697</xdr:rowOff>
    </xdr:from>
    <xdr:to>
      <xdr:col>4</xdr:col>
      <xdr:colOff>155575</xdr:colOff>
      <xdr:row>78</xdr:row>
      <xdr:rowOff>113250</xdr:rowOff>
    </xdr:to>
    <xdr:cxnSp macro="">
      <xdr:nvCxnSpPr>
        <xdr:cNvPr id="179" name="直線コネクタ 178"/>
        <xdr:cNvCxnSpPr/>
      </xdr:nvCxnSpPr>
      <xdr:spPr>
        <a:xfrm flipV="1">
          <a:off x="2019300" y="13484797"/>
          <a:ext cx="889000" cy="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169847</xdr:rowOff>
    </xdr:from>
    <xdr:to>
      <xdr:col>4</xdr:col>
      <xdr:colOff>206375</xdr:colOff>
      <xdr:row>78</xdr:row>
      <xdr:rowOff>99997</xdr:rowOff>
    </xdr:to>
    <xdr:sp macro="" textlink="">
      <xdr:nvSpPr>
        <xdr:cNvPr id="180" name="フローチャート : 判断 179"/>
        <xdr:cNvSpPr/>
      </xdr:nvSpPr>
      <xdr:spPr>
        <a:xfrm>
          <a:off x="2857500" y="1337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116524</xdr:rowOff>
    </xdr:from>
    <xdr:ext cx="469744" cy="259045"/>
    <xdr:sp macro="" textlink="">
      <xdr:nvSpPr>
        <xdr:cNvPr id="181" name="テキスト ボックス 180"/>
        <xdr:cNvSpPr txBox="1"/>
      </xdr:nvSpPr>
      <xdr:spPr>
        <a:xfrm>
          <a:off x="2673427" y="1314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113250</xdr:rowOff>
    </xdr:from>
    <xdr:to>
      <xdr:col>2</xdr:col>
      <xdr:colOff>638175</xdr:colOff>
      <xdr:row>78</xdr:row>
      <xdr:rowOff>115629</xdr:rowOff>
    </xdr:to>
    <xdr:cxnSp macro="">
      <xdr:nvCxnSpPr>
        <xdr:cNvPr id="182" name="直線コネクタ 181"/>
        <xdr:cNvCxnSpPr/>
      </xdr:nvCxnSpPr>
      <xdr:spPr>
        <a:xfrm flipV="1">
          <a:off x="1130300" y="13486350"/>
          <a:ext cx="889000" cy="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10444</xdr:rowOff>
    </xdr:from>
    <xdr:to>
      <xdr:col>3</xdr:col>
      <xdr:colOff>3175</xdr:colOff>
      <xdr:row>78</xdr:row>
      <xdr:rowOff>112044</xdr:rowOff>
    </xdr:to>
    <xdr:sp macro="" textlink="">
      <xdr:nvSpPr>
        <xdr:cNvPr id="183" name="フローチャート : 判断 182"/>
        <xdr:cNvSpPr/>
      </xdr:nvSpPr>
      <xdr:spPr>
        <a:xfrm>
          <a:off x="1968500" y="1338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128571</xdr:rowOff>
    </xdr:from>
    <xdr:ext cx="469744" cy="259045"/>
    <xdr:sp macro="" textlink="">
      <xdr:nvSpPr>
        <xdr:cNvPr id="184" name="テキスト ボックス 183"/>
        <xdr:cNvSpPr txBox="1"/>
      </xdr:nvSpPr>
      <xdr:spPr>
        <a:xfrm>
          <a:off x="1784427" y="1315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166167</xdr:rowOff>
    </xdr:from>
    <xdr:to>
      <xdr:col>1</xdr:col>
      <xdr:colOff>485775</xdr:colOff>
      <xdr:row>78</xdr:row>
      <xdr:rowOff>96317</xdr:rowOff>
    </xdr:to>
    <xdr:sp macro="" textlink="">
      <xdr:nvSpPr>
        <xdr:cNvPr id="185" name="フローチャート : 判断 184"/>
        <xdr:cNvSpPr/>
      </xdr:nvSpPr>
      <xdr:spPr>
        <a:xfrm>
          <a:off x="1079500" y="1336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112844</xdr:rowOff>
    </xdr:from>
    <xdr:ext cx="469744" cy="259045"/>
    <xdr:sp macro="" textlink="">
      <xdr:nvSpPr>
        <xdr:cNvPr id="186" name="テキスト ボックス 185"/>
        <xdr:cNvSpPr txBox="1"/>
      </xdr:nvSpPr>
      <xdr:spPr>
        <a:xfrm>
          <a:off x="895427" y="1314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48233</xdr:rowOff>
    </xdr:from>
    <xdr:to>
      <xdr:col>6</xdr:col>
      <xdr:colOff>561975</xdr:colOff>
      <xdr:row>78</xdr:row>
      <xdr:rowOff>149833</xdr:rowOff>
    </xdr:to>
    <xdr:sp macro="" textlink="">
      <xdr:nvSpPr>
        <xdr:cNvPr id="192" name="円/楕円 191"/>
        <xdr:cNvSpPr/>
      </xdr:nvSpPr>
      <xdr:spPr>
        <a:xfrm>
          <a:off x="4584700" y="1342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134610</xdr:rowOff>
    </xdr:from>
    <xdr:ext cx="469744" cy="259045"/>
    <xdr:sp macro="" textlink="">
      <xdr:nvSpPr>
        <xdr:cNvPr id="193" name="維持補修費該当値テキスト"/>
        <xdr:cNvSpPr txBox="1"/>
      </xdr:nvSpPr>
      <xdr:spPr>
        <a:xfrm>
          <a:off x="4686300" y="1333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56964</xdr:rowOff>
    </xdr:from>
    <xdr:to>
      <xdr:col>5</xdr:col>
      <xdr:colOff>409575</xdr:colOff>
      <xdr:row>78</xdr:row>
      <xdr:rowOff>158564</xdr:rowOff>
    </xdr:to>
    <xdr:sp macro="" textlink="">
      <xdr:nvSpPr>
        <xdr:cNvPr id="194" name="円/楕円 193"/>
        <xdr:cNvSpPr/>
      </xdr:nvSpPr>
      <xdr:spPr>
        <a:xfrm>
          <a:off x="3746500" y="1343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149691</xdr:rowOff>
    </xdr:from>
    <xdr:ext cx="469744" cy="259045"/>
    <xdr:sp macro="" textlink="">
      <xdr:nvSpPr>
        <xdr:cNvPr id="195" name="テキスト ボックス 194"/>
        <xdr:cNvSpPr txBox="1"/>
      </xdr:nvSpPr>
      <xdr:spPr>
        <a:xfrm>
          <a:off x="3562427" y="1352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60897</xdr:rowOff>
    </xdr:from>
    <xdr:to>
      <xdr:col>4</xdr:col>
      <xdr:colOff>206375</xdr:colOff>
      <xdr:row>78</xdr:row>
      <xdr:rowOff>162497</xdr:rowOff>
    </xdr:to>
    <xdr:sp macro="" textlink="">
      <xdr:nvSpPr>
        <xdr:cNvPr id="196" name="円/楕円 195"/>
        <xdr:cNvSpPr/>
      </xdr:nvSpPr>
      <xdr:spPr>
        <a:xfrm>
          <a:off x="2857500" y="1343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153624</xdr:rowOff>
    </xdr:from>
    <xdr:ext cx="469744" cy="259045"/>
    <xdr:sp macro="" textlink="">
      <xdr:nvSpPr>
        <xdr:cNvPr id="197" name="テキスト ボックス 196"/>
        <xdr:cNvSpPr txBox="1"/>
      </xdr:nvSpPr>
      <xdr:spPr>
        <a:xfrm>
          <a:off x="2673427" y="1352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62450</xdr:rowOff>
    </xdr:from>
    <xdr:to>
      <xdr:col>3</xdr:col>
      <xdr:colOff>3175</xdr:colOff>
      <xdr:row>78</xdr:row>
      <xdr:rowOff>164050</xdr:rowOff>
    </xdr:to>
    <xdr:sp macro="" textlink="">
      <xdr:nvSpPr>
        <xdr:cNvPr id="198" name="円/楕円 197"/>
        <xdr:cNvSpPr/>
      </xdr:nvSpPr>
      <xdr:spPr>
        <a:xfrm>
          <a:off x="1968500" y="1343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155177</xdr:rowOff>
    </xdr:from>
    <xdr:ext cx="469744" cy="259045"/>
    <xdr:sp macro="" textlink="">
      <xdr:nvSpPr>
        <xdr:cNvPr id="199" name="テキスト ボックス 198"/>
        <xdr:cNvSpPr txBox="1"/>
      </xdr:nvSpPr>
      <xdr:spPr>
        <a:xfrm>
          <a:off x="1784427" y="1352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64829</xdr:rowOff>
    </xdr:from>
    <xdr:to>
      <xdr:col>1</xdr:col>
      <xdr:colOff>485775</xdr:colOff>
      <xdr:row>78</xdr:row>
      <xdr:rowOff>166429</xdr:rowOff>
    </xdr:to>
    <xdr:sp macro="" textlink="">
      <xdr:nvSpPr>
        <xdr:cNvPr id="200" name="円/楕円 199"/>
        <xdr:cNvSpPr/>
      </xdr:nvSpPr>
      <xdr:spPr>
        <a:xfrm>
          <a:off x="1079500" y="1343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157556</xdr:rowOff>
    </xdr:from>
    <xdr:ext cx="469744" cy="259045"/>
    <xdr:sp macro="" textlink="">
      <xdr:nvSpPr>
        <xdr:cNvPr id="201" name="テキスト ボックス 200"/>
        <xdr:cNvSpPr txBox="1"/>
      </xdr:nvSpPr>
      <xdr:spPr>
        <a:xfrm>
          <a:off x="895427" y="1353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94475</xdr:rowOff>
    </xdr:from>
    <xdr:to>
      <xdr:col>6</xdr:col>
      <xdr:colOff>510540</xdr:colOff>
      <xdr:row>97</xdr:row>
      <xdr:rowOff>170027</xdr:rowOff>
    </xdr:to>
    <xdr:cxnSp macro="">
      <xdr:nvCxnSpPr>
        <xdr:cNvPr id="226" name="直線コネクタ 225"/>
        <xdr:cNvCxnSpPr/>
      </xdr:nvCxnSpPr>
      <xdr:spPr>
        <a:xfrm flipV="1">
          <a:off x="4633595" y="15696425"/>
          <a:ext cx="1270" cy="11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2404</xdr:rowOff>
    </xdr:from>
    <xdr:ext cx="534377" cy="259045"/>
    <xdr:sp macro="" textlink="">
      <xdr:nvSpPr>
        <xdr:cNvPr id="227" name="扶助費最小値テキスト"/>
        <xdr:cNvSpPr txBox="1"/>
      </xdr:nvSpPr>
      <xdr:spPr>
        <a:xfrm>
          <a:off x="4686300" y="168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422275</xdr:colOff>
      <xdr:row>97</xdr:row>
      <xdr:rowOff>170027</xdr:rowOff>
    </xdr:from>
    <xdr:to>
      <xdr:col>6</xdr:col>
      <xdr:colOff>600075</xdr:colOff>
      <xdr:row>97</xdr:row>
      <xdr:rowOff>170027</xdr:rowOff>
    </xdr:to>
    <xdr:cxnSp macro="">
      <xdr:nvCxnSpPr>
        <xdr:cNvPr id="228" name="直線コネクタ 227"/>
        <xdr:cNvCxnSpPr/>
      </xdr:nvCxnSpPr>
      <xdr:spPr>
        <a:xfrm>
          <a:off x="4546600" y="1680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41152</xdr:rowOff>
    </xdr:from>
    <xdr:ext cx="534377" cy="259045"/>
    <xdr:sp macro="" textlink="">
      <xdr:nvSpPr>
        <xdr:cNvPr id="229" name="扶助費最大値テキスト"/>
        <xdr:cNvSpPr txBox="1"/>
      </xdr:nvSpPr>
      <xdr:spPr>
        <a:xfrm>
          <a:off x="4686300" y="154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422275</xdr:colOff>
      <xdr:row>91</xdr:row>
      <xdr:rowOff>94475</xdr:rowOff>
    </xdr:from>
    <xdr:to>
      <xdr:col>6</xdr:col>
      <xdr:colOff>600075</xdr:colOff>
      <xdr:row>91</xdr:row>
      <xdr:rowOff>94475</xdr:rowOff>
    </xdr:to>
    <xdr:cxnSp macro="">
      <xdr:nvCxnSpPr>
        <xdr:cNvPr id="230" name="直線コネクタ 229"/>
        <xdr:cNvCxnSpPr/>
      </xdr:nvCxnSpPr>
      <xdr:spPr>
        <a:xfrm>
          <a:off x="4546600" y="156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166408</xdr:rowOff>
    </xdr:from>
    <xdr:to>
      <xdr:col>6</xdr:col>
      <xdr:colOff>511175</xdr:colOff>
      <xdr:row>96</xdr:row>
      <xdr:rowOff>42297</xdr:rowOff>
    </xdr:to>
    <xdr:cxnSp macro="">
      <xdr:nvCxnSpPr>
        <xdr:cNvPr id="231" name="直線コネクタ 230"/>
        <xdr:cNvCxnSpPr/>
      </xdr:nvCxnSpPr>
      <xdr:spPr>
        <a:xfrm>
          <a:off x="3797300" y="16454158"/>
          <a:ext cx="838200" cy="4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38282</xdr:rowOff>
    </xdr:from>
    <xdr:ext cx="534377" cy="259045"/>
    <xdr:sp macro="" textlink="">
      <xdr:nvSpPr>
        <xdr:cNvPr id="232" name="扶助費平均値テキスト"/>
        <xdr:cNvSpPr txBox="1"/>
      </xdr:nvSpPr>
      <xdr:spPr>
        <a:xfrm>
          <a:off x="4686300" y="16154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15405</xdr:rowOff>
    </xdr:from>
    <xdr:to>
      <xdr:col>6</xdr:col>
      <xdr:colOff>561975</xdr:colOff>
      <xdr:row>95</xdr:row>
      <xdr:rowOff>117005</xdr:rowOff>
    </xdr:to>
    <xdr:sp macro="" textlink="">
      <xdr:nvSpPr>
        <xdr:cNvPr id="233" name="フローチャート : 判断 232"/>
        <xdr:cNvSpPr/>
      </xdr:nvSpPr>
      <xdr:spPr>
        <a:xfrm>
          <a:off x="4584700" y="163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166408</xdr:rowOff>
    </xdr:from>
    <xdr:to>
      <xdr:col>5</xdr:col>
      <xdr:colOff>358775</xdr:colOff>
      <xdr:row>96</xdr:row>
      <xdr:rowOff>69559</xdr:rowOff>
    </xdr:to>
    <xdr:cxnSp macro="">
      <xdr:nvCxnSpPr>
        <xdr:cNvPr id="234" name="直線コネクタ 233"/>
        <xdr:cNvCxnSpPr/>
      </xdr:nvCxnSpPr>
      <xdr:spPr>
        <a:xfrm flipV="1">
          <a:off x="2908300" y="16454158"/>
          <a:ext cx="889000" cy="7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57868</xdr:rowOff>
    </xdr:from>
    <xdr:to>
      <xdr:col>5</xdr:col>
      <xdr:colOff>409575</xdr:colOff>
      <xdr:row>95</xdr:row>
      <xdr:rowOff>159468</xdr:rowOff>
    </xdr:to>
    <xdr:sp macro="" textlink="">
      <xdr:nvSpPr>
        <xdr:cNvPr id="235" name="フローチャート : 判断 234"/>
        <xdr:cNvSpPr/>
      </xdr:nvSpPr>
      <xdr:spPr>
        <a:xfrm>
          <a:off x="3746500" y="163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4545</xdr:rowOff>
    </xdr:from>
    <xdr:ext cx="534377" cy="259045"/>
    <xdr:sp macro="" textlink="">
      <xdr:nvSpPr>
        <xdr:cNvPr id="236" name="テキスト ボックス 235"/>
        <xdr:cNvSpPr txBox="1"/>
      </xdr:nvSpPr>
      <xdr:spPr>
        <a:xfrm>
          <a:off x="3530111" y="161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69559</xdr:rowOff>
    </xdr:from>
    <xdr:to>
      <xdr:col>4</xdr:col>
      <xdr:colOff>155575</xdr:colOff>
      <xdr:row>96</xdr:row>
      <xdr:rowOff>77426</xdr:rowOff>
    </xdr:to>
    <xdr:cxnSp macro="">
      <xdr:nvCxnSpPr>
        <xdr:cNvPr id="237" name="直線コネクタ 236"/>
        <xdr:cNvCxnSpPr/>
      </xdr:nvCxnSpPr>
      <xdr:spPr>
        <a:xfrm flipV="1">
          <a:off x="2019300" y="16528759"/>
          <a:ext cx="889000" cy="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167215</xdr:rowOff>
    </xdr:from>
    <xdr:to>
      <xdr:col>4</xdr:col>
      <xdr:colOff>206375</xdr:colOff>
      <xdr:row>96</xdr:row>
      <xdr:rowOff>97365</xdr:rowOff>
    </xdr:to>
    <xdr:sp macro="" textlink="">
      <xdr:nvSpPr>
        <xdr:cNvPr id="238" name="フローチャート : 判断 237"/>
        <xdr:cNvSpPr/>
      </xdr:nvSpPr>
      <xdr:spPr>
        <a:xfrm>
          <a:off x="2857500" y="1645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113892</xdr:rowOff>
    </xdr:from>
    <xdr:ext cx="534377" cy="259045"/>
    <xdr:sp macro="" textlink="">
      <xdr:nvSpPr>
        <xdr:cNvPr id="239" name="テキスト ボックス 238"/>
        <xdr:cNvSpPr txBox="1"/>
      </xdr:nvSpPr>
      <xdr:spPr>
        <a:xfrm>
          <a:off x="2641111" y="1623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18447</xdr:rowOff>
    </xdr:from>
    <xdr:to>
      <xdr:col>2</xdr:col>
      <xdr:colOff>638175</xdr:colOff>
      <xdr:row>96</xdr:row>
      <xdr:rowOff>77426</xdr:rowOff>
    </xdr:to>
    <xdr:cxnSp macro="">
      <xdr:nvCxnSpPr>
        <xdr:cNvPr id="240" name="直線コネクタ 239"/>
        <xdr:cNvCxnSpPr/>
      </xdr:nvCxnSpPr>
      <xdr:spPr>
        <a:xfrm>
          <a:off x="1130300" y="16477647"/>
          <a:ext cx="8890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6241</xdr:rowOff>
    </xdr:from>
    <xdr:to>
      <xdr:col>3</xdr:col>
      <xdr:colOff>3175</xdr:colOff>
      <xdr:row>96</xdr:row>
      <xdr:rowOff>107841</xdr:rowOff>
    </xdr:to>
    <xdr:sp macro="" textlink="">
      <xdr:nvSpPr>
        <xdr:cNvPr id="241" name="フローチャート : 判断 240"/>
        <xdr:cNvSpPr/>
      </xdr:nvSpPr>
      <xdr:spPr>
        <a:xfrm>
          <a:off x="1968500" y="1646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124368</xdr:rowOff>
    </xdr:from>
    <xdr:ext cx="534377" cy="259045"/>
    <xdr:sp macro="" textlink="">
      <xdr:nvSpPr>
        <xdr:cNvPr id="242" name="テキスト ボックス 241"/>
        <xdr:cNvSpPr txBox="1"/>
      </xdr:nvSpPr>
      <xdr:spPr>
        <a:xfrm>
          <a:off x="1752111" y="1624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31065</xdr:rowOff>
    </xdr:from>
    <xdr:to>
      <xdr:col>1</xdr:col>
      <xdr:colOff>485775</xdr:colOff>
      <xdr:row>95</xdr:row>
      <xdr:rowOff>132665</xdr:rowOff>
    </xdr:to>
    <xdr:sp macro="" textlink="">
      <xdr:nvSpPr>
        <xdr:cNvPr id="243" name="フローチャート : 判断 242"/>
        <xdr:cNvSpPr/>
      </xdr:nvSpPr>
      <xdr:spPr>
        <a:xfrm>
          <a:off x="1079500" y="1631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149192</xdr:rowOff>
    </xdr:from>
    <xdr:ext cx="534377" cy="259045"/>
    <xdr:sp macro="" textlink="">
      <xdr:nvSpPr>
        <xdr:cNvPr id="244" name="テキスト ボックス 243"/>
        <xdr:cNvSpPr txBox="1"/>
      </xdr:nvSpPr>
      <xdr:spPr>
        <a:xfrm>
          <a:off x="863111" y="1609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162947</xdr:rowOff>
    </xdr:from>
    <xdr:to>
      <xdr:col>6</xdr:col>
      <xdr:colOff>561975</xdr:colOff>
      <xdr:row>96</xdr:row>
      <xdr:rowOff>93097</xdr:rowOff>
    </xdr:to>
    <xdr:sp macro="" textlink="">
      <xdr:nvSpPr>
        <xdr:cNvPr id="250" name="円/楕円 249"/>
        <xdr:cNvSpPr/>
      </xdr:nvSpPr>
      <xdr:spPr>
        <a:xfrm>
          <a:off x="4584700" y="1645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141374</xdr:rowOff>
    </xdr:from>
    <xdr:ext cx="534377" cy="259045"/>
    <xdr:sp macro="" textlink="">
      <xdr:nvSpPr>
        <xdr:cNvPr id="251" name="扶助費該当値テキスト"/>
        <xdr:cNvSpPr txBox="1"/>
      </xdr:nvSpPr>
      <xdr:spPr>
        <a:xfrm>
          <a:off x="4686300" y="1642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47,113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115608</xdr:rowOff>
    </xdr:from>
    <xdr:to>
      <xdr:col>5</xdr:col>
      <xdr:colOff>409575</xdr:colOff>
      <xdr:row>96</xdr:row>
      <xdr:rowOff>45758</xdr:rowOff>
    </xdr:to>
    <xdr:sp macro="" textlink="">
      <xdr:nvSpPr>
        <xdr:cNvPr id="252" name="円/楕円 251"/>
        <xdr:cNvSpPr/>
      </xdr:nvSpPr>
      <xdr:spPr>
        <a:xfrm>
          <a:off x="3746500" y="1640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36885</xdr:rowOff>
    </xdr:from>
    <xdr:ext cx="534377" cy="259045"/>
    <xdr:sp macro="" textlink="">
      <xdr:nvSpPr>
        <xdr:cNvPr id="253" name="テキスト ボックス 252"/>
        <xdr:cNvSpPr txBox="1"/>
      </xdr:nvSpPr>
      <xdr:spPr>
        <a:xfrm>
          <a:off x="3530111" y="1649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49,598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18759</xdr:rowOff>
    </xdr:from>
    <xdr:to>
      <xdr:col>4</xdr:col>
      <xdr:colOff>206375</xdr:colOff>
      <xdr:row>96</xdr:row>
      <xdr:rowOff>120359</xdr:rowOff>
    </xdr:to>
    <xdr:sp macro="" textlink="">
      <xdr:nvSpPr>
        <xdr:cNvPr id="254" name="円/楕円 253"/>
        <xdr:cNvSpPr/>
      </xdr:nvSpPr>
      <xdr:spPr>
        <a:xfrm>
          <a:off x="2857500" y="1647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111486</xdr:rowOff>
    </xdr:from>
    <xdr:ext cx="534377" cy="259045"/>
    <xdr:sp macro="" textlink="">
      <xdr:nvSpPr>
        <xdr:cNvPr id="255" name="テキスト ボックス 254"/>
        <xdr:cNvSpPr txBox="1"/>
      </xdr:nvSpPr>
      <xdr:spPr>
        <a:xfrm>
          <a:off x="2641111" y="1657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45,682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26626</xdr:rowOff>
    </xdr:from>
    <xdr:to>
      <xdr:col>3</xdr:col>
      <xdr:colOff>3175</xdr:colOff>
      <xdr:row>96</xdr:row>
      <xdr:rowOff>128226</xdr:rowOff>
    </xdr:to>
    <xdr:sp macro="" textlink="">
      <xdr:nvSpPr>
        <xdr:cNvPr id="256" name="円/楕円 255"/>
        <xdr:cNvSpPr/>
      </xdr:nvSpPr>
      <xdr:spPr>
        <a:xfrm>
          <a:off x="1968500" y="1648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119353</xdr:rowOff>
    </xdr:from>
    <xdr:ext cx="534377" cy="259045"/>
    <xdr:sp macro="" textlink="">
      <xdr:nvSpPr>
        <xdr:cNvPr id="257" name="テキスト ボックス 256"/>
        <xdr:cNvSpPr txBox="1"/>
      </xdr:nvSpPr>
      <xdr:spPr>
        <a:xfrm>
          <a:off x="1752111" y="165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139097</xdr:rowOff>
    </xdr:from>
    <xdr:to>
      <xdr:col>1</xdr:col>
      <xdr:colOff>485775</xdr:colOff>
      <xdr:row>96</xdr:row>
      <xdr:rowOff>69247</xdr:rowOff>
    </xdr:to>
    <xdr:sp macro="" textlink="">
      <xdr:nvSpPr>
        <xdr:cNvPr id="258" name="円/楕円 257"/>
        <xdr:cNvSpPr/>
      </xdr:nvSpPr>
      <xdr:spPr>
        <a:xfrm>
          <a:off x="1079500" y="1642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60374</xdr:rowOff>
    </xdr:from>
    <xdr:ext cx="534377" cy="259045"/>
    <xdr:sp macro="" textlink="">
      <xdr:nvSpPr>
        <xdr:cNvPr id="259" name="テキスト ボックス 258"/>
        <xdr:cNvSpPr txBox="1"/>
      </xdr:nvSpPr>
      <xdr:spPr>
        <a:xfrm>
          <a:off x="863111" y="165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14583</xdr:rowOff>
    </xdr:from>
    <xdr:to>
      <xdr:col>15</xdr:col>
      <xdr:colOff>180340</xdr:colOff>
      <xdr:row>39</xdr:row>
      <xdr:rowOff>32743</xdr:rowOff>
    </xdr:to>
    <xdr:cxnSp macro="">
      <xdr:nvCxnSpPr>
        <xdr:cNvPr id="282" name="直線コネクタ 281"/>
        <xdr:cNvCxnSpPr/>
      </xdr:nvCxnSpPr>
      <xdr:spPr>
        <a:xfrm flipV="1">
          <a:off x="10475595" y="5158083"/>
          <a:ext cx="1270" cy="156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36570</xdr:rowOff>
    </xdr:from>
    <xdr:ext cx="534377" cy="259045"/>
    <xdr:sp macro="" textlink="">
      <xdr:nvSpPr>
        <xdr:cNvPr id="283" name="補助費等最小値テキスト"/>
        <xdr:cNvSpPr txBox="1"/>
      </xdr:nvSpPr>
      <xdr:spPr>
        <a:xfrm>
          <a:off x="10528300" y="67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92075</xdr:colOff>
      <xdr:row>39</xdr:row>
      <xdr:rowOff>32743</xdr:rowOff>
    </xdr:from>
    <xdr:to>
      <xdr:col>15</xdr:col>
      <xdr:colOff>269875</xdr:colOff>
      <xdr:row>39</xdr:row>
      <xdr:rowOff>32743</xdr:rowOff>
    </xdr:to>
    <xdr:cxnSp macro="">
      <xdr:nvCxnSpPr>
        <xdr:cNvPr id="284" name="直線コネクタ 283"/>
        <xdr:cNvCxnSpPr/>
      </xdr:nvCxnSpPr>
      <xdr:spPr>
        <a:xfrm>
          <a:off x="10388600" y="671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132710</xdr:rowOff>
    </xdr:from>
    <xdr:ext cx="599010" cy="259045"/>
    <xdr:sp macro="" textlink="">
      <xdr:nvSpPr>
        <xdr:cNvPr id="285" name="補助費等最大値テキスト"/>
        <xdr:cNvSpPr txBox="1"/>
      </xdr:nvSpPr>
      <xdr:spPr>
        <a:xfrm>
          <a:off x="10528300" y="493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92075</xdr:colOff>
      <xdr:row>30</xdr:row>
      <xdr:rowOff>14583</xdr:rowOff>
    </xdr:from>
    <xdr:to>
      <xdr:col>15</xdr:col>
      <xdr:colOff>269875</xdr:colOff>
      <xdr:row>30</xdr:row>
      <xdr:rowOff>14583</xdr:rowOff>
    </xdr:to>
    <xdr:cxnSp macro="">
      <xdr:nvCxnSpPr>
        <xdr:cNvPr id="286" name="直線コネクタ 285"/>
        <xdr:cNvCxnSpPr/>
      </xdr:nvCxnSpPr>
      <xdr:spPr>
        <a:xfrm>
          <a:off x="10388600" y="515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59562</xdr:rowOff>
    </xdr:from>
    <xdr:to>
      <xdr:col>15</xdr:col>
      <xdr:colOff>180975</xdr:colOff>
      <xdr:row>39</xdr:row>
      <xdr:rowOff>7386</xdr:rowOff>
    </xdr:to>
    <xdr:cxnSp macro="">
      <xdr:nvCxnSpPr>
        <xdr:cNvPr id="287" name="直線コネクタ 286"/>
        <xdr:cNvCxnSpPr/>
      </xdr:nvCxnSpPr>
      <xdr:spPr>
        <a:xfrm flipV="1">
          <a:off x="9639300" y="6574662"/>
          <a:ext cx="838200" cy="11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63085</xdr:rowOff>
    </xdr:from>
    <xdr:ext cx="534377" cy="259045"/>
    <xdr:sp macro="" textlink="">
      <xdr:nvSpPr>
        <xdr:cNvPr id="288" name="補助費等平均値テキスト"/>
        <xdr:cNvSpPr txBox="1"/>
      </xdr:nvSpPr>
      <xdr:spPr>
        <a:xfrm>
          <a:off x="10528300" y="6063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40208</xdr:rowOff>
    </xdr:from>
    <xdr:to>
      <xdr:col>15</xdr:col>
      <xdr:colOff>231775</xdr:colOff>
      <xdr:row>36</xdr:row>
      <xdr:rowOff>141808</xdr:rowOff>
    </xdr:to>
    <xdr:sp macro="" textlink="">
      <xdr:nvSpPr>
        <xdr:cNvPr id="289" name="フローチャート : 判断 288"/>
        <xdr:cNvSpPr/>
      </xdr:nvSpPr>
      <xdr:spPr>
        <a:xfrm>
          <a:off x="10426700" y="62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164718</xdr:rowOff>
    </xdr:from>
    <xdr:to>
      <xdr:col>14</xdr:col>
      <xdr:colOff>28575</xdr:colOff>
      <xdr:row>39</xdr:row>
      <xdr:rowOff>7386</xdr:rowOff>
    </xdr:to>
    <xdr:cxnSp macro="">
      <xdr:nvCxnSpPr>
        <xdr:cNvPr id="290" name="直線コネクタ 289"/>
        <xdr:cNvCxnSpPr/>
      </xdr:nvCxnSpPr>
      <xdr:spPr>
        <a:xfrm>
          <a:off x="8750300" y="6679818"/>
          <a:ext cx="889000" cy="1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907</xdr:rowOff>
    </xdr:from>
    <xdr:to>
      <xdr:col>14</xdr:col>
      <xdr:colOff>79375</xdr:colOff>
      <xdr:row>37</xdr:row>
      <xdr:rowOff>102507</xdr:rowOff>
    </xdr:to>
    <xdr:sp macro="" textlink="">
      <xdr:nvSpPr>
        <xdr:cNvPr id="291" name="フローチャート : 判断 290"/>
        <xdr:cNvSpPr/>
      </xdr:nvSpPr>
      <xdr:spPr>
        <a:xfrm>
          <a:off x="958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119034</xdr:rowOff>
    </xdr:from>
    <xdr:ext cx="534377" cy="259045"/>
    <xdr:sp macro="" textlink="">
      <xdr:nvSpPr>
        <xdr:cNvPr id="292" name="テキスト ボックス 291"/>
        <xdr:cNvSpPr txBox="1"/>
      </xdr:nvSpPr>
      <xdr:spPr>
        <a:xfrm>
          <a:off x="9372111" y="611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164718</xdr:rowOff>
    </xdr:from>
    <xdr:to>
      <xdr:col>12</xdr:col>
      <xdr:colOff>511175</xdr:colOff>
      <xdr:row>39</xdr:row>
      <xdr:rowOff>24357</xdr:rowOff>
    </xdr:to>
    <xdr:cxnSp macro="">
      <xdr:nvCxnSpPr>
        <xdr:cNvPr id="293" name="直線コネクタ 292"/>
        <xdr:cNvCxnSpPr/>
      </xdr:nvCxnSpPr>
      <xdr:spPr>
        <a:xfrm flipV="1">
          <a:off x="7861300" y="6679818"/>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128247</xdr:rowOff>
    </xdr:from>
    <xdr:to>
      <xdr:col>12</xdr:col>
      <xdr:colOff>561975</xdr:colOff>
      <xdr:row>38</xdr:row>
      <xdr:rowOff>58396</xdr:rowOff>
    </xdr:to>
    <xdr:sp macro="" textlink="">
      <xdr:nvSpPr>
        <xdr:cNvPr id="294" name="フローチャート : 判断 293"/>
        <xdr:cNvSpPr/>
      </xdr:nvSpPr>
      <xdr:spPr>
        <a:xfrm>
          <a:off x="8699500" y="64718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74924</xdr:rowOff>
    </xdr:from>
    <xdr:ext cx="534377" cy="259045"/>
    <xdr:sp macro="" textlink="">
      <xdr:nvSpPr>
        <xdr:cNvPr id="295" name="テキスト ボックス 294"/>
        <xdr:cNvSpPr txBox="1"/>
      </xdr:nvSpPr>
      <xdr:spPr>
        <a:xfrm>
          <a:off x="8483111" y="624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24357</xdr:rowOff>
    </xdr:from>
    <xdr:to>
      <xdr:col>11</xdr:col>
      <xdr:colOff>307975</xdr:colOff>
      <xdr:row>39</xdr:row>
      <xdr:rowOff>50281</xdr:rowOff>
    </xdr:to>
    <xdr:cxnSp macro="">
      <xdr:nvCxnSpPr>
        <xdr:cNvPr id="296" name="直線コネクタ 295"/>
        <xdr:cNvCxnSpPr/>
      </xdr:nvCxnSpPr>
      <xdr:spPr>
        <a:xfrm flipV="1">
          <a:off x="6972300" y="6710907"/>
          <a:ext cx="889000" cy="2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149561</xdr:rowOff>
    </xdr:from>
    <xdr:to>
      <xdr:col>11</xdr:col>
      <xdr:colOff>358775</xdr:colOff>
      <xdr:row>38</xdr:row>
      <xdr:rowOff>79711</xdr:rowOff>
    </xdr:to>
    <xdr:sp macro="" textlink="">
      <xdr:nvSpPr>
        <xdr:cNvPr id="297" name="フローチャート : 判断 296"/>
        <xdr:cNvSpPr/>
      </xdr:nvSpPr>
      <xdr:spPr>
        <a:xfrm>
          <a:off x="7810500" y="649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96238</xdr:rowOff>
    </xdr:from>
    <xdr:ext cx="534377" cy="259045"/>
    <xdr:sp macro="" textlink="">
      <xdr:nvSpPr>
        <xdr:cNvPr id="298" name="テキスト ボックス 297"/>
        <xdr:cNvSpPr txBox="1"/>
      </xdr:nvSpPr>
      <xdr:spPr>
        <a:xfrm>
          <a:off x="7594111" y="626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96654</xdr:rowOff>
    </xdr:from>
    <xdr:to>
      <xdr:col>10</xdr:col>
      <xdr:colOff>155575</xdr:colOff>
      <xdr:row>38</xdr:row>
      <xdr:rowOff>26805</xdr:rowOff>
    </xdr:to>
    <xdr:sp macro="" textlink="">
      <xdr:nvSpPr>
        <xdr:cNvPr id="299" name="フローチャート : 判断 298"/>
        <xdr:cNvSpPr/>
      </xdr:nvSpPr>
      <xdr:spPr>
        <a:xfrm>
          <a:off x="6921500" y="64403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43331</xdr:rowOff>
    </xdr:from>
    <xdr:ext cx="534377" cy="259045"/>
    <xdr:sp macro="" textlink="">
      <xdr:nvSpPr>
        <xdr:cNvPr id="300" name="テキスト ボックス 299"/>
        <xdr:cNvSpPr txBox="1"/>
      </xdr:nvSpPr>
      <xdr:spPr>
        <a:xfrm>
          <a:off x="6705111" y="621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8762</xdr:rowOff>
    </xdr:from>
    <xdr:to>
      <xdr:col>15</xdr:col>
      <xdr:colOff>231775</xdr:colOff>
      <xdr:row>38</xdr:row>
      <xdr:rowOff>110362</xdr:rowOff>
    </xdr:to>
    <xdr:sp macro="" textlink="">
      <xdr:nvSpPr>
        <xdr:cNvPr id="306" name="円/楕円 305"/>
        <xdr:cNvSpPr/>
      </xdr:nvSpPr>
      <xdr:spPr>
        <a:xfrm>
          <a:off x="10426700" y="652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158639</xdr:rowOff>
    </xdr:from>
    <xdr:ext cx="534377" cy="259045"/>
    <xdr:sp macro="" textlink="">
      <xdr:nvSpPr>
        <xdr:cNvPr id="307" name="補助費等該当値テキスト"/>
        <xdr:cNvSpPr txBox="1"/>
      </xdr:nvSpPr>
      <xdr:spPr>
        <a:xfrm>
          <a:off x="10528300" y="650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58,764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128036</xdr:rowOff>
    </xdr:from>
    <xdr:to>
      <xdr:col>14</xdr:col>
      <xdr:colOff>79375</xdr:colOff>
      <xdr:row>39</xdr:row>
      <xdr:rowOff>58186</xdr:rowOff>
    </xdr:to>
    <xdr:sp macro="" textlink="">
      <xdr:nvSpPr>
        <xdr:cNvPr id="308" name="円/楕円 307"/>
        <xdr:cNvSpPr/>
      </xdr:nvSpPr>
      <xdr:spPr>
        <a:xfrm>
          <a:off x="9588500" y="664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49313</xdr:rowOff>
    </xdr:from>
    <xdr:ext cx="534377" cy="259045"/>
    <xdr:sp macro="" textlink="">
      <xdr:nvSpPr>
        <xdr:cNvPr id="309" name="テキスト ボックス 308"/>
        <xdr:cNvSpPr txBox="1"/>
      </xdr:nvSpPr>
      <xdr:spPr>
        <a:xfrm>
          <a:off x="9372111" y="673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45,720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113918</xdr:rowOff>
    </xdr:from>
    <xdr:to>
      <xdr:col>12</xdr:col>
      <xdr:colOff>561975</xdr:colOff>
      <xdr:row>39</xdr:row>
      <xdr:rowOff>44068</xdr:rowOff>
    </xdr:to>
    <xdr:sp macro="" textlink="">
      <xdr:nvSpPr>
        <xdr:cNvPr id="310" name="円/楕円 309"/>
        <xdr:cNvSpPr/>
      </xdr:nvSpPr>
      <xdr:spPr>
        <a:xfrm>
          <a:off x="8699500" y="662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35195</xdr:rowOff>
    </xdr:from>
    <xdr:ext cx="534377" cy="259045"/>
    <xdr:sp macro="" textlink="">
      <xdr:nvSpPr>
        <xdr:cNvPr id="311" name="テキスト ボックス 310"/>
        <xdr:cNvSpPr txBox="1"/>
      </xdr:nvSpPr>
      <xdr:spPr>
        <a:xfrm>
          <a:off x="8483111" y="672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47,264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145007</xdr:rowOff>
    </xdr:from>
    <xdr:to>
      <xdr:col>11</xdr:col>
      <xdr:colOff>358775</xdr:colOff>
      <xdr:row>39</xdr:row>
      <xdr:rowOff>75157</xdr:rowOff>
    </xdr:to>
    <xdr:sp macro="" textlink="">
      <xdr:nvSpPr>
        <xdr:cNvPr id="312" name="円/楕円 311"/>
        <xdr:cNvSpPr/>
      </xdr:nvSpPr>
      <xdr:spPr>
        <a:xfrm>
          <a:off x="7810500" y="666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66284</xdr:rowOff>
    </xdr:from>
    <xdr:ext cx="534377" cy="259045"/>
    <xdr:sp macro="" textlink="">
      <xdr:nvSpPr>
        <xdr:cNvPr id="313" name="テキスト ボックス 312"/>
        <xdr:cNvSpPr txBox="1"/>
      </xdr:nvSpPr>
      <xdr:spPr>
        <a:xfrm>
          <a:off x="7594111" y="675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43,864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170931</xdr:rowOff>
    </xdr:from>
    <xdr:to>
      <xdr:col>10</xdr:col>
      <xdr:colOff>155575</xdr:colOff>
      <xdr:row>39</xdr:row>
      <xdr:rowOff>101081</xdr:rowOff>
    </xdr:to>
    <xdr:sp macro="" textlink="">
      <xdr:nvSpPr>
        <xdr:cNvPr id="314" name="円/楕円 313"/>
        <xdr:cNvSpPr/>
      </xdr:nvSpPr>
      <xdr:spPr>
        <a:xfrm>
          <a:off x="6921500" y="668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92208</xdr:rowOff>
    </xdr:from>
    <xdr:ext cx="534377" cy="259045"/>
    <xdr:sp macro="" textlink="">
      <xdr:nvSpPr>
        <xdr:cNvPr id="315" name="テキスト ボックス 314"/>
        <xdr:cNvSpPr txBox="1"/>
      </xdr:nvSpPr>
      <xdr:spPr>
        <a:xfrm>
          <a:off x="6705111" y="677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41,029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29" name="テキスト ボックス 328"/>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1" name="テキスト ボックス 330"/>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3" name="テキスト ボックス 332"/>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5" name="テキスト ボックス 334"/>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7" name="テキスト ボックス 336"/>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46310</xdr:rowOff>
    </xdr:from>
    <xdr:to>
      <xdr:col>15</xdr:col>
      <xdr:colOff>180340</xdr:colOff>
      <xdr:row>59</xdr:row>
      <xdr:rowOff>93983</xdr:rowOff>
    </xdr:to>
    <xdr:cxnSp macro="">
      <xdr:nvCxnSpPr>
        <xdr:cNvPr id="341" name="直線コネクタ 340"/>
        <xdr:cNvCxnSpPr/>
      </xdr:nvCxnSpPr>
      <xdr:spPr>
        <a:xfrm flipV="1">
          <a:off x="10475595" y="8790260"/>
          <a:ext cx="1270" cy="141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111505</xdr:rowOff>
    </xdr:from>
    <xdr:ext cx="534377" cy="259045"/>
    <xdr:sp macro="" textlink="">
      <xdr:nvSpPr>
        <xdr:cNvPr id="342" name="普通建設事業費最小値テキスト"/>
        <xdr:cNvSpPr txBox="1"/>
      </xdr:nvSpPr>
      <xdr:spPr>
        <a:xfrm>
          <a:off x="10528300" y="102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92075</xdr:colOff>
      <xdr:row>59</xdr:row>
      <xdr:rowOff>93983</xdr:rowOff>
    </xdr:from>
    <xdr:to>
      <xdr:col>15</xdr:col>
      <xdr:colOff>269875</xdr:colOff>
      <xdr:row>59</xdr:row>
      <xdr:rowOff>93983</xdr:rowOff>
    </xdr:to>
    <xdr:cxnSp macro="">
      <xdr:nvCxnSpPr>
        <xdr:cNvPr id="343" name="直線コネクタ 342"/>
        <xdr:cNvCxnSpPr/>
      </xdr:nvCxnSpPr>
      <xdr:spPr>
        <a:xfrm>
          <a:off x="10388600" y="1020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164437</xdr:rowOff>
    </xdr:from>
    <xdr:ext cx="690189" cy="259045"/>
    <xdr:sp macro="" textlink="">
      <xdr:nvSpPr>
        <xdr:cNvPr id="344" name="普通建設事業費最大値テキスト"/>
        <xdr:cNvSpPr txBox="1"/>
      </xdr:nvSpPr>
      <xdr:spPr>
        <a:xfrm>
          <a:off x="10528300" y="8565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92075</xdr:colOff>
      <xdr:row>51</xdr:row>
      <xdr:rowOff>46310</xdr:rowOff>
    </xdr:from>
    <xdr:to>
      <xdr:col>15</xdr:col>
      <xdr:colOff>269875</xdr:colOff>
      <xdr:row>51</xdr:row>
      <xdr:rowOff>46310</xdr:rowOff>
    </xdr:to>
    <xdr:cxnSp macro="">
      <xdr:nvCxnSpPr>
        <xdr:cNvPr id="345" name="直線コネクタ 344"/>
        <xdr:cNvCxnSpPr/>
      </xdr:nvCxnSpPr>
      <xdr:spPr>
        <a:xfrm>
          <a:off x="10388600" y="87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74972</xdr:rowOff>
    </xdr:from>
    <xdr:to>
      <xdr:col>15</xdr:col>
      <xdr:colOff>180975</xdr:colOff>
      <xdr:row>59</xdr:row>
      <xdr:rowOff>80454</xdr:rowOff>
    </xdr:to>
    <xdr:cxnSp macro="">
      <xdr:nvCxnSpPr>
        <xdr:cNvPr id="346" name="直線コネクタ 345"/>
        <xdr:cNvCxnSpPr/>
      </xdr:nvCxnSpPr>
      <xdr:spPr>
        <a:xfrm>
          <a:off x="9639300" y="10190522"/>
          <a:ext cx="838200" cy="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28955</xdr:rowOff>
    </xdr:from>
    <xdr:ext cx="599010" cy="259045"/>
    <xdr:sp macro="" textlink="">
      <xdr:nvSpPr>
        <xdr:cNvPr id="347" name="普通建設事業費平均値テキスト"/>
        <xdr:cNvSpPr txBox="1"/>
      </xdr:nvSpPr>
      <xdr:spPr>
        <a:xfrm>
          <a:off x="10528300" y="9973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6078</xdr:rowOff>
    </xdr:from>
    <xdr:to>
      <xdr:col>15</xdr:col>
      <xdr:colOff>231775</xdr:colOff>
      <xdr:row>59</xdr:row>
      <xdr:rowOff>107678</xdr:rowOff>
    </xdr:to>
    <xdr:sp macro="" textlink="">
      <xdr:nvSpPr>
        <xdr:cNvPr id="348" name="フローチャート : 判断 347"/>
        <xdr:cNvSpPr/>
      </xdr:nvSpPr>
      <xdr:spPr>
        <a:xfrm>
          <a:off x="104267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70165</xdr:rowOff>
    </xdr:from>
    <xdr:to>
      <xdr:col>14</xdr:col>
      <xdr:colOff>28575</xdr:colOff>
      <xdr:row>59</xdr:row>
      <xdr:rowOff>74972</xdr:rowOff>
    </xdr:to>
    <xdr:cxnSp macro="">
      <xdr:nvCxnSpPr>
        <xdr:cNvPr id="349" name="直線コネクタ 348"/>
        <xdr:cNvCxnSpPr/>
      </xdr:nvCxnSpPr>
      <xdr:spPr>
        <a:xfrm>
          <a:off x="8750300" y="10185715"/>
          <a:ext cx="889000" cy="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167746</xdr:rowOff>
    </xdr:from>
    <xdr:to>
      <xdr:col>14</xdr:col>
      <xdr:colOff>79375</xdr:colOff>
      <xdr:row>59</xdr:row>
      <xdr:rowOff>97896</xdr:rowOff>
    </xdr:to>
    <xdr:sp macro="" textlink="">
      <xdr:nvSpPr>
        <xdr:cNvPr id="350" name="フローチャート : 判断 349"/>
        <xdr:cNvSpPr/>
      </xdr:nvSpPr>
      <xdr:spPr>
        <a:xfrm>
          <a:off x="9588500" y="1011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114423</xdr:rowOff>
    </xdr:from>
    <xdr:ext cx="599010" cy="259045"/>
    <xdr:sp macro="" textlink="">
      <xdr:nvSpPr>
        <xdr:cNvPr id="351" name="テキスト ボックス 350"/>
        <xdr:cNvSpPr txBox="1"/>
      </xdr:nvSpPr>
      <xdr:spPr>
        <a:xfrm>
          <a:off x="9339794" y="988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70165</xdr:rowOff>
    </xdr:from>
    <xdr:to>
      <xdr:col>12</xdr:col>
      <xdr:colOff>511175</xdr:colOff>
      <xdr:row>59</xdr:row>
      <xdr:rowOff>73940</xdr:rowOff>
    </xdr:to>
    <xdr:cxnSp macro="">
      <xdr:nvCxnSpPr>
        <xdr:cNvPr id="352" name="直線コネクタ 351"/>
        <xdr:cNvCxnSpPr/>
      </xdr:nvCxnSpPr>
      <xdr:spPr>
        <a:xfrm flipV="1">
          <a:off x="7861300" y="10185715"/>
          <a:ext cx="889000" cy="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13543</xdr:rowOff>
    </xdr:from>
    <xdr:to>
      <xdr:col>12</xdr:col>
      <xdr:colOff>561975</xdr:colOff>
      <xdr:row>59</xdr:row>
      <xdr:rowOff>115143</xdr:rowOff>
    </xdr:to>
    <xdr:sp macro="" textlink="">
      <xdr:nvSpPr>
        <xdr:cNvPr id="353" name="フローチャート : 判断 352"/>
        <xdr:cNvSpPr/>
      </xdr:nvSpPr>
      <xdr:spPr>
        <a:xfrm>
          <a:off x="8699500" y="1012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131670</xdr:rowOff>
    </xdr:from>
    <xdr:ext cx="599010" cy="259045"/>
    <xdr:sp macro="" textlink="">
      <xdr:nvSpPr>
        <xdr:cNvPr id="354" name="テキスト ボックス 353"/>
        <xdr:cNvSpPr txBox="1"/>
      </xdr:nvSpPr>
      <xdr:spPr>
        <a:xfrm>
          <a:off x="8450794" y="99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73940</xdr:rowOff>
    </xdr:from>
    <xdr:to>
      <xdr:col>11</xdr:col>
      <xdr:colOff>307975</xdr:colOff>
      <xdr:row>59</xdr:row>
      <xdr:rowOff>75672</xdr:rowOff>
    </xdr:to>
    <xdr:cxnSp macro="">
      <xdr:nvCxnSpPr>
        <xdr:cNvPr id="355" name="直線コネクタ 354"/>
        <xdr:cNvCxnSpPr/>
      </xdr:nvCxnSpPr>
      <xdr:spPr>
        <a:xfrm flipV="1">
          <a:off x="6972300" y="10189490"/>
          <a:ext cx="889000" cy="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25115</xdr:rowOff>
    </xdr:from>
    <xdr:to>
      <xdr:col>11</xdr:col>
      <xdr:colOff>358775</xdr:colOff>
      <xdr:row>59</xdr:row>
      <xdr:rowOff>126715</xdr:rowOff>
    </xdr:to>
    <xdr:sp macro="" textlink="">
      <xdr:nvSpPr>
        <xdr:cNvPr id="356" name="フローチャート : 判断 355"/>
        <xdr:cNvSpPr/>
      </xdr:nvSpPr>
      <xdr:spPr>
        <a:xfrm>
          <a:off x="7810500" y="1014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117842</xdr:rowOff>
    </xdr:from>
    <xdr:ext cx="534377" cy="259045"/>
    <xdr:sp macro="" textlink="">
      <xdr:nvSpPr>
        <xdr:cNvPr id="357" name="テキスト ボックス 356"/>
        <xdr:cNvSpPr txBox="1"/>
      </xdr:nvSpPr>
      <xdr:spPr>
        <a:xfrm>
          <a:off x="7594111" y="1023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24327</xdr:rowOff>
    </xdr:from>
    <xdr:to>
      <xdr:col>10</xdr:col>
      <xdr:colOff>155575</xdr:colOff>
      <xdr:row>59</xdr:row>
      <xdr:rowOff>125927</xdr:rowOff>
    </xdr:to>
    <xdr:sp macro="" textlink="">
      <xdr:nvSpPr>
        <xdr:cNvPr id="358" name="フローチャート : 判断 357"/>
        <xdr:cNvSpPr/>
      </xdr:nvSpPr>
      <xdr:spPr>
        <a:xfrm>
          <a:off x="6921500" y="1013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142454</xdr:rowOff>
    </xdr:from>
    <xdr:ext cx="534377" cy="259045"/>
    <xdr:sp macro="" textlink="">
      <xdr:nvSpPr>
        <xdr:cNvPr id="359" name="テキスト ボックス 358"/>
        <xdr:cNvSpPr txBox="1"/>
      </xdr:nvSpPr>
      <xdr:spPr>
        <a:xfrm>
          <a:off x="6705111" y="991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29654</xdr:rowOff>
    </xdr:from>
    <xdr:to>
      <xdr:col>15</xdr:col>
      <xdr:colOff>231775</xdr:colOff>
      <xdr:row>59</xdr:row>
      <xdr:rowOff>131254</xdr:rowOff>
    </xdr:to>
    <xdr:sp macro="" textlink="">
      <xdr:nvSpPr>
        <xdr:cNvPr id="365" name="円/楕円 364"/>
        <xdr:cNvSpPr/>
      </xdr:nvSpPr>
      <xdr:spPr>
        <a:xfrm>
          <a:off x="10426700" y="1014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155955</xdr:rowOff>
    </xdr:from>
    <xdr:ext cx="534377" cy="259045"/>
    <xdr:sp macro="" textlink="">
      <xdr:nvSpPr>
        <xdr:cNvPr id="366" name="普通建設事業費該当値テキスト"/>
        <xdr:cNvSpPr txBox="1"/>
      </xdr:nvSpPr>
      <xdr:spPr>
        <a:xfrm>
          <a:off x="10528300" y="1010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56,417</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24172</xdr:rowOff>
    </xdr:from>
    <xdr:to>
      <xdr:col>14</xdr:col>
      <xdr:colOff>79375</xdr:colOff>
      <xdr:row>59</xdr:row>
      <xdr:rowOff>125772</xdr:rowOff>
    </xdr:to>
    <xdr:sp macro="" textlink="">
      <xdr:nvSpPr>
        <xdr:cNvPr id="367" name="円/楕円 366"/>
        <xdr:cNvSpPr/>
      </xdr:nvSpPr>
      <xdr:spPr>
        <a:xfrm>
          <a:off x="9588500" y="1013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116899</xdr:rowOff>
    </xdr:from>
    <xdr:ext cx="534377" cy="259045"/>
    <xdr:sp macro="" textlink="">
      <xdr:nvSpPr>
        <xdr:cNvPr id="368" name="テキスト ボックス 367"/>
        <xdr:cNvSpPr txBox="1"/>
      </xdr:nvSpPr>
      <xdr:spPr>
        <a:xfrm>
          <a:off x="9372111" y="1023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73,204</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19365</xdr:rowOff>
    </xdr:from>
    <xdr:to>
      <xdr:col>12</xdr:col>
      <xdr:colOff>561975</xdr:colOff>
      <xdr:row>59</xdr:row>
      <xdr:rowOff>120965</xdr:rowOff>
    </xdr:to>
    <xdr:sp macro="" textlink="">
      <xdr:nvSpPr>
        <xdr:cNvPr id="369" name="円/楕円 368"/>
        <xdr:cNvSpPr/>
      </xdr:nvSpPr>
      <xdr:spPr>
        <a:xfrm>
          <a:off x="8699500" y="1013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112092</xdr:rowOff>
    </xdr:from>
    <xdr:ext cx="534377" cy="259045"/>
    <xdr:sp macro="" textlink="">
      <xdr:nvSpPr>
        <xdr:cNvPr id="370" name="テキスト ボックス 369"/>
        <xdr:cNvSpPr txBox="1"/>
      </xdr:nvSpPr>
      <xdr:spPr>
        <a:xfrm>
          <a:off x="8483111" y="1022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87,926</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23140</xdr:rowOff>
    </xdr:from>
    <xdr:to>
      <xdr:col>11</xdr:col>
      <xdr:colOff>358775</xdr:colOff>
      <xdr:row>59</xdr:row>
      <xdr:rowOff>124740</xdr:rowOff>
    </xdr:to>
    <xdr:sp macro="" textlink="">
      <xdr:nvSpPr>
        <xdr:cNvPr id="371" name="円/楕円 370"/>
        <xdr:cNvSpPr/>
      </xdr:nvSpPr>
      <xdr:spPr>
        <a:xfrm>
          <a:off x="7810500" y="1013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141267</xdr:rowOff>
    </xdr:from>
    <xdr:ext cx="534377" cy="259045"/>
    <xdr:sp macro="" textlink="">
      <xdr:nvSpPr>
        <xdr:cNvPr id="372" name="テキスト ボックス 371"/>
        <xdr:cNvSpPr txBox="1"/>
      </xdr:nvSpPr>
      <xdr:spPr>
        <a:xfrm>
          <a:off x="7594111" y="991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76,364</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24872</xdr:rowOff>
    </xdr:from>
    <xdr:to>
      <xdr:col>10</xdr:col>
      <xdr:colOff>155575</xdr:colOff>
      <xdr:row>59</xdr:row>
      <xdr:rowOff>126472</xdr:rowOff>
    </xdr:to>
    <xdr:sp macro="" textlink="">
      <xdr:nvSpPr>
        <xdr:cNvPr id="373" name="円/楕円 372"/>
        <xdr:cNvSpPr/>
      </xdr:nvSpPr>
      <xdr:spPr>
        <a:xfrm>
          <a:off x="6921500" y="1014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117599</xdr:rowOff>
    </xdr:from>
    <xdr:ext cx="534377" cy="259045"/>
    <xdr:sp macro="" textlink="">
      <xdr:nvSpPr>
        <xdr:cNvPr id="374" name="テキスト ボックス 373"/>
        <xdr:cNvSpPr txBox="1"/>
      </xdr:nvSpPr>
      <xdr:spPr>
        <a:xfrm>
          <a:off x="6705111" y="1023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71,062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8" name="テキスト ボックス 387"/>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0" name="テキスト ボックス 389"/>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2" name="テキスト ボックス 391"/>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4" name="テキスト ボックス 39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139647</xdr:rowOff>
    </xdr:from>
    <xdr:to>
      <xdr:col>15</xdr:col>
      <xdr:colOff>180340</xdr:colOff>
      <xdr:row>78</xdr:row>
      <xdr:rowOff>139443</xdr:rowOff>
    </xdr:to>
    <xdr:cxnSp macro="">
      <xdr:nvCxnSpPr>
        <xdr:cNvPr id="396" name="直線コネクタ 395"/>
        <xdr:cNvCxnSpPr/>
      </xdr:nvCxnSpPr>
      <xdr:spPr>
        <a:xfrm flipV="1">
          <a:off x="10475595" y="12141147"/>
          <a:ext cx="1270" cy="137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164613</xdr:rowOff>
    </xdr:from>
    <xdr:ext cx="378565" cy="259045"/>
    <xdr:sp macro="" textlink="">
      <xdr:nvSpPr>
        <xdr:cNvPr id="397" name="普通建設事業費 （ うち新規整備　）最小値テキスト"/>
        <xdr:cNvSpPr txBox="1"/>
      </xdr:nvSpPr>
      <xdr:spPr>
        <a:xfrm>
          <a:off x="10528300" y="1353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92075</xdr:colOff>
      <xdr:row>78</xdr:row>
      <xdr:rowOff>139443</xdr:rowOff>
    </xdr:from>
    <xdr:to>
      <xdr:col>15</xdr:col>
      <xdr:colOff>269875</xdr:colOff>
      <xdr:row>78</xdr:row>
      <xdr:rowOff>139443</xdr:rowOff>
    </xdr:to>
    <xdr:cxnSp macro="">
      <xdr:nvCxnSpPr>
        <xdr:cNvPr id="398" name="直線コネクタ 397"/>
        <xdr:cNvCxnSpPr/>
      </xdr:nvCxnSpPr>
      <xdr:spPr>
        <a:xfrm>
          <a:off x="10388600" y="135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86324</xdr:rowOff>
    </xdr:from>
    <xdr:ext cx="690189" cy="259045"/>
    <xdr:sp macro="" textlink="">
      <xdr:nvSpPr>
        <xdr:cNvPr id="399" name="普通建設事業費 （ うち新規整備　）最大値テキスト"/>
        <xdr:cNvSpPr txBox="1"/>
      </xdr:nvSpPr>
      <xdr:spPr>
        <a:xfrm>
          <a:off x="10528300" y="11916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92075</xdr:colOff>
      <xdr:row>70</xdr:row>
      <xdr:rowOff>139647</xdr:rowOff>
    </xdr:from>
    <xdr:to>
      <xdr:col>15</xdr:col>
      <xdr:colOff>269875</xdr:colOff>
      <xdr:row>70</xdr:row>
      <xdr:rowOff>139647</xdr:rowOff>
    </xdr:to>
    <xdr:cxnSp macro="">
      <xdr:nvCxnSpPr>
        <xdr:cNvPr id="400" name="直線コネクタ 399"/>
        <xdr:cNvCxnSpPr/>
      </xdr:nvCxnSpPr>
      <xdr:spPr>
        <a:xfrm>
          <a:off x="10388600" y="121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129730</xdr:rowOff>
    </xdr:from>
    <xdr:to>
      <xdr:col>15</xdr:col>
      <xdr:colOff>180975</xdr:colOff>
      <xdr:row>78</xdr:row>
      <xdr:rowOff>131406</xdr:rowOff>
    </xdr:to>
    <xdr:cxnSp macro="">
      <xdr:nvCxnSpPr>
        <xdr:cNvPr id="401" name="直線コネクタ 400"/>
        <xdr:cNvCxnSpPr/>
      </xdr:nvCxnSpPr>
      <xdr:spPr>
        <a:xfrm>
          <a:off x="9639300" y="13502830"/>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82063</xdr:rowOff>
    </xdr:from>
    <xdr:ext cx="534377" cy="259045"/>
    <xdr:sp macro="" textlink="">
      <xdr:nvSpPr>
        <xdr:cNvPr id="402" name="普通建設事業費 （ うち新規整備　）平均値テキスト"/>
        <xdr:cNvSpPr txBox="1"/>
      </xdr:nvSpPr>
      <xdr:spPr>
        <a:xfrm>
          <a:off x="10528300" y="1328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59186</xdr:rowOff>
    </xdr:from>
    <xdr:to>
      <xdr:col>15</xdr:col>
      <xdr:colOff>231775</xdr:colOff>
      <xdr:row>78</xdr:row>
      <xdr:rowOff>160786</xdr:rowOff>
    </xdr:to>
    <xdr:sp macro="" textlink="">
      <xdr:nvSpPr>
        <xdr:cNvPr id="403" name="フローチャート : 判断 402"/>
        <xdr:cNvSpPr/>
      </xdr:nvSpPr>
      <xdr:spPr>
        <a:xfrm>
          <a:off x="104267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38525</xdr:rowOff>
    </xdr:from>
    <xdr:to>
      <xdr:col>14</xdr:col>
      <xdr:colOff>79375</xdr:colOff>
      <xdr:row>78</xdr:row>
      <xdr:rowOff>140125</xdr:rowOff>
    </xdr:to>
    <xdr:sp macro="" textlink="">
      <xdr:nvSpPr>
        <xdr:cNvPr id="404" name="フローチャート : 判断 403"/>
        <xdr:cNvSpPr/>
      </xdr:nvSpPr>
      <xdr:spPr>
        <a:xfrm>
          <a:off x="9588500" y="134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156652</xdr:rowOff>
    </xdr:from>
    <xdr:ext cx="599010" cy="259045"/>
    <xdr:sp macro="" textlink="">
      <xdr:nvSpPr>
        <xdr:cNvPr id="405" name="テキスト ボックス 404"/>
        <xdr:cNvSpPr txBox="1"/>
      </xdr:nvSpPr>
      <xdr:spPr>
        <a:xfrm>
          <a:off x="9339794" y="1318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80606</xdr:rowOff>
    </xdr:from>
    <xdr:to>
      <xdr:col>15</xdr:col>
      <xdr:colOff>231775</xdr:colOff>
      <xdr:row>79</xdr:row>
      <xdr:rowOff>10756</xdr:rowOff>
    </xdr:to>
    <xdr:sp macro="" textlink="">
      <xdr:nvSpPr>
        <xdr:cNvPr id="411" name="円/楕円 410"/>
        <xdr:cNvSpPr/>
      </xdr:nvSpPr>
      <xdr:spPr>
        <a:xfrm>
          <a:off x="10426700" y="1345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37612</xdr:rowOff>
    </xdr:from>
    <xdr:ext cx="534377" cy="259045"/>
    <xdr:sp macro="" textlink="">
      <xdr:nvSpPr>
        <xdr:cNvPr id="412" name="普通建設事業費 （ うち新規整備　）該当値テキスト"/>
        <xdr:cNvSpPr txBox="1"/>
      </xdr:nvSpPr>
      <xdr:spPr>
        <a:xfrm>
          <a:off x="10528300" y="1341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18,141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78930</xdr:rowOff>
    </xdr:from>
    <xdr:to>
      <xdr:col>14</xdr:col>
      <xdr:colOff>79375</xdr:colOff>
      <xdr:row>79</xdr:row>
      <xdr:rowOff>9080</xdr:rowOff>
    </xdr:to>
    <xdr:sp macro="" textlink="">
      <xdr:nvSpPr>
        <xdr:cNvPr id="413" name="円/楕円 412"/>
        <xdr:cNvSpPr/>
      </xdr:nvSpPr>
      <xdr:spPr>
        <a:xfrm>
          <a:off x="9588500" y="1345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207</xdr:rowOff>
    </xdr:from>
    <xdr:ext cx="534377" cy="259045"/>
    <xdr:sp macro="" textlink="">
      <xdr:nvSpPr>
        <xdr:cNvPr id="414" name="テキスト ボックス 413"/>
        <xdr:cNvSpPr txBox="1"/>
      </xdr:nvSpPr>
      <xdr:spPr>
        <a:xfrm>
          <a:off x="9372111" y="1354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8" name="テキスト ボックス 42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0" name="テキスト ボックス 42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2" name="テキスト ボックス 43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4" name="テキスト ボックス 43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49631</xdr:rowOff>
    </xdr:from>
    <xdr:to>
      <xdr:col>15</xdr:col>
      <xdr:colOff>180340</xdr:colOff>
      <xdr:row>98</xdr:row>
      <xdr:rowOff>133299</xdr:rowOff>
    </xdr:to>
    <xdr:cxnSp macro="">
      <xdr:nvCxnSpPr>
        <xdr:cNvPr id="436" name="直線コネクタ 435"/>
        <xdr:cNvCxnSpPr/>
      </xdr:nvCxnSpPr>
      <xdr:spPr>
        <a:xfrm flipV="1">
          <a:off x="10475595" y="15823031"/>
          <a:ext cx="1270" cy="111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137126</xdr:rowOff>
    </xdr:from>
    <xdr:ext cx="469744" cy="259045"/>
    <xdr:sp macro="" textlink="">
      <xdr:nvSpPr>
        <xdr:cNvPr id="437" name="普通建設事業費 （ うち更新整備　）最小値テキスト"/>
        <xdr:cNvSpPr txBox="1"/>
      </xdr:nvSpPr>
      <xdr:spPr>
        <a:xfrm>
          <a:off x="10528300"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92075</xdr:colOff>
      <xdr:row>98</xdr:row>
      <xdr:rowOff>133299</xdr:rowOff>
    </xdr:from>
    <xdr:to>
      <xdr:col>15</xdr:col>
      <xdr:colOff>269875</xdr:colOff>
      <xdr:row>98</xdr:row>
      <xdr:rowOff>133299</xdr:rowOff>
    </xdr:to>
    <xdr:cxnSp macro="">
      <xdr:nvCxnSpPr>
        <xdr:cNvPr id="438" name="直線コネクタ 437"/>
        <xdr:cNvCxnSpPr/>
      </xdr:nvCxnSpPr>
      <xdr:spPr>
        <a:xfrm>
          <a:off x="10388600" y="1693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167758</xdr:rowOff>
    </xdr:from>
    <xdr:ext cx="599010" cy="259045"/>
    <xdr:sp macro="" textlink="">
      <xdr:nvSpPr>
        <xdr:cNvPr id="439" name="普通建設事業費 （ うち更新整備　）最大値テキスト"/>
        <xdr:cNvSpPr txBox="1"/>
      </xdr:nvSpPr>
      <xdr:spPr>
        <a:xfrm>
          <a:off x="10528300" y="1559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92075</xdr:colOff>
      <xdr:row>92</xdr:row>
      <xdr:rowOff>49631</xdr:rowOff>
    </xdr:from>
    <xdr:to>
      <xdr:col>15</xdr:col>
      <xdr:colOff>269875</xdr:colOff>
      <xdr:row>92</xdr:row>
      <xdr:rowOff>49631</xdr:rowOff>
    </xdr:to>
    <xdr:cxnSp macro="">
      <xdr:nvCxnSpPr>
        <xdr:cNvPr id="440" name="直線コネクタ 439"/>
        <xdr:cNvCxnSpPr/>
      </xdr:nvCxnSpPr>
      <xdr:spPr>
        <a:xfrm>
          <a:off x="10388600" y="1582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87002</xdr:rowOff>
    </xdr:from>
    <xdr:to>
      <xdr:col>15</xdr:col>
      <xdr:colOff>180975</xdr:colOff>
      <xdr:row>97</xdr:row>
      <xdr:rowOff>143939</xdr:rowOff>
    </xdr:to>
    <xdr:cxnSp macro="">
      <xdr:nvCxnSpPr>
        <xdr:cNvPr id="441" name="直線コネクタ 440"/>
        <xdr:cNvCxnSpPr/>
      </xdr:nvCxnSpPr>
      <xdr:spPr>
        <a:xfrm>
          <a:off x="9639300" y="16717652"/>
          <a:ext cx="838200" cy="5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78145</xdr:rowOff>
    </xdr:from>
    <xdr:ext cx="534377" cy="259045"/>
    <xdr:sp macro="" textlink="">
      <xdr:nvSpPr>
        <xdr:cNvPr id="442" name="普通建設事業費 （ うち更新整備　）平均値テキスト"/>
        <xdr:cNvSpPr txBox="1"/>
      </xdr:nvSpPr>
      <xdr:spPr>
        <a:xfrm>
          <a:off x="10528300" y="16537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55268</xdr:rowOff>
    </xdr:from>
    <xdr:to>
      <xdr:col>15</xdr:col>
      <xdr:colOff>231775</xdr:colOff>
      <xdr:row>97</xdr:row>
      <xdr:rowOff>156868</xdr:rowOff>
    </xdr:to>
    <xdr:sp macro="" textlink="">
      <xdr:nvSpPr>
        <xdr:cNvPr id="443" name="フローチャート : 判断 442"/>
        <xdr:cNvSpPr/>
      </xdr:nvSpPr>
      <xdr:spPr>
        <a:xfrm>
          <a:off x="104267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133641</xdr:rowOff>
    </xdr:from>
    <xdr:to>
      <xdr:col>14</xdr:col>
      <xdr:colOff>79375</xdr:colOff>
      <xdr:row>98</xdr:row>
      <xdr:rowOff>63791</xdr:rowOff>
    </xdr:to>
    <xdr:sp macro="" textlink="">
      <xdr:nvSpPr>
        <xdr:cNvPr id="444" name="フローチャート : 判断 443"/>
        <xdr:cNvSpPr/>
      </xdr:nvSpPr>
      <xdr:spPr>
        <a:xfrm>
          <a:off x="9588500" y="1676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54918</xdr:rowOff>
    </xdr:from>
    <xdr:ext cx="534377" cy="259045"/>
    <xdr:sp macro="" textlink="">
      <xdr:nvSpPr>
        <xdr:cNvPr id="445" name="テキスト ボックス 444"/>
        <xdr:cNvSpPr txBox="1"/>
      </xdr:nvSpPr>
      <xdr:spPr>
        <a:xfrm>
          <a:off x="9372111" y="1685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93139</xdr:rowOff>
    </xdr:from>
    <xdr:to>
      <xdr:col>15</xdr:col>
      <xdr:colOff>231775</xdr:colOff>
      <xdr:row>98</xdr:row>
      <xdr:rowOff>23289</xdr:rowOff>
    </xdr:to>
    <xdr:sp macro="" textlink="">
      <xdr:nvSpPr>
        <xdr:cNvPr id="451" name="円/楕円 450"/>
        <xdr:cNvSpPr/>
      </xdr:nvSpPr>
      <xdr:spPr>
        <a:xfrm>
          <a:off x="10426700" y="167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71566</xdr:rowOff>
    </xdr:from>
    <xdr:ext cx="534377" cy="259045"/>
    <xdr:sp macro="" textlink="">
      <xdr:nvSpPr>
        <xdr:cNvPr id="452" name="普通建設事業費 （ うち更新整備　）該当値テキスト"/>
        <xdr:cNvSpPr txBox="1"/>
      </xdr:nvSpPr>
      <xdr:spPr>
        <a:xfrm>
          <a:off x="10528300" y="1670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36,573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36202</xdr:rowOff>
    </xdr:from>
    <xdr:to>
      <xdr:col>14</xdr:col>
      <xdr:colOff>79375</xdr:colOff>
      <xdr:row>97</xdr:row>
      <xdr:rowOff>137802</xdr:rowOff>
    </xdr:to>
    <xdr:sp macro="" textlink="">
      <xdr:nvSpPr>
        <xdr:cNvPr id="453" name="円/楕円 452"/>
        <xdr:cNvSpPr/>
      </xdr:nvSpPr>
      <xdr:spPr>
        <a:xfrm>
          <a:off x="9588500" y="1666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154329</xdr:rowOff>
    </xdr:from>
    <xdr:ext cx="534377" cy="259045"/>
    <xdr:sp macro="" textlink="">
      <xdr:nvSpPr>
        <xdr:cNvPr id="454" name="テキスト ボックス 453"/>
        <xdr:cNvSpPr txBox="1"/>
      </xdr:nvSpPr>
      <xdr:spPr>
        <a:xfrm>
          <a:off x="9372111" y="1644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5" name="直線コネクタ 46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66" name="テキスト ボックス 46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7" name="直線コネクタ 46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8" name="テキスト ボックス 46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69" name="直線コネクタ 46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0" name="テキスト ボックス 46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1" name="直線コネクタ 47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2" name="テキスト ボックス 47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21325</xdr:rowOff>
    </xdr:from>
    <xdr:to>
      <xdr:col>23</xdr:col>
      <xdr:colOff>516889</xdr:colOff>
      <xdr:row>38</xdr:row>
      <xdr:rowOff>25400</xdr:rowOff>
    </xdr:to>
    <xdr:cxnSp macro="">
      <xdr:nvCxnSpPr>
        <xdr:cNvPr id="474" name="直線コネクタ 473"/>
        <xdr:cNvCxnSpPr/>
      </xdr:nvCxnSpPr>
      <xdr:spPr>
        <a:xfrm flipV="1">
          <a:off x="16317595" y="5336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43394</xdr:rowOff>
    </xdr:from>
    <xdr:ext cx="249299" cy="259045"/>
    <xdr:sp macro="" textlink="">
      <xdr:nvSpPr>
        <xdr:cNvPr id="475" name="災害復旧事業費最小値テキスト"/>
        <xdr:cNvSpPr txBox="1"/>
      </xdr:nvSpPr>
      <xdr:spPr>
        <a:xfrm>
          <a:off x="16370300" y="6558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76" name="直線コネクタ 47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139452</xdr:rowOff>
    </xdr:from>
    <xdr:ext cx="599010" cy="259045"/>
    <xdr:sp macro="" textlink="">
      <xdr:nvSpPr>
        <xdr:cNvPr id="477" name="災害復旧事業費最大値テキスト"/>
        <xdr:cNvSpPr txBox="1"/>
      </xdr:nvSpPr>
      <xdr:spPr>
        <a:xfrm>
          <a:off x="16370300" y="51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31</xdr:row>
      <xdr:rowOff>21325</xdr:rowOff>
    </xdr:from>
    <xdr:to>
      <xdr:col>23</xdr:col>
      <xdr:colOff>606425</xdr:colOff>
      <xdr:row>31</xdr:row>
      <xdr:rowOff>21325</xdr:rowOff>
    </xdr:to>
    <xdr:cxnSp macro="">
      <xdr:nvCxnSpPr>
        <xdr:cNvPr id="478" name="直線コネクタ 477"/>
        <xdr:cNvCxnSpPr/>
      </xdr:nvCxnSpPr>
      <xdr:spPr>
        <a:xfrm>
          <a:off x="16230600" y="5336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25400</xdr:rowOff>
    </xdr:from>
    <xdr:to>
      <xdr:col>23</xdr:col>
      <xdr:colOff>517525</xdr:colOff>
      <xdr:row>38</xdr:row>
      <xdr:rowOff>25400</xdr:rowOff>
    </xdr:to>
    <xdr:cxnSp macro="">
      <xdr:nvCxnSpPr>
        <xdr:cNvPr id="479" name="直線コネクタ 478"/>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132294</xdr:rowOff>
    </xdr:from>
    <xdr:ext cx="469744" cy="259045"/>
    <xdr:sp macro="" textlink="">
      <xdr:nvSpPr>
        <xdr:cNvPr id="480" name="災害復旧事業費平均値テキスト"/>
        <xdr:cNvSpPr txBox="1"/>
      </xdr:nvSpPr>
      <xdr:spPr>
        <a:xfrm>
          <a:off x="16370300" y="630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109417</xdr:rowOff>
    </xdr:from>
    <xdr:to>
      <xdr:col>23</xdr:col>
      <xdr:colOff>568325</xdr:colOff>
      <xdr:row>38</xdr:row>
      <xdr:rowOff>39567</xdr:rowOff>
    </xdr:to>
    <xdr:sp macro="" textlink="">
      <xdr:nvSpPr>
        <xdr:cNvPr id="481" name="フローチャート : 判断 480"/>
        <xdr:cNvSpPr/>
      </xdr:nvSpPr>
      <xdr:spPr>
        <a:xfrm>
          <a:off x="16268700" y="645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25400</xdr:rowOff>
    </xdr:from>
    <xdr:to>
      <xdr:col>22</xdr:col>
      <xdr:colOff>365125</xdr:colOff>
      <xdr:row>38</xdr:row>
      <xdr:rowOff>25400</xdr:rowOff>
    </xdr:to>
    <xdr:cxnSp macro="">
      <xdr:nvCxnSpPr>
        <xdr:cNvPr id="482" name="直線コネクタ 481"/>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55119</xdr:rowOff>
    </xdr:from>
    <xdr:to>
      <xdr:col>22</xdr:col>
      <xdr:colOff>415925</xdr:colOff>
      <xdr:row>37</xdr:row>
      <xdr:rowOff>156719</xdr:rowOff>
    </xdr:to>
    <xdr:sp macro="" textlink="">
      <xdr:nvSpPr>
        <xdr:cNvPr id="483" name="フローチャート : 判断 482"/>
        <xdr:cNvSpPr/>
      </xdr:nvSpPr>
      <xdr:spPr>
        <a:xfrm>
          <a:off x="15430500" y="639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1796</xdr:rowOff>
    </xdr:from>
    <xdr:ext cx="534377" cy="259045"/>
    <xdr:sp macro="" textlink="">
      <xdr:nvSpPr>
        <xdr:cNvPr id="484" name="テキスト ボックス 483"/>
        <xdr:cNvSpPr txBox="1"/>
      </xdr:nvSpPr>
      <xdr:spPr>
        <a:xfrm>
          <a:off x="15214111" y="617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25400</xdr:rowOff>
    </xdr:from>
    <xdr:to>
      <xdr:col>21</xdr:col>
      <xdr:colOff>161925</xdr:colOff>
      <xdr:row>38</xdr:row>
      <xdr:rowOff>25400</xdr:rowOff>
    </xdr:to>
    <xdr:cxnSp macro="">
      <xdr:nvCxnSpPr>
        <xdr:cNvPr id="485" name="直線コネクタ 484"/>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46495</xdr:rowOff>
    </xdr:from>
    <xdr:to>
      <xdr:col>21</xdr:col>
      <xdr:colOff>212725</xdr:colOff>
      <xdr:row>37</xdr:row>
      <xdr:rowOff>148095</xdr:rowOff>
    </xdr:to>
    <xdr:sp macro="" textlink="">
      <xdr:nvSpPr>
        <xdr:cNvPr id="486" name="フローチャート : 判断 485"/>
        <xdr:cNvSpPr/>
      </xdr:nvSpPr>
      <xdr:spPr>
        <a:xfrm>
          <a:off x="14541500" y="639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164622</xdr:rowOff>
    </xdr:from>
    <xdr:ext cx="534377" cy="259045"/>
    <xdr:sp macro="" textlink="">
      <xdr:nvSpPr>
        <xdr:cNvPr id="487" name="テキスト ボックス 486"/>
        <xdr:cNvSpPr txBox="1"/>
      </xdr:nvSpPr>
      <xdr:spPr>
        <a:xfrm>
          <a:off x="14325111" y="616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25400</xdr:rowOff>
    </xdr:from>
    <xdr:to>
      <xdr:col>19</xdr:col>
      <xdr:colOff>644525</xdr:colOff>
      <xdr:row>38</xdr:row>
      <xdr:rowOff>25400</xdr:rowOff>
    </xdr:to>
    <xdr:cxnSp macro="">
      <xdr:nvCxnSpPr>
        <xdr:cNvPr id="488" name="直線コネクタ 487"/>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67075</xdr:rowOff>
    </xdr:from>
    <xdr:to>
      <xdr:col>20</xdr:col>
      <xdr:colOff>9525</xdr:colOff>
      <xdr:row>37</xdr:row>
      <xdr:rowOff>168675</xdr:rowOff>
    </xdr:to>
    <xdr:sp macro="" textlink="">
      <xdr:nvSpPr>
        <xdr:cNvPr id="489" name="フローチャート : 判断 488"/>
        <xdr:cNvSpPr/>
      </xdr:nvSpPr>
      <xdr:spPr>
        <a:xfrm>
          <a:off x="13652500" y="641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13752</xdr:rowOff>
    </xdr:from>
    <xdr:ext cx="534377" cy="259045"/>
    <xdr:sp macro="" textlink="">
      <xdr:nvSpPr>
        <xdr:cNvPr id="490" name="テキスト ボックス 489"/>
        <xdr:cNvSpPr txBox="1"/>
      </xdr:nvSpPr>
      <xdr:spPr>
        <a:xfrm>
          <a:off x="13436111" y="618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8473</xdr:rowOff>
    </xdr:from>
    <xdr:to>
      <xdr:col>18</xdr:col>
      <xdr:colOff>492125</xdr:colOff>
      <xdr:row>37</xdr:row>
      <xdr:rowOff>110073</xdr:rowOff>
    </xdr:to>
    <xdr:sp macro="" textlink="">
      <xdr:nvSpPr>
        <xdr:cNvPr id="491" name="フローチャート : 判断 490"/>
        <xdr:cNvSpPr/>
      </xdr:nvSpPr>
      <xdr:spPr>
        <a:xfrm>
          <a:off x="12763500" y="635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126600</xdr:rowOff>
    </xdr:from>
    <xdr:ext cx="534377" cy="259045"/>
    <xdr:sp macro="" textlink="">
      <xdr:nvSpPr>
        <xdr:cNvPr id="492" name="テキスト ボックス 491"/>
        <xdr:cNvSpPr txBox="1"/>
      </xdr:nvSpPr>
      <xdr:spPr>
        <a:xfrm>
          <a:off x="12547111" y="612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3" name="テキスト ボックス 49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4" name="テキスト ボックス 49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5" name="テキスト ボックス 49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6" name="テキスト ボックス 49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7" name="テキスト ボックス 49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498" name="円/楕円 497"/>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87844</xdr:rowOff>
    </xdr:from>
    <xdr:ext cx="249299" cy="259045"/>
    <xdr:sp macro="" textlink="">
      <xdr:nvSpPr>
        <xdr:cNvPr id="499" name="災害復旧事業費該当値テキスト"/>
        <xdr:cNvSpPr txBox="1"/>
      </xdr:nvSpPr>
      <xdr:spPr>
        <a:xfrm>
          <a:off x="16370300" y="6431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146050</xdr:rowOff>
    </xdr:from>
    <xdr:to>
      <xdr:col>22</xdr:col>
      <xdr:colOff>415925</xdr:colOff>
      <xdr:row>38</xdr:row>
      <xdr:rowOff>76200</xdr:rowOff>
    </xdr:to>
    <xdr:sp macro="" textlink="">
      <xdr:nvSpPr>
        <xdr:cNvPr id="500" name="円/楕円 499"/>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38</xdr:row>
      <xdr:rowOff>67327</xdr:rowOff>
    </xdr:from>
    <xdr:ext cx="249299" cy="259045"/>
    <xdr:sp macro="" textlink="">
      <xdr:nvSpPr>
        <xdr:cNvPr id="501" name="テキスト ボックス 500"/>
        <xdr:cNvSpPr txBox="1"/>
      </xdr:nvSpPr>
      <xdr:spPr>
        <a:xfrm>
          <a:off x="15356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146050</xdr:rowOff>
    </xdr:from>
    <xdr:to>
      <xdr:col>21</xdr:col>
      <xdr:colOff>212725</xdr:colOff>
      <xdr:row>38</xdr:row>
      <xdr:rowOff>76200</xdr:rowOff>
    </xdr:to>
    <xdr:sp macro="" textlink="">
      <xdr:nvSpPr>
        <xdr:cNvPr id="502" name="円/楕円 501"/>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38</xdr:row>
      <xdr:rowOff>67327</xdr:rowOff>
    </xdr:from>
    <xdr:ext cx="249299" cy="259045"/>
    <xdr:sp macro="" textlink="">
      <xdr:nvSpPr>
        <xdr:cNvPr id="503" name="テキスト ボックス 502"/>
        <xdr:cNvSpPr txBox="1"/>
      </xdr:nvSpPr>
      <xdr:spPr>
        <a:xfrm>
          <a:off x="14467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146050</xdr:rowOff>
    </xdr:from>
    <xdr:to>
      <xdr:col>20</xdr:col>
      <xdr:colOff>9525</xdr:colOff>
      <xdr:row>38</xdr:row>
      <xdr:rowOff>76200</xdr:rowOff>
    </xdr:to>
    <xdr:sp macro="" textlink="">
      <xdr:nvSpPr>
        <xdr:cNvPr id="504" name="円/楕円 503"/>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38</xdr:row>
      <xdr:rowOff>67327</xdr:rowOff>
    </xdr:from>
    <xdr:ext cx="249299" cy="259045"/>
    <xdr:sp macro="" textlink="">
      <xdr:nvSpPr>
        <xdr:cNvPr id="505" name="テキスト ボックス 504"/>
        <xdr:cNvSpPr txBox="1"/>
      </xdr:nvSpPr>
      <xdr:spPr>
        <a:xfrm>
          <a:off x="1357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146050</xdr:rowOff>
    </xdr:from>
    <xdr:to>
      <xdr:col>18</xdr:col>
      <xdr:colOff>492125</xdr:colOff>
      <xdr:row>38</xdr:row>
      <xdr:rowOff>76200</xdr:rowOff>
    </xdr:to>
    <xdr:sp macro="" textlink="">
      <xdr:nvSpPr>
        <xdr:cNvPr id="506" name="円/楕円 505"/>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38</xdr:row>
      <xdr:rowOff>67327</xdr:rowOff>
    </xdr:from>
    <xdr:ext cx="249299" cy="259045"/>
    <xdr:sp macro="" textlink="">
      <xdr:nvSpPr>
        <xdr:cNvPr id="507" name="テキスト ボックス 506"/>
        <xdr:cNvSpPr txBox="1"/>
      </xdr:nvSpPr>
      <xdr:spPr>
        <a:xfrm>
          <a:off x="1268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8" name="正方形/長方形 50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9" name="正方形/長方形 50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0" name="正方形/長方形 50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1" name="正方形/長方形 51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2" name="正方形/長方形 51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3" name="正方形/長方形 51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4" name="正方形/長方形 51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5" name="正方形/長方形 51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6" name="テキスト ボックス 51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7" name="直線コネクタ 51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8" name="直線コネクタ 51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9" name="テキスト ボックス 51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0" name="直線コネクタ 51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1" name="テキスト ボックス 52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3" name="直線コネクタ 52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5" name="直線コネクタ 52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8" name="直線コネクタ 52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0" name="フローチャート : 判断 52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1" name="直線コネクタ 53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2" name="フローチャート : 判断 53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3" name="テキスト ボックス 53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4" name="直線コネクタ 53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5" name="フローチャート : 判断 53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6" name="テキスト ボックス 53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7" name="直線コネクタ 53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8" name="フローチャート : 判断 53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9" name="テキスト ボックス 53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0" name="フローチャート : 判断 53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1" name="テキスト ボックス 54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2" name="テキスト ボックス 54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3" name="テキスト ボックス 54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4" name="テキスト ボックス 54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5" name="テキスト ボックス 54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6" name="テキスト ボックス 54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円/楕円 54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9" name="円/楕円 54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0" name="テキスト ボックス 54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1" name="円/楕円 55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2" name="テキスト ボックス 55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3" name="円/楕円 55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4" name="テキスト ボックス 55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円/楕円 55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6" name="テキスト ボックス 55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7" name="正方形/長方形 55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8" name="正方形/長方形 55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9" name="正方形/長方形 55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0" name="正方形/長方形 55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1" name="正方形/長方形 56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2" name="正方形/長方形 56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3" name="正方形/長方形 56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4" name="正方形/長方形 56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5" name="テキスト ボックス 56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6" name="直線コネクタ 56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67" name="直線コネクタ 56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68" name="テキスト ボックス 56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9" name="直線コネクタ 56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0" name="テキスト ボックス 56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1" name="直線コネクタ 57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2" name="テキスト ボックス 57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3" name="直線コネクタ 57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4" name="テキスト ボックス 57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122727</xdr:rowOff>
    </xdr:from>
    <xdr:to>
      <xdr:col>23</xdr:col>
      <xdr:colOff>516889</xdr:colOff>
      <xdr:row>77</xdr:row>
      <xdr:rowOff>92066</xdr:rowOff>
    </xdr:to>
    <xdr:cxnSp macro="">
      <xdr:nvCxnSpPr>
        <xdr:cNvPr id="576" name="直線コネクタ 575"/>
        <xdr:cNvCxnSpPr/>
      </xdr:nvCxnSpPr>
      <xdr:spPr>
        <a:xfrm flipV="1">
          <a:off x="16317595" y="12124227"/>
          <a:ext cx="1269" cy="1169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95893</xdr:rowOff>
    </xdr:from>
    <xdr:ext cx="534377" cy="259045"/>
    <xdr:sp macro="" textlink="">
      <xdr:nvSpPr>
        <xdr:cNvPr id="577" name="公債費最小値テキスト"/>
        <xdr:cNvSpPr txBox="1"/>
      </xdr:nvSpPr>
      <xdr:spPr>
        <a:xfrm>
          <a:off x="16370300" y="132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92066</xdr:rowOff>
    </xdr:from>
    <xdr:to>
      <xdr:col>23</xdr:col>
      <xdr:colOff>606425</xdr:colOff>
      <xdr:row>77</xdr:row>
      <xdr:rowOff>92066</xdr:rowOff>
    </xdr:to>
    <xdr:cxnSp macro="">
      <xdr:nvCxnSpPr>
        <xdr:cNvPr id="578" name="直線コネクタ 577"/>
        <xdr:cNvCxnSpPr/>
      </xdr:nvCxnSpPr>
      <xdr:spPr>
        <a:xfrm>
          <a:off x="16230600" y="1329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69404</xdr:rowOff>
    </xdr:from>
    <xdr:ext cx="599010" cy="259045"/>
    <xdr:sp macro="" textlink="">
      <xdr:nvSpPr>
        <xdr:cNvPr id="579" name="公債費最大値テキスト"/>
        <xdr:cNvSpPr txBox="1"/>
      </xdr:nvSpPr>
      <xdr:spPr>
        <a:xfrm>
          <a:off x="16370300" y="118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122727</xdr:rowOff>
    </xdr:from>
    <xdr:to>
      <xdr:col>23</xdr:col>
      <xdr:colOff>606425</xdr:colOff>
      <xdr:row>70</xdr:row>
      <xdr:rowOff>122727</xdr:rowOff>
    </xdr:to>
    <xdr:cxnSp macro="">
      <xdr:nvCxnSpPr>
        <xdr:cNvPr id="580" name="直線コネクタ 579"/>
        <xdr:cNvCxnSpPr/>
      </xdr:nvCxnSpPr>
      <xdr:spPr>
        <a:xfrm>
          <a:off x="16230600" y="1212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78676</xdr:rowOff>
    </xdr:from>
    <xdr:to>
      <xdr:col>23</xdr:col>
      <xdr:colOff>517525</xdr:colOff>
      <xdr:row>77</xdr:row>
      <xdr:rowOff>87505</xdr:rowOff>
    </xdr:to>
    <xdr:cxnSp macro="">
      <xdr:nvCxnSpPr>
        <xdr:cNvPr id="581" name="直線コネクタ 580"/>
        <xdr:cNvCxnSpPr/>
      </xdr:nvCxnSpPr>
      <xdr:spPr>
        <a:xfrm flipV="1">
          <a:off x="15481300" y="13280326"/>
          <a:ext cx="838200" cy="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120756</xdr:rowOff>
    </xdr:from>
    <xdr:ext cx="534377" cy="259045"/>
    <xdr:sp macro="" textlink="">
      <xdr:nvSpPr>
        <xdr:cNvPr id="582" name="公債費平均値テキスト"/>
        <xdr:cNvSpPr txBox="1"/>
      </xdr:nvSpPr>
      <xdr:spPr>
        <a:xfrm>
          <a:off x="16370300" y="12808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97879</xdr:rowOff>
    </xdr:from>
    <xdr:to>
      <xdr:col>23</xdr:col>
      <xdr:colOff>568325</xdr:colOff>
      <xdr:row>76</xdr:row>
      <xdr:rowOff>28029</xdr:rowOff>
    </xdr:to>
    <xdr:sp macro="" textlink="">
      <xdr:nvSpPr>
        <xdr:cNvPr id="583" name="フローチャート : 判断 582"/>
        <xdr:cNvSpPr/>
      </xdr:nvSpPr>
      <xdr:spPr>
        <a:xfrm>
          <a:off x="162687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87505</xdr:rowOff>
    </xdr:from>
    <xdr:to>
      <xdr:col>22</xdr:col>
      <xdr:colOff>365125</xdr:colOff>
      <xdr:row>77</xdr:row>
      <xdr:rowOff>99220</xdr:rowOff>
    </xdr:to>
    <xdr:cxnSp macro="">
      <xdr:nvCxnSpPr>
        <xdr:cNvPr id="584" name="直線コネクタ 583"/>
        <xdr:cNvCxnSpPr/>
      </xdr:nvCxnSpPr>
      <xdr:spPr>
        <a:xfrm flipV="1">
          <a:off x="14592300" y="13289155"/>
          <a:ext cx="889000" cy="1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63948</xdr:rowOff>
    </xdr:from>
    <xdr:to>
      <xdr:col>22</xdr:col>
      <xdr:colOff>415925</xdr:colOff>
      <xdr:row>76</xdr:row>
      <xdr:rowOff>165548</xdr:rowOff>
    </xdr:to>
    <xdr:sp macro="" textlink="">
      <xdr:nvSpPr>
        <xdr:cNvPr id="585" name="フローチャート : 判断 584"/>
        <xdr:cNvSpPr/>
      </xdr:nvSpPr>
      <xdr:spPr>
        <a:xfrm>
          <a:off x="15430500" y="1309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10625</xdr:rowOff>
    </xdr:from>
    <xdr:ext cx="534377" cy="259045"/>
    <xdr:sp macro="" textlink="">
      <xdr:nvSpPr>
        <xdr:cNvPr id="586" name="テキスト ボックス 585"/>
        <xdr:cNvSpPr txBox="1"/>
      </xdr:nvSpPr>
      <xdr:spPr>
        <a:xfrm>
          <a:off x="15214111" y="1286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14319</xdr:rowOff>
    </xdr:from>
    <xdr:to>
      <xdr:col>21</xdr:col>
      <xdr:colOff>161925</xdr:colOff>
      <xdr:row>77</xdr:row>
      <xdr:rowOff>99220</xdr:rowOff>
    </xdr:to>
    <xdr:cxnSp macro="">
      <xdr:nvCxnSpPr>
        <xdr:cNvPr id="587" name="直線コネクタ 586"/>
        <xdr:cNvCxnSpPr/>
      </xdr:nvCxnSpPr>
      <xdr:spPr>
        <a:xfrm>
          <a:off x="13703300" y="13215969"/>
          <a:ext cx="889000" cy="8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50107</xdr:rowOff>
    </xdr:from>
    <xdr:to>
      <xdr:col>21</xdr:col>
      <xdr:colOff>212725</xdr:colOff>
      <xdr:row>76</xdr:row>
      <xdr:rowOff>151707</xdr:rowOff>
    </xdr:to>
    <xdr:sp macro="" textlink="">
      <xdr:nvSpPr>
        <xdr:cNvPr id="588" name="フローチャート : 判断 587"/>
        <xdr:cNvSpPr/>
      </xdr:nvSpPr>
      <xdr:spPr>
        <a:xfrm>
          <a:off x="14541500" y="1308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168233</xdr:rowOff>
    </xdr:from>
    <xdr:ext cx="534377" cy="259045"/>
    <xdr:sp macro="" textlink="">
      <xdr:nvSpPr>
        <xdr:cNvPr id="589" name="テキスト ボックス 588"/>
        <xdr:cNvSpPr txBox="1"/>
      </xdr:nvSpPr>
      <xdr:spPr>
        <a:xfrm>
          <a:off x="14325111" y="1285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14319</xdr:rowOff>
    </xdr:from>
    <xdr:to>
      <xdr:col>19</xdr:col>
      <xdr:colOff>644525</xdr:colOff>
      <xdr:row>77</xdr:row>
      <xdr:rowOff>55518</xdr:rowOff>
    </xdr:to>
    <xdr:cxnSp macro="">
      <xdr:nvCxnSpPr>
        <xdr:cNvPr id="590" name="直線コネクタ 589"/>
        <xdr:cNvCxnSpPr/>
      </xdr:nvCxnSpPr>
      <xdr:spPr>
        <a:xfrm flipV="1">
          <a:off x="12814300" y="13215969"/>
          <a:ext cx="889000" cy="4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43380</xdr:rowOff>
    </xdr:from>
    <xdr:to>
      <xdr:col>20</xdr:col>
      <xdr:colOff>9525</xdr:colOff>
      <xdr:row>76</xdr:row>
      <xdr:rowOff>144980</xdr:rowOff>
    </xdr:to>
    <xdr:sp macro="" textlink="">
      <xdr:nvSpPr>
        <xdr:cNvPr id="591" name="フローチャート : 判断 590"/>
        <xdr:cNvSpPr/>
      </xdr:nvSpPr>
      <xdr:spPr>
        <a:xfrm>
          <a:off x="13652500" y="130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161507</xdr:rowOff>
    </xdr:from>
    <xdr:ext cx="534377" cy="259045"/>
    <xdr:sp macro="" textlink="">
      <xdr:nvSpPr>
        <xdr:cNvPr id="592" name="テキスト ボックス 591"/>
        <xdr:cNvSpPr txBox="1"/>
      </xdr:nvSpPr>
      <xdr:spPr>
        <a:xfrm>
          <a:off x="13436111" y="1284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58548</xdr:rowOff>
    </xdr:from>
    <xdr:to>
      <xdr:col>18</xdr:col>
      <xdr:colOff>492125</xdr:colOff>
      <xdr:row>76</xdr:row>
      <xdr:rowOff>160148</xdr:rowOff>
    </xdr:to>
    <xdr:sp macro="" textlink="">
      <xdr:nvSpPr>
        <xdr:cNvPr id="593" name="フローチャート : 判断 592"/>
        <xdr:cNvSpPr/>
      </xdr:nvSpPr>
      <xdr:spPr>
        <a:xfrm>
          <a:off x="12763500" y="1308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5225</xdr:rowOff>
    </xdr:from>
    <xdr:ext cx="534377" cy="259045"/>
    <xdr:sp macro="" textlink="">
      <xdr:nvSpPr>
        <xdr:cNvPr id="594" name="テキスト ボックス 593"/>
        <xdr:cNvSpPr txBox="1"/>
      </xdr:nvSpPr>
      <xdr:spPr>
        <a:xfrm>
          <a:off x="12547111" y="1286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5" name="テキスト ボックス 59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6" name="テキスト ボックス 59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7" name="テキスト ボックス 59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8" name="テキスト ボックス 59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9" name="テキスト ボックス 59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27876</xdr:rowOff>
    </xdr:from>
    <xdr:to>
      <xdr:col>23</xdr:col>
      <xdr:colOff>568325</xdr:colOff>
      <xdr:row>77</xdr:row>
      <xdr:rowOff>129476</xdr:rowOff>
    </xdr:to>
    <xdr:sp macro="" textlink="">
      <xdr:nvSpPr>
        <xdr:cNvPr id="600" name="円/楕円 599"/>
        <xdr:cNvSpPr/>
      </xdr:nvSpPr>
      <xdr:spPr>
        <a:xfrm>
          <a:off x="16268700" y="132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114253</xdr:rowOff>
    </xdr:from>
    <xdr:ext cx="534377" cy="259045"/>
    <xdr:sp macro="" textlink="">
      <xdr:nvSpPr>
        <xdr:cNvPr id="601" name="公債費該当値テキスト"/>
        <xdr:cNvSpPr txBox="1"/>
      </xdr:nvSpPr>
      <xdr:spPr>
        <a:xfrm>
          <a:off x="16370300" y="1314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20,678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36705</xdr:rowOff>
    </xdr:from>
    <xdr:to>
      <xdr:col>22</xdr:col>
      <xdr:colOff>415925</xdr:colOff>
      <xdr:row>77</xdr:row>
      <xdr:rowOff>138305</xdr:rowOff>
    </xdr:to>
    <xdr:sp macro="" textlink="">
      <xdr:nvSpPr>
        <xdr:cNvPr id="602" name="円/楕円 601"/>
        <xdr:cNvSpPr/>
      </xdr:nvSpPr>
      <xdr:spPr>
        <a:xfrm>
          <a:off x="15430500" y="1323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129432</xdr:rowOff>
    </xdr:from>
    <xdr:ext cx="534377" cy="259045"/>
    <xdr:sp macro="" textlink="">
      <xdr:nvSpPr>
        <xdr:cNvPr id="603" name="テキスト ボックス 602"/>
        <xdr:cNvSpPr txBox="1"/>
      </xdr:nvSpPr>
      <xdr:spPr>
        <a:xfrm>
          <a:off x="15214111" y="133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19,133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48420</xdr:rowOff>
    </xdr:from>
    <xdr:to>
      <xdr:col>21</xdr:col>
      <xdr:colOff>212725</xdr:colOff>
      <xdr:row>77</xdr:row>
      <xdr:rowOff>150020</xdr:rowOff>
    </xdr:to>
    <xdr:sp macro="" textlink="">
      <xdr:nvSpPr>
        <xdr:cNvPr id="604" name="円/楕円 603"/>
        <xdr:cNvSpPr/>
      </xdr:nvSpPr>
      <xdr:spPr>
        <a:xfrm>
          <a:off x="14541500" y="1325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141147</xdr:rowOff>
    </xdr:from>
    <xdr:ext cx="534377" cy="259045"/>
    <xdr:sp macro="" textlink="">
      <xdr:nvSpPr>
        <xdr:cNvPr id="605" name="テキスト ボックス 604"/>
        <xdr:cNvSpPr txBox="1"/>
      </xdr:nvSpPr>
      <xdr:spPr>
        <a:xfrm>
          <a:off x="14325111" y="1334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134969</xdr:rowOff>
    </xdr:from>
    <xdr:to>
      <xdr:col>20</xdr:col>
      <xdr:colOff>9525</xdr:colOff>
      <xdr:row>77</xdr:row>
      <xdr:rowOff>65119</xdr:rowOff>
    </xdr:to>
    <xdr:sp macro="" textlink="">
      <xdr:nvSpPr>
        <xdr:cNvPr id="606" name="円/楕円 605"/>
        <xdr:cNvSpPr/>
      </xdr:nvSpPr>
      <xdr:spPr>
        <a:xfrm>
          <a:off x="13652500" y="1316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56246</xdr:rowOff>
    </xdr:from>
    <xdr:ext cx="534377" cy="259045"/>
    <xdr:sp macro="" textlink="">
      <xdr:nvSpPr>
        <xdr:cNvPr id="607" name="テキスト ボックス 606"/>
        <xdr:cNvSpPr txBox="1"/>
      </xdr:nvSpPr>
      <xdr:spPr>
        <a:xfrm>
          <a:off x="13436111" y="1325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31,939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4718</xdr:rowOff>
    </xdr:from>
    <xdr:to>
      <xdr:col>18</xdr:col>
      <xdr:colOff>492125</xdr:colOff>
      <xdr:row>77</xdr:row>
      <xdr:rowOff>106318</xdr:rowOff>
    </xdr:to>
    <xdr:sp macro="" textlink="">
      <xdr:nvSpPr>
        <xdr:cNvPr id="608" name="円/楕円 607"/>
        <xdr:cNvSpPr/>
      </xdr:nvSpPr>
      <xdr:spPr>
        <a:xfrm>
          <a:off x="12763500" y="1320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97445</xdr:rowOff>
    </xdr:from>
    <xdr:ext cx="534377" cy="259045"/>
    <xdr:sp macro="" textlink="">
      <xdr:nvSpPr>
        <xdr:cNvPr id="609" name="テキスト ボックス 608"/>
        <xdr:cNvSpPr txBox="1"/>
      </xdr:nvSpPr>
      <xdr:spPr>
        <a:xfrm>
          <a:off x="12547111" y="1329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0" name="正方形/長方形 60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1" name="正方形/長方形 61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2" name="正方形/長方形 61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3" name="正方形/長方形 61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4" name="正方形/長方形 61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5" name="正方形/長方形 61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6" name="正方形/長方形 61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0" name="直線コネクタ 61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1" name="テキスト ボックス 62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2" name="直線コネクタ 62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23" name="テキスト ボックス 622"/>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4" name="直線コネクタ 62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25" name="テキスト ボックス 624"/>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6" name="直線コネクタ 62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27" name="テキスト ボックス 626"/>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8" name="直線コネクタ 62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29" name="テキスト ボックス 62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148681</xdr:rowOff>
    </xdr:from>
    <xdr:to>
      <xdr:col>23</xdr:col>
      <xdr:colOff>516889</xdr:colOff>
      <xdr:row>98</xdr:row>
      <xdr:rowOff>139567</xdr:rowOff>
    </xdr:to>
    <xdr:cxnSp macro="">
      <xdr:nvCxnSpPr>
        <xdr:cNvPr id="631" name="直線コネクタ 630"/>
        <xdr:cNvCxnSpPr/>
      </xdr:nvCxnSpPr>
      <xdr:spPr>
        <a:xfrm flipV="1">
          <a:off x="16317595" y="15750631"/>
          <a:ext cx="1269" cy="119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4803</xdr:rowOff>
    </xdr:from>
    <xdr:ext cx="378565" cy="259045"/>
    <xdr:sp macro="" textlink="">
      <xdr:nvSpPr>
        <xdr:cNvPr id="632" name="積立金最小値テキスト"/>
        <xdr:cNvSpPr txBox="1"/>
      </xdr:nvSpPr>
      <xdr:spPr>
        <a:xfrm>
          <a:off x="16370300" y="1697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139567</xdr:rowOff>
    </xdr:from>
    <xdr:to>
      <xdr:col>23</xdr:col>
      <xdr:colOff>606425</xdr:colOff>
      <xdr:row>98</xdr:row>
      <xdr:rowOff>139567</xdr:rowOff>
    </xdr:to>
    <xdr:cxnSp macro="">
      <xdr:nvCxnSpPr>
        <xdr:cNvPr id="633" name="直線コネクタ 632"/>
        <xdr:cNvCxnSpPr/>
      </xdr:nvCxnSpPr>
      <xdr:spPr>
        <a:xfrm>
          <a:off x="16230600" y="1694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95358</xdr:rowOff>
    </xdr:from>
    <xdr:ext cx="690189" cy="259045"/>
    <xdr:sp macro="" textlink="">
      <xdr:nvSpPr>
        <xdr:cNvPr id="634" name="積立金最大値テキスト"/>
        <xdr:cNvSpPr txBox="1"/>
      </xdr:nvSpPr>
      <xdr:spPr>
        <a:xfrm>
          <a:off x="16370300" y="15525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148681</xdr:rowOff>
    </xdr:from>
    <xdr:to>
      <xdr:col>23</xdr:col>
      <xdr:colOff>606425</xdr:colOff>
      <xdr:row>91</xdr:row>
      <xdr:rowOff>148681</xdr:rowOff>
    </xdr:to>
    <xdr:cxnSp macro="">
      <xdr:nvCxnSpPr>
        <xdr:cNvPr id="635" name="直線コネクタ 634"/>
        <xdr:cNvCxnSpPr/>
      </xdr:nvCxnSpPr>
      <xdr:spPr>
        <a:xfrm>
          <a:off x="16230600" y="1575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138556</xdr:rowOff>
    </xdr:from>
    <xdr:to>
      <xdr:col>23</xdr:col>
      <xdr:colOff>517525</xdr:colOff>
      <xdr:row>98</xdr:row>
      <xdr:rowOff>138654</xdr:rowOff>
    </xdr:to>
    <xdr:cxnSp macro="">
      <xdr:nvCxnSpPr>
        <xdr:cNvPr id="636" name="直線コネクタ 635"/>
        <xdr:cNvCxnSpPr/>
      </xdr:nvCxnSpPr>
      <xdr:spPr>
        <a:xfrm flipV="1">
          <a:off x="15481300" y="16940656"/>
          <a:ext cx="8382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93702</xdr:rowOff>
    </xdr:from>
    <xdr:ext cx="534377" cy="259045"/>
    <xdr:sp macro="" textlink="">
      <xdr:nvSpPr>
        <xdr:cNvPr id="637" name="積立金平均値テキスト"/>
        <xdr:cNvSpPr txBox="1"/>
      </xdr:nvSpPr>
      <xdr:spPr>
        <a:xfrm>
          <a:off x="16370300" y="1672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70825</xdr:rowOff>
    </xdr:from>
    <xdr:to>
      <xdr:col>23</xdr:col>
      <xdr:colOff>568325</xdr:colOff>
      <xdr:row>99</xdr:row>
      <xdr:rowOff>975</xdr:rowOff>
    </xdr:to>
    <xdr:sp macro="" textlink="">
      <xdr:nvSpPr>
        <xdr:cNvPr id="638" name="フローチャート : 判断 637"/>
        <xdr:cNvSpPr/>
      </xdr:nvSpPr>
      <xdr:spPr>
        <a:xfrm>
          <a:off x="162687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135601</xdr:rowOff>
    </xdr:from>
    <xdr:to>
      <xdr:col>22</xdr:col>
      <xdr:colOff>365125</xdr:colOff>
      <xdr:row>98</xdr:row>
      <xdr:rowOff>138654</xdr:rowOff>
    </xdr:to>
    <xdr:cxnSp macro="">
      <xdr:nvCxnSpPr>
        <xdr:cNvPr id="639" name="直線コネクタ 638"/>
        <xdr:cNvCxnSpPr/>
      </xdr:nvCxnSpPr>
      <xdr:spPr>
        <a:xfrm>
          <a:off x="14592300" y="16937701"/>
          <a:ext cx="889000" cy="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31220</xdr:rowOff>
    </xdr:from>
    <xdr:to>
      <xdr:col>22</xdr:col>
      <xdr:colOff>415925</xdr:colOff>
      <xdr:row>98</xdr:row>
      <xdr:rowOff>132820</xdr:rowOff>
    </xdr:to>
    <xdr:sp macro="" textlink="">
      <xdr:nvSpPr>
        <xdr:cNvPr id="640" name="フローチャート : 判断 639"/>
        <xdr:cNvSpPr/>
      </xdr:nvSpPr>
      <xdr:spPr>
        <a:xfrm>
          <a:off x="15430500" y="1683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149347</xdr:rowOff>
    </xdr:from>
    <xdr:ext cx="599010" cy="259045"/>
    <xdr:sp macro="" textlink="">
      <xdr:nvSpPr>
        <xdr:cNvPr id="641" name="テキスト ボックス 640"/>
        <xdr:cNvSpPr txBox="1"/>
      </xdr:nvSpPr>
      <xdr:spPr>
        <a:xfrm>
          <a:off x="15181794" y="16608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135601</xdr:rowOff>
    </xdr:from>
    <xdr:to>
      <xdr:col>21</xdr:col>
      <xdr:colOff>161925</xdr:colOff>
      <xdr:row>98</xdr:row>
      <xdr:rowOff>137933</xdr:rowOff>
    </xdr:to>
    <xdr:cxnSp macro="">
      <xdr:nvCxnSpPr>
        <xdr:cNvPr id="642" name="直線コネクタ 641"/>
        <xdr:cNvCxnSpPr/>
      </xdr:nvCxnSpPr>
      <xdr:spPr>
        <a:xfrm flipV="1">
          <a:off x="13703300" y="16937701"/>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78122</xdr:rowOff>
    </xdr:from>
    <xdr:to>
      <xdr:col>21</xdr:col>
      <xdr:colOff>212725</xdr:colOff>
      <xdr:row>99</xdr:row>
      <xdr:rowOff>8272</xdr:rowOff>
    </xdr:to>
    <xdr:sp macro="" textlink="">
      <xdr:nvSpPr>
        <xdr:cNvPr id="643" name="フローチャート : 判断 642"/>
        <xdr:cNvSpPr/>
      </xdr:nvSpPr>
      <xdr:spPr>
        <a:xfrm>
          <a:off x="14541500" y="1688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24799</xdr:rowOff>
    </xdr:from>
    <xdr:ext cx="534377" cy="259045"/>
    <xdr:sp macro="" textlink="">
      <xdr:nvSpPr>
        <xdr:cNvPr id="644" name="テキスト ボックス 643"/>
        <xdr:cNvSpPr txBox="1"/>
      </xdr:nvSpPr>
      <xdr:spPr>
        <a:xfrm>
          <a:off x="14325111" y="1665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131468</xdr:rowOff>
    </xdr:from>
    <xdr:to>
      <xdr:col>19</xdr:col>
      <xdr:colOff>644525</xdr:colOff>
      <xdr:row>98</xdr:row>
      <xdr:rowOff>137933</xdr:rowOff>
    </xdr:to>
    <xdr:cxnSp macro="">
      <xdr:nvCxnSpPr>
        <xdr:cNvPr id="645" name="直線コネクタ 644"/>
        <xdr:cNvCxnSpPr/>
      </xdr:nvCxnSpPr>
      <xdr:spPr>
        <a:xfrm>
          <a:off x="12814300" y="16933568"/>
          <a:ext cx="8890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74898</xdr:rowOff>
    </xdr:from>
    <xdr:to>
      <xdr:col>20</xdr:col>
      <xdr:colOff>9525</xdr:colOff>
      <xdr:row>99</xdr:row>
      <xdr:rowOff>5048</xdr:rowOff>
    </xdr:to>
    <xdr:sp macro="" textlink="">
      <xdr:nvSpPr>
        <xdr:cNvPr id="646" name="フローチャート : 判断 645"/>
        <xdr:cNvSpPr/>
      </xdr:nvSpPr>
      <xdr:spPr>
        <a:xfrm>
          <a:off x="13652500" y="1687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21575</xdr:rowOff>
    </xdr:from>
    <xdr:ext cx="534377" cy="259045"/>
    <xdr:sp macro="" textlink="">
      <xdr:nvSpPr>
        <xdr:cNvPr id="647" name="テキスト ボックス 646"/>
        <xdr:cNvSpPr txBox="1"/>
      </xdr:nvSpPr>
      <xdr:spPr>
        <a:xfrm>
          <a:off x="13436111" y="1665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70591</xdr:rowOff>
    </xdr:from>
    <xdr:to>
      <xdr:col>18</xdr:col>
      <xdr:colOff>492125</xdr:colOff>
      <xdr:row>99</xdr:row>
      <xdr:rowOff>741</xdr:rowOff>
    </xdr:to>
    <xdr:sp macro="" textlink="">
      <xdr:nvSpPr>
        <xdr:cNvPr id="648" name="フローチャート : 判断 647"/>
        <xdr:cNvSpPr/>
      </xdr:nvSpPr>
      <xdr:spPr>
        <a:xfrm>
          <a:off x="12763500" y="1687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17268</xdr:rowOff>
    </xdr:from>
    <xdr:ext cx="534377" cy="259045"/>
    <xdr:sp macro="" textlink="">
      <xdr:nvSpPr>
        <xdr:cNvPr id="649" name="テキスト ボックス 648"/>
        <xdr:cNvSpPr txBox="1"/>
      </xdr:nvSpPr>
      <xdr:spPr>
        <a:xfrm>
          <a:off x="12547111" y="1664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0" name="テキスト ボックス 64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1" name="テキスト ボックス 65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2" name="テキスト ボックス 65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3" name="テキスト ボックス 65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4" name="テキスト ボックス 65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87756</xdr:rowOff>
    </xdr:from>
    <xdr:to>
      <xdr:col>23</xdr:col>
      <xdr:colOff>568325</xdr:colOff>
      <xdr:row>99</xdr:row>
      <xdr:rowOff>17906</xdr:rowOff>
    </xdr:to>
    <xdr:sp macro="" textlink="">
      <xdr:nvSpPr>
        <xdr:cNvPr id="655" name="円/楕円 654"/>
        <xdr:cNvSpPr/>
      </xdr:nvSpPr>
      <xdr:spPr>
        <a:xfrm>
          <a:off x="16268700" y="1688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49252</xdr:rowOff>
    </xdr:from>
    <xdr:ext cx="469744" cy="259045"/>
    <xdr:sp macro="" textlink="">
      <xdr:nvSpPr>
        <xdr:cNvPr id="656" name="積立金該当値テキスト"/>
        <xdr:cNvSpPr txBox="1"/>
      </xdr:nvSpPr>
      <xdr:spPr>
        <a:xfrm>
          <a:off x="16370300" y="1685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87854</xdr:rowOff>
    </xdr:from>
    <xdr:to>
      <xdr:col>22</xdr:col>
      <xdr:colOff>415925</xdr:colOff>
      <xdr:row>99</xdr:row>
      <xdr:rowOff>18004</xdr:rowOff>
    </xdr:to>
    <xdr:sp macro="" textlink="">
      <xdr:nvSpPr>
        <xdr:cNvPr id="657" name="円/楕円 656"/>
        <xdr:cNvSpPr/>
      </xdr:nvSpPr>
      <xdr:spPr>
        <a:xfrm>
          <a:off x="15430500" y="1688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9131</xdr:rowOff>
    </xdr:from>
    <xdr:ext cx="469744" cy="259045"/>
    <xdr:sp macro="" textlink="">
      <xdr:nvSpPr>
        <xdr:cNvPr id="658" name="テキスト ボックス 657"/>
        <xdr:cNvSpPr txBox="1"/>
      </xdr:nvSpPr>
      <xdr:spPr>
        <a:xfrm>
          <a:off x="15246427" y="1698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84801</xdr:rowOff>
    </xdr:from>
    <xdr:to>
      <xdr:col>21</xdr:col>
      <xdr:colOff>212725</xdr:colOff>
      <xdr:row>99</xdr:row>
      <xdr:rowOff>14951</xdr:rowOff>
    </xdr:to>
    <xdr:sp macro="" textlink="">
      <xdr:nvSpPr>
        <xdr:cNvPr id="659" name="円/楕円 658"/>
        <xdr:cNvSpPr/>
      </xdr:nvSpPr>
      <xdr:spPr>
        <a:xfrm>
          <a:off x="14541500" y="1688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6078</xdr:rowOff>
    </xdr:from>
    <xdr:ext cx="469744" cy="259045"/>
    <xdr:sp macro="" textlink="">
      <xdr:nvSpPr>
        <xdr:cNvPr id="660" name="テキスト ボックス 659"/>
        <xdr:cNvSpPr txBox="1"/>
      </xdr:nvSpPr>
      <xdr:spPr>
        <a:xfrm>
          <a:off x="14357427" y="1697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87133</xdr:rowOff>
    </xdr:from>
    <xdr:to>
      <xdr:col>20</xdr:col>
      <xdr:colOff>9525</xdr:colOff>
      <xdr:row>99</xdr:row>
      <xdr:rowOff>17283</xdr:rowOff>
    </xdr:to>
    <xdr:sp macro="" textlink="">
      <xdr:nvSpPr>
        <xdr:cNvPr id="661" name="円/楕円 660"/>
        <xdr:cNvSpPr/>
      </xdr:nvSpPr>
      <xdr:spPr>
        <a:xfrm>
          <a:off x="13652500" y="1688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8410</xdr:rowOff>
    </xdr:from>
    <xdr:ext cx="469744" cy="259045"/>
    <xdr:sp macro="" textlink="">
      <xdr:nvSpPr>
        <xdr:cNvPr id="662" name="テキスト ボックス 661"/>
        <xdr:cNvSpPr txBox="1"/>
      </xdr:nvSpPr>
      <xdr:spPr>
        <a:xfrm>
          <a:off x="13468427" y="1698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80668</xdr:rowOff>
    </xdr:from>
    <xdr:to>
      <xdr:col>18</xdr:col>
      <xdr:colOff>492125</xdr:colOff>
      <xdr:row>99</xdr:row>
      <xdr:rowOff>10818</xdr:rowOff>
    </xdr:to>
    <xdr:sp macro="" textlink="">
      <xdr:nvSpPr>
        <xdr:cNvPr id="663" name="円/楕円 662"/>
        <xdr:cNvSpPr/>
      </xdr:nvSpPr>
      <xdr:spPr>
        <a:xfrm>
          <a:off x="12763500" y="1688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1945</xdr:rowOff>
    </xdr:from>
    <xdr:ext cx="534377" cy="259045"/>
    <xdr:sp macro="" textlink="">
      <xdr:nvSpPr>
        <xdr:cNvPr id="664" name="テキスト ボックス 663"/>
        <xdr:cNvSpPr txBox="1"/>
      </xdr:nvSpPr>
      <xdr:spPr>
        <a:xfrm>
          <a:off x="12547111" y="1697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18,006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5" name="正方形/長方形 66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6" name="正方形/長方形 66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7" name="正方形/長方形 66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8" name="正方形/長方形 66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69" name="正方形/長方形 66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0" name="正方形/長方形 66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1" name="正方形/長方形 67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5" name="直線コネクタ 67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6" name="テキスト ボックス 67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7" name="直線コネクタ 67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78" name="テキスト ボックス 67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9" name="直線コネクタ 67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80" name="テキスト ボックス 67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1" name="直線コネクタ 68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82" name="テキスト ボックス 68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3" name="直線コネクタ 68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4" name="テキスト ボックス 68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83510</xdr:rowOff>
    </xdr:from>
    <xdr:to>
      <xdr:col>32</xdr:col>
      <xdr:colOff>186689</xdr:colOff>
      <xdr:row>38</xdr:row>
      <xdr:rowOff>139700</xdr:rowOff>
    </xdr:to>
    <xdr:cxnSp macro="">
      <xdr:nvCxnSpPr>
        <xdr:cNvPr id="686" name="直線コネクタ 685"/>
        <xdr:cNvCxnSpPr/>
      </xdr:nvCxnSpPr>
      <xdr:spPr>
        <a:xfrm flipV="1">
          <a:off x="22159595" y="5569910"/>
          <a:ext cx="1269" cy="108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8" name="直線コネクタ 68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30187</xdr:rowOff>
    </xdr:from>
    <xdr:ext cx="534377" cy="259045"/>
    <xdr:sp macro="" textlink="">
      <xdr:nvSpPr>
        <xdr:cNvPr id="689" name="投資及び出資金最大値テキスト"/>
        <xdr:cNvSpPr txBox="1"/>
      </xdr:nvSpPr>
      <xdr:spPr>
        <a:xfrm>
          <a:off x="22212300" y="53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98425</xdr:colOff>
      <xdr:row>32</xdr:row>
      <xdr:rowOff>83510</xdr:rowOff>
    </xdr:from>
    <xdr:to>
      <xdr:col>32</xdr:col>
      <xdr:colOff>276225</xdr:colOff>
      <xdr:row>32</xdr:row>
      <xdr:rowOff>83510</xdr:rowOff>
    </xdr:to>
    <xdr:cxnSp macro="">
      <xdr:nvCxnSpPr>
        <xdr:cNvPr id="690" name="直線コネクタ 689"/>
        <xdr:cNvCxnSpPr/>
      </xdr:nvCxnSpPr>
      <xdr:spPr>
        <a:xfrm>
          <a:off x="22072600" y="556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139654</xdr:rowOff>
    </xdr:from>
    <xdr:to>
      <xdr:col>32</xdr:col>
      <xdr:colOff>187325</xdr:colOff>
      <xdr:row>38</xdr:row>
      <xdr:rowOff>139654</xdr:rowOff>
    </xdr:to>
    <xdr:cxnSp macro="">
      <xdr:nvCxnSpPr>
        <xdr:cNvPr id="691" name="直線コネクタ 690"/>
        <xdr:cNvCxnSpPr/>
      </xdr:nvCxnSpPr>
      <xdr:spPr>
        <a:xfrm>
          <a:off x="21323300" y="66547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7535</xdr:rowOff>
    </xdr:from>
    <xdr:ext cx="469744" cy="259045"/>
    <xdr:sp macro="" textlink="">
      <xdr:nvSpPr>
        <xdr:cNvPr id="692" name="投資及び出資金平均値テキスト"/>
        <xdr:cNvSpPr txBox="1"/>
      </xdr:nvSpPr>
      <xdr:spPr>
        <a:xfrm>
          <a:off x="22212300" y="6351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156108</xdr:rowOff>
    </xdr:from>
    <xdr:to>
      <xdr:col>32</xdr:col>
      <xdr:colOff>238125</xdr:colOff>
      <xdr:row>38</xdr:row>
      <xdr:rowOff>86258</xdr:rowOff>
    </xdr:to>
    <xdr:sp macro="" textlink="">
      <xdr:nvSpPr>
        <xdr:cNvPr id="693" name="フローチャート : 判断 692"/>
        <xdr:cNvSpPr/>
      </xdr:nvSpPr>
      <xdr:spPr>
        <a:xfrm>
          <a:off x="221107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139426</xdr:rowOff>
    </xdr:from>
    <xdr:to>
      <xdr:col>31</xdr:col>
      <xdr:colOff>34925</xdr:colOff>
      <xdr:row>38</xdr:row>
      <xdr:rowOff>139654</xdr:rowOff>
    </xdr:to>
    <xdr:cxnSp macro="">
      <xdr:nvCxnSpPr>
        <xdr:cNvPr id="694" name="直線コネクタ 693"/>
        <xdr:cNvCxnSpPr/>
      </xdr:nvCxnSpPr>
      <xdr:spPr>
        <a:xfrm>
          <a:off x="20434300" y="665452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114412</xdr:rowOff>
    </xdr:from>
    <xdr:to>
      <xdr:col>31</xdr:col>
      <xdr:colOff>85725</xdr:colOff>
      <xdr:row>38</xdr:row>
      <xdr:rowOff>44562</xdr:rowOff>
    </xdr:to>
    <xdr:sp macro="" textlink="">
      <xdr:nvSpPr>
        <xdr:cNvPr id="695" name="フローチャート : 判断 694"/>
        <xdr:cNvSpPr/>
      </xdr:nvSpPr>
      <xdr:spPr>
        <a:xfrm>
          <a:off x="21272500" y="645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61089</xdr:rowOff>
    </xdr:from>
    <xdr:ext cx="469744" cy="259045"/>
    <xdr:sp macro="" textlink="">
      <xdr:nvSpPr>
        <xdr:cNvPr id="696" name="テキスト ボックス 695"/>
        <xdr:cNvSpPr txBox="1"/>
      </xdr:nvSpPr>
      <xdr:spPr>
        <a:xfrm>
          <a:off x="21088427" y="623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139426</xdr:rowOff>
    </xdr:from>
    <xdr:to>
      <xdr:col>29</xdr:col>
      <xdr:colOff>517525</xdr:colOff>
      <xdr:row>38</xdr:row>
      <xdr:rowOff>139654</xdr:rowOff>
    </xdr:to>
    <xdr:cxnSp macro="">
      <xdr:nvCxnSpPr>
        <xdr:cNvPr id="697" name="直線コネクタ 696"/>
        <xdr:cNvCxnSpPr/>
      </xdr:nvCxnSpPr>
      <xdr:spPr>
        <a:xfrm flipV="1">
          <a:off x="19545300" y="665452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103759</xdr:rowOff>
    </xdr:from>
    <xdr:to>
      <xdr:col>29</xdr:col>
      <xdr:colOff>568325</xdr:colOff>
      <xdr:row>38</xdr:row>
      <xdr:rowOff>33910</xdr:rowOff>
    </xdr:to>
    <xdr:sp macro="" textlink="">
      <xdr:nvSpPr>
        <xdr:cNvPr id="698" name="フローチャート : 判断 697"/>
        <xdr:cNvSpPr/>
      </xdr:nvSpPr>
      <xdr:spPr>
        <a:xfrm>
          <a:off x="20383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50436</xdr:rowOff>
    </xdr:from>
    <xdr:ext cx="469744" cy="259045"/>
    <xdr:sp macro="" textlink="">
      <xdr:nvSpPr>
        <xdr:cNvPr id="699" name="テキスト ボックス 698"/>
        <xdr:cNvSpPr txBox="1"/>
      </xdr:nvSpPr>
      <xdr:spPr>
        <a:xfrm>
          <a:off x="20199427" y="62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139654</xdr:rowOff>
    </xdr:from>
    <xdr:to>
      <xdr:col>28</xdr:col>
      <xdr:colOff>314325</xdr:colOff>
      <xdr:row>38</xdr:row>
      <xdr:rowOff>139654</xdr:rowOff>
    </xdr:to>
    <xdr:cxnSp macro="">
      <xdr:nvCxnSpPr>
        <xdr:cNvPr id="700" name="直線コネクタ 699"/>
        <xdr:cNvCxnSpPr/>
      </xdr:nvCxnSpPr>
      <xdr:spPr>
        <a:xfrm>
          <a:off x="18656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123739</xdr:rowOff>
    </xdr:from>
    <xdr:to>
      <xdr:col>28</xdr:col>
      <xdr:colOff>365125</xdr:colOff>
      <xdr:row>38</xdr:row>
      <xdr:rowOff>53888</xdr:rowOff>
    </xdr:to>
    <xdr:sp macro="" textlink="">
      <xdr:nvSpPr>
        <xdr:cNvPr id="701" name="フローチャート : 判断 700"/>
        <xdr:cNvSpPr/>
      </xdr:nvSpPr>
      <xdr:spPr>
        <a:xfrm>
          <a:off x="19494500" y="6467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70416</xdr:rowOff>
    </xdr:from>
    <xdr:ext cx="469744" cy="259045"/>
    <xdr:sp macro="" textlink="">
      <xdr:nvSpPr>
        <xdr:cNvPr id="702" name="テキスト ボックス 701"/>
        <xdr:cNvSpPr txBox="1"/>
      </xdr:nvSpPr>
      <xdr:spPr>
        <a:xfrm>
          <a:off x="19310427" y="624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14879</xdr:rowOff>
    </xdr:from>
    <xdr:to>
      <xdr:col>27</xdr:col>
      <xdr:colOff>161925</xdr:colOff>
      <xdr:row>37</xdr:row>
      <xdr:rowOff>116479</xdr:rowOff>
    </xdr:to>
    <xdr:sp macro="" textlink="">
      <xdr:nvSpPr>
        <xdr:cNvPr id="703" name="フローチャート : 判断 702"/>
        <xdr:cNvSpPr/>
      </xdr:nvSpPr>
      <xdr:spPr>
        <a:xfrm>
          <a:off x="18605500" y="635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133006</xdr:rowOff>
    </xdr:from>
    <xdr:ext cx="469744" cy="259045"/>
    <xdr:sp macro="" textlink="">
      <xdr:nvSpPr>
        <xdr:cNvPr id="704" name="テキスト ボックス 703"/>
        <xdr:cNvSpPr txBox="1"/>
      </xdr:nvSpPr>
      <xdr:spPr>
        <a:xfrm>
          <a:off x="18421427" y="613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5" name="テキスト ボックス 70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6" name="テキスト ボックス 70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7" name="テキスト ボックス 70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8" name="テキスト ボックス 70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9" name="テキスト ボックス 70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88854</xdr:rowOff>
    </xdr:from>
    <xdr:to>
      <xdr:col>32</xdr:col>
      <xdr:colOff>238125</xdr:colOff>
      <xdr:row>39</xdr:row>
      <xdr:rowOff>19004</xdr:rowOff>
    </xdr:to>
    <xdr:sp macro="" textlink="">
      <xdr:nvSpPr>
        <xdr:cNvPr id="710" name="円/楕円 709"/>
        <xdr:cNvSpPr/>
      </xdr:nvSpPr>
      <xdr:spPr>
        <a:xfrm>
          <a:off x="221107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3781</xdr:rowOff>
    </xdr:from>
    <xdr:ext cx="249299" cy="259045"/>
    <xdr:sp macro="" textlink="">
      <xdr:nvSpPr>
        <xdr:cNvPr id="711" name="投資及び出資金該当値テキスト"/>
        <xdr:cNvSpPr txBox="1"/>
      </xdr:nvSpPr>
      <xdr:spPr>
        <a:xfrm>
          <a:off x="22212300" y="65188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88854</xdr:rowOff>
    </xdr:from>
    <xdr:to>
      <xdr:col>31</xdr:col>
      <xdr:colOff>85725</xdr:colOff>
      <xdr:row>39</xdr:row>
      <xdr:rowOff>19004</xdr:rowOff>
    </xdr:to>
    <xdr:sp macro="" textlink="">
      <xdr:nvSpPr>
        <xdr:cNvPr id="712" name="円/楕円 711"/>
        <xdr:cNvSpPr/>
      </xdr:nvSpPr>
      <xdr:spPr>
        <a:xfrm>
          <a:off x="21272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10131</xdr:rowOff>
    </xdr:from>
    <xdr:ext cx="249299" cy="259045"/>
    <xdr:sp macro="" textlink="">
      <xdr:nvSpPr>
        <xdr:cNvPr id="713" name="テキスト ボックス 712"/>
        <xdr:cNvSpPr txBox="1"/>
      </xdr:nvSpPr>
      <xdr:spPr>
        <a:xfrm>
          <a:off x="21198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88626</xdr:rowOff>
    </xdr:from>
    <xdr:to>
      <xdr:col>29</xdr:col>
      <xdr:colOff>568325</xdr:colOff>
      <xdr:row>39</xdr:row>
      <xdr:rowOff>18776</xdr:rowOff>
    </xdr:to>
    <xdr:sp macro="" textlink="">
      <xdr:nvSpPr>
        <xdr:cNvPr id="714" name="円/楕円 713"/>
        <xdr:cNvSpPr/>
      </xdr:nvSpPr>
      <xdr:spPr>
        <a:xfrm>
          <a:off x="20383500" y="66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9903</xdr:rowOff>
    </xdr:from>
    <xdr:ext cx="249299" cy="259045"/>
    <xdr:sp macro="" textlink="">
      <xdr:nvSpPr>
        <xdr:cNvPr id="715" name="テキスト ボックス 714"/>
        <xdr:cNvSpPr txBox="1"/>
      </xdr:nvSpPr>
      <xdr:spPr>
        <a:xfrm>
          <a:off x="20309649" y="66964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88854</xdr:rowOff>
    </xdr:from>
    <xdr:to>
      <xdr:col>28</xdr:col>
      <xdr:colOff>365125</xdr:colOff>
      <xdr:row>39</xdr:row>
      <xdr:rowOff>19004</xdr:rowOff>
    </xdr:to>
    <xdr:sp macro="" textlink="">
      <xdr:nvSpPr>
        <xdr:cNvPr id="716" name="円/楕円 715"/>
        <xdr:cNvSpPr/>
      </xdr:nvSpPr>
      <xdr:spPr>
        <a:xfrm>
          <a:off x="19494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10131</xdr:rowOff>
    </xdr:from>
    <xdr:ext cx="249299" cy="259045"/>
    <xdr:sp macro="" textlink="">
      <xdr:nvSpPr>
        <xdr:cNvPr id="717" name="テキスト ボックス 716"/>
        <xdr:cNvSpPr txBox="1"/>
      </xdr:nvSpPr>
      <xdr:spPr>
        <a:xfrm>
          <a:off x="19420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88854</xdr:rowOff>
    </xdr:from>
    <xdr:to>
      <xdr:col>27</xdr:col>
      <xdr:colOff>161925</xdr:colOff>
      <xdr:row>39</xdr:row>
      <xdr:rowOff>19004</xdr:rowOff>
    </xdr:to>
    <xdr:sp macro="" textlink="">
      <xdr:nvSpPr>
        <xdr:cNvPr id="718" name="円/楕円 717"/>
        <xdr:cNvSpPr/>
      </xdr:nvSpPr>
      <xdr:spPr>
        <a:xfrm>
          <a:off x="18605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10131</xdr:rowOff>
    </xdr:from>
    <xdr:ext cx="249299" cy="259045"/>
    <xdr:sp macro="" textlink="">
      <xdr:nvSpPr>
        <xdr:cNvPr id="719" name="テキスト ボックス 718"/>
        <xdr:cNvSpPr txBox="1"/>
      </xdr:nvSpPr>
      <xdr:spPr>
        <a:xfrm>
          <a:off x="18531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0" name="正方形/長方形 71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1" name="正方形/長方形 72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2" name="正方形/長方形 72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3" name="正方形/長方形 72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4" name="正方形/長方形 72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5" name="正方形/長方形 72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6" name="正方形/長方形 72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7" name="正方形/長方形 72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8" name="テキスト ボックス 72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9" name="直線コネクタ 72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0" name="直線コネクタ 72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1" name="テキスト ボックス 73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2" name="直線コネクタ 73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3" name="テキスト ボックス 73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4" name="直線コネクタ 73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5" name="テキスト ボックス 73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6" name="直線コネクタ 73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7" name="テキスト ボックス 73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8" name="直線コネクタ 73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9" name="テキスト ボックス 73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0" name="直線コネクタ 73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1" name="テキスト ボックス 74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91770</xdr:rowOff>
    </xdr:from>
    <xdr:to>
      <xdr:col>32</xdr:col>
      <xdr:colOff>186689</xdr:colOff>
      <xdr:row>59</xdr:row>
      <xdr:rowOff>44450</xdr:rowOff>
    </xdr:to>
    <xdr:cxnSp macro="">
      <xdr:nvCxnSpPr>
        <xdr:cNvPr id="743" name="直線コネクタ 742"/>
        <xdr:cNvCxnSpPr/>
      </xdr:nvCxnSpPr>
      <xdr:spPr>
        <a:xfrm flipV="1">
          <a:off x="22159595" y="8664270"/>
          <a:ext cx="1269" cy="14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5" name="直線コネクタ 74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38447</xdr:rowOff>
    </xdr:from>
    <xdr:ext cx="599010" cy="259045"/>
    <xdr:sp macro="" textlink="">
      <xdr:nvSpPr>
        <xdr:cNvPr id="746" name="貸付金最大値テキスト"/>
        <xdr:cNvSpPr txBox="1"/>
      </xdr:nvSpPr>
      <xdr:spPr>
        <a:xfrm>
          <a:off x="22212300" y="84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98425</xdr:colOff>
      <xdr:row>50</xdr:row>
      <xdr:rowOff>91770</xdr:rowOff>
    </xdr:from>
    <xdr:to>
      <xdr:col>32</xdr:col>
      <xdr:colOff>276225</xdr:colOff>
      <xdr:row>50</xdr:row>
      <xdr:rowOff>91770</xdr:rowOff>
    </xdr:to>
    <xdr:cxnSp macro="">
      <xdr:nvCxnSpPr>
        <xdr:cNvPr id="747" name="直線コネクタ 746"/>
        <xdr:cNvCxnSpPr/>
      </xdr:nvCxnSpPr>
      <xdr:spPr>
        <a:xfrm>
          <a:off x="22072600" y="86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38938</xdr:rowOff>
    </xdr:from>
    <xdr:to>
      <xdr:col>32</xdr:col>
      <xdr:colOff>187325</xdr:colOff>
      <xdr:row>59</xdr:row>
      <xdr:rowOff>39929</xdr:rowOff>
    </xdr:to>
    <xdr:cxnSp macro="">
      <xdr:nvCxnSpPr>
        <xdr:cNvPr id="748" name="直線コネクタ 747"/>
        <xdr:cNvCxnSpPr/>
      </xdr:nvCxnSpPr>
      <xdr:spPr>
        <a:xfrm>
          <a:off x="21323300" y="10154488"/>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136072</xdr:rowOff>
    </xdr:from>
    <xdr:ext cx="469744" cy="259045"/>
    <xdr:sp macro="" textlink="">
      <xdr:nvSpPr>
        <xdr:cNvPr id="749" name="貸付金平均値テキスト"/>
        <xdr:cNvSpPr txBox="1"/>
      </xdr:nvSpPr>
      <xdr:spPr>
        <a:xfrm>
          <a:off x="22212300" y="9908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113195</xdr:rowOff>
    </xdr:from>
    <xdr:to>
      <xdr:col>32</xdr:col>
      <xdr:colOff>238125</xdr:colOff>
      <xdr:row>59</xdr:row>
      <xdr:rowOff>43345</xdr:rowOff>
    </xdr:to>
    <xdr:sp macro="" textlink="">
      <xdr:nvSpPr>
        <xdr:cNvPr id="750" name="フローチャート : 判断 749"/>
        <xdr:cNvSpPr/>
      </xdr:nvSpPr>
      <xdr:spPr>
        <a:xfrm>
          <a:off x="22110700" y="100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38938</xdr:rowOff>
    </xdr:from>
    <xdr:to>
      <xdr:col>31</xdr:col>
      <xdr:colOff>34925</xdr:colOff>
      <xdr:row>59</xdr:row>
      <xdr:rowOff>40170</xdr:rowOff>
    </xdr:to>
    <xdr:cxnSp macro="">
      <xdr:nvCxnSpPr>
        <xdr:cNvPr id="751" name="直線コネクタ 750"/>
        <xdr:cNvCxnSpPr/>
      </xdr:nvCxnSpPr>
      <xdr:spPr>
        <a:xfrm flipV="1">
          <a:off x="20434300" y="10154488"/>
          <a:ext cx="889000" cy="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120993</xdr:rowOff>
    </xdr:from>
    <xdr:to>
      <xdr:col>31</xdr:col>
      <xdr:colOff>85725</xdr:colOff>
      <xdr:row>59</xdr:row>
      <xdr:rowOff>51143</xdr:rowOff>
    </xdr:to>
    <xdr:sp macro="" textlink="">
      <xdr:nvSpPr>
        <xdr:cNvPr id="752" name="フローチャート : 判断 751"/>
        <xdr:cNvSpPr/>
      </xdr:nvSpPr>
      <xdr:spPr>
        <a:xfrm>
          <a:off x="21272500" y="100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67670</xdr:rowOff>
    </xdr:from>
    <xdr:ext cx="469744" cy="259045"/>
    <xdr:sp macro="" textlink="">
      <xdr:nvSpPr>
        <xdr:cNvPr id="753" name="テキスト ボックス 752"/>
        <xdr:cNvSpPr txBox="1"/>
      </xdr:nvSpPr>
      <xdr:spPr>
        <a:xfrm>
          <a:off x="21088427" y="9840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40170</xdr:rowOff>
    </xdr:from>
    <xdr:to>
      <xdr:col>29</xdr:col>
      <xdr:colOff>517525</xdr:colOff>
      <xdr:row>59</xdr:row>
      <xdr:rowOff>40170</xdr:rowOff>
    </xdr:to>
    <xdr:cxnSp macro="">
      <xdr:nvCxnSpPr>
        <xdr:cNvPr id="754" name="直線コネクタ 753"/>
        <xdr:cNvCxnSpPr/>
      </xdr:nvCxnSpPr>
      <xdr:spPr>
        <a:xfrm>
          <a:off x="19545300" y="10155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144272</xdr:rowOff>
    </xdr:from>
    <xdr:to>
      <xdr:col>29</xdr:col>
      <xdr:colOff>568325</xdr:colOff>
      <xdr:row>59</xdr:row>
      <xdr:rowOff>74422</xdr:rowOff>
    </xdr:to>
    <xdr:sp macro="" textlink="">
      <xdr:nvSpPr>
        <xdr:cNvPr id="755" name="フローチャート : 判断 754"/>
        <xdr:cNvSpPr/>
      </xdr:nvSpPr>
      <xdr:spPr>
        <a:xfrm>
          <a:off x="20383500" y="1008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90949</xdr:rowOff>
    </xdr:from>
    <xdr:ext cx="469744" cy="259045"/>
    <xdr:sp macro="" textlink="">
      <xdr:nvSpPr>
        <xdr:cNvPr id="756" name="テキスト ボックス 755"/>
        <xdr:cNvSpPr txBox="1"/>
      </xdr:nvSpPr>
      <xdr:spPr>
        <a:xfrm>
          <a:off x="20199427" y="986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37833</xdr:rowOff>
    </xdr:from>
    <xdr:to>
      <xdr:col>28</xdr:col>
      <xdr:colOff>314325</xdr:colOff>
      <xdr:row>59</xdr:row>
      <xdr:rowOff>40170</xdr:rowOff>
    </xdr:to>
    <xdr:cxnSp macro="">
      <xdr:nvCxnSpPr>
        <xdr:cNvPr id="757" name="直線コネクタ 756"/>
        <xdr:cNvCxnSpPr/>
      </xdr:nvCxnSpPr>
      <xdr:spPr>
        <a:xfrm>
          <a:off x="18656300" y="10153383"/>
          <a:ext cx="889000" cy="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143294</xdr:rowOff>
    </xdr:from>
    <xdr:to>
      <xdr:col>28</xdr:col>
      <xdr:colOff>365125</xdr:colOff>
      <xdr:row>59</xdr:row>
      <xdr:rowOff>73444</xdr:rowOff>
    </xdr:to>
    <xdr:sp macro="" textlink="">
      <xdr:nvSpPr>
        <xdr:cNvPr id="758" name="フローチャート : 判断 757"/>
        <xdr:cNvSpPr/>
      </xdr:nvSpPr>
      <xdr:spPr>
        <a:xfrm>
          <a:off x="19494500" y="1008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89971</xdr:rowOff>
    </xdr:from>
    <xdr:ext cx="469744" cy="259045"/>
    <xdr:sp macro="" textlink="">
      <xdr:nvSpPr>
        <xdr:cNvPr id="759" name="テキスト ボックス 758"/>
        <xdr:cNvSpPr txBox="1"/>
      </xdr:nvSpPr>
      <xdr:spPr>
        <a:xfrm>
          <a:off x="19310427" y="986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116878</xdr:rowOff>
    </xdr:from>
    <xdr:to>
      <xdr:col>27</xdr:col>
      <xdr:colOff>161925</xdr:colOff>
      <xdr:row>59</xdr:row>
      <xdr:rowOff>47028</xdr:rowOff>
    </xdr:to>
    <xdr:sp macro="" textlink="">
      <xdr:nvSpPr>
        <xdr:cNvPr id="760" name="フローチャート : 判断 759"/>
        <xdr:cNvSpPr/>
      </xdr:nvSpPr>
      <xdr:spPr>
        <a:xfrm>
          <a:off x="18605500" y="10060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63555</xdr:rowOff>
    </xdr:from>
    <xdr:ext cx="469744" cy="259045"/>
    <xdr:sp macro="" textlink="">
      <xdr:nvSpPr>
        <xdr:cNvPr id="761" name="テキスト ボックス 760"/>
        <xdr:cNvSpPr txBox="1"/>
      </xdr:nvSpPr>
      <xdr:spPr>
        <a:xfrm>
          <a:off x="18421427" y="983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2" name="テキスト ボックス 76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3" name="テキスト ボックス 76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4" name="テキスト ボックス 76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5" name="テキスト ボックス 76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6" name="テキスト ボックス 76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160579</xdr:rowOff>
    </xdr:from>
    <xdr:to>
      <xdr:col>32</xdr:col>
      <xdr:colOff>238125</xdr:colOff>
      <xdr:row>59</xdr:row>
      <xdr:rowOff>90729</xdr:rowOff>
    </xdr:to>
    <xdr:sp macro="" textlink="">
      <xdr:nvSpPr>
        <xdr:cNvPr id="767" name="円/楕円 766"/>
        <xdr:cNvSpPr/>
      </xdr:nvSpPr>
      <xdr:spPr>
        <a:xfrm>
          <a:off x="22110700" y="1010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91622</xdr:rowOff>
    </xdr:from>
    <xdr:ext cx="378565" cy="259045"/>
    <xdr:sp macro="" textlink="">
      <xdr:nvSpPr>
        <xdr:cNvPr id="768" name="貸付金該当値テキスト"/>
        <xdr:cNvSpPr txBox="1"/>
      </xdr:nvSpPr>
      <xdr:spPr>
        <a:xfrm>
          <a:off x="22212300" y="10035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159588</xdr:rowOff>
    </xdr:from>
    <xdr:to>
      <xdr:col>31</xdr:col>
      <xdr:colOff>85725</xdr:colOff>
      <xdr:row>59</xdr:row>
      <xdr:rowOff>89738</xdr:rowOff>
    </xdr:to>
    <xdr:sp macro="" textlink="">
      <xdr:nvSpPr>
        <xdr:cNvPr id="769" name="円/楕円 768"/>
        <xdr:cNvSpPr/>
      </xdr:nvSpPr>
      <xdr:spPr>
        <a:xfrm>
          <a:off x="21272500" y="101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80865</xdr:rowOff>
    </xdr:from>
    <xdr:ext cx="378565" cy="259045"/>
    <xdr:sp macro="" textlink="">
      <xdr:nvSpPr>
        <xdr:cNvPr id="770" name="テキスト ボックス 769"/>
        <xdr:cNvSpPr txBox="1"/>
      </xdr:nvSpPr>
      <xdr:spPr>
        <a:xfrm>
          <a:off x="21134017" y="1019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160820</xdr:rowOff>
    </xdr:from>
    <xdr:to>
      <xdr:col>29</xdr:col>
      <xdr:colOff>568325</xdr:colOff>
      <xdr:row>59</xdr:row>
      <xdr:rowOff>90970</xdr:rowOff>
    </xdr:to>
    <xdr:sp macro="" textlink="">
      <xdr:nvSpPr>
        <xdr:cNvPr id="771" name="円/楕円 770"/>
        <xdr:cNvSpPr/>
      </xdr:nvSpPr>
      <xdr:spPr>
        <a:xfrm>
          <a:off x="20383500" y="101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82097</xdr:rowOff>
    </xdr:from>
    <xdr:ext cx="378565" cy="259045"/>
    <xdr:sp macro="" textlink="">
      <xdr:nvSpPr>
        <xdr:cNvPr id="772" name="テキスト ボックス 771"/>
        <xdr:cNvSpPr txBox="1"/>
      </xdr:nvSpPr>
      <xdr:spPr>
        <a:xfrm>
          <a:off x="20245017" y="10197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160820</xdr:rowOff>
    </xdr:from>
    <xdr:to>
      <xdr:col>28</xdr:col>
      <xdr:colOff>365125</xdr:colOff>
      <xdr:row>59</xdr:row>
      <xdr:rowOff>90970</xdr:rowOff>
    </xdr:to>
    <xdr:sp macro="" textlink="">
      <xdr:nvSpPr>
        <xdr:cNvPr id="773" name="円/楕円 772"/>
        <xdr:cNvSpPr/>
      </xdr:nvSpPr>
      <xdr:spPr>
        <a:xfrm>
          <a:off x="19494500" y="101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82097</xdr:rowOff>
    </xdr:from>
    <xdr:ext cx="378565" cy="259045"/>
    <xdr:sp macro="" textlink="">
      <xdr:nvSpPr>
        <xdr:cNvPr id="774" name="テキスト ボックス 773"/>
        <xdr:cNvSpPr txBox="1"/>
      </xdr:nvSpPr>
      <xdr:spPr>
        <a:xfrm>
          <a:off x="19356017" y="10197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158483</xdr:rowOff>
    </xdr:from>
    <xdr:to>
      <xdr:col>27</xdr:col>
      <xdr:colOff>161925</xdr:colOff>
      <xdr:row>59</xdr:row>
      <xdr:rowOff>88633</xdr:rowOff>
    </xdr:to>
    <xdr:sp macro="" textlink="">
      <xdr:nvSpPr>
        <xdr:cNvPr id="775" name="円/楕円 774"/>
        <xdr:cNvSpPr/>
      </xdr:nvSpPr>
      <xdr:spPr>
        <a:xfrm>
          <a:off x="18605500" y="1010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79760</xdr:rowOff>
    </xdr:from>
    <xdr:ext cx="378565" cy="259045"/>
    <xdr:sp macro="" textlink="">
      <xdr:nvSpPr>
        <xdr:cNvPr id="776" name="テキスト ボックス 775"/>
        <xdr:cNvSpPr txBox="1"/>
      </xdr:nvSpPr>
      <xdr:spPr>
        <a:xfrm>
          <a:off x="18467017" y="10195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7" name="正方形/長方形 77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78" name="正方形/長方形 77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79" name="正方形/長方形 77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0" name="正方形/長方形 77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1" name="正方形/長方形 78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2" name="正方形/長方形 78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3" name="正方形/長方形 78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4" name="正方形/長方形 78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5" name="テキスト ボックス 78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6" name="直線コネクタ 78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87" name="テキスト ボックス 78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88" name="直線コネクタ 78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89" name="テキスト ボックス 78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0" name="直線コネクタ 78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1" name="テキスト ボックス 79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2" name="直線コネクタ 79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793" name="テキスト ボックス 79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4" name="直線コネクタ 79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5" name="テキスト ボックス 79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6" name="直線コネクタ 79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7" name="テキスト ボックス 79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8" name="直線コネクタ 79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799" name="テキスト ボックス 79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155943</xdr:rowOff>
    </xdr:from>
    <xdr:to>
      <xdr:col>32</xdr:col>
      <xdr:colOff>186689</xdr:colOff>
      <xdr:row>79</xdr:row>
      <xdr:rowOff>87337</xdr:rowOff>
    </xdr:to>
    <xdr:cxnSp macro="">
      <xdr:nvCxnSpPr>
        <xdr:cNvPr id="801" name="直線コネクタ 800"/>
        <xdr:cNvCxnSpPr/>
      </xdr:nvCxnSpPr>
      <xdr:spPr>
        <a:xfrm flipV="1">
          <a:off x="22159595" y="12328893"/>
          <a:ext cx="1269" cy="1302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91164</xdr:rowOff>
    </xdr:from>
    <xdr:ext cx="534377" cy="259045"/>
    <xdr:sp macro="" textlink="">
      <xdr:nvSpPr>
        <xdr:cNvPr id="802" name="繰出金最小値テキスト"/>
        <xdr:cNvSpPr txBox="1"/>
      </xdr:nvSpPr>
      <xdr:spPr>
        <a:xfrm>
          <a:off x="22212300" y="136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98425</xdr:colOff>
      <xdr:row>79</xdr:row>
      <xdr:rowOff>87337</xdr:rowOff>
    </xdr:from>
    <xdr:to>
      <xdr:col>32</xdr:col>
      <xdr:colOff>276225</xdr:colOff>
      <xdr:row>79</xdr:row>
      <xdr:rowOff>87337</xdr:rowOff>
    </xdr:to>
    <xdr:cxnSp macro="">
      <xdr:nvCxnSpPr>
        <xdr:cNvPr id="803" name="直線コネクタ 802"/>
        <xdr:cNvCxnSpPr/>
      </xdr:nvCxnSpPr>
      <xdr:spPr>
        <a:xfrm>
          <a:off x="22072600" y="1363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102620</xdr:rowOff>
    </xdr:from>
    <xdr:ext cx="599010" cy="259045"/>
    <xdr:sp macro="" textlink="">
      <xdr:nvSpPr>
        <xdr:cNvPr id="804" name="繰出金最大値テキスト"/>
        <xdr:cNvSpPr txBox="1"/>
      </xdr:nvSpPr>
      <xdr:spPr>
        <a:xfrm>
          <a:off x="22212300" y="121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98425</xdr:colOff>
      <xdr:row>71</xdr:row>
      <xdr:rowOff>155943</xdr:rowOff>
    </xdr:from>
    <xdr:to>
      <xdr:col>32</xdr:col>
      <xdr:colOff>276225</xdr:colOff>
      <xdr:row>71</xdr:row>
      <xdr:rowOff>155943</xdr:rowOff>
    </xdr:to>
    <xdr:cxnSp macro="">
      <xdr:nvCxnSpPr>
        <xdr:cNvPr id="805" name="直線コネクタ 804"/>
        <xdr:cNvCxnSpPr/>
      </xdr:nvCxnSpPr>
      <xdr:spPr>
        <a:xfrm>
          <a:off x="22072600" y="1232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117247</xdr:rowOff>
    </xdr:from>
    <xdr:to>
      <xdr:col>32</xdr:col>
      <xdr:colOff>187325</xdr:colOff>
      <xdr:row>77</xdr:row>
      <xdr:rowOff>145225</xdr:rowOff>
    </xdr:to>
    <xdr:cxnSp macro="">
      <xdr:nvCxnSpPr>
        <xdr:cNvPr id="806" name="直線コネクタ 805"/>
        <xdr:cNvCxnSpPr/>
      </xdr:nvCxnSpPr>
      <xdr:spPr>
        <a:xfrm flipV="1">
          <a:off x="21323300" y="13318897"/>
          <a:ext cx="838200" cy="2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149077</xdr:rowOff>
    </xdr:from>
    <xdr:ext cx="534377" cy="259045"/>
    <xdr:sp macro="" textlink="">
      <xdr:nvSpPr>
        <xdr:cNvPr id="807" name="繰出金平均値テキスト"/>
        <xdr:cNvSpPr txBox="1"/>
      </xdr:nvSpPr>
      <xdr:spPr>
        <a:xfrm>
          <a:off x="22212300" y="12836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126200</xdr:rowOff>
    </xdr:from>
    <xdr:to>
      <xdr:col>32</xdr:col>
      <xdr:colOff>238125</xdr:colOff>
      <xdr:row>76</xdr:row>
      <xdr:rowOff>56350</xdr:rowOff>
    </xdr:to>
    <xdr:sp macro="" textlink="">
      <xdr:nvSpPr>
        <xdr:cNvPr id="808" name="フローチャート : 判断 807"/>
        <xdr:cNvSpPr/>
      </xdr:nvSpPr>
      <xdr:spPr>
        <a:xfrm>
          <a:off x="221107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145225</xdr:rowOff>
    </xdr:from>
    <xdr:to>
      <xdr:col>31</xdr:col>
      <xdr:colOff>34925</xdr:colOff>
      <xdr:row>77</xdr:row>
      <xdr:rowOff>169241</xdr:rowOff>
    </xdr:to>
    <xdr:cxnSp macro="">
      <xdr:nvCxnSpPr>
        <xdr:cNvPr id="809" name="直線コネクタ 808"/>
        <xdr:cNvCxnSpPr/>
      </xdr:nvCxnSpPr>
      <xdr:spPr>
        <a:xfrm flipV="1">
          <a:off x="20434300" y="13346875"/>
          <a:ext cx="889000" cy="2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38049</xdr:rowOff>
    </xdr:from>
    <xdr:to>
      <xdr:col>31</xdr:col>
      <xdr:colOff>85725</xdr:colOff>
      <xdr:row>77</xdr:row>
      <xdr:rowOff>139649</xdr:rowOff>
    </xdr:to>
    <xdr:sp macro="" textlink="">
      <xdr:nvSpPr>
        <xdr:cNvPr id="810" name="フローチャート : 判断 809"/>
        <xdr:cNvSpPr/>
      </xdr:nvSpPr>
      <xdr:spPr>
        <a:xfrm>
          <a:off x="21272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156176</xdr:rowOff>
    </xdr:from>
    <xdr:ext cx="534377" cy="259045"/>
    <xdr:sp macro="" textlink="">
      <xdr:nvSpPr>
        <xdr:cNvPr id="811" name="テキスト ボックス 810"/>
        <xdr:cNvSpPr txBox="1"/>
      </xdr:nvSpPr>
      <xdr:spPr>
        <a:xfrm>
          <a:off x="21056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169241</xdr:rowOff>
    </xdr:from>
    <xdr:to>
      <xdr:col>29</xdr:col>
      <xdr:colOff>517525</xdr:colOff>
      <xdr:row>78</xdr:row>
      <xdr:rowOff>29083</xdr:rowOff>
    </xdr:to>
    <xdr:cxnSp macro="">
      <xdr:nvCxnSpPr>
        <xdr:cNvPr id="812" name="直線コネクタ 811"/>
        <xdr:cNvCxnSpPr/>
      </xdr:nvCxnSpPr>
      <xdr:spPr>
        <a:xfrm flipV="1">
          <a:off x="19545300" y="13370891"/>
          <a:ext cx="889000" cy="3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43892</xdr:rowOff>
    </xdr:from>
    <xdr:to>
      <xdr:col>29</xdr:col>
      <xdr:colOff>568325</xdr:colOff>
      <xdr:row>77</xdr:row>
      <xdr:rowOff>145492</xdr:rowOff>
    </xdr:to>
    <xdr:sp macro="" textlink="">
      <xdr:nvSpPr>
        <xdr:cNvPr id="813" name="フローチャート : 判断 812"/>
        <xdr:cNvSpPr/>
      </xdr:nvSpPr>
      <xdr:spPr>
        <a:xfrm>
          <a:off x="20383500" y="1324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162019</xdr:rowOff>
    </xdr:from>
    <xdr:ext cx="534377" cy="259045"/>
    <xdr:sp macro="" textlink="">
      <xdr:nvSpPr>
        <xdr:cNvPr id="814" name="テキスト ボックス 813"/>
        <xdr:cNvSpPr txBox="1"/>
      </xdr:nvSpPr>
      <xdr:spPr>
        <a:xfrm>
          <a:off x="20167111" y="1302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13488</xdr:rowOff>
    </xdr:from>
    <xdr:to>
      <xdr:col>28</xdr:col>
      <xdr:colOff>314325</xdr:colOff>
      <xdr:row>78</xdr:row>
      <xdr:rowOff>29083</xdr:rowOff>
    </xdr:to>
    <xdr:cxnSp macro="">
      <xdr:nvCxnSpPr>
        <xdr:cNvPr id="815" name="直線コネクタ 814"/>
        <xdr:cNvCxnSpPr/>
      </xdr:nvCxnSpPr>
      <xdr:spPr>
        <a:xfrm>
          <a:off x="18656300" y="13215138"/>
          <a:ext cx="889000" cy="18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62497</xdr:rowOff>
    </xdr:from>
    <xdr:to>
      <xdr:col>28</xdr:col>
      <xdr:colOff>365125</xdr:colOff>
      <xdr:row>77</xdr:row>
      <xdr:rowOff>164097</xdr:rowOff>
    </xdr:to>
    <xdr:sp macro="" textlink="">
      <xdr:nvSpPr>
        <xdr:cNvPr id="816" name="フローチャート : 判断 815"/>
        <xdr:cNvSpPr/>
      </xdr:nvSpPr>
      <xdr:spPr>
        <a:xfrm>
          <a:off x="19494500" y="1326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9174</xdr:rowOff>
    </xdr:from>
    <xdr:ext cx="534377" cy="259045"/>
    <xdr:sp macro="" textlink="">
      <xdr:nvSpPr>
        <xdr:cNvPr id="817" name="テキスト ボックス 816"/>
        <xdr:cNvSpPr txBox="1"/>
      </xdr:nvSpPr>
      <xdr:spPr>
        <a:xfrm>
          <a:off x="19278111" y="1303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153429</xdr:rowOff>
    </xdr:from>
    <xdr:to>
      <xdr:col>27</xdr:col>
      <xdr:colOff>161925</xdr:colOff>
      <xdr:row>77</xdr:row>
      <xdr:rowOff>83579</xdr:rowOff>
    </xdr:to>
    <xdr:sp macro="" textlink="">
      <xdr:nvSpPr>
        <xdr:cNvPr id="818" name="フローチャート : 判断 817"/>
        <xdr:cNvSpPr/>
      </xdr:nvSpPr>
      <xdr:spPr>
        <a:xfrm>
          <a:off x="18605500" y="1318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74706</xdr:rowOff>
    </xdr:from>
    <xdr:ext cx="534377" cy="259045"/>
    <xdr:sp macro="" textlink="">
      <xdr:nvSpPr>
        <xdr:cNvPr id="819" name="テキスト ボックス 818"/>
        <xdr:cNvSpPr txBox="1"/>
      </xdr:nvSpPr>
      <xdr:spPr>
        <a:xfrm>
          <a:off x="18389111" y="1327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57,919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0" name="テキスト ボックス 81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1" name="テキスト ボックス 82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2" name="テキスト ボックス 82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3" name="テキスト ボックス 82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4" name="テキスト ボックス 82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66447</xdr:rowOff>
    </xdr:from>
    <xdr:to>
      <xdr:col>32</xdr:col>
      <xdr:colOff>238125</xdr:colOff>
      <xdr:row>77</xdr:row>
      <xdr:rowOff>168047</xdr:rowOff>
    </xdr:to>
    <xdr:sp macro="" textlink="">
      <xdr:nvSpPr>
        <xdr:cNvPr id="825" name="円/楕円 824"/>
        <xdr:cNvSpPr/>
      </xdr:nvSpPr>
      <xdr:spPr>
        <a:xfrm>
          <a:off x="22110700" y="1326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44874</xdr:rowOff>
    </xdr:from>
    <xdr:ext cx="534377" cy="259045"/>
    <xdr:sp macro="" textlink="">
      <xdr:nvSpPr>
        <xdr:cNvPr id="826" name="繰出金該当値テキスト"/>
        <xdr:cNvSpPr txBox="1"/>
      </xdr:nvSpPr>
      <xdr:spPr>
        <a:xfrm>
          <a:off x="22212300" y="1324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51,268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94425</xdr:rowOff>
    </xdr:from>
    <xdr:to>
      <xdr:col>31</xdr:col>
      <xdr:colOff>85725</xdr:colOff>
      <xdr:row>78</xdr:row>
      <xdr:rowOff>24575</xdr:rowOff>
    </xdr:to>
    <xdr:sp macro="" textlink="">
      <xdr:nvSpPr>
        <xdr:cNvPr id="827" name="円/楕円 826"/>
        <xdr:cNvSpPr/>
      </xdr:nvSpPr>
      <xdr:spPr>
        <a:xfrm>
          <a:off x="21272500" y="1329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15702</xdr:rowOff>
    </xdr:from>
    <xdr:ext cx="534377" cy="259045"/>
    <xdr:sp macro="" textlink="">
      <xdr:nvSpPr>
        <xdr:cNvPr id="828" name="テキスト ボックス 827"/>
        <xdr:cNvSpPr txBox="1"/>
      </xdr:nvSpPr>
      <xdr:spPr>
        <a:xfrm>
          <a:off x="21056111" y="1338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49,065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118441</xdr:rowOff>
    </xdr:from>
    <xdr:to>
      <xdr:col>29</xdr:col>
      <xdr:colOff>568325</xdr:colOff>
      <xdr:row>78</xdr:row>
      <xdr:rowOff>48591</xdr:rowOff>
    </xdr:to>
    <xdr:sp macro="" textlink="">
      <xdr:nvSpPr>
        <xdr:cNvPr id="829" name="円/楕円 828"/>
        <xdr:cNvSpPr/>
      </xdr:nvSpPr>
      <xdr:spPr>
        <a:xfrm>
          <a:off x="20383500" y="1332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39718</xdr:rowOff>
    </xdr:from>
    <xdr:ext cx="534377" cy="259045"/>
    <xdr:sp macro="" textlink="">
      <xdr:nvSpPr>
        <xdr:cNvPr id="830" name="テキスト ボックス 829"/>
        <xdr:cNvSpPr txBox="1"/>
      </xdr:nvSpPr>
      <xdr:spPr>
        <a:xfrm>
          <a:off x="20167111" y="1341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47,174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149733</xdr:rowOff>
    </xdr:from>
    <xdr:to>
      <xdr:col>28</xdr:col>
      <xdr:colOff>365125</xdr:colOff>
      <xdr:row>78</xdr:row>
      <xdr:rowOff>79883</xdr:rowOff>
    </xdr:to>
    <xdr:sp macro="" textlink="">
      <xdr:nvSpPr>
        <xdr:cNvPr id="831" name="円/楕円 830"/>
        <xdr:cNvSpPr/>
      </xdr:nvSpPr>
      <xdr:spPr>
        <a:xfrm>
          <a:off x="19494500" y="1335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71010</xdr:rowOff>
    </xdr:from>
    <xdr:ext cx="534377" cy="259045"/>
    <xdr:sp macro="" textlink="">
      <xdr:nvSpPr>
        <xdr:cNvPr id="832" name="テキスト ボックス 831"/>
        <xdr:cNvSpPr txBox="1"/>
      </xdr:nvSpPr>
      <xdr:spPr>
        <a:xfrm>
          <a:off x="19278111" y="1344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44,710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134138</xdr:rowOff>
    </xdr:from>
    <xdr:to>
      <xdr:col>27</xdr:col>
      <xdr:colOff>161925</xdr:colOff>
      <xdr:row>77</xdr:row>
      <xdr:rowOff>64288</xdr:rowOff>
    </xdr:to>
    <xdr:sp macro="" textlink="">
      <xdr:nvSpPr>
        <xdr:cNvPr id="833" name="円/楕円 832"/>
        <xdr:cNvSpPr/>
      </xdr:nvSpPr>
      <xdr:spPr>
        <a:xfrm>
          <a:off x="18605500" y="1316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80815</xdr:rowOff>
    </xdr:from>
    <xdr:ext cx="534377" cy="259045"/>
    <xdr:sp macro="" textlink="">
      <xdr:nvSpPr>
        <xdr:cNvPr id="834" name="テキスト ボックス 833"/>
        <xdr:cNvSpPr txBox="1"/>
      </xdr:nvSpPr>
      <xdr:spPr>
        <a:xfrm>
          <a:off x="18389111" y="1293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59,438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5" name="正方形/長方形 83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6" name="正方形/長方形 83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7" name="正方形/長方形 83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38" name="正方形/長方形 83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39" name="正方形/長方形 83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0" name="正方形/長方形 83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1" name="正方形/長方形 84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2" name="正方形/長方形 84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3" name="テキスト ボックス 84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4" name="直線コネクタ 84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5" name="直線コネクタ 84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6" name="テキスト ボックス 84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7" name="直線コネクタ 84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8" name="テキスト ボックス 84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0" name="直線コネクタ 84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2" name="直線コネクタ 85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5" name="直線コネクタ 85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フローチャート : 判断 85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8" name="直線コネクタ 85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9" name="フローチャート : 判断 85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0" name="テキスト ボックス 85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1" name="直線コネクタ 86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2" name="フローチャート : 判断 86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3" name="テキスト ボックス 86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4" name="直線コネクタ 86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5" name="フローチャート : 判断 86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6" name="テキスト ボックス 86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7" name="フローチャート : 判断 86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8" name="テキスト ボックス 86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9" name="テキスト ボックス 86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0" name="テキスト ボックス 86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1" name="テキスト ボックス 87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2" name="テキスト ボックス 87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3" name="テキスト ボックス 87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円/楕円 87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6" name="円/楕円 87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7" name="テキスト ボックス 87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8" name="円/楕円 87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9" name="テキスト ボックス 87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0" name="円/楕円 87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1" name="テキスト ボックス 88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円/楕円 88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3" name="テキスト ボックス 88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4" name="正方形/長方形 88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5" name="正方形/長方形 88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6" name="テキスト ボックス 88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すべての項目で</a:t>
          </a:r>
          <a:r>
            <a:rPr kumimoji="1" lang="ja-JP" altLang="ja-JP" sz="1200">
              <a:solidFill>
                <a:schemeClr val="dk1"/>
              </a:solidFill>
              <a:effectLst/>
              <a:latin typeface="+mn-lt"/>
              <a:ea typeface="+mn-ea"/>
              <a:cs typeface="+mn-cs"/>
            </a:rPr>
            <a:t>類似団体</a:t>
          </a:r>
          <a:r>
            <a:rPr kumimoji="1" lang="ja-JP" altLang="en-US" sz="1200">
              <a:solidFill>
                <a:schemeClr val="dk1"/>
              </a:solidFill>
              <a:effectLst/>
              <a:latin typeface="+mn-lt"/>
              <a:ea typeface="+mn-ea"/>
              <a:cs typeface="+mn-cs"/>
            </a:rPr>
            <a:t>平均を下回っている。特に人件費については、住民一人当たり</a:t>
          </a:r>
          <a:r>
            <a:rPr kumimoji="1" lang="en-US" altLang="ja-JP" sz="1200">
              <a:solidFill>
                <a:schemeClr val="dk1"/>
              </a:solidFill>
              <a:effectLst/>
              <a:latin typeface="+mn-lt"/>
              <a:ea typeface="+mn-ea"/>
              <a:cs typeface="+mn-cs"/>
            </a:rPr>
            <a:t>63,945</a:t>
          </a:r>
          <a:r>
            <a:rPr kumimoji="1" lang="ja-JP" altLang="en-US" sz="1200">
              <a:solidFill>
                <a:schemeClr val="dk1"/>
              </a:solidFill>
              <a:effectLst/>
              <a:latin typeface="+mn-lt"/>
              <a:ea typeface="+mn-ea"/>
              <a:cs typeface="+mn-cs"/>
            </a:rPr>
            <a:t>円でとなっており、過去</a:t>
          </a:r>
          <a:r>
            <a:rPr kumimoji="1" lang="en-US" altLang="ja-JP" sz="1200">
              <a:solidFill>
                <a:schemeClr val="dk1"/>
              </a:solidFill>
              <a:effectLst/>
              <a:latin typeface="+mn-lt"/>
              <a:ea typeface="+mn-ea"/>
              <a:cs typeface="+mn-cs"/>
            </a:rPr>
            <a:t>5</a:t>
          </a:r>
          <a:r>
            <a:rPr kumimoji="1" lang="ja-JP" altLang="en-US" sz="1200">
              <a:solidFill>
                <a:schemeClr val="dk1"/>
              </a:solidFill>
              <a:effectLst/>
              <a:latin typeface="+mn-lt"/>
              <a:ea typeface="+mn-ea"/>
              <a:cs typeface="+mn-cs"/>
            </a:rPr>
            <a:t>年間をみても横ばいで推移している。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類似団体平均は</a:t>
          </a:r>
          <a:r>
            <a:rPr kumimoji="1" lang="ja-JP" altLang="ja-JP" sz="1200">
              <a:solidFill>
                <a:schemeClr val="dk1"/>
              </a:solidFill>
              <a:effectLst/>
              <a:latin typeface="+mn-lt"/>
              <a:ea typeface="+mn-ea"/>
              <a:cs typeface="+mn-cs"/>
            </a:rPr>
            <a:t>住民一人</a:t>
          </a:r>
          <a:r>
            <a:rPr kumimoji="1" lang="ja-JP" altLang="en-US" sz="1200">
              <a:solidFill>
                <a:schemeClr val="dk1"/>
              </a:solidFill>
              <a:effectLst/>
              <a:latin typeface="+mn-lt"/>
              <a:ea typeface="+mn-ea"/>
              <a:cs typeface="+mn-cs"/>
            </a:rPr>
            <a:t>当たり</a:t>
          </a:r>
          <a:r>
            <a:rPr kumimoji="1" lang="en-US" altLang="ja-JP" sz="1200">
              <a:solidFill>
                <a:schemeClr val="dk1"/>
              </a:solidFill>
              <a:effectLst/>
              <a:latin typeface="+mn-lt"/>
              <a:ea typeface="+mn-ea"/>
              <a:cs typeface="+mn-cs"/>
            </a:rPr>
            <a:t>105,093</a:t>
          </a:r>
          <a:r>
            <a:rPr kumimoji="1" lang="ja-JP" altLang="ja-JP" sz="1200">
              <a:solidFill>
                <a:schemeClr val="dk1"/>
              </a:solidFill>
              <a:effectLst/>
              <a:latin typeface="+mn-lt"/>
              <a:ea typeface="+mn-ea"/>
              <a:cs typeface="+mn-cs"/>
            </a:rPr>
            <a:t>円</a:t>
          </a:r>
          <a:r>
            <a:rPr kumimoji="1" lang="ja-JP" altLang="en-US" sz="1200">
              <a:solidFill>
                <a:schemeClr val="dk1"/>
              </a:solidFill>
              <a:effectLst/>
              <a:latin typeface="+mn-lt"/>
              <a:ea typeface="+mn-ea"/>
              <a:cs typeface="+mn-cs"/>
            </a:rPr>
            <a:t>となり、Ｈ</a:t>
          </a:r>
          <a:r>
            <a:rPr kumimoji="1" lang="en-US" altLang="ja-JP" sz="1200">
              <a:solidFill>
                <a:schemeClr val="dk1"/>
              </a:solidFill>
              <a:effectLst/>
              <a:latin typeface="+mn-lt"/>
              <a:ea typeface="+mn-ea"/>
              <a:cs typeface="+mn-cs"/>
            </a:rPr>
            <a:t>25</a:t>
          </a:r>
          <a:r>
            <a:rPr kumimoji="1" lang="ja-JP" altLang="en-US" sz="1200">
              <a:solidFill>
                <a:schemeClr val="dk1"/>
              </a:solidFill>
              <a:effectLst/>
              <a:latin typeface="+mn-lt"/>
              <a:ea typeface="+mn-ea"/>
              <a:cs typeface="+mn-cs"/>
            </a:rPr>
            <a:t>年度から</a:t>
          </a:r>
          <a:r>
            <a:rPr kumimoji="1" lang="ja-JP" altLang="ja-JP" sz="1200">
              <a:solidFill>
                <a:schemeClr val="dk1"/>
              </a:solidFill>
              <a:effectLst/>
              <a:latin typeface="+mn-lt"/>
              <a:ea typeface="+mn-ea"/>
              <a:cs typeface="+mn-cs"/>
            </a:rPr>
            <a:t>増加傾向</a:t>
          </a:r>
          <a:r>
            <a:rPr kumimoji="1" lang="ja-JP" altLang="en-US" sz="1200">
              <a:solidFill>
                <a:schemeClr val="dk1"/>
              </a:solidFill>
              <a:effectLst/>
              <a:latin typeface="+mn-lt"/>
              <a:ea typeface="+mn-ea"/>
              <a:cs typeface="+mn-cs"/>
            </a:rPr>
            <a:t>にある。当町では、毎年保育士の採用人数の増加により職員数が増加傾向であるが、一部に臨時職員を活用するなどして、</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人件費の抑制に努めているため、類似平均団体のように大きな増加には至っていない。</a:t>
          </a:r>
          <a:endParaRPr kumimoji="1" lang="ja-JP" altLang="en-US" sz="12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岐阜県輪之内町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9,943
9,652
22.33
4,230,595
3,803,854
321,161
2,832,858
3,102,766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17.0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46990</xdr:rowOff>
    </xdr:from>
    <xdr:to>
      <xdr:col>6</xdr:col>
      <xdr:colOff>510540</xdr:colOff>
      <xdr:row>38</xdr:row>
      <xdr:rowOff>2667</xdr:rowOff>
    </xdr:to>
    <xdr:cxnSp macro="">
      <xdr:nvCxnSpPr>
        <xdr:cNvPr id="56" name="直線コネクタ 55"/>
        <xdr:cNvCxnSpPr/>
      </xdr:nvCxnSpPr>
      <xdr:spPr>
        <a:xfrm flipV="1">
          <a:off x="4633595" y="5190490"/>
          <a:ext cx="1270" cy="132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6494</xdr:rowOff>
    </xdr:from>
    <xdr:ext cx="469744" cy="259045"/>
    <xdr:sp macro="" textlink="">
      <xdr:nvSpPr>
        <xdr:cNvPr id="57" name="議会費最小値テキスト"/>
        <xdr:cNvSpPr txBox="1"/>
      </xdr:nvSpPr>
      <xdr:spPr>
        <a:xfrm>
          <a:off x="4686300" y="65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422275</xdr:colOff>
      <xdr:row>38</xdr:row>
      <xdr:rowOff>2667</xdr:rowOff>
    </xdr:from>
    <xdr:to>
      <xdr:col>6</xdr:col>
      <xdr:colOff>600075</xdr:colOff>
      <xdr:row>38</xdr:row>
      <xdr:rowOff>2667</xdr:rowOff>
    </xdr:to>
    <xdr:cxnSp macro="">
      <xdr:nvCxnSpPr>
        <xdr:cNvPr id="58" name="直線コネクタ 57"/>
        <xdr:cNvCxnSpPr/>
      </xdr:nvCxnSpPr>
      <xdr:spPr>
        <a:xfrm>
          <a:off x="4546600" y="651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165117</xdr:rowOff>
    </xdr:from>
    <xdr:ext cx="534377" cy="259045"/>
    <xdr:sp macro="" textlink="">
      <xdr:nvSpPr>
        <xdr:cNvPr id="59" name="議会費最大値テキスト"/>
        <xdr:cNvSpPr txBox="1"/>
      </xdr:nvSpPr>
      <xdr:spPr>
        <a:xfrm>
          <a:off x="4686300" y="49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422275</xdr:colOff>
      <xdr:row>30</xdr:row>
      <xdr:rowOff>46990</xdr:rowOff>
    </xdr:from>
    <xdr:to>
      <xdr:col>6</xdr:col>
      <xdr:colOff>600075</xdr:colOff>
      <xdr:row>30</xdr:row>
      <xdr:rowOff>46990</xdr:rowOff>
    </xdr:to>
    <xdr:cxnSp macro="">
      <xdr:nvCxnSpPr>
        <xdr:cNvPr id="60" name="直線コネクタ 59"/>
        <xdr:cNvCxnSpPr/>
      </xdr:nvCxnSpPr>
      <xdr:spPr>
        <a:xfrm>
          <a:off x="4546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76581</xdr:rowOff>
    </xdr:from>
    <xdr:to>
      <xdr:col>6</xdr:col>
      <xdr:colOff>511175</xdr:colOff>
      <xdr:row>37</xdr:row>
      <xdr:rowOff>112395</xdr:rowOff>
    </xdr:to>
    <xdr:cxnSp macro="">
      <xdr:nvCxnSpPr>
        <xdr:cNvPr id="61" name="直線コネクタ 60"/>
        <xdr:cNvCxnSpPr/>
      </xdr:nvCxnSpPr>
      <xdr:spPr>
        <a:xfrm flipV="1">
          <a:off x="3797300" y="6420231"/>
          <a:ext cx="8382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23639</xdr:rowOff>
    </xdr:from>
    <xdr:ext cx="469744" cy="259045"/>
    <xdr:sp macro="" textlink="">
      <xdr:nvSpPr>
        <xdr:cNvPr id="62" name="議会費平均値テキスト"/>
        <xdr:cNvSpPr txBox="1"/>
      </xdr:nvSpPr>
      <xdr:spPr>
        <a:xfrm>
          <a:off x="4686300" y="5681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762</xdr:rowOff>
    </xdr:from>
    <xdr:to>
      <xdr:col>6</xdr:col>
      <xdr:colOff>561975</xdr:colOff>
      <xdr:row>34</xdr:row>
      <xdr:rowOff>102362</xdr:rowOff>
    </xdr:to>
    <xdr:sp macro="" textlink="">
      <xdr:nvSpPr>
        <xdr:cNvPr id="63" name="フローチャート : 判断 62"/>
        <xdr:cNvSpPr/>
      </xdr:nvSpPr>
      <xdr:spPr>
        <a:xfrm>
          <a:off x="45847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112395</xdr:rowOff>
    </xdr:from>
    <xdr:to>
      <xdr:col>5</xdr:col>
      <xdr:colOff>358775</xdr:colOff>
      <xdr:row>37</xdr:row>
      <xdr:rowOff>119126</xdr:rowOff>
    </xdr:to>
    <xdr:cxnSp macro="">
      <xdr:nvCxnSpPr>
        <xdr:cNvPr id="64" name="直線コネクタ 63"/>
        <xdr:cNvCxnSpPr/>
      </xdr:nvCxnSpPr>
      <xdr:spPr>
        <a:xfrm flipV="1">
          <a:off x="2908300" y="6456045"/>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151511</xdr:rowOff>
    </xdr:from>
    <xdr:to>
      <xdr:col>5</xdr:col>
      <xdr:colOff>409575</xdr:colOff>
      <xdr:row>36</xdr:row>
      <xdr:rowOff>81661</xdr:rowOff>
    </xdr:to>
    <xdr:sp macro="" textlink="">
      <xdr:nvSpPr>
        <xdr:cNvPr id="65" name="フローチャート : 判断 64"/>
        <xdr:cNvSpPr/>
      </xdr:nvSpPr>
      <xdr:spPr>
        <a:xfrm>
          <a:off x="3746500" y="615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98188</xdr:rowOff>
    </xdr:from>
    <xdr:ext cx="469744" cy="259045"/>
    <xdr:sp macro="" textlink="">
      <xdr:nvSpPr>
        <xdr:cNvPr id="66" name="テキスト ボックス 65"/>
        <xdr:cNvSpPr txBox="1"/>
      </xdr:nvSpPr>
      <xdr:spPr>
        <a:xfrm>
          <a:off x="3562427" y="592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115824</xdr:rowOff>
    </xdr:from>
    <xdr:to>
      <xdr:col>4</xdr:col>
      <xdr:colOff>155575</xdr:colOff>
      <xdr:row>37</xdr:row>
      <xdr:rowOff>119126</xdr:rowOff>
    </xdr:to>
    <xdr:cxnSp macro="">
      <xdr:nvCxnSpPr>
        <xdr:cNvPr id="67" name="直線コネクタ 66"/>
        <xdr:cNvCxnSpPr/>
      </xdr:nvCxnSpPr>
      <xdr:spPr>
        <a:xfrm>
          <a:off x="2019300" y="6459474"/>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28702</xdr:rowOff>
    </xdr:from>
    <xdr:to>
      <xdr:col>4</xdr:col>
      <xdr:colOff>206375</xdr:colOff>
      <xdr:row>36</xdr:row>
      <xdr:rowOff>130302</xdr:rowOff>
    </xdr:to>
    <xdr:sp macro="" textlink="">
      <xdr:nvSpPr>
        <xdr:cNvPr id="68" name="フローチャート : 判断 67"/>
        <xdr:cNvSpPr/>
      </xdr:nvSpPr>
      <xdr:spPr>
        <a:xfrm>
          <a:off x="2857500" y="620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146829</xdr:rowOff>
    </xdr:from>
    <xdr:ext cx="469744" cy="259045"/>
    <xdr:sp macro="" textlink="">
      <xdr:nvSpPr>
        <xdr:cNvPr id="69" name="テキスト ボックス 68"/>
        <xdr:cNvSpPr txBox="1"/>
      </xdr:nvSpPr>
      <xdr:spPr>
        <a:xfrm>
          <a:off x="2673427" y="597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36068</xdr:rowOff>
    </xdr:from>
    <xdr:to>
      <xdr:col>2</xdr:col>
      <xdr:colOff>638175</xdr:colOff>
      <xdr:row>37</xdr:row>
      <xdr:rowOff>115824</xdr:rowOff>
    </xdr:to>
    <xdr:cxnSp macro="">
      <xdr:nvCxnSpPr>
        <xdr:cNvPr id="70" name="直線コネクタ 69"/>
        <xdr:cNvCxnSpPr/>
      </xdr:nvCxnSpPr>
      <xdr:spPr>
        <a:xfrm>
          <a:off x="1130300" y="6379718"/>
          <a:ext cx="889000" cy="7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171069</xdr:rowOff>
    </xdr:from>
    <xdr:to>
      <xdr:col>3</xdr:col>
      <xdr:colOff>3175</xdr:colOff>
      <xdr:row>36</xdr:row>
      <xdr:rowOff>101219</xdr:rowOff>
    </xdr:to>
    <xdr:sp macro="" textlink="">
      <xdr:nvSpPr>
        <xdr:cNvPr id="71" name="フローチャート : 判断 70"/>
        <xdr:cNvSpPr/>
      </xdr:nvSpPr>
      <xdr:spPr>
        <a:xfrm>
          <a:off x="1968500" y="617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117746</xdr:rowOff>
    </xdr:from>
    <xdr:ext cx="469744" cy="259045"/>
    <xdr:sp macro="" textlink="">
      <xdr:nvSpPr>
        <xdr:cNvPr id="72" name="テキスト ボックス 71"/>
        <xdr:cNvSpPr txBox="1"/>
      </xdr:nvSpPr>
      <xdr:spPr>
        <a:xfrm>
          <a:off x="1784427" y="594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30353</xdr:rowOff>
    </xdr:from>
    <xdr:to>
      <xdr:col>1</xdr:col>
      <xdr:colOff>485775</xdr:colOff>
      <xdr:row>35</xdr:row>
      <xdr:rowOff>131953</xdr:rowOff>
    </xdr:to>
    <xdr:sp macro="" textlink="">
      <xdr:nvSpPr>
        <xdr:cNvPr id="73" name="フローチャート : 判断 72"/>
        <xdr:cNvSpPr/>
      </xdr:nvSpPr>
      <xdr:spPr>
        <a:xfrm>
          <a:off x="1079500" y="603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148480</xdr:rowOff>
    </xdr:from>
    <xdr:ext cx="469744" cy="259045"/>
    <xdr:sp macro="" textlink="">
      <xdr:nvSpPr>
        <xdr:cNvPr id="74" name="テキスト ボックス 73"/>
        <xdr:cNvSpPr txBox="1"/>
      </xdr:nvSpPr>
      <xdr:spPr>
        <a:xfrm>
          <a:off x="895427" y="580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25781</xdr:rowOff>
    </xdr:from>
    <xdr:to>
      <xdr:col>6</xdr:col>
      <xdr:colOff>561975</xdr:colOff>
      <xdr:row>37</xdr:row>
      <xdr:rowOff>127381</xdr:rowOff>
    </xdr:to>
    <xdr:sp macro="" textlink="">
      <xdr:nvSpPr>
        <xdr:cNvPr id="80" name="円/楕円 79"/>
        <xdr:cNvSpPr/>
      </xdr:nvSpPr>
      <xdr:spPr>
        <a:xfrm>
          <a:off x="4584700" y="636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112158</xdr:rowOff>
    </xdr:from>
    <xdr:ext cx="469744" cy="259045"/>
    <xdr:sp macro="" textlink="">
      <xdr:nvSpPr>
        <xdr:cNvPr id="81" name="議会費該当値テキスト"/>
        <xdr:cNvSpPr txBox="1"/>
      </xdr:nvSpPr>
      <xdr:spPr>
        <a:xfrm>
          <a:off x="4686300" y="628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61595</xdr:rowOff>
    </xdr:from>
    <xdr:to>
      <xdr:col>5</xdr:col>
      <xdr:colOff>409575</xdr:colOff>
      <xdr:row>37</xdr:row>
      <xdr:rowOff>163195</xdr:rowOff>
    </xdr:to>
    <xdr:sp macro="" textlink="">
      <xdr:nvSpPr>
        <xdr:cNvPr id="82" name="円/楕円 81"/>
        <xdr:cNvSpPr/>
      </xdr:nvSpPr>
      <xdr:spPr>
        <a:xfrm>
          <a:off x="3746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154322</xdr:rowOff>
    </xdr:from>
    <xdr:ext cx="469744" cy="259045"/>
    <xdr:sp macro="" textlink="">
      <xdr:nvSpPr>
        <xdr:cNvPr id="83" name="テキスト ボックス 82"/>
        <xdr:cNvSpPr txBox="1"/>
      </xdr:nvSpPr>
      <xdr:spPr>
        <a:xfrm>
          <a:off x="3562427" y="649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68326</xdr:rowOff>
    </xdr:from>
    <xdr:to>
      <xdr:col>4</xdr:col>
      <xdr:colOff>206375</xdr:colOff>
      <xdr:row>37</xdr:row>
      <xdr:rowOff>169926</xdr:rowOff>
    </xdr:to>
    <xdr:sp macro="" textlink="">
      <xdr:nvSpPr>
        <xdr:cNvPr id="84" name="円/楕円 83"/>
        <xdr:cNvSpPr/>
      </xdr:nvSpPr>
      <xdr:spPr>
        <a:xfrm>
          <a:off x="2857500" y="641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161053</xdr:rowOff>
    </xdr:from>
    <xdr:ext cx="469744" cy="259045"/>
    <xdr:sp macro="" textlink="">
      <xdr:nvSpPr>
        <xdr:cNvPr id="85" name="テキスト ボックス 84"/>
        <xdr:cNvSpPr txBox="1"/>
      </xdr:nvSpPr>
      <xdr:spPr>
        <a:xfrm>
          <a:off x="2673427"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65024</xdr:rowOff>
    </xdr:from>
    <xdr:to>
      <xdr:col>3</xdr:col>
      <xdr:colOff>3175</xdr:colOff>
      <xdr:row>37</xdr:row>
      <xdr:rowOff>166624</xdr:rowOff>
    </xdr:to>
    <xdr:sp macro="" textlink="">
      <xdr:nvSpPr>
        <xdr:cNvPr id="86" name="円/楕円 85"/>
        <xdr:cNvSpPr/>
      </xdr:nvSpPr>
      <xdr:spPr>
        <a:xfrm>
          <a:off x="1968500" y="640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157751</xdr:rowOff>
    </xdr:from>
    <xdr:ext cx="469744" cy="259045"/>
    <xdr:sp macro="" textlink="">
      <xdr:nvSpPr>
        <xdr:cNvPr id="87" name="テキスト ボックス 86"/>
        <xdr:cNvSpPr txBox="1"/>
      </xdr:nvSpPr>
      <xdr:spPr>
        <a:xfrm>
          <a:off x="1784427" y="650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156718</xdr:rowOff>
    </xdr:from>
    <xdr:to>
      <xdr:col>1</xdr:col>
      <xdr:colOff>485775</xdr:colOff>
      <xdr:row>37</xdr:row>
      <xdr:rowOff>86868</xdr:rowOff>
    </xdr:to>
    <xdr:sp macro="" textlink="">
      <xdr:nvSpPr>
        <xdr:cNvPr id="88" name="円/楕円 87"/>
        <xdr:cNvSpPr/>
      </xdr:nvSpPr>
      <xdr:spPr>
        <a:xfrm>
          <a:off x="1079500" y="632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77995</xdr:rowOff>
    </xdr:from>
    <xdr:ext cx="469744" cy="259045"/>
    <xdr:sp macro="" textlink="">
      <xdr:nvSpPr>
        <xdr:cNvPr id="89" name="テキスト ボックス 88"/>
        <xdr:cNvSpPr txBox="1"/>
      </xdr:nvSpPr>
      <xdr:spPr>
        <a:xfrm>
          <a:off x="895427" y="642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60778</xdr:rowOff>
    </xdr:from>
    <xdr:to>
      <xdr:col>6</xdr:col>
      <xdr:colOff>510540</xdr:colOff>
      <xdr:row>58</xdr:row>
      <xdr:rowOff>116758</xdr:rowOff>
    </xdr:to>
    <xdr:cxnSp macro="">
      <xdr:nvCxnSpPr>
        <xdr:cNvPr id="111" name="直線コネクタ 110"/>
        <xdr:cNvCxnSpPr/>
      </xdr:nvCxnSpPr>
      <xdr:spPr>
        <a:xfrm flipV="1">
          <a:off x="4633595" y="8804728"/>
          <a:ext cx="1270" cy="1256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135843</xdr:rowOff>
    </xdr:from>
    <xdr:ext cx="534377" cy="259045"/>
    <xdr:sp macro="" textlink="">
      <xdr:nvSpPr>
        <xdr:cNvPr id="112" name="総務費最小値テキスト"/>
        <xdr:cNvSpPr txBox="1"/>
      </xdr:nvSpPr>
      <xdr:spPr>
        <a:xfrm>
          <a:off x="4686300" y="100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422275</xdr:colOff>
      <xdr:row>58</xdr:row>
      <xdr:rowOff>116758</xdr:rowOff>
    </xdr:from>
    <xdr:to>
      <xdr:col>6</xdr:col>
      <xdr:colOff>600075</xdr:colOff>
      <xdr:row>58</xdr:row>
      <xdr:rowOff>116758</xdr:rowOff>
    </xdr:to>
    <xdr:cxnSp macro="">
      <xdr:nvCxnSpPr>
        <xdr:cNvPr id="113" name="直線コネクタ 112"/>
        <xdr:cNvCxnSpPr/>
      </xdr:nvCxnSpPr>
      <xdr:spPr>
        <a:xfrm>
          <a:off x="4546600" y="1006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7455</xdr:rowOff>
    </xdr:from>
    <xdr:ext cx="690189" cy="259045"/>
    <xdr:sp macro="" textlink="">
      <xdr:nvSpPr>
        <xdr:cNvPr id="114" name="総務費最大値テキスト"/>
        <xdr:cNvSpPr txBox="1"/>
      </xdr:nvSpPr>
      <xdr:spPr>
        <a:xfrm>
          <a:off x="4686300" y="8579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422275</xdr:colOff>
      <xdr:row>51</xdr:row>
      <xdr:rowOff>60778</xdr:rowOff>
    </xdr:from>
    <xdr:to>
      <xdr:col>6</xdr:col>
      <xdr:colOff>600075</xdr:colOff>
      <xdr:row>51</xdr:row>
      <xdr:rowOff>60778</xdr:rowOff>
    </xdr:to>
    <xdr:cxnSp macro="">
      <xdr:nvCxnSpPr>
        <xdr:cNvPr id="115" name="直線コネクタ 114"/>
        <xdr:cNvCxnSpPr/>
      </xdr:nvCxnSpPr>
      <xdr:spPr>
        <a:xfrm>
          <a:off x="4546600" y="880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100284</xdr:rowOff>
    </xdr:from>
    <xdr:to>
      <xdr:col>6</xdr:col>
      <xdr:colOff>511175</xdr:colOff>
      <xdr:row>58</xdr:row>
      <xdr:rowOff>115917</xdr:rowOff>
    </xdr:to>
    <xdr:cxnSp macro="">
      <xdr:nvCxnSpPr>
        <xdr:cNvPr id="116" name="直線コネクタ 115"/>
        <xdr:cNvCxnSpPr/>
      </xdr:nvCxnSpPr>
      <xdr:spPr>
        <a:xfrm>
          <a:off x="3797300" y="10044384"/>
          <a:ext cx="838200" cy="1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53293</xdr:rowOff>
    </xdr:from>
    <xdr:ext cx="599010" cy="259045"/>
    <xdr:sp macro="" textlink="">
      <xdr:nvSpPr>
        <xdr:cNvPr id="117" name="総務費平均値テキスト"/>
        <xdr:cNvSpPr txBox="1"/>
      </xdr:nvSpPr>
      <xdr:spPr>
        <a:xfrm>
          <a:off x="4686300" y="9825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30416</xdr:rowOff>
    </xdr:from>
    <xdr:to>
      <xdr:col>6</xdr:col>
      <xdr:colOff>561975</xdr:colOff>
      <xdr:row>58</xdr:row>
      <xdr:rowOff>132016</xdr:rowOff>
    </xdr:to>
    <xdr:sp macro="" textlink="">
      <xdr:nvSpPr>
        <xdr:cNvPr id="118" name="フローチャート : 判断 117"/>
        <xdr:cNvSpPr/>
      </xdr:nvSpPr>
      <xdr:spPr>
        <a:xfrm>
          <a:off x="45847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100284</xdr:rowOff>
    </xdr:from>
    <xdr:to>
      <xdr:col>5</xdr:col>
      <xdr:colOff>358775</xdr:colOff>
      <xdr:row>58</xdr:row>
      <xdr:rowOff>103588</xdr:rowOff>
    </xdr:to>
    <xdr:cxnSp macro="">
      <xdr:nvCxnSpPr>
        <xdr:cNvPr id="119" name="直線コネクタ 118"/>
        <xdr:cNvCxnSpPr/>
      </xdr:nvCxnSpPr>
      <xdr:spPr>
        <a:xfrm flipV="1">
          <a:off x="2908300" y="10044384"/>
          <a:ext cx="889000" cy="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2586</xdr:rowOff>
    </xdr:from>
    <xdr:to>
      <xdr:col>5</xdr:col>
      <xdr:colOff>409575</xdr:colOff>
      <xdr:row>58</xdr:row>
      <xdr:rowOff>104186</xdr:rowOff>
    </xdr:to>
    <xdr:sp macro="" textlink="">
      <xdr:nvSpPr>
        <xdr:cNvPr id="120" name="フローチャート : 判断 119"/>
        <xdr:cNvSpPr/>
      </xdr:nvSpPr>
      <xdr:spPr>
        <a:xfrm>
          <a:off x="3746500" y="994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120713</xdr:rowOff>
    </xdr:from>
    <xdr:ext cx="599010" cy="259045"/>
    <xdr:sp macro="" textlink="">
      <xdr:nvSpPr>
        <xdr:cNvPr id="121" name="テキスト ボックス 120"/>
        <xdr:cNvSpPr txBox="1"/>
      </xdr:nvSpPr>
      <xdr:spPr>
        <a:xfrm>
          <a:off x="3497794" y="972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103588</xdr:rowOff>
    </xdr:from>
    <xdr:to>
      <xdr:col>4</xdr:col>
      <xdr:colOff>155575</xdr:colOff>
      <xdr:row>58</xdr:row>
      <xdr:rowOff>120409</xdr:rowOff>
    </xdr:to>
    <xdr:cxnSp macro="">
      <xdr:nvCxnSpPr>
        <xdr:cNvPr id="122" name="直線コネクタ 121"/>
        <xdr:cNvCxnSpPr/>
      </xdr:nvCxnSpPr>
      <xdr:spPr>
        <a:xfrm flipV="1">
          <a:off x="2019300" y="10047688"/>
          <a:ext cx="889000" cy="1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51726</xdr:rowOff>
    </xdr:from>
    <xdr:to>
      <xdr:col>4</xdr:col>
      <xdr:colOff>206375</xdr:colOff>
      <xdr:row>58</xdr:row>
      <xdr:rowOff>153326</xdr:rowOff>
    </xdr:to>
    <xdr:sp macro="" textlink="">
      <xdr:nvSpPr>
        <xdr:cNvPr id="123" name="フローチャート : 判断 122"/>
        <xdr:cNvSpPr/>
      </xdr:nvSpPr>
      <xdr:spPr>
        <a:xfrm>
          <a:off x="2857500" y="99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169853</xdr:rowOff>
    </xdr:from>
    <xdr:ext cx="534377" cy="259045"/>
    <xdr:sp macro="" textlink="">
      <xdr:nvSpPr>
        <xdr:cNvPr id="124" name="テキスト ボックス 123"/>
        <xdr:cNvSpPr txBox="1"/>
      </xdr:nvSpPr>
      <xdr:spPr>
        <a:xfrm>
          <a:off x="2641111" y="97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110895</xdr:rowOff>
    </xdr:from>
    <xdr:to>
      <xdr:col>2</xdr:col>
      <xdr:colOff>638175</xdr:colOff>
      <xdr:row>58</xdr:row>
      <xdr:rowOff>120409</xdr:rowOff>
    </xdr:to>
    <xdr:cxnSp macro="">
      <xdr:nvCxnSpPr>
        <xdr:cNvPr id="125" name="直線コネクタ 124"/>
        <xdr:cNvCxnSpPr/>
      </xdr:nvCxnSpPr>
      <xdr:spPr>
        <a:xfrm>
          <a:off x="1130300" y="10054995"/>
          <a:ext cx="889000" cy="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51927</xdr:rowOff>
    </xdr:from>
    <xdr:to>
      <xdr:col>3</xdr:col>
      <xdr:colOff>3175</xdr:colOff>
      <xdr:row>58</xdr:row>
      <xdr:rowOff>153527</xdr:rowOff>
    </xdr:to>
    <xdr:sp macro="" textlink="">
      <xdr:nvSpPr>
        <xdr:cNvPr id="126" name="フローチャート : 判断 125"/>
        <xdr:cNvSpPr/>
      </xdr:nvSpPr>
      <xdr:spPr>
        <a:xfrm>
          <a:off x="1968500" y="99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170054</xdr:rowOff>
    </xdr:from>
    <xdr:ext cx="534377" cy="259045"/>
    <xdr:sp macro="" textlink="">
      <xdr:nvSpPr>
        <xdr:cNvPr id="127" name="テキスト ボックス 126"/>
        <xdr:cNvSpPr txBox="1"/>
      </xdr:nvSpPr>
      <xdr:spPr>
        <a:xfrm>
          <a:off x="1752111" y="977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47370</xdr:rowOff>
    </xdr:from>
    <xdr:to>
      <xdr:col>1</xdr:col>
      <xdr:colOff>485775</xdr:colOff>
      <xdr:row>58</xdr:row>
      <xdr:rowOff>148970</xdr:rowOff>
    </xdr:to>
    <xdr:sp macro="" textlink="">
      <xdr:nvSpPr>
        <xdr:cNvPr id="128" name="フローチャート : 判断 127"/>
        <xdr:cNvSpPr/>
      </xdr:nvSpPr>
      <xdr:spPr>
        <a:xfrm>
          <a:off x="1079500" y="99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165497</xdr:rowOff>
    </xdr:from>
    <xdr:ext cx="534377" cy="259045"/>
    <xdr:sp macro="" textlink="">
      <xdr:nvSpPr>
        <xdr:cNvPr id="129" name="テキスト ボックス 128"/>
        <xdr:cNvSpPr txBox="1"/>
      </xdr:nvSpPr>
      <xdr:spPr>
        <a:xfrm>
          <a:off x="863111" y="976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90,836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65117</xdr:rowOff>
    </xdr:from>
    <xdr:to>
      <xdr:col>6</xdr:col>
      <xdr:colOff>561975</xdr:colOff>
      <xdr:row>58</xdr:row>
      <xdr:rowOff>166717</xdr:rowOff>
    </xdr:to>
    <xdr:sp macro="" textlink="">
      <xdr:nvSpPr>
        <xdr:cNvPr id="135" name="円/楕円 134"/>
        <xdr:cNvSpPr/>
      </xdr:nvSpPr>
      <xdr:spPr>
        <a:xfrm>
          <a:off x="4584700" y="1000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8843</xdr:rowOff>
    </xdr:from>
    <xdr:ext cx="534377" cy="259045"/>
    <xdr:sp macro="" textlink="">
      <xdr:nvSpPr>
        <xdr:cNvPr id="136" name="総務費該当値テキスト"/>
        <xdr:cNvSpPr txBox="1"/>
      </xdr:nvSpPr>
      <xdr:spPr>
        <a:xfrm>
          <a:off x="4686300" y="995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52,019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49484</xdr:rowOff>
    </xdr:from>
    <xdr:to>
      <xdr:col>5</xdr:col>
      <xdr:colOff>409575</xdr:colOff>
      <xdr:row>58</xdr:row>
      <xdr:rowOff>151084</xdr:rowOff>
    </xdr:to>
    <xdr:sp macro="" textlink="">
      <xdr:nvSpPr>
        <xdr:cNvPr id="137" name="円/楕円 136"/>
        <xdr:cNvSpPr/>
      </xdr:nvSpPr>
      <xdr:spPr>
        <a:xfrm>
          <a:off x="3746500" y="999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142211</xdr:rowOff>
    </xdr:from>
    <xdr:ext cx="534377" cy="259045"/>
    <xdr:sp macro="" textlink="">
      <xdr:nvSpPr>
        <xdr:cNvPr id="138" name="テキスト ボックス 137"/>
        <xdr:cNvSpPr txBox="1"/>
      </xdr:nvSpPr>
      <xdr:spPr>
        <a:xfrm>
          <a:off x="3530111" y="1008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86,212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52788</xdr:rowOff>
    </xdr:from>
    <xdr:to>
      <xdr:col>4</xdr:col>
      <xdr:colOff>206375</xdr:colOff>
      <xdr:row>58</xdr:row>
      <xdr:rowOff>154388</xdr:rowOff>
    </xdr:to>
    <xdr:sp macro="" textlink="">
      <xdr:nvSpPr>
        <xdr:cNvPr id="139" name="円/楕円 138"/>
        <xdr:cNvSpPr/>
      </xdr:nvSpPr>
      <xdr:spPr>
        <a:xfrm>
          <a:off x="2857500" y="999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145515</xdr:rowOff>
    </xdr:from>
    <xdr:ext cx="534377" cy="259045"/>
    <xdr:sp macro="" textlink="">
      <xdr:nvSpPr>
        <xdr:cNvPr id="140" name="テキスト ボックス 139"/>
        <xdr:cNvSpPr txBox="1"/>
      </xdr:nvSpPr>
      <xdr:spPr>
        <a:xfrm>
          <a:off x="2641111" y="1008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78,984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69609</xdr:rowOff>
    </xdr:from>
    <xdr:to>
      <xdr:col>3</xdr:col>
      <xdr:colOff>3175</xdr:colOff>
      <xdr:row>58</xdr:row>
      <xdr:rowOff>171209</xdr:rowOff>
    </xdr:to>
    <xdr:sp macro="" textlink="">
      <xdr:nvSpPr>
        <xdr:cNvPr id="141" name="円/楕円 140"/>
        <xdr:cNvSpPr/>
      </xdr:nvSpPr>
      <xdr:spPr>
        <a:xfrm>
          <a:off x="1968500" y="1001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162336</xdr:rowOff>
    </xdr:from>
    <xdr:ext cx="534377" cy="259045"/>
    <xdr:sp macro="" textlink="">
      <xdr:nvSpPr>
        <xdr:cNvPr id="142" name="テキスト ボックス 141"/>
        <xdr:cNvSpPr txBox="1"/>
      </xdr:nvSpPr>
      <xdr:spPr>
        <a:xfrm>
          <a:off x="1752111" y="1010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42,194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60095</xdr:rowOff>
    </xdr:from>
    <xdr:to>
      <xdr:col>1</xdr:col>
      <xdr:colOff>485775</xdr:colOff>
      <xdr:row>58</xdr:row>
      <xdr:rowOff>161695</xdr:rowOff>
    </xdr:to>
    <xdr:sp macro="" textlink="">
      <xdr:nvSpPr>
        <xdr:cNvPr id="143" name="円/楕円 142"/>
        <xdr:cNvSpPr/>
      </xdr:nvSpPr>
      <xdr:spPr>
        <a:xfrm>
          <a:off x="1079500" y="1000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152822</xdr:rowOff>
    </xdr:from>
    <xdr:ext cx="534377" cy="259045"/>
    <xdr:sp macro="" textlink="">
      <xdr:nvSpPr>
        <xdr:cNvPr id="144" name="テキスト ボックス 143"/>
        <xdr:cNvSpPr txBox="1"/>
      </xdr:nvSpPr>
      <xdr:spPr>
        <a:xfrm>
          <a:off x="863111" y="1009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74942</xdr:rowOff>
    </xdr:from>
    <xdr:to>
      <xdr:col>6</xdr:col>
      <xdr:colOff>510540</xdr:colOff>
      <xdr:row>77</xdr:row>
      <xdr:rowOff>96808</xdr:rowOff>
    </xdr:to>
    <xdr:cxnSp macro="">
      <xdr:nvCxnSpPr>
        <xdr:cNvPr id="166" name="直線コネクタ 165"/>
        <xdr:cNvCxnSpPr/>
      </xdr:nvCxnSpPr>
      <xdr:spPr>
        <a:xfrm flipV="1">
          <a:off x="4633595" y="12076442"/>
          <a:ext cx="1270" cy="122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100635</xdr:rowOff>
    </xdr:from>
    <xdr:ext cx="534377" cy="259045"/>
    <xdr:sp macro="" textlink="">
      <xdr:nvSpPr>
        <xdr:cNvPr id="167" name="民生費最小値テキスト"/>
        <xdr:cNvSpPr txBox="1"/>
      </xdr:nvSpPr>
      <xdr:spPr>
        <a:xfrm>
          <a:off x="4686300" y="133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422275</xdr:colOff>
      <xdr:row>77</xdr:row>
      <xdr:rowOff>96808</xdr:rowOff>
    </xdr:from>
    <xdr:to>
      <xdr:col>6</xdr:col>
      <xdr:colOff>600075</xdr:colOff>
      <xdr:row>77</xdr:row>
      <xdr:rowOff>96808</xdr:rowOff>
    </xdr:to>
    <xdr:cxnSp macro="">
      <xdr:nvCxnSpPr>
        <xdr:cNvPr id="168" name="直線コネクタ 167"/>
        <xdr:cNvCxnSpPr/>
      </xdr:nvCxnSpPr>
      <xdr:spPr>
        <a:xfrm>
          <a:off x="4546600" y="1329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21619</xdr:rowOff>
    </xdr:from>
    <xdr:ext cx="599010" cy="259045"/>
    <xdr:sp macro="" textlink="">
      <xdr:nvSpPr>
        <xdr:cNvPr id="169" name="民生費最大値テキスト"/>
        <xdr:cNvSpPr txBox="1"/>
      </xdr:nvSpPr>
      <xdr:spPr>
        <a:xfrm>
          <a:off x="4686300" y="1185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422275</xdr:colOff>
      <xdr:row>70</xdr:row>
      <xdr:rowOff>74942</xdr:rowOff>
    </xdr:from>
    <xdr:to>
      <xdr:col>6</xdr:col>
      <xdr:colOff>600075</xdr:colOff>
      <xdr:row>70</xdr:row>
      <xdr:rowOff>74942</xdr:rowOff>
    </xdr:to>
    <xdr:cxnSp macro="">
      <xdr:nvCxnSpPr>
        <xdr:cNvPr id="170" name="直線コネクタ 169"/>
        <xdr:cNvCxnSpPr/>
      </xdr:nvCxnSpPr>
      <xdr:spPr>
        <a:xfrm>
          <a:off x="4546600" y="1207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30795</xdr:rowOff>
    </xdr:from>
    <xdr:to>
      <xdr:col>6</xdr:col>
      <xdr:colOff>511175</xdr:colOff>
      <xdr:row>77</xdr:row>
      <xdr:rowOff>45160</xdr:rowOff>
    </xdr:to>
    <xdr:cxnSp macro="">
      <xdr:nvCxnSpPr>
        <xdr:cNvPr id="171" name="直線コネクタ 170"/>
        <xdr:cNvCxnSpPr/>
      </xdr:nvCxnSpPr>
      <xdr:spPr>
        <a:xfrm flipV="1">
          <a:off x="3797300" y="13232445"/>
          <a:ext cx="838200" cy="1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86135</xdr:rowOff>
    </xdr:from>
    <xdr:ext cx="599010" cy="259045"/>
    <xdr:sp macro="" textlink="">
      <xdr:nvSpPr>
        <xdr:cNvPr id="172" name="民生費平均値テキスト"/>
        <xdr:cNvSpPr txBox="1"/>
      </xdr:nvSpPr>
      <xdr:spPr>
        <a:xfrm>
          <a:off x="4686300" y="12944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63258</xdr:rowOff>
    </xdr:from>
    <xdr:to>
      <xdr:col>6</xdr:col>
      <xdr:colOff>561975</xdr:colOff>
      <xdr:row>76</xdr:row>
      <xdr:rowOff>164858</xdr:rowOff>
    </xdr:to>
    <xdr:sp macro="" textlink="">
      <xdr:nvSpPr>
        <xdr:cNvPr id="173" name="フローチャート : 判断 172"/>
        <xdr:cNvSpPr/>
      </xdr:nvSpPr>
      <xdr:spPr>
        <a:xfrm>
          <a:off x="45847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45160</xdr:rowOff>
    </xdr:from>
    <xdr:to>
      <xdr:col>5</xdr:col>
      <xdr:colOff>358775</xdr:colOff>
      <xdr:row>77</xdr:row>
      <xdr:rowOff>61669</xdr:rowOff>
    </xdr:to>
    <xdr:cxnSp macro="">
      <xdr:nvCxnSpPr>
        <xdr:cNvPr id="174" name="直線コネクタ 173"/>
        <xdr:cNvCxnSpPr/>
      </xdr:nvCxnSpPr>
      <xdr:spPr>
        <a:xfrm flipV="1">
          <a:off x="2908300" y="13246810"/>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80758</xdr:rowOff>
    </xdr:from>
    <xdr:to>
      <xdr:col>5</xdr:col>
      <xdr:colOff>409575</xdr:colOff>
      <xdr:row>77</xdr:row>
      <xdr:rowOff>10908</xdr:rowOff>
    </xdr:to>
    <xdr:sp macro="" textlink="">
      <xdr:nvSpPr>
        <xdr:cNvPr id="175" name="フローチャート : 判断 174"/>
        <xdr:cNvSpPr/>
      </xdr:nvSpPr>
      <xdr:spPr>
        <a:xfrm>
          <a:off x="3746500" y="131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27434</xdr:rowOff>
    </xdr:from>
    <xdr:ext cx="599010" cy="259045"/>
    <xdr:sp macro="" textlink="">
      <xdr:nvSpPr>
        <xdr:cNvPr id="176" name="テキスト ボックス 175"/>
        <xdr:cNvSpPr txBox="1"/>
      </xdr:nvSpPr>
      <xdr:spPr>
        <a:xfrm>
          <a:off x="3497794" y="12886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61669</xdr:rowOff>
    </xdr:from>
    <xdr:to>
      <xdr:col>4</xdr:col>
      <xdr:colOff>155575</xdr:colOff>
      <xdr:row>77</xdr:row>
      <xdr:rowOff>67517</xdr:rowOff>
    </xdr:to>
    <xdr:cxnSp macro="">
      <xdr:nvCxnSpPr>
        <xdr:cNvPr id="177" name="直線コネクタ 176"/>
        <xdr:cNvCxnSpPr/>
      </xdr:nvCxnSpPr>
      <xdr:spPr>
        <a:xfrm flipV="1">
          <a:off x="2019300" y="13263319"/>
          <a:ext cx="889000" cy="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113097</xdr:rowOff>
    </xdr:from>
    <xdr:to>
      <xdr:col>4</xdr:col>
      <xdr:colOff>206375</xdr:colOff>
      <xdr:row>77</xdr:row>
      <xdr:rowOff>43247</xdr:rowOff>
    </xdr:to>
    <xdr:sp macro="" textlink="">
      <xdr:nvSpPr>
        <xdr:cNvPr id="178" name="フローチャート : 判断 177"/>
        <xdr:cNvSpPr/>
      </xdr:nvSpPr>
      <xdr:spPr>
        <a:xfrm>
          <a:off x="2857500" y="1314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59774</xdr:rowOff>
    </xdr:from>
    <xdr:ext cx="599010" cy="259045"/>
    <xdr:sp macro="" textlink="">
      <xdr:nvSpPr>
        <xdr:cNvPr id="179" name="テキスト ボックス 178"/>
        <xdr:cNvSpPr txBox="1"/>
      </xdr:nvSpPr>
      <xdr:spPr>
        <a:xfrm>
          <a:off x="2608794" y="1291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57206</xdr:rowOff>
    </xdr:from>
    <xdr:to>
      <xdr:col>2</xdr:col>
      <xdr:colOff>638175</xdr:colOff>
      <xdr:row>77</xdr:row>
      <xdr:rowOff>67517</xdr:rowOff>
    </xdr:to>
    <xdr:cxnSp macro="">
      <xdr:nvCxnSpPr>
        <xdr:cNvPr id="180" name="直線コネクタ 179"/>
        <xdr:cNvCxnSpPr/>
      </xdr:nvCxnSpPr>
      <xdr:spPr>
        <a:xfrm>
          <a:off x="1130300" y="13258856"/>
          <a:ext cx="889000" cy="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150707</xdr:rowOff>
    </xdr:from>
    <xdr:to>
      <xdr:col>3</xdr:col>
      <xdr:colOff>3175</xdr:colOff>
      <xdr:row>77</xdr:row>
      <xdr:rowOff>80857</xdr:rowOff>
    </xdr:to>
    <xdr:sp macro="" textlink="">
      <xdr:nvSpPr>
        <xdr:cNvPr id="181" name="フローチャート : 判断 180"/>
        <xdr:cNvSpPr/>
      </xdr:nvSpPr>
      <xdr:spPr>
        <a:xfrm>
          <a:off x="1968500" y="1318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97383</xdr:rowOff>
    </xdr:from>
    <xdr:ext cx="599010" cy="259045"/>
    <xdr:sp macro="" textlink="">
      <xdr:nvSpPr>
        <xdr:cNvPr id="182" name="テキスト ボックス 181"/>
        <xdr:cNvSpPr txBox="1"/>
      </xdr:nvSpPr>
      <xdr:spPr>
        <a:xfrm>
          <a:off x="1719794" y="1295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70923</xdr:rowOff>
    </xdr:from>
    <xdr:to>
      <xdr:col>1</xdr:col>
      <xdr:colOff>485775</xdr:colOff>
      <xdr:row>77</xdr:row>
      <xdr:rowOff>1073</xdr:rowOff>
    </xdr:to>
    <xdr:sp macro="" textlink="">
      <xdr:nvSpPr>
        <xdr:cNvPr id="183" name="フローチャート : 判断 182"/>
        <xdr:cNvSpPr/>
      </xdr:nvSpPr>
      <xdr:spPr>
        <a:xfrm>
          <a:off x="1079500" y="131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17600</xdr:rowOff>
    </xdr:from>
    <xdr:ext cx="599010" cy="259045"/>
    <xdr:sp macro="" textlink="">
      <xdr:nvSpPr>
        <xdr:cNvPr id="184" name="テキスト ボックス 183"/>
        <xdr:cNvSpPr txBox="1"/>
      </xdr:nvSpPr>
      <xdr:spPr>
        <a:xfrm>
          <a:off x="830794" y="128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151445</xdr:rowOff>
    </xdr:from>
    <xdr:to>
      <xdr:col>6</xdr:col>
      <xdr:colOff>561975</xdr:colOff>
      <xdr:row>77</xdr:row>
      <xdr:rowOff>81595</xdr:rowOff>
    </xdr:to>
    <xdr:sp macro="" textlink="">
      <xdr:nvSpPr>
        <xdr:cNvPr id="190" name="円/楕円 189"/>
        <xdr:cNvSpPr/>
      </xdr:nvSpPr>
      <xdr:spPr>
        <a:xfrm>
          <a:off x="4584700" y="1318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66372</xdr:rowOff>
    </xdr:from>
    <xdr:ext cx="599010" cy="259045"/>
    <xdr:sp macro="" textlink="">
      <xdr:nvSpPr>
        <xdr:cNvPr id="191" name="民生費該当値テキスト"/>
        <xdr:cNvSpPr txBox="1"/>
      </xdr:nvSpPr>
      <xdr:spPr>
        <a:xfrm>
          <a:off x="4686300" y="1309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122,640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165810</xdr:rowOff>
    </xdr:from>
    <xdr:to>
      <xdr:col>5</xdr:col>
      <xdr:colOff>409575</xdr:colOff>
      <xdr:row>77</xdr:row>
      <xdr:rowOff>95960</xdr:rowOff>
    </xdr:to>
    <xdr:sp macro="" textlink="">
      <xdr:nvSpPr>
        <xdr:cNvPr id="192" name="円/楕円 191"/>
        <xdr:cNvSpPr/>
      </xdr:nvSpPr>
      <xdr:spPr>
        <a:xfrm>
          <a:off x="3746500" y="1319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87087</xdr:rowOff>
    </xdr:from>
    <xdr:ext cx="599010" cy="259045"/>
    <xdr:sp macro="" textlink="">
      <xdr:nvSpPr>
        <xdr:cNvPr id="193" name="テキスト ボックス 192"/>
        <xdr:cNvSpPr txBox="1"/>
      </xdr:nvSpPr>
      <xdr:spPr>
        <a:xfrm>
          <a:off x="3497794" y="13288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116,356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10869</xdr:rowOff>
    </xdr:from>
    <xdr:to>
      <xdr:col>4</xdr:col>
      <xdr:colOff>206375</xdr:colOff>
      <xdr:row>77</xdr:row>
      <xdr:rowOff>112469</xdr:rowOff>
    </xdr:to>
    <xdr:sp macro="" textlink="">
      <xdr:nvSpPr>
        <xdr:cNvPr id="194" name="円/楕円 193"/>
        <xdr:cNvSpPr/>
      </xdr:nvSpPr>
      <xdr:spPr>
        <a:xfrm>
          <a:off x="2857500" y="1321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103596</xdr:rowOff>
    </xdr:from>
    <xdr:ext cx="599010" cy="259045"/>
    <xdr:sp macro="" textlink="">
      <xdr:nvSpPr>
        <xdr:cNvPr id="195" name="テキスト ボックス 194"/>
        <xdr:cNvSpPr txBox="1"/>
      </xdr:nvSpPr>
      <xdr:spPr>
        <a:xfrm>
          <a:off x="2608794" y="1330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109,134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16717</xdr:rowOff>
    </xdr:from>
    <xdr:to>
      <xdr:col>3</xdr:col>
      <xdr:colOff>3175</xdr:colOff>
      <xdr:row>77</xdr:row>
      <xdr:rowOff>118317</xdr:rowOff>
    </xdr:to>
    <xdr:sp macro="" textlink="">
      <xdr:nvSpPr>
        <xdr:cNvPr id="196" name="円/楕円 195"/>
        <xdr:cNvSpPr/>
      </xdr:nvSpPr>
      <xdr:spPr>
        <a:xfrm>
          <a:off x="1968500" y="1321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109444</xdr:rowOff>
    </xdr:from>
    <xdr:ext cx="599010" cy="259045"/>
    <xdr:sp macro="" textlink="">
      <xdr:nvSpPr>
        <xdr:cNvPr id="197" name="テキスト ボックス 196"/>
        <xdr:cNvSpPr txBox="1"/>
      </xdr:nvSpPr>
      <xdr:spPr>
        <a:xfrm>
          <a:off x="1719794" y="1331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106,576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6406</xdr:rowOff>
    </xdr:from>
    <xdr:to>
      <xdr:col>1</xdr:col>
      <xdr:colOff>485775</xdr:colOff>
      <xdr:row>77</xdr:row>
      <xdr:rowOff>108006</xdr:rowOff>
    </xdr:to>
    <xdr:sp macro="" textlink="">
      <xdr:nvSpPr>
        <xdr:cNvPr id="198" name="円/楕円 197"/>
        <xdr:cNvSpPr/>
      </xdr:nvSpPr>
      <xdr:spPr>
        <a:xfrm>
          <a:off x="1079500" y="132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99133</xdr:rowOff>
    </xdr:from>
    <xdr:ext cx="599010" cy="259045"/>
    <xdr:sp macro="" textlink="">
      <xdr:nvSpPr>
        <xdr:cNvPr id="199" name="テキスト ボックス 198"/>
        <xdr:cNvSpPr txBox="1"/>
      </xdr:nvSpPr>
      <xdr:spPr>
        <a:xfrm>
          <a:off x="830794" y="1330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1" name="テキスト ボックス 21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116219</xdr:rowOff>
    </xdr:from>
    <xdr:to>
      <xdr:col>6</xdr:col>
      <xdr:colOff>510540</xdr:colOff>
      <xdr:row>98</xdr:row>
      <xdr:rowOff>70424</xdr:rowOff>
    </xdr:to>
    <xdr:cxnSp macro="">
      <xdr:nvCxnSpPr>
        <xdr:cNvPr id="225" name="直線コネクタ 224"/>
        <xdr:cNvCxnSpPr/>
      </xdr:nvCxnSpPr>
      <xdr:spPr>
        <a:xfrm flipV="1">
          <a:off x="4633595" y="15375269"/>
          <a:ext cx="1270" cy="14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74251</xdr:rowOff>
    </xdr:from>
    <xdr:ext cx="534377" cy="259045"/>
    <xdr:sp macro="" textlink="">
      <xdr:nvSpPr>
        <xdr:cNvPr id="226" name="衛生費最小値テキスト"/>
        <xdr:cNvSpPr txBox="1"/>
      </xdr:nvSpPr>
      <xdr:spPr>
        <a:xfrm>
          <a:off x="4686300" y="168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422275</xdr:colOff>
      <xdr:row>98</xdr:row>
      <xdr:rowOff>70424</xdr:rowOff>
    </xdr:from>
    <xdr:to>
      <xdr:col>6</xdr:col>
      <xdr:colOff>600075</xdr:colOff>
      <xdr:row>98</xdr:row>
      <xdr:rowOff>70424</xdr:rowOff>
    </xdr:to>
    <xdr:cxnSp macro="">
      <xdr:nvCxnSpPr>
        <xdr:cNvPr id="227" name="直線コネクタ 226"/>
        <xdr:cNvCxnSpPr/>
      </xdr:nvCxnSpPr>
      <xdr:spPr>
        <a:xfrm>
          <a:off x="4546600" y="16872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62896</xdr:rowOff>
    </xdr:from>
    <xdr:ext cx="599010" cy="259045"/>
    <xdr:sp macro="" textlink="">
      <xdr:nvSpPr>
        <xdr:cNvPr id="228" name="衛生費最大値テキスト"/>
        <xdr:cNvSpPr txBox="1"/>
      </xdr:nvSpPr>
      <xdr:spPr>
        <a:xfrm>
          <a:off x="4686300" y="151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422275</xdr:colOff>
      <xdr:row>89</xdr:row>
      <xdr:rowOff>116219</xdr:rowOff>
    </xdr:from>
    <xdr:to>
      <xdr:col>6</xdr:col>
      <xdr:colOff>600075</xdr:colOff>
      <xdr:row>89</xdr:row>
      <xdr:rowOff>116219</xdr:rowOff>
    </xdr:to>
    <xdr:cxnSp macro="">
      <xdr:nvCxnSpPr>
        <xdr:cNvPr id="229" name="直線コネクタ 228"/>
        <xdr:cNvCxnSpPr/>
      </xdr:nvCxnSpPr>
      <xdr:spPr>
        <a:xfrm>
          <a:off x="4546600" y="1537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91401</xdr:rowOff>
    </xdr:from>
    <xdr:to>
      <xdr:col>6</xdr:col>
      <xdr:colOff>511175</xdr:colOff>
      <xdr:row>97</xdr:row>
      <xdr:rowOff>99825</xdr:rowOff>
    </xdr:to>
    <xdr:cxnSp macro="">
      <xdr:nvCxnSpPr>
        <xdr:cNvPr id="230" name="直線コネクタ 229"/>
        <xdr:cNvCxnSpPr/>
      </xdr:nvCxnSpPr>
      <xdr:spPr>
        <a:xfrm>
          <a:off x="3797300" y="16722051"/>
          <a:ext cx="838200" cy="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127833</xdr:rowOff>
    </xdr:from>
    <xdr:ext cx="534377" cy="259045"/>
    <xdr:sp macro="" textlink="">
      <xdr:nvSpPr>
        <xdr:cNvPr id="231" name="衛生費平均値テキスト"/>
        <xdr:cNvSpPr txBox="1"/>
      </xdr:nvSpPr>
      <xdr:spPr>
        <a:xfrm>
          <a:off x="4686300" y="16244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104956</xdr:rowOff>
    </xdr:from>
    <xdr:to>
      <xdr:col>6</xdr:col>
      <xdr:colOff>561975</xdr:colOff>
      <xdr:row>96</xdr:row>
      <xdr:rowOff>35106</xdr:rowOff>
    </xdr:to>
    <xdr:sp macro="" textlink="">
      <xdr:nvSpPr>
        <xdr:cNvPr id="232" name="フローチャート : 判断 231"/>
        <xdr:cNvSpPr/>
      </xdr:nvSpPr>
      <xdr:spPr>
        <a:xfrm>
          <a:off x="4584700" y="163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91401</xdr:rowOff>
    </xdr:from>
    <xdr:to>
      <xdr:col>5</xdr:col>
      <xdr:colOff>358775</xdr:colOff>
      <xdr:row>97</xdr:row>
      <xdr:rowOff>107162</xdr:rowOff>
    </xdr:to>
    <xdr:cxnSp macro="">
      <xdr:nvCxnSpPr>
        <xdr:cNvPr id="233" name="直線コネクタ 232"/>
        <xdr:cNvCxnSpPr/>
      </xdr:nvCxnSpPr>
      <xdr:spPr>
        <a:xfrm flipV="1">
          <a:off x="2908300" y="16722051"/>
          <a:ext cx="889000" cy="1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83327</xdr:rowOff>
    </xdr:from>
    <xdr:to>
      <xdr:col>5</xdr:col>
      <xdr:colOff>409575</xdr:colOff>
      <xdr:row>97</xdr:row>
      <xdr:rowOff>13477</xdr:rowOff>
    </xdr:to>
    <xdr:sp macro="" textlink="">
      <xdr:nvSpPr>
        <xdr:cNvPr id="234" name="フローチャート : 判断 233"/>
        <xdr:cNvSpPr/>
      </xdr:nvSpPr>
      <xdr:spPr>
        <a:xfrm>
          <a:off x="3746500" y="165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30004</xdr:rowOff>
    </xdr:from>
    <xdr:ext cx="534377" cy="259045"/>
    <xdr:sp macro="" textlink="">
      <xdr:nvSpPr>
        <xdr:cNvPr id="235" name="テキスト ボックス 234"/>
        <xdr:cNvSpPr txBox="1"/>
      </xdr:nvSpPr>
      <xdr:spPr>
        <a:xfrm>
          <a:off x="3530111" y="163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107162</xdr:rowOff>
    </xdr:from>
    <xdr:to>
      <xdr:col>4</xdr:col>
      <xdr:colOff>155575</xdr:colOff>
      <xdr:row>97</xdr:row>
      <xdr:rowOff>141408</xdr:rowOff>
    </xdr:to>
    <xdr:cxnSp macro="">
      <xdr:nvCxnSpPr>
        <xdr:cNvPr id="236" name="直線コネクタ 235"/>
        <xdr:cNvCxnSpPr/>
      </xdr:nvCxnSpPr>
      <xdr:spPr>
        <a:xfrm flipV="1">
          <a:off x="2019300" y="16737812"/>
          <a:ext cx="889000" cy="3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119315</xdr:rowOff>
    </xdr:from>
    <xdr:to>
      <xdr:col>4</xdr:col>
      <xdr:colOff>206375</xdr:colOff>
      <xdr:row>97</xdr:row>
      <xdr:rowOff>49465</xdr:rowOff>
    </xdr:to>
    <xdr:sp macro="" textlink="">
      <xdr:nvSpPr>
        <xdr:cNvPr id="237" name="フローチャート : 判断 236"/>
        <xdr:cNvSpPr/>
      </xdr:nvSpPr>
      <xdr:spPr>
        <a:xfrm>
          <a:off x="2857500" y="1657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65992</xdr:rowOff>
    </xdr:from>
    <xdr:ext cx="534377" cy="259045"/>
    <xdr:sp macro="" textlink="">
      <xdr:nvSpPr>
        <xdr:cNvPr id="238" name="テキスト ボックス 237"/>
        <xdr:cNvSpPr txBox="1"/>
      </xdr:nvSpPr>
      <xdr:spPr>
        <a:xfrm>
          <a:off x="2641111" y="1635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141408</xdr:rowOff>
    </xdr:from>
    <xdr:to>
      <xdr:col>2</xdr:col>
      <xdr:colOff>638175</xdr:colOff>
      <xdr:row>97</xdr:row>
      <xdr:rowOff>161559</xdr:rowOff>
    </xdr:to>
    <xdr:cxnSp macro="">
      <xdr:nvCxnSpPr>
        <xdr:cNvPr id="239" name="直線コネクタ 238"/>
        <xdr:cNvCxnSpPr/>
      </xdr:nvCxnSpPr>
      <xdr:spPr>
        <a:xfrm flipV="1">
          <a:off x="1130300" y="16772058"/>
          <a:ext cx="889000" cy="2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152798</xdr:rowOff>
    </xdr:from>
    <xdr:to>
      <xdr:col>3</xdr:col>
      <xdr:colOff>3175</xdr:colOff>
      <xdr:row>97</xdr:row>
      <xdr:rowOff>82948</xdr:rowOff>
    </xdr:to>
    <xdr:sp macro="" textlink="">
      <xdr:nvSpPr>
        <xdr:cNvPr id="240" name="フローチャート : 判断 239"/>
        <xdr:cNvSpPr/>
      </xdr:nvSpPr>
      <xdr:spPr>
        <a:xfrm>
          <a:off x="1968500" y="1661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99475</xdr:rowOff>
    </xdr:from>
    <xdr:ext cx="534377" cy="259045"/>
    <xdr:sp macro="" textlink="">
      <xdr:nvSpPr>
        <xdr:cNvPr id="241" name="テキスト ボックス 240"/>
        <xdr:cNvSpPr txBox="1"/>
      </xdr:nvSpPr>
      <xdr:spPr>
        <a:xfrm>
          <a:off x="1752111" y="1638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83218</xdr:rowOff>
    </xdr:from>
    <xdr:to>
      <xdr:col>1</xdr:col>
      <xdr:colOff>485775</xdr:colOff>
      <xdr:row>97</xdr:row>
      <xdr:rowOff>13368</xdr:rowOff>
    </xdr:to>
    <xdr:sp macro="" textlink="">
      <xdr:nvSpPr>
        <xdr:cNvPr id="242" name="フローチャート : 判断 241"/>
        <xdr:cNvSpPr/>
      </xdr:nvSpPr>
      <xdr:spPr>
        <a:xfrm>
          <a:off x="1079500" y="1654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29895</xdr:rowOff>
    </xdr:from>
    <xdr:ext cx="534377" cy="259045"/>
    <xdr:sp macro="" textlink="">
      <xdr:nvSpPr>
        <xdr:cNvPr id="243" name="テキスト ボックス 242"/>
        <xdr:cNvSpPr txBox="1"/>
      </xdr:nvSpPr>
      <xdr:spPr>
        <a:xfrm>
          <a:off x="863111" y="1631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49025</xdr:rowOff>
    </xdr:from>
    <xdr:to>
      <xdr:col>6</xdr:col>
      <xdr:colOff>561975</xdr:colOff>
      <xdr:row>97</xdr:row>
      <xdr:rowOff>150625</xdr:rowOff>
    </xdr:to>
    <xdr:sp macro="" textlink="">
      <xdr:nvSpPr>
        <xdr:cNvPr id="249" name="円/楕円 248"/>
        <xdr:cNvSpPr/>
      </xdr:nvSpPr>
      <xdr:spPr>
        <a:xfrm>
          <a:off x="4584700" y="1667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27452</xdr:rowOff>
    </xdr:from>
    <xdr:ext cx="534377" cy="259045"/>
    <xdr:sp macro="" textlink="">
      <xdr:nvSpPr>
        <xdr:cNvPr id="250" name="衛生費該当値テキスト"/>
        <xdr:cNvSpPr txBox="1"/>
      </xdr:nvSpPr>
      <xdr:spPr>
        <a:xfrm>
          <a:off x="4686300" y="1665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31,413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40601</xdr:rowOff>
    </xdr:from>
    <xdr:to>
      <xdr:col>5</xdr:col>
      <xdr:colOff>409575</xdr:colOff>
      <xdr:row>97</xdr:row>
      <xdr:rowOff>142201</xdr:rowOff>
    </xdr:to>
    <xdr:sp macro="" textlink="">
      <xdr:nvSpPr>
        <xdr:cNvPr id="251" name="円/楕円 250"/>
        <xdr:cNvSpPr/>
      </xdr:nvSpPr>
      <xdr:spPr>
        <a:xfrm>
          <a:off x="3746500" y="1667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133328</xdr:rowOff>
    </xdr:from>
    <xdr:ext cx="534377" cy="259045"/>
    <xdr:sp macro="" textlink="">
      <xdr:nvSpPr>
        <xdr:cNvPr id="252" name="テキスト ボックス 251"/>
        <xdr:cNvSpPr txBox="1"/>
      </xdr:nvSpPr>
      <xdr:spPr>
        <a:xfrm>
          <a:off x="3530111" y="1676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32,187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56362</xdr:rowOff>
    </xdr:from>
    <xdr:to>
      <xdr:col>4</xdr:col>
      <xdr:colOff>206375</xdr:colOff>
      <xdr:row>97</xdr:row>
      <xdr:rowOff>157962</xdr:rowOff>
    </xdr:to>
    <xdr:sp macro="" textlink="">
      <xdr:nvSpPr>
        <xdr:cNvPr id="253" name="円/楕円 252"/>
        <xdr:cNvSpPr/>
      </xdr:nvSpPr>
      <xdr:spPr>
        <a:xfrm>
          <a:off x="2857500" y="1668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149089</xdr:rowOff>
    </xdr:from>
    <xdr:ext cx="534377" cy="259045"/>
    <xdr:sp macro="" textlink="">
      <xdr:nvSpPr>
        <xdr:cNvPr id="254" name="テキスト ボックス 253"/>
        <xdr:cNvSpPr txBox="1"/>
      </xdr:nvSpPr>
      <xdr:spPr>
        <a:xfrm>
          <a:off x="2641111" y="1677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90608</xdr:rowOff>
    </xdr:from>
    <xdr:to>
      <xdr:col>3</xdr:col>
      <xdr:colOff>3175</xdr:colOff>
      <xdr:row>98</xdr:row>
      <xdr:rowOff>20758</xdr:rowOff>
    </xdr:to>
    <xdr:sp macro="" textlink="">
      <xdr:nvSpPr>
        <xdr:cNvPr id="255" name="円/楕円 254"/>
        <xdr:cNvSpPr/>
      </xdr:nvSpPr>
      <xdr:spPr>
        <a:xfrm>
          <a:off x="1968500" y="1672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11885</xdr:rowOff>
    </xdr:from>
    <xdr:ext cx="534377" cy="259045"/>
    <xdr:sp macro="" textlink="">
      <xdr:nvSpPr>
        <xdr:cNvPr id="256" name="テキスト ボックス 255"/>
        <xdr:cNvSpPr txBox="1"/>
      </xdr:nvSpPr>
      <xdr:spPr>
        <a:xfrm>
          <a:off x="1752111" y="1681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27,593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110759</xdr:rowOff>
    </xdr:from>
    <xdr:to>
      <xdr:col>1</xdr:col>
      <xdr:colOff>485775</xdr:colOff>
      <xdr:row>98</xdr:row>
      <xdr:rowOff>40909</xdr:rowOff>
    </xdr:to>
    <xdr:sp macro="" textlink="">
      <xdr:nvSpPr>
        <xdr:cNvPr id="257" name="円/楕円 256"/>
        <xdr:cNvSpPr/>
      </xdr:nvSpPr>
      <xdr:spPr>
        <a:xfrm>
          <a:off x="1079500" y="1674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32036</xdr:rowOff>
    </xdr:from>
    <xdr:ext cx="534377" cy="259045"/>
    <xdr:sp macro="" textlink="">
      <xdr:nvSpPr>
        <xdr:cNvPr id="258" name="テキスト ボックス 257"/>
        <xdr:cNvSpPr txBox="1"/>
      </xdr:nvSpPr>
      <xdr:spPr>
        <a:xfrm>
          <a:off x="863111" y="1683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25,742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68971</xdr:rowOff>
    </xdr:from>
    <xdr:to>
      <xdr:col>15</xdr:col>
      <xdr:colOff>180340</xdr:colOff>
      <xdr:row>38</xdr:row>
      <xdr:rowOff>139700</xdr:rowOff>
    </xdr:to>
    <xdr:cxnSp macro="">
      <xdr:nvCxnSpPr>
        <xdr:cNvPr id="280" name="直線コネクタ 279"/>
        <xdr:cNvCxnSpPr/>
      </xdr:nvCxnSpPr>
      <xdr:spPr>
        <a:xfrm flipV="1">
          <a:off x="10475595" y="5383921"/>
          <a:ext cx="1270" cy="1270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15648</xdr:rowOff>
    </xdr:from>
    <xdr:ext cx="534377" cy="259045"/>
    <xdr:sp macro="" textlink="">
      <xdr:nvSpPr>
        <xdr:cNvPr id="283" name="労働費最大値テキスト"/>
        <xdr:cNvSpPr txBox="1"/>
      </xdr:nvSpPr>
      <xdr:spPr>
        <a:xfrm>
          <a:off x="10528300" y="51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92075</xdr:colOff>
      <xdr:row>31</xdr:row>
      <xdr:rowOff>68971</xdr:rowOff>
    </xdr:from>
    <xdr:to>
      <xdr:col>15</xdr:col>
      <xdr:colOff>269875</xdr:colOff>
      <xdr:row>31</xdr:row>
      <xdr:rowOff>68971</xdr:rowOff>
    </xdr:to>
    <xdr:cxnSp macro="">
      <xdr:nvCxnSpPr>
        <xdr:cNvPr id="284" name="直線コネクタ 283"/>
        <xdr:cNvCxnSpPr/>
      </xdr:nvCxnSpPr>
      <xdr:spPr>
        <a:xfrm>
          <a:off x="10388600" y="538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5" name="直線コネクタ 284"/>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54032</xdr:rowOff>
    </xdr:from>
    <xdr:ext cx="469744" cy="259045"/>
    <xdr:sp macro="" textlink="">
      <xdr:nvSpPr>
        <xdr:cNvPr id="286" name="労働費平均値テキスト"/>
        <xdr:cNvSpPr txBox="1"/>
      </xdr:nvSpPr>
      <xdr:spPr>
        <a:xfrm>
          <a:off x="10528300" y="639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31155</xdr:rowOff>
    </xdr:from>
    <xdr:to>
      <xdr:col>15</xdr:col>
      <xdr:colOff>231775</xdr:colOff>
      <xdr:row>38</xdr:row>
      <xdr:rowOff>132755</xdr:rowOff>
    </xdr:to>
    <xdr:sp macro="" textlink="">
      <xdr:nvSpPr>
        <xdr:cNvPr id="287" name="フローチャート : 判断 286"/>
        <xdr:cNvSpPr/>
      </xdr:nvSpPr>
      <xdr:spPr>
        <a:xfrm>
          <a:off x="10426700" y="654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139700</xdr:rowOff>
    </xdr:from>
    <xdr:to>
      <xdr:col>14</xdr:col>
      <xdr:colOff>28575</xdr:colOff>
      <xdr:row>38</xdr:row>
      <xdr:rowOff>139700</xdr:rowOff>
    </xdr:to>
    <xdr:cxnSp macro="">
      <xdr:nvCxnSpPr>
        <xdr:cNvPr id="288" name="直線コネクタ 287"/>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151262</xdr:rowOff>
    </xdr:from>
    <xdr:to>
      <xdr:col>14</xdr:col>
      <xdr:colOff>79375</xdr:colOff>
      <xdr:row>38</xdr:row>
      <xdr:rowOff>81412</xdr:rowOff>
    </xdr:to>
    <xdr:sp macro="" textlink="">
      <xdr:nvSpPr>
        <xdr:cNvPr id="289" name="フローチャート : 判断 288"/>
        <xdr:cNvSpPr/>
      </xdr:nvSpPr>
      <xdr:spPr>
        <a:xfrm>
          <a:off x="9588500" y="649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97939</xdr:rowOff>
    </xdr:from>
    <xdr:ext cx="469744" cy="259045"/>
    <xdr:sp macro="" textlink="">
      <xdr:nvSpPr>
        <xdr:cNvPr id="290" name="テキスト ボックス 289"/>
        <xdr:cNvSpPr txBox="1"/>
      </xdr:nvSpPr>
      <xdr:spPr>
        <a:xfrm>
          <a:off x="9404427" y="627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139700</xdr:rowOff>
    </xdr:from>
    <xdr:to>
      <xdr:col>12</xdr:col>
      <xdr:colOff>511175</xdr:colOff>
      <xdr:row>38</xdr:row>
      <xdr:rowOff>139700</xdr:rowOff>
    </xdr:to>
    <xdr:cxnSp macro="">
      <xdr:nvCxnSpPr>
        <xdr:cNvPr id="291" name="直線コネクタ 290"/>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26355</xdr:rowOff>
    </xdr:from>
    <xdr:to>
      <xdr:col>12</xdr:col>
      <xdr:colOff>561975</xdr:colOff>
      <xdr:row>38</xdr:row>
      <xdr:rowOff>127955</xdr:rowOff>
    </xdr:to>
    <xdr:sp macro="" textlink="">
      <xdr:nvSpPr>
        <xdr:cNvPr id="292" name="フローチャート : 判断 291"/>
        <xdr:cNvSpPr/>
      </xdr:nvSpPr>
      <xdr:spPr>
        <a:xfrm>
          <a:off x="8699500" y="654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144482</xdr:rowOff>
    </xdr:from>
    <xdr:ext cx="469744" cy="259045"/>
    <xdr:sp macro="" textlink="">
      <xdr:nvSpPr>
        <xdr:cNvPr id="293" name="テキスト ボックス 292"/>
        <xdr:cNvSpPr txBox="1"/>
      </xdr:nvSpPr>
      <xdr:spPr>
        <a:xfrm>
          <a:off x="8515427" y="631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139700</xdr:rowOff>
    </xdr:from>
    <xdr:to>
      <xdr:col>11</xdr:col>
      <xdr:colOff>307975</xdr:colOff>
      <xdr:row>38</xdr:row>
      <xdr:rowOff>139700</xdr:rowOff>
    </xdr:to>
    <xdr:cxnSp macro="">
      <xdr:nvCxnSpPr>
        <xdr:cNvPr id="294" name="直線コネクタ 293"/>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18034</xdr:rowOff>
    </xdr:from>
    <xdr:to>
      <xdr:col>11</xdr:col>
      <xdr:colOff>358775</xdr:colOff>
      <xdr:row>38</xdr:row>
      <xdr:rowOff>119634</xdr:rowOff>
    </xdr:to>
    <xdr:sp macro="" textlink="">
      <xdr:nvSpPr>
        <xdr:cNvPr id="295" name="フローチャート : 判断 294"/>
        <xdr:cNvSpPr/>
      </xdr:nvSpPr>
      <xdr:spPr>
        <a:xfrm>
          <a:off x="7810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136161</xdr:rowOff>
    </xdr:from>
    <xdr:ext cx="469744" cy="259045"/>
    <xdr:sp macro="" textlink="">
      <xdr:nvSpPr>
        <xdr:cNvPr id="296" name="テキスト ボックス 295"/>
        <xdr:cNvSpPr txBox="1"/>
      </xdr:nvSpPr>
      <xdr:spPr>
        <a:xfrm>
          <a:off x="7626427" y="6308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117292</xdr:rowOff>
    </xdr:from>
    <xdr:to>
      <xdr:col>10</xdr:col>
      <xdr:colOff>155575</xdr:colOff>
      <xdr:row>38</xdr:row>
      <xdr:rowOff>47442</xdr:rowOff>
    </xdr:to>
    <xdr:sp macro="" textlink="">
      <xdr:nvSpPr>
        <xdr:cNvPr id="297" name="フローチャート : 判断 296"/>
        <xdr:cNvSpPr/>
      </xdr:nvSpPr>
      <xdr:spPr>
        <a:xfrm>
          <a:off x="6921500" y="646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63969</xdr:rowOff>
    </xdr:from>
    <xdr:ext cx="469744" cy="259045"/>
    <xdr:sp macro="" textlink="">
      <xdr:nvSpPr>
        <xdr:cNvPr id="298" name="テキスト ボックス 297"/>
        <xdr:cNvSpPr txBox="1"/>
      </xdr:nvSpPr>
      <xdr:spPr>
        <a:xfrm>
          <a:off x="6737427" y="6236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4" name="円/楕円 303"/>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9583</xdr:rowOff>
    </xdr:from>
    <xdr:ext cx="249299" cy="259045"/>
    <xdr:sp macro="" textlink="">
      <xdr:nvSpPr>
        <xdr:cNvPr id="305" name="労働費該当値テキスト"/>
        <xdr:cNvSpPr txBox="1"/>
      </xdr:nvSpPr>
      <xdr:spPr>
        <a:xfrm>
          <a:off x="10528300" y="65246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6" name="円/楕円 305"/>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7" name="テキスト ボックス 306"/>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88900</xdr:rowOff>
    </xdr:from>
    <xdr:to>
      <xdr:col>12</xdr:col>
      <xdr:colOff>561975</xdr:colOff>
      <xdr:row>39</xdr:row>
      <xdr:rowOff>19050</xdr:rowOff>
    </xdr:to>
    <xdr:sp macro="" textlink="">
      <xdr:nvSpPr>
        <xdr:cNvPr id="308" name="円/楕円 307"/>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10177</xdr:rowOff>
    </xdr:from>
    <xdr:ext cx="249299" cy="259045"/>
    <xdr:sp macro="" textlink="">
      <xdr:nvSpPr>
        <xdr:cNvPr id="309" name="テキスト ボックス 308"/>
        <xdr:cNvSpPr txBox="1"/>
      </xdr:nvSpPr>
      <xdr:spPr>
        <a:xfrm>
          <a:off x="8625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88900</xdr:rowOff>
    </xdr:from>
    <xdr:to>
      <xdr:col>11</xdr:col>
      <xdr:colOff>358775</xdr:colOff>
      <xdr:row>39</xdr:row>
      <xdr:rowOff>19050</xdr:rowOff>
    </xdr:to>
    <xdr:sp macro="" textlink="">
      <xdr:nvSpPr>
        <xdr:cNvPr id="310" name="円/楕円 309"/>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10177</xdr:rowOff>
    </xdr:from>
    <xdr:ext cx="249299" cy="259045"/>
    <xdr:sp macro="" textlink="">
      <xdr:nvSpPr>
        <xdr:cNvPr id="311" name="テキスト ボックス 310"/>
        <xdr:cNvSpPr txBox="1"/>
      </xdr:nvSpPr>
      <xdr:spPr>
        <a:xfrm>
          <a:off x="773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88900</xdr:rowOff>
    </xdr:from>
    <xdr:to>
      <xdr:col>10</xdr:col>
      <xdr:colOff>155575</xdr:colOff>
      <xdr:row>39</xdr:row>
      <xdr:rowOff>19050</xdr:rowOff>
    </xdr:to>
    <xdr:sp macro="" textlink="">
      <xdr:nvSpPr>
        <xdr:cNvPr id="312" name="円/楕円 311"/>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10177</xdr:rowOff>
    </xdr:from>
    <xdr:ext cx="249299" cy="259045"/>
    <xdr:sp macro="" textlink="">
      <xdr:nvSpPr>
        <xdr:cNvPr id="313" name="テキスト ボックス 312"/>
        <xdr:cNvSpPr txBox="1"/>
      </xdr:nvSpPr>
      <xdr:spPr>
        <a:xfrm>
          <a:off x="684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3" name="テキスト ボックス 33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5" name="テキスト ボックス 33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111144</xdr:rowOff>
    </xdr:from>
    <xdr:to>
      <xdr:col>15</xdr:col>
      <xdr:colOff>180340</xdr:colOff>
      <xdr:row>59</xdr:row>
      <xdr:rowOff>94377</xdr:rowOff>
    </xdr:to>
    <xdr:cxnSp macro="">
      <xdr:nvCxnSpPr>
        <xdr:cNvPr id="339" name="直線コネクタ 338"/>
        <xdr:cNvCxnSpPr/>
      </xdr:nvCxnSpPr>
      <xdr:spPr>
        <a:xfrm flipV="1">
          <a:off x="10475595" y="8683644"/>
          <a:ext cx="1270" cy="1526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100988</xdr:rowOff>
    </xdr:from>
    <xdr:ext cx="469744" cy="259045"/>
    <xdr:sp macro="" textlink="">
      <xdr:nvSpPr>
        <xdr:cNvPr id="340" name="農林水産業費最小値テキスト"/>
        <xdr:cNvSpPr txBox="1"/>
      </xdr:nvSpPr>
      <xdr:spPr>
        <a:xfrm>
          <a:off x="10528300" y="10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92075</xdr:colOff>
      <xdr:row>59</xdr:row>
      <xdr:rowOff>94377</xdr:rowOff>
    </xdr:from>
    <xdr:to>
      <xdr:col>15</xdr:col>
      <xdr:colOff>269875</xdr:colOff>
      <xdr:row>59</xdr:row>
      <xdr:rowOff>94377</xdr:rowOff>
    </xdr:to>
    <xdr:cxnSp macro="">
      <xdr:nvCxnSpPr>
        <xdr:cNvPr id="341" name="直線コネクタ 340"/>
        <xdr:cNvCxnSpPr/>
      </xdr:nvCxnSpPr>
      <xdr:spPr>
        <a:xfrm>
          <a:off x="10388600" y="1020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57821</xdr:rowOff>
    </xdr:from>
    <xdr:ext cx="690189" cy="259045"/>
    <xdr:sp macro="" textlink="">
      <xdr:nvSpPr>
        <xdr:cNvPr id="342" name="農林水産業費最大値テキスト"/>
        <xdr:cNvSpPr txBox="1"/>
      </xdr:nvSpPr>
      <xdr:spPr>
        <a:xfrm>
          <a:off x="10528300" y="8458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92075</xdr:colOff>
      <xdr:row>50</xdr:row>
      <xdr:rowOff>111144</xdr:rowOff>
    </xdr:from>
    <xdr:to>
      <xdr:col>15</xdr:col>
      <xdr:colOff>269875</xdr:colOff>
      <xdr:row>50</xdr:row>
      <xdr:rowOff>111144</xdr:rowOff>
    </xdr:to>
    <xdr:cxnSp macro="">
      <xdr:nvCxnSpPr>
        <xdr:cNvPr id="343" name="直線コネクタ 342"/>
        <xdr:cNvCxnSpPr/>
      </xdr:nvCxnSpPr>
      <xdr:spPr>
        <a:xfrm>
          <a:off x="10388600" y="86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71235</xdr:rowOff>
    </xdr:from>
    <xdr:to>
      <xdr:col>15</xdr:col>
      <xdr:colOff>180975</xdr:colOff>
      <xdr:row>59</xdr:row>
      <xdr:rowOff>77984</xdr:rowOff>
    </xdr:to>
    <xdr:cxnSp macro="">
      <xdr:nvCxnSpPr>
        <xdr:cNvPr id="344" name="直線コネクタ 343"/>
        <xdr:cNvCxnSpPr/>
      </xdr:nvCxnSpPr>
      <xdr:spPr>
        <a:xfrm flipV="1">
          <a:off x="9639300" y="10186785"/>
          <a:ext cx="838200" cy="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18439</xdr:rowOff>
    </xdr:from>
    <xdr:ext cx="534377" cy="259045"/>
    <xdr:sp macro="" textlink="">
      <xdr:nvSpPr>
        <xdr:cNvPr id="345" name="農林水産業費平均値テキスト"/>
        <xdr:cNvSpPr txBox="1"/>
      </xdr:nvSpPr>
      <xdr:spPr>
        <a:xfrm>
          <a:off x="10528300" y="9962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167012</xdr:rowOff>
    </xdr:from>
    <xdr:to>
      <xdr:col>15</xdr:col>
      <xdr:colOff>231775</xdr:colOff>
      <xdr:row>59</xdr:row>
      <xdr:rowOff>97162</xdr:rowOff>
    </xdr:to>
    <xdr:sp macro="" textlink="">
      <xdr:nvSpPr>
        <xdr:cNvPr id="346" name="フローチャート : 判断 345"/>
        <xdr:cNvSpPr/>
      </xdr:nvSpPr>
      <xdr:spPr>
        <a:xfrm>
          <a:off x="104267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76659</xdr:rowOff>
    </xdr:from>
    <xdr:to>
      <xdr:col>14</xdr:col>
      <xdr:colOff>28575</xdr:colOff>
      <xdr:row>59</xdr:row>
      <xdr:rowOff>77984</xdr:rowOff>
    </xdr:to>
    <xdr:cxnSp macro="">
      <xdr:nvCxnSpPr>
        <xdr:cNvPr id="347" name="直線コネクタ 346"/>
        <xdr:cNvCxnSpPr/>
      </xdr:nvCxnSpPr>
      <xdr:spPr>
        <a:xfrm>
          <a:off x="8750300" y="10192209"/>
          <a:ext cx="8890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167014</xdr:rowOff>
    </xdr:from>
    <xdr:to>
      <xdr:col>14</xdr:col>
      <xdr:colOff>79375</xdr:colOff>
      <xdr:row>59</xdr:row>
      <xdr:rowOff>97164</xdr:rowOff>
    </xdr:to>
    <xdr:sp macro="" textlink="">
      <xdr:nvSpPr>
        <xdr:cNvPr id="348" name="フローチャート : 判断 347"/>
        <xdr:cNvSpPr/>
      </xdr:nvSpPr>
      <xdr:spPr>
        <a:xfrm>
          <a:off x="9588500" y="1011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113691</xdr:rowOff>
    </xdr:from>
    <xdr:ext cx="534377" cy="259045"/>
    <xdr:sp macro="" textlink="">
      <xdr:nvSpPr>
        <xdr:cNvPr id="349" name="テキスト ボックス 348"/>
        <xdr:cNvSpPr txBox="1"/>
      </xdr:nvSpPr>
      <xdr:spPr>
        <a:xfrm>
          <a:off x="9372111" y="988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76659</xdr:rowOff>
    </xdr:from>
    <xdr:to>
      <xdr:col>12</xdr:col>
      <xdr:colOff>511175</xdr:colOff>
      <xdr:row>59</xdr:row>
      <xdr:rowOff>83412</xdr:rowOff>
    </xdr:to>
    <xdr:cxnSp macro="">
      <xdr:nvCxnSpPr>
        <xdr:cNvPr id="350" name="直線コネクタ 349"/>
        <xdr:cNvCxnSpPr/>
      </xdr:nvCxnSpPr>
      <xdr:spPr>
        <a:xfrm flipV="1">
          <a:off x="7861300" y="10192209"/>
          <a:ext cx="889000" cy="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13340</xdr:rowOff>
    </xdr:from>
    <xdr:to>
      <xdr:col>12</xdr:col>
      <xdr:colOff>561975</xdr:colOff>
      <xdr:row>59</xdr:row>
      <xdr:rowOff>114940</xdr:rowOff>
    </xdr:to>
    <xdr:sp macro="" textlink="">
      <xdr:nvSpPr>
        <xdr:cNvPr id="351" name="フローチャート : 判断 350"/>
        <xdr:cNvSpPr/>
      </xdr:nvSpPr>
      <xdr:spPr>
        <a:xfrm>
          <a:off x="8699500" y="1012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131467</xdr:rowOff>
    </xdr:from>
    <xdr:ext cx="534377" cy="259045"/>
    <xdr:sp macro="" textlink="">
      <xdr:nvSpPr>
        <xdr:cNvPr id="352" name="テキスト ボックス 351"/>
        <xdr:cNvSpPr txBox="1"/>
      </xdr:nvSpPr>
      <xdr:spPr>
        <a:xfrm>
          <a:off x="8483111" y="990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78049</xdr:rowOff>
    </xdr:from>
    <xdr:to>
      <xdr:col>11</xdr:col>
      <xdr:colOff>307975</xdr:colOff>
      <xdr:row>59</xdr:row>
      <xdr:rowOff>83412</xdr:rowOff>
    </xdr:to>
    <xdr:cxnSp macro="">
      <xdr:nvCxnSpPr>
        <xdr:cNvPr id="353" name="直線コネクタ 352"/>
        <xdr:cNvCxnSpPr/>
      </xdr:nvCxnSpPr>
      <xdr:spPr>
        <a:xfrm>
          <a:off x="6972300" y="10193599"/>
          <a:ext cx="8890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20777</xdr:rowOff>
    </xdr:from>
    <xdr:to>
      <xdr:col>11</xdr:col>
      <xdr:colOff>358775</xdr:colOff>
      <xdr:row>59</xdr:row>
      <xdr:rowOff>122377</xdr:rowOff>
    </xdr:to>
    <xdr:sp macro="" textlink="">
      <xdr:nvSpPr>
        <xdr:cNvPr id="354" name="フローチャート : 判断 353"/>
        <xdr:cNvSpPr/>
      </xdr:nvSpPr>
      <xdr:spPr>
        <a:xfrm>
          <a:off x="7810500" y="1013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138904</xdr:rowOff>
    </xdr:from>
    <xdr:ext cx="534377" cy="259045"/>
    <xdr:sp macro="" textlink="">
      <xdr:nvSpPr>
        <xdr:cNvPr id="355" name="テキスト ボックス 354"/>
        <xdr:cNvSpPr txBox="1"/>
      </xdr:nvSpPr>
      <xdr:spPr>
        <a:xfrm>
          <a:off x="7594111" y="991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18946</xdr:rowOff>
    </xdr:from>
    <xdr:to>
      <xdr:col>10</xdr:col>
      <xdr:colOff>155575</xdr:colOff>
      <xdr:row>59</xdr:row>
      <xdr:rowOff>120546</xdr:rowOff>
    </xdr:to>
    <xdr:sp macro="" textlink="">
      <xdr:nvSpPr>
        <xdr:cNvPr id="356" name="フローチャート : 判断 355"/>
        <xdr:cNvSpPr/>
      </xdr:nvSpPr>
      <xdr:spPr>
        <a:xfrm>
          <a:off x="6921500" y="1013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137073</xdr:rowOff>
    </xdr:from>
    <xdr:ext cx="534377" cy="259045"/>
    <xdr:sp macro="" textlink="">
      <xdr:nvSpPr>
        <xdr:cNvPr id="357" name="テキスト ボックス 356"/>
        <xdr:cNvSpPr txBox="1"/>
      </xdr:nvSpPr>
      <xdr:spPr>
        <a:xfrm>
          <a:off x="6705111" y="990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20435</xdr:rowOff>
    </xdr:from>
    <xdr:to>
      <xdr:col>15</xdr:col>
      <xdr:colOff>231775</xdr:colOff>
      <xdr:row>59</xdr:row>
      <xdr:rowOff>122035</xdr:rowOff>
    </xdr:to>
    <xdr:sp macro="" textlink="">
      <xdr:nvSpPr>
        <xdr:cNvPr id="363" name="円/楕円 362"/>
        <xdr:cNvSpPr/>
      </xdr:nvSpPr>
      <xdr:spPr>
        <a:xfrm>
          <a:off x="10426700" y="101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145438</xdr:rowOff>
    </xdr:from>
    <xdr:ext cx="534377" cy="259045"/>
    <xdr:sp macro="" textlink="">
      <xdr:nvSpPr>
        <xdr:cNvPr id="364" name="農林水産業費該当値テキスト"/>
        <xdr:cNvSpPr txBox="1"/>
      </xdr:nvSpPr>
      <xdr:spPr>
        <a:xfrm>
          <a:off x="10528300" y="1008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25,394</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27184</xdr:rowOff>
    </xdr:from>
    <xdr:to>
      <xdr:col>14</xdr:col>
      <xdr:colOff>79375</xdr:colOff>
      <xdr:row>59</xdr:row>
      <xdr:rowOff>128784</xdr:rowOff>
    </xdr:to>
    <xdr:sp macro="" textlink="">
      <xdr:nvSpPr>
        <xdr:cNvPr id="365" name="円/楕円 364"/>
        <xdr:cNvSpPr/>
      </xdr:nvSpPr>
      <xdr:spPr>
        <a:xfrm>
          <a:off x="9588500" y="1014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119911</xdr:rowOff>
    </xdr:from>
    <xdr:ext cx="534377" cy="259045"/>
    <xdr:sp macro="" textlink="">
      <xdr:nvSpPr>
        <xdr:cNvPr id="366" name="テキスト ボックス 365"/>
        <xdr:cNvSpPr txBox="1"/>
      </xdr:nvSpPr>
      <xdr:spPr>
        <a:xfrm>
          <a:off x="9372111" y="1023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19,194</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25859</xdr:rowOff>
    </xdr:from>
    <xdr:to>
      <xdr:col>12</xdr:col>
      <xdr:colOff>561975</xdr:colOff>
      <xdr:row>59</xdr:row>
      <xdr:rowOff>127459</xdr:rowOff>
    </xdr:to>
    <xdr:sp macro="" textlink="">
      <xdr:nvSpPr>
        <xdr:cNvPr id="367" name="円/楕円 366"/>
        <xdr:cNvSpPr/>
      </xdr:nvSpPr>
      <xdr:spPr>
        <a:xfrm>
          <a:off x="8699500" y="1014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118586</xdr:rowOff>
    </xdr:from>
    <xdr:ext cx="534377" cy="259045"/>
    <xdr:sp macro="" textlink="">
      <xdr:nvSpPr>
        <xdr:cNvPr id="368" name="テキスト ボックス 367"/>
        <xdr:cNvSpPr txBox="1"/>
      </xdr:nvSpPr>
      <xdr:spPr>
        <a:xfrm>
          <a:off x="8483111" y="1023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20,412</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32612</xdr:rowOff>
    </xdr:from>
    <xdr:to>
      <xdr:col>11</xdr:col>
      <xdr:colOff>358775</xdr:colOff>
      <xdr:row>59</xdr:row>
      <xdr:rowOff>134212</xdr:rowOff>
    </xdr:to>
    <xdr:sp macro="" textlink="">
      <xdr:nvSpPr>
        <xdr:cNvPr id="369" name="円/楕円 368"/>
        <xdr:cNvSpPr/>
      </xdr:nvSpPr>
      <xdr:spPr>
        <a:xfrm>
          <a:off x="7810500" y="1014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125339</xdr:rowOff>
    </xdr:from>
    <xdr:ext cx="534377" cy="259045"/>
    <xdr:sp macro="" textlink="">
      <xdr:nvSpPr>
        <xdr:cNvPr id="370" name="テキスト ボックス 369"/>
        <xdr:cNvSpPr txBox="1"/>
      </xdr:nvSpPr>
      <xdr:spPr>
        <a:xfrm>
          <a:off x="7594111" y="1024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14,208</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27249</xdr:rowOff>
    </xdr:from>
    <xdr:to>
      <xdr:col>10</xdr:col>
      <xdr:colOff>155575</xdr:colOff>
      <xdr:row>59</xdr:row>
      <xdr:rowOff>128849</xdr:rowOff>
    </xdr:to>
    <xdr:sp macro="" textlink="">
      <xdr:nvSpPr>
        <xdr:cNvPr id="371" name="円/楕円 370"/>
        <xdr:cNvSpPr/>
      </xdr:nvSpPr>
      <xdr:spPr>
        <a:xfrm>
          <a:off x="6921500" y="1014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119976</xdr:rowOff>
    </xdr:from>
    <xdr:ext cx="534377" cy="259045"/>
    <xdr:sp macro="" textlink="">
      <xdr:nvSpPr>
        <xdr:cNvPr id="372" name="テキスト ボックス 371"/>
        <xdr:cNvSpPr txBox="1"/>
      </xdr:nvSpPr>
      <xdr:spPr>
        <a:xfrm>
          <a:off x="6705111" y="1023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101012</xdr:rowOff>
    </xdr:from>
    <xdr:to>
      <xdr:col>15</xdr:col>
      <xdr:colOff>180340</xdr:colOff>
      <xdr:row>78</xdr:row>
      <xdr:rowOff>133172</xdr:rowOff>
    </xdr:to>
    <xdr:cxnSp macro="">
      <xdr:nvCxnSpPr>
        <xdr:cNvPr id="394" name="直線コネクタ 393"/>
        <xdr:cNvCxnSpPr/>
      </xdr:nvCxnSpPr>
      <xdr:spPr>
        <a:xfrm flipV="1">
          <a:off x="10475595" y="12102512"/>
          <a:ext cx="1270" cy="14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136999</xdr:rowOff>
    </xdr:from>
    <xdr:ext cx="378565" cy="259045"/>
    <xdr:sp macro="" textlink="">
      <xdr:nvSpPr>
        <xdr:cNvPr id="395" name="商工費最小値テキスト"/>
        <xdr:cNvSpPr txBox="1"/>
      </xdr:nvSpPr>
      <xdr:spPr>
        <a:xfrm>
          <a:off x="10528300" y="13510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92075</xdr:colOff>
      <xdr:row>78</xdr:row>
      <xdr:rowOff>133172</xdr:rowOff>
    </xdr:from>
    <xdr:to>
      <xdr:col>15</xdr:col>
      <xdr:colOff>269875</xdr:colOff>
      <xdr:row>78</xdr:row>
      <xdr:rowOff>133172</xdr:rowOff>
    </xdr:to>
    <xdr:cxnSp macro="">
      <xdr:nvCxnSpPr>
        <xdr:cNvPr id="396" name="直線コネクタ 395"/>
        <xdr:cNvCxnSpPr/>
      </xdr:nvCxnSpPr>
      <xdr:spPr>
        <a:xfrm>
          <a:off x="10388600" y="135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47689</xdr:rowOff>
    </xdr:from>
    <xdr:ext cx="599010" cy="259045"/>
    <xdr:sp macro="" textlink="">
      <xdr:nvSpPr>
        <xdr:cNvPr id="397" name="商工費最大値テキスト"/>
        <xdr:cNvSpPr txBox="1"/>
      </xdr:nvSpPr>
      <xdr:spPr>
        <a:xfrm>
          <a:off x="10528300" y="118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92075</xdr:colOff>
      <xdr:row>70</xdr:row>
      <xdr:rowOff>101012</xdr:rowOff>
    </xdr:from>
    <xdr:to>
      <xdr:col>15</xdr:col>
      <xdr:colOff>269875</xdr:colOff>
      <xdr:row>70</xdr:row>
      <xdr:rowOff>101012</xdr:rowOff>
    </xdr:to>
    <xdr:cxnSp macro="">
      <xdr:nvCxnSpPr>
        <xdr:cNvPr id="398" name="直線コネクタ 397"/>
        <xdr:cNvCxnSpPr/>
      </xdr:nvCxnSpPr>
      <xdr:spPr>
        <a:xfrm>
          <a:off x="10388600" y="1210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84525</xdr:rowOff>
    </xdr:from>
    <xdr:to>
      <xdr:col>15</xdr:col>
      <xdr:colOff>180975</xdr:colOff>
      <xdr:row>78</xdr:row>
      <xdr:rowOff>117233</xdr:rowOff>
    </xdr:to>
    <xdr:cxnSp macro="">
      <xdr:nvCxnSpPr>
        <xdr:cNvPr id="399" name="直線コネクタ 398"/>
        <xdr:cNvCxnSpPr/>
      </xdr:nvCxnSpPr>
      <xdr:spPr>
        <a:xfrm flipV="1">
          <a:off x="9639300" y="13457625"/>
          <a:ext cx="838200" cy="3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104855</xdr:rowOff>
    </xdr:from>
    <xdr:ext cx="534377" cy="259045"/>
    <xdr:sp macro="" textlink="">
      <xdr:nvSpPr>
        <xdr:cNvPr id="400" name="商工費平均値テキスト"/>
        <xdr:cNvSpPr txBox="1"/>
      </xdr:nvSpPr>
      <xdr:spPr>
        <a:xfrm>
          <a:off x="10528300" y="13135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81978</xdr:rowOff>
    </xdr:from>
    <xdr:to>
      <xdr:col>15</xdr:col>
      <xdr:colOff>231775</xdr:colOff>
      <xdr:row>78</xdr:row>
      <xdr:rowOff>12128</xdr:rowOff>
    </xdr:to>
    <xdr:sp macro="" textlink="">
      <xdr:nvSpPr>
        <xdr:cNvPr id="401" name="フローチャート : 判断 400"/>
        <xdr:cNvSpPr/>
      </xdr:nvSpPr>
      <xdr:spPr>
        <a:xfrm>
          <a:off x="104267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117224</xdr:rowOff>
    </xdr:from>
    <xdr:to>
      <xdr:col>14</xdr:col>
      <xdr:colOff>28575</xdr:colOff>
      <xdr:row>78</xdr:row>
      <xdr:rowOff>117233</xdr:rowOff>
    </xdr:to>
    <xdr:cxnSp macro="">
      <xdr:nvCxnSpPr>
        <xdr:cNvPr id="402" name="直線コネクタ 401"/>
        <xdr:cNvCxnSpPr/>
      </xdr:nvCxnSpPr>
      <xdr:spPr>
        <a:xfrm>
          <a:off x="8750300" y="13490324"/>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165353</xdr:rowOff>
    </xdr:from>
    <xdr:to>
      <xdr:col>14</xdr:col>
      <xdr:colOff>79375</xdr:colOff>
      <xdr:row>78</xdr:row>
      <xdr:rowOff>95503</xdr:rowOff>
    </xdr:to>
    <xdr:sp macro="" textlink="">
      <xdr:nvSpPr>
        <xdr:cNvPr id="403" name="フローチャート : 判断 402"/>
        <xdr:cNvSpPr/>
      </xdr:nvSpPr>
      <xdr:spPr>
        <a:xfrm>
          <a:off x="9588500" y="1336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112030</xdr:rowOff>
    </xdr:from>
    <xdr:ext cx="534377" cy="259045"/>
    <xdr:sp macro="" textlink="">
      <xdr:nvSpPr>
        <xdr:cNvPr id="404" name="テキスト ボックス 403"/>
        <xdr:cNvSpPr txBox="1"/>
      </xdr:nvSpPr>
      <xdr:spPr>
        <a:xfrm>
          <a:off x="9372111" y="1314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116474</xdr:rowOff>
    </xdr:from>
    <xdr:to>
      <xdr:col>12</xdr:col>
      <xdr:colOff>511175</xdr:colOff>
      <xdr:row>78</xdr:row>
      <xdr:rowOff>117224</xdr:rowOff>
    </xdr:to>
    <xdr:cxnSp macro="">
      <xdr:nvCxnSpPr>
        <xdr:cNvPr id="405" name="直線コネクタ 404"/>
        <xdr:cNvCxnSpPr/>
      </xdr:nvCxnSpPr>
      <xdr:spPr>
        <a:xfrm>
          <a:off x="7861300" y="13489574"/>
          <a:ext cx="8890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9164</xdr:rowOff>
    </xdr:from>
    <xdr:to>
      <xdr:col>12</xdr:col>
      <xdr:colOff>561975</xdr:colOff>
      <xdr:row>78</xdr:row>
      <xdr:rowOff>110764</xdr:rowOff>
    </xdr:to>
    <xdr:sp macro="" textlink="">
      <xdr:nvSpPr>
        <xdr:cNvPr id="406" name="フローチャート : 判断 405"/>
        <xdr:cNvSpPr/>
      </xdr:nvSpPr>
      <xdr:spPr>
        <a:xfrm>
          <a:off x="8699500" y="1338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127291</xdr:rowOff>
    </xdr:from>
    <xdr:ext cx="469744" cy="259045"/>
    <xdr:sp macro="" textlink="">
      <xdr:nvSpPr>
        <xdr:cNvPr id="407" name="テキスト ボックス 406"/>
        <xdr:cNvSpPr txBox="1"/>
      </xdr:nvSpPr>
      <xdr:spPr>
        <a:xfrm>
          <a:off x="8515427" y="1315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116474</xdr:rowOff>
    </xdr:from>
    <xdr:to>
      <xdr:col>11</xdr:col>
      <xdr:colOff>307975</xdr:colOff>
      <xdr:row>78</xdr:row>
      <xdr:rowOff>118321</xdr:rowOff>
    </xdr:to>
    <xdr:cxnSp macro="">
      <xdr:nvCxnSpPr>
        <xdr:cNvPr id="408" name="直線コネクタ 407"/>
        <xdr:cNvCxnSpPr/>
      </xdr:nvCxnSpPr>
      <xdr:spPr>
        <a:xfrm flipV="1">
          <a:off x="6972300" y="13489574"/>
          <a:ext cx="889000" cy="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17221</xdr:rowOff>
    </xdr:from>
    <xdr:to>
      <xdr:col>11</xdr:col>
      <xdr:colOff>358775</xdr:colOff>
      <xdr:row>78</xdr:row>
      <xdr:rowOff>118821</xdr:rowOff>
    </xdr:to>
    <xdr:sp macro="" textlink="">
      <xdr:nvSpPr>
        <xdr:cNvPr id="409" name="フローチャート : 判断 408"/>
        <xdr:cNvSpPr/>
      </xdr:nvSpPr>
      <xdr:spPr>
        <a:xfrm>
          <a:off x="7810500" y="1339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135348</xdr:rowOff>
    </xdr:from>
    <xdr:ext cx="469744" cy="259045"/>
    <xdr:sp macro="" textlink="">
      <xdr:nvSpPr>
        <xdr:cNvPr id="410" name="テキスト ボックス 409"/>
        <xdr:cNvSpPr txBox="1"/>
      </xdr:nvSpPr>
      <xdr:spPr>
        <a:xfrm>
          <a:off x="7626427" y="1316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5690</xdr:rowOff>
    </xdr:from>
    <xdr:to>
      <xdr:col>10</xdr:col>
      <xdr:colOff>155575</xdr:colOff>
      <xdr:row>78</xdr:row>
      <xdr:rowOff>107290</xdr:rowOff>
    </xdr:to>
    <xdr:sp macro="" textlink="">
      <xdr:nvSpPr>
        <xdr:cNvPr id="411" name="フローチャート : 判断 410"/>
        <xdr:cNvSpPr/>
      </xdr:nvSpPr>
      <xdr:spPr>
        <a:xfrm>
          <a:off x="6921500" y="133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123817</xdr:rowOff>
    </xdr:from>
    <xdr:ext cx="469744" cy="259045"/>
    <xdr:sp macro="" textlink="">
      <xdr:nvSpPr>
        <xdr:cNvPr id="412" name="テキスト ボックス 411"/>
        <xdr:cNvSpPr txBox="1"/>
      </xdr:nvSpPr>
      <xdr:spPr>
        <a:xfrm>
          <a:off x="6737427" y="1315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33725</xdr:rowOff>
    </xdr:from>
    <xdr:to>
      <xdr:col>15</xdr:col>
      <xdr:colOff>231775</xdr:colOff>
      <xdr:row>78</xdr:row>
      <xdr:rowOff>135325</xdr:rowOff>
    </xdr:to>
    <xdr:sp macro="" textlink="">
      <xdr:nvSpPr>
        <xdr:cNvPr id="418" name="円/楕円 417"/>
        <xdr:cNvSpPr/>
      </xdr:nvSpPr>
      <xdr:spPr>
        <a:xfrm>
          <a:off x="10426700" y="1340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120102</xdr:rowOff>
    </xdr:from>
    <xdr:ext cx="469744" cy="259045"/>
    <xdr:sp macro="" textlink="">
      <xdr:nvSpPr>
        <xdr:cNvPr id="419" name="商工費該当値テキスト"/>
        <xdr:cNvSpPr txBox="1"/>
      </xdr:nvSpPr>
      <xdr:spPr>
        <a:xfrm>
          <a:off x="10528300" y="13321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66433</xdr:rowOff>
    </xdr:from>
    <xdr:to>
      <xdr:col>14</xdr:col>
      <xdr:colOff>79375</xdr:colOff>
      <xdr:row>78</xdr:row>
      <xdr:rowOff>168033</xdr:rowOff>
    </xdr:to>
    <xdr:sp macro="" textlink="">
      <xdr:nvSpPr>
        <xdr:cNvPr id="420" name="円/楕円 419"/>
        <xdr:cNvSpPr/>
      </xdr:nvSpPr>
      <xdr:spPr>
        <a:xfrm>
          <a:off x="9588500" y="1343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159160</xdr:rowOff>
    </xdr:from>
    <xdr:ext cx="469744" cy="259045"/>
    <xdr:sp macro="" textlink="">
      <xdr:nvSpPr>
        <xdr:cNvPr id="421" name="テキスト ボックス 420"/>
        <xdr:cNvSpPr txBox="1"/>
      </xdr:nvSpPr>
      <xdr:spPr>
        <a:xfrm>
          <a:off x="9404427" y="1353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66424</xdr:rowOff>
    </xdr:from>
    <xdr:to>
      <xdr:col>12</xdr:col>
      <xdr:colOff>561975</xdr:colOff>
      <xdr:row>78</xdr:row>
      <xdr:rowOff>168024</xdr:rowOff>
    </xdr:to>
    <xdr:sp macro="" textlink="">
      <xdr:nvSpPr>
        <xdr:cNvPr id="422" name="円/楕円 421"/>
        <xdr:cNvSpPr/>
      </xdr:nvSpPr>
      <xdr:spPr>
        <a:xfrm>
          <a:off x="8699500" y="1343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159151</xdr:rowOff>
    </xdr:from>
    <xdr:ext cx="469744" cy="259045"/>
    <xdr:sp macro="" textlink="">
      <xdr:nvSpPr>
        <xdr:cNvPr id="423" name="テキスト ボックス 422"/>
        <xdr:cNvSpPr txBox="1"/>
      </xdr:nvSpPr>
      <xdr:spPr>
        <a:xfrm>
          <a:off x="8515427" y="13532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65674</xdr:rowOff>
    </xdr:from>
    <xdr:to>
      <xdr:col>11</xdr:col>
      <xdr:colOff>358775</xdr:colOff>
      <xdr:row>78</xdr:row>
      <xdr:rowOff>167274</xdr:rowOff>
    </xdr:to>
    <xdr:sp macro="" textlink="">
      <xdr:nvSpPr>
        <xdr:cNvPr id="424" name="円/楕円 423"/>
        <xdr:cNvSpPr/>
      </xdr:nvSpPr>
      <xdr:spPr>
        <a:xfrm>
          <a:off x="7810500" y="134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158401</xdr:rowOff>
    </xdr:from>
    <xdr:ext cx="469744" cy="259045"/>
    <xdr:sp macro="" textlink="">
      <xdr:nvSpPr>
        <xdr:cNvPr id="425" name="テキスト ボックス 424"/>
        <xdr:cNvSpPr txBox="1"/>
      </xdr:nvSpPr>
      <xdr:spPr>
        <a:xfrm>
          <a:off x="7626427" y="1353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67521</xdr:rowOff>
    </xdr:from>
    <xdr:to>
      <xdr:col>10</xdr:col>
      <xdr:colOff>155575</xdr:colOff>
      <xdr:row>78</xdr:row>
      <xdr:rowOff>169121</xdr:rowOff>
    </xdr:to>
    <xdr:sp macro="" textlink="">
      <xdr:nvSpPr>
        <xdr:cNvPr id="426" name="円/楕円 425"/>
        <xdr:cNvSpPr/>
      </xdr:nvSpPr>
      <xdr:spPr>
        <a:xfrm>
          <a:off x="6921500" y="1344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160248</xdr:rowOff>
    </xdr:from>
    <xdr:ext cx="469744" cy="259045"/>
    <xdr:sp macro="" textlink="">
      <xdr:nvSpPr>
        <xdr:cNvPr id="427" name="テキスト ボックス 426"/>
        <xdr:cNvSpPr txBox="1"/>
      </xdr:nvSpPr>
      <xdr:spPr>
        <a:xfrm>
          <a:off x="6737427" y="1353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1" name="テキスト ボックス 440"/>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3" name="テキスト ボックス 44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5" name="テキスト ボックス 44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7" name="テキスト ボックス 44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8324</xdr:rowOff>
    </xdr:from>
    <xdr:to>
      <xdr:col>15</xdr:col>
      <xdr:colOff>180340</xdr:colOff>
      <xdr:row>98</xdr:row>
      <xdr:rowOff>131806</xdr:rowOff>
    </xdr:to>
    <xdr:cxnSp macro="">
      <xdr:nvCxnSpPr>
        <xdr:cNvPr id="449" name="直線コネクタ 448"/>
        <xdr:cNvCxnSpPr/>
      </xdr:nvCxnSpPr>
      <xdr:spPr>
        <a:xfrm flipV="1">
          <a:off x="10475595" y="15610274"/>
          <a:ext cx="1270" cy="132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153266</xdr:rowOff>
    </xdr:from>
    <xdr:ext cx="534377" cy="259045"/>
    <xdr:sp macro="" textlink="">
      <xdr:nvSpPr>
        <xdr:cNvPr id="450" name="土木費最小値テキスト"/>
        <xdr:cNvSpPr txBox="1"/>
      </xdr:nvSpPr>
      <xdr:spPr>
        <a:xfrm>
          <a:off x="10528300" y="169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92075</xdr:colOff>
      <xdr:row>98</xdr:row>
      <xdr:rowOff>131806</xdr:rowOff>
    </xdr:from>
    <xdr:to>
      <xdr:col>15</xdr:col>
      <xdr:colOff>269875</xdr:colOff>
      <xdr:row>98</xdr:row>
      <xdr:rowOff>131806</xdr:rowOff>
    </xdr:to>
    <xdr:cxnSp macro="">
      <xdr:nvCxnSpPr>
        <xdr:cNvPr id="451" name="直線コネクタ 450"/>
        <xdr:cNvCxnSpPr/>
      </xdr:nvCxnSpPr>
      <xdr:spPr>
        <a:xfrm>
          <a:off x="10388600" y="1693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126451</xdr:rowOff>
    </xdr:from>
    <xdr:ext cx="690189" cy="259045"/>
    <xdr:sp macro="" textlink="">
      <xdr:nvSpPr>
        <xdr:cNvPr id="452" name="土木費最大値テキスト"/>
        <xdr:cNvSpPr txBox="1"/>
      </xdr:nvSpPr>
      <xdr:spPr>
        <a:xfrm>
          <a:off x="10528300" y="15385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92075</xdr:colOff>
      <xdr:row>91</xdr:row>
      <xdr:rowOff>8324</xdr:rowOff>
    </xdr:from>
    <xdr:to>
      <xdr:col>15</xdr:col>
      <xdr:colOff>269875</xdr:colOff>
      <xdr:row>91</xdr:row>
      <xdr:rowOff>8324</xdr:rowOff>
    </xdr:to>
    <xdr:cxnSp macro="">
      <xdr:nvCxnSpPr>
        <xdr:cNvPr id="453" name="直線コネクタ 452"/>
        <xdr:cNvCxnSpPr/>
      </xdr:nvCxnSpPr>
      <xdr:spPr>
        <a:xfrm>
          <a:off x="10388600" y="156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119221</xdr:rowOff>
    </xdr:from>
    <xdr:to>
      <xdr:col>15</xdr:col>
      <xdr:colOff>180975</xdr:colOff>
      <xdr:row>98</xdr:row>
      <xdr:rowOff>122011</xdr:rowOff>
    </xdr:to>
    <xdr:cxnSp macro="">
      <xdr:nvCxnSpPr>
        <xdr:cNvPr id="454" name="直線コネクタ 453"/>
        <xdr:cNvCxnSpPr/>
      </xdr:nvCxnSpPr>
      <xdr:spPr>
        <a:xfrm>
          <a:off x="9639300" y="16921321"/>
          <a:ext cx="838200" cy="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70717</xdr:rowOff>
    </xdr:from>
    <xdr:ext cx="534377" cy="259045"/>
    <xdr:sp macro="" textlink="">
      <xdr:nvSpPr>
        <xdr:cNvPr id="455" name="土木費平均値テキスト"/>
        <xdr:cNvSpPr txBox="1"/>
      </xdr:nvSpPr>
      <xdr:spPr>
        <a:xfrm>
          <a:off x="10528300" y="16701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47840</xdr:rowOff>
    </xdr:from>
    <xdr:to>
      <xdr:col>15</xdr:col>
      <xdr:colOff>231775</xdr:colOff>
      <xdr:row>98</xdr:row>
      <xdr:rowOff>149440</xdr:rowOff>
    </xdr:to>
    <xdr:sp macro="" textlink="">
      <xdr:nvSpPr>
        <xdr:cNvPr id="456" name="フローチャート : 判断 455"/>
        <xdr:cNvSpPr/>
      </xdr:nvSpPr>
      <xdr:spPr>
        <a:xfrm>
          <a:off x="104267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119221</xdr:rowOff>
    </xdr:from>
    <xdr:to>
      <xdr:col>14</xdr:col>
      <xdr:colOff>28575</xdr:colOff>
      <xdr:row>98</xdr:row>
      <xdr:rowOff>122106</xdr:rowOff>
    </xdr:to>
    <xdr:cxnSp macro="">
      <xdr:nvCxnSpPr>
        <xdr:cNvPr id="457" name="直線コネクタ 456"/>
        <xdr:cNvCxnSpPr/>
      </xdr:nvCxnSpPr>
      <xdr:spPr>
        <a:xfrm flipV="1">
          <a:off x="8750300" y="16921321"/>
          <a:ext cx="889000" cy="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40539</xdr:rowOff>
    </xdr:from>
    <xdr:to>
      <xdr:col>14</xdr:col>
      <xdr:colOff>79375</xdr:colOff>
      <xdr:row>98</xdr:row>
      <xdr:rowOff>142139</xdr:rowOff>
    </xdr:to>
    <xdr:sp macro="" textlink="">
      <xdr:nvSpPr>
        <xdr:cNvPr id="458" name="フローチャート : 判断 457"/>
        <xdr:cNvSpPr/>
      </xdr:nvSpPr>
      <xdr:spPr>
        <a:xfrm>
          <a:off x="9588500" y="1684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158666</xdr:rowOff>
    </xdr:from>
    <xdr:ext cx="599010" cy="259045"/>
    <xdr:sp macro="" textlink="">
      <xdr:nvSpPr>
        <xdr:cNvPr id="459" name="テキスト ボックス 458"/>
        <xdr:cNvSpPr txBox="1"/>
      </xdr:nvSpPr>
      <xdr:spPr>
        <a:xfrm>
          <a:off x="9339794" y="1661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114421</xdr:rowOff>
    </xdr:from>
    <xdr:to>
      <xdr:col>12</xdr:col>
      <xdr:colOff>511175</xdr:colOff>
      <xdr:row>98</xdr:row>
      <xdr:rowOff>122106</xdr:rowOff>
    </xdr:to>
    <xdr:cxnSp macro="">
      <xdr:nvCxnSpPr>
        <xdr:cNvPr id="460" name="直線コネクタ 459"/>
        <xdr:cNvCxnSpPr/>
      </xdr:nvCxnSpPr>
      <xdr:spPr>
        <a:xfrm>
          <a:off x="7861300" y="16916521"/>
          <a:ext cx="889000" cy="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61596</xdr:rowOff>
    </xdr:from>
    <xdr:to>
      <xdr:col>12</xdr:col>
      <xdr:colOff>561975</xdr:colOff>
      <xdr:row>98</xdr:row>
      <xdr:rowOff>163196</xdr:rowOff>
    </xdr:to>
    <xdr:sp macro="" textlink="">
      <xdr:nvSpPr>
        <xdr:cNvPr id="461" name="フローチャート : 判断 460"/>
        <xdr:cNvSpPr/>
      </xdr:nvSpPr>
      <xdr:spPr>
        <a:xfrm>
          <a:off x="8699500" y="168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8273</xdr:rowOff>
    </xdr:from>
    <xdr:ext cx="534377" cy="259045"/>
    <xdr:sp macro="" textlink="">
      <xdr:nvSpPr>
        <xdr:cNvPr id="462" name="テキスト ボックス 461"/>
        <xdr:cNvSpPr txBox="1"/>
      </xdr:nvSpPr>
      <xdr:spPr>
        <a:xfrm>
          <a:off x="8483111" y="166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108206</xdr:rowOff>
    </xdr:from>
    <xdr:to>
      <xdr:col>11</xdr:col>
      <xdr:colOff>307975</xdr:colOff>
      <xdr:row>98</xdr:row>
      <xdr:rowOff>114421</xdr:rowOff>
    </xdr:to>
    <xdr:cxnSp macro="">
      <xdr:nvCxnSpPr>
        <xdr:cNvPr id="463" name="直線コネクタ 462"/>
        <xdr:cNvCxnSpPr/>
      </xdr:nvCxnSpPr>
      <xdr:spPr>
        <a:xfrm>
          <a:off x="6972300" y="16910306"/>
          <a:ext cx="889000" cy="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69014</xdr:rowOff>
    </xdr:from>
    <xdr:to>
      <xdr:col>11</xdr:col>
      <xdr:colOff>358775</xdr:colOff>
      <xdr:row>98</xdr:row>
      <xdr:rowOff>170614</xdr:rowOff>
    </xdr:to>
    <xdr:sp macro="" textlink="">
      <xdr:nvSpPr>
        <xdr:cNvPr id="464" name="フローチャート : 判断 463"/>
        <xdr:cNvSpPr/>
      </xdr:nvSpPr>
      <xdr:spPr>
        <a:xfrm>
          <a:off x="7810500" y="168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161741</xdr:rowOff>
    </xdr:from>
    <xdr:ext cx="534377" cy="259045"/>
    <xdr:sp macro="" textlink="">
      <xdr:nvSpPr>
        <xdr:cNvPr id="465" name="テキスト ボックス 464"/>
        <xdr:cNvSpPr txBox="1"/>
      </xdr:nvSpPr>
      <xdr:spPr>
        <a:xfrm>
          <a:off x="7594111" y="1696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63529</xdr:rowOff>
    </xdr:from>
    <xdr:to>
      <xdr:col>10</xdr:col>
      <xdr:colOff>155575</xdr:colOff>
      <xdr:row>98</xdr:row>
      <xdr:rowOff>165129</xdr:rowOff>
    </xdr:to>
    <xdr:sp macro="" textlink="">
      <xdr:nvSpPr>
        <xdr:cNvPr id="466" name="フローチャート : 判断 465"/>
        <xdr:cNvSpPr/>
      </xdr:nvSpPr>
      <xdr:spPr>
        <a:xfrm>
          <a:off x="6921500" y="1686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156256</xdr:rowOff>
    </xdr:from>
    <xdr:ext cx="534377" cy="259045"/>
    <xdr:sp macro="" textlink="">
      <xdr:nvSpPr>
        <xdr:cNvPr id="467" name="テキスト ボックス 466"/>
        <xdr:cNvSpPr txBox="1"/>
      </xdr:nvSpPr>
      <xdr:spPr>
        <a:xfrm>
          <a:off x="6705111" y="1695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55,492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71211</xdr:rowOff>
    </xdr:from>
    <xdr:to>
      <xdr:col>15</xdr:col>
      <xdr:colOff>231775</xdr:colOff>
      <xdr:row>99</xdr:row>
      <xdr:rowOff>1361</xdr:rowOff>
    </xdr:to>
    <xdr:sp macro="" textlink="">
      <xdr:nvSpPr>
        <xdr:cNvPr id="473" name="円/楕円 472"/>
        <xdr:cNvSpPr/>
      </xdr:nvSpPr>
      <xdr:spPr>
        <a:xfrm>
          <a:off x="10426700" y="1687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26267</xdr:rowOff>
    </xdr:from>
    <xdr:ext cx="534377" cy="259045"/>
    <xdr:sp macro="" textlink="">
      <xdr:nvSpPr>
        <xdr:cNvPr id="474" name="土木費該当値テキスト"/>
        <xdr:cNvSpPr txBox="1"/>
      </xdr:nvSpPr>
      <xdr:spPr>
        <a:xfrm>
          <a:off x="10528300" y="1682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38,690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68421</xdr:rowOff>
    </xdr:from>
    <xdr:to>
      <xdr:col>14</xdr:col>
      <xdr:colOff>79375</xdr:colOff>
      <xdr:row>98</xdr:row>
      <xdr:rowOff>170021</xdr:rowOff>
    </xdr:to>
    <xdr:sp macro="" textlink="">
      <xdr:nvSpPr>
        <xdr:cNvPr id="475" name="円/楕円 474"/>
        <xdr:cNvSpPr/>
      </xdr:nvSpPr>
      <xdr:spPr>
        <a:xfrm>
          <a:off x="9588500" y="1687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161148</xdr:rowOff>
    </xdr:from>
    <xdr:ext cx="534377" cy="259045"/>
    <xdr:sp macro="" textlink="">
      <xdr:nvSpPr>
        <xdr:cNvPr id="476" name="テキスト ボックス 475"/>
        <xdr:cNvSpPr txBox="1"/>
      </xdr:nvSpPr>
      <xdr:spPr>
        <a:xfrm>
          <a:off x="9372111" y="1696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44,792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71306</xdr:rowOff>
    </xdr:from>
    <xdr:to>
      <xdr:col>12</xdr:col>
      <xdr:colOff>561975</xdr:colOff>
      <xdr:row>99</xdr:row>
      <xdr:rowOff>1456</xdr:rowOff>
    </xdr:to>
    <xdr:sp macro="" textlink="">
      <xdr:nvSpPr>
        <xdr:cNvPr id="477" name="円/楕円 476"/>
        <xdr:cNvSpPr/>
      </xdr:nvSpPr>
      <xdr:spPr>
        <a:xfrm>
          <a:off x="8699500" y="1687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164033</xdr:rowOff>
    </xdr:from>
    <xdr:ext cx="534377" cy="259045"/>
    <xdr:sp macro="" textlink="">
      <xdr:nvSpPr>
        <xdr:cNvPr id="478" name="テキスト ボックス 477"/>
        <xdr:cNvSpPr txBox="1"/>
      </xdr:nvSpPr>
      <xdr:spPr>
        <a:xfrm>
          <a:off x="8483111" y="169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38,483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63621</xdr:rowOff>
    </xdr:from>
    <xdr:to>
      <xdr:col>11</xdr:col>
      <xdr:colOff>358775</xdr:colOff>
      <xdr:row>98</xdr:row>
      <xdr:rowOff>165221</xdr:rowOff>
    </xdr:to>
    <xdr:sp macro="" textlink="">
      <xdr:nvSpPr>
        <xdr:cNvPr id="479" name="円/楕円 478"/>
        <xdr:cNvSpPr/>
      </xdr:nvSpPr>
      <xdr:spPr>
        <a:xfrm>
          <a:off x="7810500" y="1686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10298</xdr:rowOff>
    </xdr:from>
    <xdr:ext cx="534377" cy="259045"/>
    <xdr:sp macro="" textlink="">
      <xdr:nvSpPr>
        <xdr:cNvPr id="480" name="テキスト ボックス 479"/>
        <xdr:cNvSpPr txBox="1"/>
      </xdr:nvSpPr>
      <xdr:spPr>
        <a:xfrm>
          <a:off x="7594111" y="166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55,290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57406</xdr:rowOff>
    </xdr:from>
    <xdr:to>
      <xdr:col>10</xdr:col>
      <xdr:colOff>155575</xdr:colOff>
      <xdr:row>98</xdr:row>
      <xdr:rowOff>159006</xdr:rowOff>
    </xdr:to>
    <xdr:sp macro="" textlink="">
      <xdr:nvSpPr>
        <xdr:cNvPr id="481" name="円/楕円 480"/>
        <xdr:cNvSpPr/>
      </xdr:nvSpPr>
      <xdr:spPr>
        <a:xfrm>
          <a:off x="6921500" y="168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4083</xdr:rowOff>
    </xdr:from>
    <xdr:ext cx="534377" cy="259045"/>
    <xdr:sp macro="" textlink="">
      <xdr:nvSpPr>
        <xdr:cNvPr id="482" name="テキスト ボックス 481"/>
        <xdr:cNvSpPr txBox="1"/>
      </xdr:nvSpPr>
      <xdr:spPr>
        <a:xfrm>
          <a:off x="6705111" y="1663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128744</xdr:rowOff>
    </xdr:from>
    <xdr:to>
      <xdr:col>23</xdr:col>
      <xdr:colOff>516889</xdr:colOff>
      <xdr:row>38</xdr:row>
      <xdr:rowOff>35801</xdr:rowOff>
    </xdr:to>
    <xdr:cxnSp macro="">
      <xdr:nvCxnSpPr>
        <xdr:cNvPr id="508" name="直線コネクタ 507"/>
        <xdr:cNvCxnSpPr/>
      </xdr:nvCxnSpPr>
      <xdr:spPr>
        <a:xfrm flipV="1">
          <a:off x="16317595" y="5272244"/>
          <a:ext cx="1269" cy="1278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39628</xdr:rowOff>
    </xdr:from>
    <xdr:ext cx="534377" cy="259045"/>
    <xdr:sp macro="" textlink="">
      <xdr:nvSpPr>
        <xdr:cNvPr id="509" name="消防費最小値テキスト"/>
        <xdr:cNvSpPr txBox="1"/>
      </xdr:nvSpPr>
      <xdr:spPr>
        <a:xfrm>
          <a:off x="16370300" y="65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35801</xdr:rowOff>
    </xdr:from>
    <xdr:to>
      <xdr:col>23</xdr:col>
      <xdr:colOff>606425</xdr:colOff>
      <xdr:row>38</xdr:row>
      <xdr:rowOff>35801</xdr:rowOff>
    </xdr:to>
    <xdr:cxnSp macro="">
      <xdr:nvCxnSpPr>
        <xdr:cNvPr id="510" name="直線コネクタ 509"/>
        <xdr:cNvCxnSpPr/>
      </xdr:nvCxnSpPr>
      <xdr:spPr>
        <a:xfrm>
          <a:off x="16230600" y="65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75421</xdr:rowOff>
    </xdr:from>
    <xdr:ext cx="534377" cy="259045"/>
    <xdr:sp macro="" textlink="">
      <xdr:nvSpPr>
        <xdr:cNvPr id="511" name="消防費最大値テキスト"/>
        <xdr:cNvSpPr txBox="1"/>
      </xdr:nvSpPr>
      <xdr:spPr>
        <a:xfrm>
          <a:off x="16370300" y="5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128744</xdr:rowOff>
    </xdr:from>
    <xdr:to>
      <xdr:col>23</xdr:col>
      <xdr:colOff>606425</xdr:colOff>
      <xdr:row>30</xdr:row>
      <xdr:rowOff>128744</xdr:rowOff>
    </xdr:to>
    <xdr:cxnSp macro="">
      <xdr:nvCxnSpPr>
        <xdr:cNvPr id="512" name="直線コネクタ 511"/>
        <xdr:cNvCxnSpPr/>
      </xdr:nvCxnSpPr>
      <xdr:spPr>
        <a:xfrm>
          <a:off x="16230600" y="527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104626</xdr:rowOff>
    </xdr:from>
    <xdr:to>
      <xdr:col>23</xdr:col>
      <xdr:colOff>517525</xdr:colOff>
      <xdr:row>37</xdr:row>
      <xdr:rowOff>146329</xdr:rowOff>
    </xdr:to>
    <xdr:cxnSp macro="">
      <xdr:nvCxnSpPr>
        <xdr:cNvPr id="513" name="直線コネクタ 512"/>
        <xdr:cNvCxnSpPr/>
      </xdr:nvCxnSpPr>
      <xdr:spPr>
        <a:xfrm flipV="1">
          <a:off x="15481300" y="6448276"/>
          <a:ext cx="838200" cy="4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72850</xdr:rowOff>
    </xdr:from>
    <xdr:ext cx="534377" cy="259045"/>
    <xdr:sp macro="" textlink="">
      <xdr:nvSpPr>
        <xdr:cNvPr id="514" name="消防費平均値テキスト"/>
        <xdr:cNvSpPr txBox="1"/>
      </xdr:nvSpPr>
      <xdr:spPr>
        <a:xfrm>
          <a:off x="16370300" y="60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49973</xdr:rowOff>
    </xdr:from>
    <xdr:to>
      <xdr:col>23</xdr:col>
      <xdr:colOff>568325</xdr:colOff>
      <xdr:row>36</xdr:row>
      <xdr:rowOff>151573</xdr:rowOff>
    </xdr:to>
    <xdr:sp macro="" textlink="">
      <xdr:nvSpPr>
        <xdr:cNvPr id="515" name="フローチャート : 判断 514"/>
        <xdr:cNvSpPr/>
      </xdr:nvSpPr>
      <xdr:spPr>
        <a:xfrm>
          <a:off x="162687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29401</xdr:rowOff>
    </xdr:from>
    <xdr:to>
      <xdr:col>22</xdr:col>
      <xdr:colOff>365125</xdr:colOff>
      <xdr:row>37</xdr:row>
      <xdr:rowOff>146329</xdr:rowOff>
    </xdr:to>
    <xdr:cxnSp macro="">
      <xdr:nvCxnSpPr>
        <xdr:cNvPr id="516" name="直線コネクタ 515"/>
        <xdr:cNvCxnSpPr/>
      </xdr:nvCxnSpPr>
      <xdr:spPr>
        <a:xfrm>
          <a:off x="14592300" y="6030151"/>
          <a:ext cx="889000" cy="45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132726</xdr:rowOff>
    </xdr:from>
    <xdr:to>
      <xdr:col>22</xdr:col>
      <xdr:colOff>415925</xdr:colOff>
      <xdr:row>37</xdr:row>
      <xdr:rowOff>62876</xdr:rowOff>
    </xdr:to>
    <xdr:sp macro="" textlink="">
      <xdr:nvSpPr>
        <xdr:cNvPr id="517" name="フローチャート : 判断 516"/>
        <xdr:cNvSpPr/>
      </xdr:nvSpPr>
      <xdr:spPr>
        <a:xfrm>
          <a:off x="15430500" y="630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79403</xdr:rowOff>
    </xdr:from>
    <xdr:ext cx="534377" cy="259045"/>
    <xdr:sp macro="" textlink="">
      <xdr:nvSpPr>
        <xdr:cNvPr id="518" name="テキスト ボックス 517"/>
        <xdr:cNvSpPr txBox="1"/>
      </xdr:nvSpPr>
      <xdr:spPr>
        <a:xfrm>
          <a:off x="15214111" y="60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29401</xdr:rowOff>
    </xdr:from>
    <xdr:to>
      <xdr:col>21</xdr:col>
      <xdr:colOff>161925</xdr:colOff>
      <xdr:row>38</xdr:row>
      <xdr:rowOff>8418</xdr:rowOff>
    </xdr:to>
    <xdr:cxnSp macro="">
      <xdr:nvCxnSpPr>
        <xdr:cNvPr id="519" name="直線コネクタ 518"/>
        <xdr:cNvCxnSpPr/>
      </xdr:nvCxnSpPr>
      <xdr:spPr>
        <a:xfrm flipV="1">
          <a:off x="13703300" y="6030151"/>
          <a:ext cx="889000" cy="49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162607</xdr:rowOff>
    </xdr:from>
    <xdr:to>
      <xdr:col>21</xdr:col>
      <xdr:colOff>212725</xdr:colOff>
      <xdr:row>37</xdr:row>
      <xdr:rowOff>92757</xdr:rowOff>
    </xdr:to>
    <xdr:sp macro="" textlink="">
      <xdr:nvSpPr>
        <xdr:cNvPr id="520" name="フローチャート : 判断 519"/>
        <xdr:cNvSpPr/>
      </xdr:nvSpPr>
      <xdr:spPr>
        <a:xfrm>
          <a:off x="14541500" y="633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83884</xdr:rowOff>
    </xdr:from>
    <xdr:ext cx="534377" cy="259045"/>
    <xdr:sp macro="" textlink="">
      <xdr:nvSpPr>
        <xdr:cNvPr id="521" name="テキスト ボックス 520"/>
        <xdr:cNvSpPr txBox="1"/>
      </xdr:nvSpPr>
      <xdr:spPr>
        <a:xfrm>
          <a:off x="14325111" y="642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168912</xdr:rowOff>
    </xdr:from>
    <xdr:to>
      <xdr:col>19</xdr:col>
      <xdr:colOff>644525</xdr:colOff>
      <xdr:row>38</xdr:row>
      <xdr:rowOff>8418</xdr:rowOff>
    </xdr:to>
    <xdr:cxnSp macro="">
      <xdr:nvCxnSpPr>
        <xdr:cNvPr id="522" name="直線コネクタ 521"/>
        <xdr:cNvCxnSpPr/>
      </xdr:nvCxnSpPr>
      <xdr:spPr>
        <a:xfrm>
          <a:off x="12814300" y="6512562"/>
          <a:ext cx="889000" cy="1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46837</xdr:rowOff>
    </xdr:from>
    <xdr:to>
      <xdr:col>20</xdr:col>
      <xdr:colOff>9525</xdr:colOff>
      <xdr:row>37</xdr:row>
      <xdr:rowOff>148437</xdr:rowOff>
    </xdr:to>
    <xdr:sp macro="" textlink="">
      <xdr:nvSpPr>
        <xdr:cNvPr id="523" name="フローチャート : 判断 522"/>
        <xdr:cNvSpPr/>
      </xdr:nvSpPr>
      <xdr:spPr>
        <a:xfrm>
          <a:off x="13652500" y="639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164964</xdr:rowOff>
    </xdr:from>
    <xdr:ext cx="534377" cy="259045"/>
    <xdr:sp macro="" textlink="">
      <xdr:nvSpPr>
        <xdr:cNvPr id="524" name="テキスト ボックス 523"/>
        <xdr:cNvSpPr txBox="1"/>
      </xdr:nvSpPr>
      <xdr:spPr>
        <a:xfrm>
          <a:off x="13436111" y="616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19438</xdr:rowOff>
    </xdr:from>
    <xdr:to>
      <xdr:col>18</xdr:col>
      <xdr:colOff>492125</xdr:colOff>
      <xdr:row>37</xdr:row>
      <xdr:rowOff>121038</xdr:rowOff>
    </xdr:to>
    <xdr:sp macro="" textlink="">
      <xdr:nvSpPr>
        <xdr:cNvPr id="525" name="フローチャート : 判断 524"/>
        <xdr:cNvSpPr/>
      </xdr:nvSpPr>
      <xdr:spPr>
        <a:xfrm>
          <a:off x="12763500" y="636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137565</xdr:rowOff>
    </xdr:from>
    <xdr:ext cx="534377" cy="259045"/>
    <xdr:sp macro="" textlink="">
      <xdr:nvSpPr>
        <xdr:cNvPr id="526" name="テキスト ボックス 525"/>
        <xdr:cNvSpPr txBox="1"/>
      </xdr:nvSpPr>
      <xdr:spPr>
        <a:xfrm>
          <a:off x="12547111" y="613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53826</xdr:rowOff>
    </xdr:from>
    <xdr:to>
      <xdr:col>23</xdr:col>
      <xdr:colOff>568325</xdr:colOff>
      <xdr:row>37</xdr:row>
      <xdr:rowOff>155426</xdr:rowOff>
    </xdr:to>
    <xdr:sp macro="" textlink="">
      <xdr:nvSpPr>
        <xdr:cNvPr id="532" name="円/楕円 531"/>
        <xdr:cNvSpPr/>
      </xdr:nvSpPr>
      <xdr:spPr>
        <a:xfrm>
          <a:off x="16268700" y="639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140203</xdr:rowOff>
    </xdr:from>
    <xdr:ext cx="534377" cy="259045"/>
    <xdr:sp macro="" textlink="">
      <xdr:nvSpPr>
        <xdr:cNvPr id="533" name="消防費該当値テキスト"/>
        <xdr:cNvSpPr txBox="1"/>
      </xdr:nvSpPr>
      <xdr:spPr>
        <a:xfrm>
          <a:off x="16370300" y="631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20,648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95529</xdr:rowOff>
    </xdr:from>
    <xdr:to>
      <xdr:col>22</xdr:col>
      <xdr:colOff>415925</xdr:colOff>
      <xdr:row>38</xdr:row>
      <xdr:rowOff>25679</xdr:rowOff>
    </xdr:to>
    <xdr:sp macro="" textlink="">
      <xdr:nvSpPr>
        <xdr:cNvPr id="534" name="円/楕円 533"/>
        <xdr:cNvSpPr/>
      </xdr:nvSpPr>
      <xdr:spPr>
        <a:xfrm>
          <a:off x="15430500" y="643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16806</xdr:rowOff>
    </xdr:from>
    <xdr:ext cx="534377" cy="259045"/>
    <xdr:sp macro="" textlink="">
      <xdr:nvSpPr>
        <xdr:cNvPr id="535" name="テキスト ボックス 534"/>
        <xdr:cNvSpPr txBox="1"/>
      </xdr:nvSpPr>
      <xdr:spPr>
        <a:xfrm>
          <a:off x="15214111" y="653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18,094</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150051</xdr:rowOff>
    </xdr:from>
    <xdr:to>
      <xdr:col>21</xdr:col>
      <xdr:colOff>212725</xdr:colOff>
      <xdr:row>35</xdr:row>
      <xdr:rowOff>80201</xdr:rowOff>
    </xdr:to>
    <xdr:sp macro="" textlink="">
      <xdr:nvSpPr>
        <xdr:cNvPr id="536" name="円/楕円 535"/>
        <xdr:cNvSpPr/>
      </xdr:nvSpPr>
      <xdr:spPr>
        <a:xfrm>
          <a:off x="14541500" y="597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96728</xdr:rowOff>
    </xdr:from>
    <xdr:ext cx="534377" cy="259045"/>
    <xdr:sp macro="" textlink="">
      <xdr:nvSpPr>
        <xdr:cNvPr id="537" name="テキスト ボックス 536"/>
        <xdr:cNvSpPr txBox="1"/>
      </xdr:nvSpPr>
      <xdr:spPr>
        <a:xfrm>
          <a:off x="14325111" y="57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46,255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129068</xdr:rowOff>
    </xdr:from>
    <xdr:to>
      <xdr:col>20</xdr:col>
      <xdr:colOff>9525</xdr:colOff>
      <xdr:row>38</xdr:row>
      <xdr:rowOff>59218</xdr:rowOff>
    </xdr:to>
    <xdr:sp macro="" textlink="">
      <xdr:nvSpPr>
        <xdr:cNvPr id="538" name="円/楕円 537"/>
        <xdr:cNvSpPr/>
      </xdr:nvSpPr>
      <xdr:spPr>
        <a:xfrm>
          <a:off x="13652500" y="647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50345</xdr:rowOff>
    </xdr:from>
    <xdr:ext cx="534377" cy="259045"/>
    <xdr:sp macro="" textlink="">
      <xdr:nvSpPr>
        <xdr:cNvPr id="539" name="テキスト ボックス 538"/>
        <xdr:cNvSpPr txBox="1"/>
      </xdr:nvSpPr>
      <xdr:spPr>
        <a:xfrm>
          <a:off x="13436111" y="656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118112</xdr:rowOff>
    </xdr:from>
    <xdr:to>
      <xdr:col>18</xdr:col>
      <xdr:colOff>492125</xdr:colOff>
      <xdr:row>38</xdr:row>
      <xdr:rowOff>48262</xdr:rowOff>
    </xdr:to>
    <xdr:sp macro="" textlink="">
      <xdr:nvSpPr>
        <xdr:cNvPr id="540" name="円/楕円 539"/>
        <xdr:cNvSpPr/>
      </xdr:nvSpPr>
      <xdr:spPr>
        <a:xfrm>
          <a:off x="12763500" y="646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39389</xdr:rowOff>
    </xdr:from>
    <xdr:ext cx="534377" cy="259045"/>
    <xdr:sp macro="" textlink="">
      <xdr:nvSpPr>
        <xdr:cNvPr id="541" name="テキスト ボックス 540"/>
        <xdr:cNvSpPr txBox="1"/>
      </xdr:nvSpPr>
      <xdr:spPr>
        <a:xfrm>
          <a:off x="12547111" y="655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46,341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57" name="テキスト ボックス 556"/>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9" name="テキスト ボックス 55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4134</xdr:rowOff>
    </xdr:from>
    <xdr:to>
      <xdr:col>23</xdr:col>
      <xdr:colOff>516889</xdr:colOff>
      <xdr:row>58</xdr:row>
      <xdr:rowOff>58651</xdr:rowOff>
    </xdr:to>
    <xdr:cxnSp macro="">
      <xdr:nvCxnSpPr>
        <xdr:cNvPr id="567" name="直線コネクタ 566"/>
        <xdr:cNvCxnSpPr/>
      </xdr:nvCxnSpPr>
      <xdr:spPr>
        <a:xfrm flipV="1">
          <a:off x="16317595" y="8748084"/>
          <a:ext cx="1269" cy="125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62478</xdr:rowOff>
    </xdr:from>
    <xdr:ext cx="534377" cy="259045"/>
    <xdr:sp macro="" textlink="">
      <xdr:nvSpPr>
        <xdr:cNvPr id="568" name="教育費最小値テキスト"/>
        <xdr:cNvSpPr txBox="1"/>
      </xdr:nvSpPr>
      <xdr:spPr>
        <a:xfrm>
          <a:off x="16370300" y="100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58651</xdr:rowOff>
    </xdr:from>
    <xdr:to>
      <xdr:col>23</xdr:col>
      <xdr:colOff>606425</xdr:colOff>
      <xdr:row>58</xdr:row>
      <xdr:rowOff>58651</xdr:rowOff>
    </xdr:to>
    <xdr:cxnSp macro="">
      <xdr:nvCxnSpPr>
        <xdr:cNvPr id="569" name="直線コネクタ 568"/>
        <xdr:cNvCxnSpPr/>
      </xdr:nvCxnSpPr>
      <xdr:spPr>
        <a:xfrm>
          <a:off x="16230600" y="1000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122261</xdr:rowOff>
    </xdr:from>
    <xdr:ext cx="599010" cy="259045"/>
    <xdr:sp macro="" textlink="">
      <xdr:nvSpPr>
        <xdr:cNvPr id="570" name="教育費最大値テキスト"/>
        <xdr:cNvSpPr txBox="1"/>
      </xdr:nvSpPr>
      <xdr:spPr>
        <a:xfrm>
          <a:off x="16370300" y="85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4134</xdr:rowOff>
    </xdr:from>
    <xdr:to>
      <xdr:col>23</xdr:col>
      <xdr:colOff>606425</xdr:colOff>
      <xdr:row>51</xdr:row>
      <xdr:rowOff>4134</xdr:rowOff>
    </xdr:to>
    <xdr:cxnSp macro="">
      <xdr:nvCxnSpPr>
        <xdr:cNvPr id="571" name="直線コネクタ 570"/>
        <xdr:cNvCxnSpPr/>
      </xdr:nvCxnSpPr>
      <xdr:spPr>
        <a:xfrm>
          <a:off x="16230600" y="874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52486</xdr:rowOff>
    </xdr:from>
    <xdr:to>
      <xdr:col>23</xdr:col>
      <xdr:colOff>517525</xdr:colOff>
      <xdr:row>58</xdr:row>
      <xdr:rowOff>38476</xdr:rowOff>
    </xdr:to>
    <xdr:cxnSp macro="">
      <xdr:nvCxnSpPr>
        <xdr:cNvPr id="572" name="直線コネクタ 571"/>
        <xdr:cNvCxnSpPr/>
      </xdr:nvCxnSpPr>
      <xdr:spPr>
        <a:xfrm flipV="1">
          <a:off x="15481300" y="9825136"/>
          <a:ext cx="838200" cy="15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108518</xdr:rowOff>
    </xdr:from>
    <xdr:ext cx="534377" cy="259045"/>
    <xdr:sp macro="" textlink="">
      <xdr:nvSpPr>
        <xdr:cNvPr id="573" name="教育費平均値テキスト"/>
        <xdr:cNvSpPr txBox="1"/>
      </xdr:nvSpPr>
      <xdr:spPr>
        <a:xfrm>
          <a:off x="16370300" y="953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85641</xdr:rowOff>
    </xdr:from>
    <xdr:to>
      <xdr:col>23</xdr:col>
      <xdr:colOff>568325</xdr:colOff>
      <xdr:row>57</xdr:row>
      <xdr:rowOff>15791</xdr:rowOff>
    </xdr:to>
    <xdr:sp macro="" textlink="">
      <xdr:nvSpPr>
        <xdr:cNvPr id="574" name="フローチャート : 判断 573"/>
        <xdr:cNvSpPr/>
      </xdr:nvSpPr>
      <xdr:spPr>
        <a:xfrm>
          <a:off x="16268700" y="968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38476</xdr:rowOff>
    </xdr:from>
    <xdr:to>
      <xdr:col>22</xdr:col>
      <xdr:colOff>365125</xdr:colOff>
      <xdr:row>58</xdr:row>
      <xdr:rowOff>54994</xdr:rowOff>
    </xdr:to>
    <xdr:cxnSp macro="">
      <xdr:nvCxnSpPr>
        <xdr:cNvPr id="575" name="直線コネクタ 574"/>
        <xdr:cNvCxnSpPr/>
      </xdr:nvCxnSpPr>
      <xdr:spPr>
        <a:xfrm flipV="1">
          <a:off x="14592300" y="9982576"/>
          <a:ext cx="889000" cy="1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52625</xdr:rowOff>
    </xdr:from>
    <xdr:to>
      <xdr:col>22</xdr:col>
      <xdr:colOff>415925</xdr:colOff>
      <xdr:row>56</xdr:row>
      <xdr:rowOff>154225</xdr:rowOff>
    </xdr:to>
    <xdr:sp macro="" textlink="">
      <xdr:nvSpPr>
        <xdr:cNvPr id="576" name="フローチャート : 判断 575"/>
        <xdr:cNvSpPr/>
      </xdr:nvSpPr>
      <xdr:spPr>
        <a:xfrm>
          <a:off x="15430500" y="96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170752</xdr:rowOff>
    </xdr:from>
    <xdr:ext cx="534377" cy="259045"/>
    <xdr:sp macro="" textlink="">
      <xdr:nvSpPr>
        <xdr:cNvPr id="577" name="テキスト ボックス 576"/>
        <xdr:cNvSpPr txBox="1"/>
      </xdr:nvSpPr>
      <xdr:spPr>
        <a:xfrm>
          <a:off x="15214111" y="942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4944</xdr:rowOff>
    </xdr:from>
    <xdr:to>
      <xdr:col>21</xdr:col>
      <xdr:colOff>161925</xdr:colOff>
      <xdr:row>58</xdr:row>
      <xdr:rowOff>54994</xdr:rowOff>
    </xdr:to>
    <xdr:cxnSp macro="">
      <xdr:nvCxnSpPr>
        <xdr:cNvPr id="578" name="直線コネクタ 577"/>
        <xdr:cNvCxnSpPr/>
      </xdr:nvCxnSpPr>
      <xdr:spPr>
        <a:xfrm>
          <a:off x="13703300" y="9777594"/>
          <a:ext cx="889000" cy="22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136331</xdr:rowOff>
    </xdr:from>
    <xdr:to>
      <xdr:col>21</xdr:col>
      <xdr:colOff>212725</xdr:colOff>
      <xdr:row>57</xdr:row>
      <xdr:rowOff>66481</xdr:rowOff>
    </xdr:to>
    <xdr:sp macro="" textlink="">
      <xdr:nvSpPr>
        <xdr:cNvPr id="579" name="フローチャート : 判断 578"/>
        <xdr:cNvSpPr/>
      </xdr:nvSpPr>
      <xdr:spPr>
        <a:xfrm>
          <a:off x="14541500" y="97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83008</xdr:rowOff>
    </xdr:from>
    <xdr:ext cx="534377" cy="259045"/>
    <xdr:sp macro="" textlink="">
      <xdr:nvSpPr>
        <xdr:cNvPr id="580" name="テキスト ボックス 579"/>
        <xdr:cNvSpPr txBox="1"/>
      </xdr:nvSpPr>
      <xdr:spPr>
        <a:xfrm>
          <a:off x="14325111" y="951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4944</xdr:rowOff>
    </xdr:from>
    <xdr:to>
      <xdr:col>19</xdr:col>
      <xdr:colOff>644525</xdr:colOff>
      <xdr:row>57</xdr:row>
      <xdr:rowOff>81107</xdr:rowOff>
    </xdr:to>
    <xdr:cxnSp macro="">
      <xdr:nvCxnSpPr>
        <xdr:cNvPr id="581" name="直線コネクタ 580"/>
        <xdr:cNvCxnSpPr/>
      </xdr:nvCxnSpPr>
      <xdr:spPr>
        <a:xfrm flipV="1">
          <a:off x="12814300" y="9777594"/>
          <a:ext cx="889000" cy="7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103112</xdr:rowOff>
    </xdr:from>
    <xdr:to>
      <xdr:col>20</xdr:col>
      <xdr:colOff>9525</xdr:colOff>
      <xdr:row>57</xdr:row>
      <xdr:rowOff>33262</xdr:rowOff>
    </xdr:to>
    <xdr:sp macro="" textlink="">
      <xdr:nvSpPr>
        <xdr:cNvPr id="582" name="フローチャート : 判断 581"/>
        <xdr:cNvSpPr/>
      </xdr:nvSpPr>
      <xdr:spPr>
        <a:xfrm>
          <a:off x="13652500" y="97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49789</xdr:rowOff>
    </xdr:from>
    <xdr:ext cx="534377" cy="259045"/>
    <xdr:sp macro="" textlink="">
      <xdr:nvSpPr>
        <xdr:cNvPr id="583" name="テキスト ボックス 582"/>
        <xdr:cNvSpPr txBox="1"/>
      </xdr:nvSpPr>
      <xdr:spPr>
        <a:xfrm>
          <a:off x="13436111" y="94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121988</xdr:rowOff>
    </xdr:from>
    <xdr:to>
      <xdr:col>18</xdr:col>
      <xdr:colOff>492125</xdr:colOff>
      <xdr:row>57</xdr:row>
      <xdr:rowOff>52138</xdr:rowOff>
    </xdr:to>
    <xdr:sp macro="" textlink="">
      <xdr:nvSpPr>
        <xdr:cNvPr id="584" name="フローチャート : 判断 583"/>
        <xdr:cNvSpPr/>
      </xdr:nvSpPr>
      <xdr:spPr>
        <a:xfrm>
          <a:off x="12763500" y="972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68665</xdr:rowOff>
    </xdr:from>
    <xdr:ext cx="534377" cy="259045"/>
    <xdr:sp macro="" textlink="">
      <xdr:nvSpPr>
        <xdr:cNvPr id="585" name="テキスト ボックス 584"/>
        <xdr:cNvSpPr txBox="1"/>
      </xdr:nvSpPr>
      <xdr:spPr>
        <a:xfrm>
          <a:off x="12547111" y="94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67,434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1686</xdr:rowOff>
    </xdr:from>
    <xdr:to>
      <xdr:col>23</xdr:col>
      <xdr:colOff>568325</xdr:colOff>
      <xdr:row>57</xdr:row>
      <xdr:rowOff>103286</xdr:rowOff>
    </xdr:to>
    <xdr:sp macro="" textlink="">
      <xdr:nvSpPr>
        <xdr:cNvPr id="591" name="円/楕円 590"/>
        <xdr:cNvSpPr/>
      </xdr:nvSpPr>
      <xdr:spPr>
        <a:xfrm>
          <a:off x="16268700" y="97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151563</xdr:rowOff>
    </xdr:from>
    <xdr:ext cx="534377" cy="259045"/>
    <xdr:sp macro="" textlink="">
      <xdr:nvSpPr>
        <xdr:cNvPr id="592" name="教育費該当値テキスト"/>
        <xdr:cNvSpPr txBox="1"/>
      </xdr:nvSpPr>
      <xdr:spPr>
        <a:xfrm>
          <a:off x="16370300" y="975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59,603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159126</xdr:rowOff>
    </xdr:from>
    <xdr:to>
      <xdr:col>22</xdr:col>
      <xdr:colOff>415925</xdr:colOff>
      <xdr:row>58</xdr:row>
      <xdr:rowOff>89276</xdr:rowOff>
    </xdr:to>
    <xdr:sp macro="" textlink="">
      <xdr:nvSpPr>
        <xdr:cNvPr id="593" name="円/楕円 592"/>
        <xdr:cNvSpPr/>
      </xdr:nvSpPr>
      <xdr:spPr>
        <a:xfrm>
          <a:off x="15430500" y="993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80403</xdr:rowOff>
    </xdr:from>
    <xdr:ext cx="534377" cy="259045"/>
    <xdr:sp macro="" textlink="">
      <xdr:nvSpPr>
        <xdr:cNvPr id="594" name="テキスト ボックス 593"/>
        <xdr:cNvSpPr txBox="1"/>
      </xdr:nvSpPr>
      <xdr:spPr>
        <a:xfrm>
          <a:off x="15214111" y="1002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35,498</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4194</xdr:rowOff>
    </xdr:from>
    <xdr:to>
      <xdr:col>21</xdr:col>
      <xdr:colOff>212725</xdr:colOff>
      <xdr:row>58</xdr:row>
      <xdr:rowOff>105794</xdr:rowOff>
    </xdr:to>
    <xdr:sp macro="" textlink="">
      <xdr:nvSpPr>
        <xdr:cNvPr id="595" name="円/楕円 594"/>
        <xdr:cNvSpPr/>
      </xdr:nvSpPr>
      <xdr:spPr>
        <a:xfrm>
          <a:off x="14541500" y="994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96921</xdr:rowOff>
    </xdr:from>
    <xdr:ext cx="534377" cy="259045"/>
    <xdr:sp macro="" textlink="">
      <xdr:nvSpPr>
        <xdr:cNvPr id="596" name="テキスト ボックス 595"/>
        <xdr:cNvSpPr txBox="1"/>
      </xdr:nvSpPr>
      <xdr:spPr>
        <a:xfrm>
          <a:off x="14325111" y="1004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32,969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125594</xdr:rowOff>
    </xdr:from>
    <xdr:to>
      <xdr:col>20</xdr:col>
      <xdr:colOff>9525</xdr:colOff>
      <xdr:row>57</xdr:row>
      <xdr:rowOff>55744</xdr:rowOff>
    </xdr:to>
    <xdr:sp macro="" textlink="">
      <xdr:nvSpPr>
        <xdr:cNvPr id="597" name="円/楕円 596"/>
        <xdr:cNvSpPr/>
      </xdr:nvSpPr>
      <xdr:spPr>
        <a:xfrm>
          <a:off x="13652500" y="972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46871</xdr:rowOff>
    </xdr:from>
    <xdr:ext cx="534377" cy="259045"/>
    <xdr:sp macro="" textlink="">
      <xdr:nvSpPr>
        <xdr:cNvPr id="598" name="テキスト ボックス 597"/>
        <xdr:cNvSpPr txBox="1"/>
      </xdr:nvSpPr>
      <xdr:spPr>
        <a:xfrm>
          <a:off x="13436111" y="981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66,882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30307</xdr:rowOff>
    </xdr:from>
    <xdr:to>
      <xdr:col>18</xdr:col>
      <xdr:colOff>492125</xdr:colOff>
      <xdr:row>57</xdr:row>
      <xdr:rowOff>131907</xdr:rowOff>
    </xdr:to>
    <xdr:sp macro="" textlink="">
      <xdr:nvSpPr>
        <xdr:cNvPr id="599" name="円/楕円 598"/>
        <xdr:cNvSpPr/>
      </xdr:nvSpPr>
      <xdr:spPr>
        <a:xfrm>
          <a:off x="12763500" y="980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123034</xdr:rowOff>
    </xdr:from>
    <xdr:ext cx="534377" cy="259045"/>
    <xdr:sp macro="" textlink="">
      <xdr:nvSpPr>
        <xdr:cNvPr id="600" name="テキスト ボックス 599"/>
        <xdr:cNvSpPr txBox="1"/>
      </xdr:nvSpPr>
      <xdr:spPr>
        <a:xfrm>
          <a:off x="12547111" y="989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55,221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21325</xdr:rowOff>
    </xdr:from>
    <xdr:to>
      <xdr:col>23</xdr:col>
      <xdr:colOff>516889</xdr:colOff>
      <xdr:row>78</xdr:row>
      <xdr:rowOff>25400</xdr:rowOff>
    </xdr:to>
    <xdr:cxnSp macro="">
      <xdr:nvCxnSpPr>
        <xdr:cNvPr id="620" name="直線コネクタ 619"/>
        <xdr:cNvCxnSpPr/>
      </xdr:nvCxnSpPr>
      <xdr:spPr>
        <a:xfrm flipV="1">
          <a:off x="16317595" y="12194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43394</xdr:rowOff>
    </xdr:from>
    <xdr:ext cx="249299" cy="259045"/>
    <xdr:sp macro="" textlink="">
      <xdr:nvSpPr>
        <xdr:cNvPr id="621" name="災害復旧費最小値テキスト"/>
        <xdr:cNvSpPr txBox="1"/>
      </xdr:nvSpPr>
      <xdr:spPr>
        <a:xfrm>
          <a:off x="16370300" y="13416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139452</xdr:rowOff>
    </xdr:from>
    <xdr:ext cx="599010" cy="259045"/>
    <xdr:sp macro="" textlink="">
      <xdr:nvSpPr>
        <xdr:cNvPr id="623" name="災害復旧費最大値テキスト"/>
        <xdr:cNvSpPr txBox="1"/>
      </xdr:nvSpPr>
      <xdr:spPr>
        <a:xfrm>
          <a:off x="16370300" y="1196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71</xdr:row>
      <xdr:rowOff>21325</xdr:rowOff>
    </xdr:from>
    <xdr:to>
      <xdr:col>23</xdr:col>
      <xdr:colOff>606425</xdr:colOff>
      <xdr:row>71</xdr:row>
      <xdr:rowOff>21325</xdr:rowOff>
    </xdr:to>
    <xdr:cxnSp macro="">
      <xdr:nvCxnSpPr>
        <xdr:cNvPr id="624" name="直線コネクタ 623"/>
        <xdr:cNvCxnSpPr/>
      </xdr:nvCxnSpPr>
      <xdr:spPr>
        <a:xfrm>
          <a:off x="16230600" y="1219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25400</xdr:rowOff>
    </xdr:from>
    <xdr:to>
      <xdr:col>23</xdr:col>
      <xdr:colOff>517525</xdr:colOff>
      <xdr:row>78</xdr:row>
      <xdr:rowOff>25400</xdr:rowOff>
    </xdr:to>
    <xdr:cxnSp macro="">
      <xdr:nvCxnSpPr>
        <xdr:cNvPr id="625" name="直線コネクタ 624"/>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132294</xdr:rowOff>
    </xdr:from>
    <xdr:ext cx="469744" cy="259045"/>
    <xdr:sp macro="" textlink="">
      <xdr:nvSpPr>
        <xdr:cNvPr id="626" name="災害復旧費平均値テキスト"/>
        <xdr:cNvSpPr txBox="1"/>
      </xdr:nvSpPr>
      <xdr:spPr>
        <a:xfrm>
          <a:off x="16370300" y="13162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109417</xdr:rowOff>
    </xdr:from>
    <xdr:to>
      <xdr:col>23</xdr:col>
      <xdr:colOff>568325</xdr:colOff>
      <xdr:row>78</xdr:row>
      <xdr:rowOff>39567</xdr:rowOff>
    </xdr:to>
    <xdr:sp macro="" textlink="">
      <xdr:nvSpPr>
        <xdr:cNvPr id="627" name="フローチャート : 判断 626"/>
        <xdr:cNvSpPr/>
      </xdr:nvSpPr>
      <xdr:spPr>
        <a:xfrm>
          <a:off x="16268700" y="13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25400</xdr:rowOff>
    </xdr:from>
    <xdr:to>
      <xdr:col>22</xdr:col>
      <xdr:colOff>365125</xdr:colOff>
      <xdr:row>78</xdr:row>
      <xdr:rowOff>25400</xdr:rowOff>
    </xdr:to>
    <xdr:cxnSp macro="">
      <xdr:nvCxnSpPr>
        <xdr:cNvPr id="628" name="直線コネクタ 627"/>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55119</xdr:rowOff>
    </xdr:from>
    <xdr:to>
      <xdr:col>22</xdr:col>
      <xdr:colOff>415925</xdr:colOff>
      <xdr:row>77</xdr:row>
      <xdr:rowOff>156719</xdr:rowOff>
    </xdr:to>
    <xdr:sp macro="" textlink="">
      <xdr:nvSpPr>
        <xdr:cNvPr id="629" name="フローチャート : 判断 628"/>
        <xdr:cNvSpPr/>
      </xdr:nvSpPr>
      <xdr:spPr>
        <a:xfrm>
          <a:off x="15430500" y="1325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1796</xdr:rowOff>
    </xdr:from>
    <xdr:ext cx="534377" cy="259045"/>
    <xdr:sp macro="" textlink="">
      <xdr:nvSpPr>
        <xdr:cNvPr id="630" name="テキスト ボックス 629"/>
        <xdr:cNvSpPr txBox="1"/>
      </xdr:nvSpPr>
      <xdr:spPr>
        <a:xfrm>
          <a:off x="15214111" y="1303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25400</xdr:rowOff>
    </xdr:from>
    <xdr:to>
      <xdr:col>21</xdr:col>
      <xdr:colOff>161925</xdr:colOff>
      <xdr:row>78</xdr:row>
      <xdr:rowOff>25400</xdr:rowOff>
    </xdr:to>
    <xdr:cxnSp macro="">
      <xdr:nvCxnSpPr>
        <xdr:cNvPr id="631" name="直線コネクタ 630"/>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46478</xdr:rowOff>
    </xdr:from>
    <xdr:to>
      <xdr:col>21</xdr:col>
      <xdr:colOff>212725</xdr:colOff>
      <xdr:row>77</xdr:row>
      <xdr:rowOff>148078</xdr:rowOff>
    </xdr:to>
    <xdr:sp macro="" textlink="">
      <xdr:nvSpPr>
        <xdr:cNvPr id="632" name="フローチャート : 判断 631"/>
        <xdr:cNvSpPr/>
      </xdr:nvSpPr>
      <xdr:spPr>
        <a:xfrm>
          <a:off x="14541500" y="1324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164605</xdr:rowOff>
    </xdr:from>
    <xdr:ext cx="534377" cy="259045"/>
    <xdr:sp macro="" textlink="">
      <xdr:nvSpPr>
        <xdr:cNvPr id="633" name="テキスト ボックス 632"/>
        <xdr:cNvSpPr txBox="1"/>
      </xdr:nvSpPr>
      <xdr:spPr>
        <a:xfrm>
          <a:off x="14325111" y="1302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25400</xdr:rowOff>
    </xdr:from>
    <xdr:to>
      <xdr:col>19</xdr:col>
      <xdr:colOff>644525</xdr:colOff>
      <xdr:row>78</xdr:row>
      <xdr:rowOff>25400</xdr:rowOff>
    </xdr:to>
    <xdr:cxnSp macro="">
      <xdr:nvCxnSpPr>
        <xdr:cNvPr id="634" name="直線コネクタ 633"/>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67058</xdr:rowOff>
    </xdr:from>
    <xdr:to>
      <xdr:col>20</xdr:col>
      <xdr:colOff>9525</xdr:colOff>
      <xdr:row>77</xdr:row>
      <xdr:rowOff>168658</xdr:rowOff>
    </xdr:to>
    <xdr:sp macro="" textlink="">
      <xdr:nvSpPr>
        <xdr:cNvPr id="635" name="フローチャート : 判断 634"/>
        <xdr:cNvSpPr/>
      </xdr:nvSpPr>
      <xdr:spPr>
        <a:xfrm>
          <a:off x="13652500" y="1326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13735</xdr:rowOff>
    </xdr:from>
    <xdr:ext cx="534377" cy="259045"/>
    <xdr:sp macro="" textlink="">
      <xdr:nvSpPr>
        <xdr:cNvPr id="636" name="テキスト ボックス 635"/>
        <xdr:cNvSpPr txBox="1"/>
      </xdr:nvSpPr>
      <xdr:spPr>
        <a:xfrm>
          <a:off x="13436111" y="1304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8472</xdr:rowOff>
    </xdr:from>
    <xdr:to>
      <xdr:col>18</xdr:col>
      <xdr:colOff>492125</xdr:colOff>
      <xdr:row>77</xdr:row>
      <xdr:rowOff>110072</xdr:rowOff>
    </xdr:to>
    <xdr:sp macro="" textlink="">
      <xdr:nvSpPr>
        <xdr:cNvPr id="637" name="フローチャート : 判断 636"/>
        <xdr:cNvSpPr/>
      </xdr:nvSpPr>
      <xdr:spPr>
        <a:xfrm>
          <a:off x="12763500" y="13210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126599</xdr:rowOff>
    </xdr:from>
    <xdr:ext cx="534377" cy="259045"/>
    <xdr:sp macro="" textlink="">
      <xdr:nvSpPr>
        <xdr:cNvPr id="638" name="テキスト ボックス 637"/>
        <xdr:cNvSpPr txBox="1"/>
      </xdr:nvSpPr>
      <xdr:spPr>
        <a:xfrm>
          <a:off x="12547111" y="1298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44" name="円/楕円 64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87844</xdr:rowOff>
    </xdr:from>
    <xdr:ext cx="249299" cy="259045"/>
    <xdr:sp macro="" textlink="">
      <xdr:nvSpPr>
        <xdr:cNvPr id="645" name="災害復旧費該当値テキスト"/>
        <xdr:cNvSpPr txBox="1"/>
      </xdr:nvSpPr>
      <xdr:spPr>
        <a:xfrm>
          <a:off x="16370300" y="13289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146050</xdr:rowOff>
    </xdr:from>
    <xdr:to>
      <xdr:col>22</xdr:col>
      <xdr:colOff>415925</xdr:colOff>
      <xdr:row>78</xdr:row>
      <xdr:rowOff>76200</xdr:rowOff>
    </xdr:to>
    <xdr:sp macro="" textlink="">
      <xdr:nvSpPr>
        <xdr:cNvPr id="646" name="円/楕円 64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78</xdr:row>
      <xdr:rowOff>67327</xdr:rowOff>
    </xdr:from>
    <xdr:ext cx="249299" cy="259045"/>
    <xdr:sp macro="" textlink="">
      <xdr:nvSpPr>
        <xdr:cNvPr id="647" name="テキスト ボックス 646"/>
        <xdr:cNvSpPr txBox="1"/>
      </xdr:nvSpPr>
      <xdr:spPr>
        <a:xfrm>
          <a:off x="15356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146050</xdr:rowOff>
    </xdr:from>
    <xdr:to>
      <xdr:col>21</xdr:col>
      <xdr:colOff>212725</xdr:colOff>
      <xdr:row>78</xdr:row>
      <xdr:rowOff>76200</xdr:rowOff>
    </xdr:to>
    <xdr:sp macro="" textlink="">
      <xdr:nvSpPr>
        <xdr:cNvPr id="648" name="円/楕円 64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78</xdr:row>
      <xdr:rowOff>67327</xdr:rowOff>
    </xdr:from>
    <xdr:ext cx="249299" cy="259045"/>
    <xdr:sp macro="" textlink="">
      <xdr:nvSpPr>
        <xdr:cNvPr id="649" name="テキスト ボックス 648"/>
        <xdr:cNvSpPr txBox="1"/>
      </xdr:nvSpPr>
      <xdr:spPr>
        <a:xfrm>
          <a:off x="14467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146050</xdr:rowOff>
    </xdr:from>
    <xdr:to>
      <xdr:col>20</xdr:col>
      <xdr:colOff>9525</xdr:colOff>
      <xdr:row>78</xdr:row>
      <xdr:rowOff>76200</xdr:rowOff>
    </xdr:to>
    <xdr:sp macro="" textlink="">
      <xdr:nvSpPr>
        <xdr:cNvPr id="650" name="円/楕円 64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78</xdr:row>
      <xdr:rowOff>67327</xdr:rowOff>
    </xdr:from>
    <xdr:ext cx="249299" cy="259045"/>
    <xdr:sp macro="" textlink="">
      <xdr:nvSpPr>
        <xdr:cNvPr id="651" name="テキスト ボックス 650"/>
        <xdr:cNvSpPr txBox="1"/>
      </xdr:nvSpPr>
      <xdr:spPr>
        <a:xfrm>
          <a:off x="13578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146050</xdr:rowOff>
    </xdr:from>
    <xdr:to>
      <xdr:col>18</xdr:col>
      <xdr:colOff>492125</xdr:colOff>
      <xdr:row>78</xdr:row>
      <xdr:rowOff>76200</xdr:rowOff>
    </xdr:to>
    <xdr:sp macro="" textlink="">
      <xdr:nvSpPr>
        <xdr:cNvPr id="652" name="円/楕円 65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78</xdr:row>
      <xdr:rowOff>67327</xdr:rowOff>
    </xdr:from>
    <xdr:ext cx="249299" cy="259045"/>
    <xdr:sp macro="" textlink="">
      <xdr:nvSpPr>
        <xdr:cNvPr id="653" name="テキスト ボックス 652"/>
        <xdr:cNvSpPr txBox="1"/>
      </xdr:nvSpPr>
      <xdr:spPr>
        <a:xfrm>
          <a:off x="12689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122726</xdr:rowOff>
    </xdr:from>
    <xdr:to>
      <xdr:col>23</xdr:col>
      <xdr:colOff>516889</xdr:colOff>
      <xdr:row>97</xdr:row>
      <xdr:rowOff>92066</xdr:rowOff>
    </xdr:to>
    <xdr:cxnSp macro="">
      <xdr:nvCxnSpPr>
        <xdr:cNvPr id="673" name="直線コネクタ 672"/>
        <xdr:cNvCxnSpPr/>
      </xdr:nvCxnSpPr>
      <xdr:spPr>
        <a:xfrm flipV="1">
          <a:off x="16317595" y="15553226"/>
          <a:ext cx="1269" cy="116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95893</xdr:rowOff>
    </xdr:from>
    <xdr:ext cx="534377" cy="259045"/>
    <xdr:sp macro="" textlink="">
      <xdr:nvSpPr>
        <xdr:cNvPr id="674" name="公債費最小値テキスト"/>
        <xdr:cNvSpPr txBox="1"/>
      </xdr:nvSpPr>
      <xdr:spPr>
        <a:xfrm>
          <a:off x="16370300" y="1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92066</xdr:rowOff>
    </xdr:from>
    <xdr:to>
      <xdr:col>23</xdr:col>
      <xdr:colOff>606425</xdr:colOff>
      <xdr:row>97</xdr:row>
      <xdr:rowOff>92066</xdr:rowOff>
    </xdr:to>
    <xdr:cxnSp macro="">
      <xdr:nvCxnSpPr>
        <xdr:cNvPr id="675" name="直線コネクタ 674"/>
        <xdr:cNvCxnSpPr/>
      </xdr:nvCxnSpPr>
      <xdr:spPr>
        <a:xfrm>
          <a:off x="16230600" y="1672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69403</xdr:rowOff>
    </xdr:from>
    <xdr:ext cx="599010" cy="259045"/>
    <xdr:sp macro="" textlink="">
      <xdr:nvSpPr>
        <xdr:cNvPr id="676" name="公債費最大値テキスト"/>
        <xdr:cNvSpPr txBox="1"/>
      </xdr:nvSpPr>
      <xdr:spPr>
        <a:xfrm>
          <a:off x="16370300" y="1532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122726</xdr:rowOff>
    </xdr:from>
    <xdr:to>
      <xdr:col>23</xdr:col>
      <xdr:colOff>606425</xdr:colOff>
      <xdr:row>90</xdr:row>
      <xdr:rowOff>122726</xdr:rowOff>
    </xdr:to>
    <xdr:cxnSp macro="">
      <xdr:nvCxnSpPr>
        <xdr:cNvPr id="677" name="直線コネクタ 676"/>
        <xdr:cNvCxnSpPr/>
      </xdr:nvCxnSpPr>
      <xdr:spPr>
        <a:xfrm>
          <a:off x="16230600" y="1555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78676</xdr:rowOff>
    </xdr:from>
    <xdr:to>
      <xdr:col>23</xdr:col>
      <xdr:colOff>517525</xdr:colOff>
      <xdr:row>97</xdr:row>
      <xdr:rowOff>87505</xdr:rowOff>
    </xdr:to>
    <xdr:cxnSp macro="">
      <xdr:nvCxnSpPr>
        <xdr:cNvPr id="678" name="直線コネクタ 677"/>
        <xdr:cNvCxnSpPr/>
      </xdr:nvCxnSpPr>
      <xdr:spPr>
        <a:xfrm flipV="1">
          <a:off x="15481300" y="16709326"/>
          <a:ext cx="838200" cy="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120561</xdr:rowOff>
    </xdr:from>
    <xdr:ext cx="534377" cy="259045"/>
    <xdr:sp macro="" textlink="">
      <xdr:nvSpPr>
        <xdr:cNvPr id="679" name="公債費平均値テキスト"/>
        <xdr:cNvSpPr txBox="1"/>
      </xdr:nvSpPr>
      <xdr:spPr>
        <a:xfrm>
          <a:off x="16370300" y="16236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97684</xdr:rowOff>
    </xdr:from>
    <xdr:to>
      <xdr:col>23</xdr:col>
      <xdr:colOff>568325</xdr:colOff>
      <xdr:row>96</xdr:row>
      <xdr:rowOff>27834</xdr:rowOff>
    </xdr:to>
    <xdr:sp macro="" textlink="">
      <xdr:nvSpPr>
        <xdr:cNvPr id="680" name="フローチャート : 判断 679"/>
        <xdr:cNvSpPr/>
      </xdr:nvSpPr>
      <xdr:spPr>
        <a:xfrm>
          <a:off x="162687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87505</xdr:rowOff>
    </xdr:from>
    <xdr:to>
      <xdr:col>22</xdr:col>
      <xdr:colOff>365125</xdr:colOff>
      <xdr:row>97</xdr:row>
      <xdr:rowOff>99220</xdr:rowOff>
    </xdr:to>
    <xdr:cxnSp macro="">
      <xdr:nvCxnSpPr>
        <xdr:cNvPr id="681" name="直線コネクタ 680"/>
        <xdr:cNvCxnSpPr/>
      </xdr:nvCxnSpPr>
      <xdr:spPr>
        <a:xfrm flipV="1">
          <a:off x="14592300" y="16718155"/>
          <a:ext cx="889000" cy="1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63931</xdr:rowOff>
    </xdr:from>
    <xdr:to>
      <xdr:col>22</xdr:col>
      <xdr:colOff>415925</xdr:colOff>
      <xdr:row>96</xdr:row>
      <xdr:rowOff>165531</xdr:rowOff>
    </xdr:to>
    <xdr:sp macro="" textlink="">
      <xdr:nvSpPr>
        <xdr:cNvPr id="682" name="フローチャート : 判断 681"/>
        <xdr:cNvSpPr/>
      </xdr:nvSpPr>
      <xdr:spPr>
        <a:xfrm>
          <a:off x="15430500" y="1652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10608</xdr:rowOff>
    </xdr:from>
    <xdr:ext cx="534377" cy="259045"/>
    <xdr:sp macro="" textlink="">
      <xdr:nvSpPr>
        <xdr:cNvPr id="683" name="テキスト ボックス 682"/>
        <xdr:cNvSpPr txBox="1"/>
      </xdr:nvSpPr>
      <xdr:spPr>
        <a:xfrm>
          <a:off x="15214111" y="1629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14319</xdr:rowOff>
    </xdr:from>
    <xdr:to>
      <xdr:col>21</xdr:col>
      <xdr:colOff>161925</xdr:colOff>
      <xdr:row>97</xdr:row>
      <xdr:rowOff>99220</xdr:rowOff>
    </xdr:to>
    <xdr:cxnSp macro="">
      <xdr:nvCxnSpPr>
        <xdr:cNvPr id="684" name="直線コネクタ 683"/>
        <xdr:cNvCxnSpPr/>
      </xdr:nvCxnSpPr>
      <xdr:spPr>
        <a:xfrm>
          <a:off x="13703300" y="16644969"/>
          <a:ext cx="889000" cy="8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50107</xdr:rowOff>
    </xdr:from>
    <xdr:to>
      <xdr:col>21</xdr:col>
      <xdr:colOff>212725</xdr:colOff>
      <xdr:row>96</xdr:row>
      <xdr:rowOff>151707</xdr:rowOff>
    </xdr:to>
    <xdr:sp macro="" textlink="">
      <xdr:nvSpPr>
        <xdr:cNvPr id="685" name="フローチャート : 判断 684"/>
        <xdr:cNvSpPr/>
      </xdr:nvSpPr>
      <xdr:spPr>
        <a:xfrm>
          <a:off x="14541500" y="165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168234</xdr:rowOff>
    </xdr:from>
    <xdr:ext cx="534377" cy="259045"/>
    <xdr:sp macro="" textlink="">
      <xdr:nvSpPr>
        <xdr:cNvPr id="686" name="テキスト ボックス 685"/>
        <xdr:cNvSpPr txBox="1"/>
      </xdr:nvSpPr>
      <xdr:spPr>
        <a:xfrm>
          <a:off x="14325111" y="162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14319</xdr:rowOff>
    </xdr:from>
    <xdr:to>
      <xdr:col>19</xdr:col>
      <xdr:colOff>644525</xdr:colOff>
      <xdr:row>97</xdr:row>
      <xdr:rowOff>55518</xdr:rowOff>
    </xdr:to>
    <xdr:cxnSp macro="">
      <xdr:nvCxnSpPr>
        <xdr:cNvPr id="687" name="直線コネクタ 686"/>
        <xdr:cNvCxnSpPr/>
      </xdr:nvCxnSpPr>
      <xdr:spPr>
        <a:xfrm flipV="1">
          <a:off x="12814300" y="16644969"/>
          <a:ext cx="889000" cy="4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43380</xdr:rowOff>
    </xdr:from>
    <xdr:to>
      <xdr:col>20</xdr:col>
      <xdr:colOff>9525</xdr:colOff>
      <xdr:row>96</xdr:row>
      <xdr:rowOff>144980</xdr:rowOff>
    </xdr:to>
    <xdr:sp macro="" textlink="">
      <xdr:nvSpPr>
        <xdr:cNvPr id="688" name="フローチャート : 判断 687"/>
        <xdr:cNvSpPr/>
      </xdr:nvSpPr>
      <xdr:spPr>
        <a:xfrm>
          <a:off x="13652500" y="1650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161507</xdr:rowOff>
    </xdr:from>
    <xdr:ext cx="534377" cy="259045"/>
    <xdr:sp macro="" textlink="">
      <xdr:nvSpPr>
        <xdr:cNvPr id="689" name="テキスト ボックス 688"/>
        <xdr:cNvSpPr txBox="1"/>
      </xdr:nvSpPr>
      <xdr:spPr>
        <a:xfrm>
          <a:off x="13436111" y="1627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58548</xdr:rowOff>
    </xdr:from>
    <xdr:to>
      <xdr:col>18</xdr:col>
      <xdr:colOff>492125</xdr:colOff>
      <xdr:row>96</xdr:row>
      <xdr:rowOff>160148</xdr:rowOff>
    </xdr:to>
    <xdr:sp macro="" textlink="">
      <xdr:nvSpPr>
        <xdr:cNvPr id="690" name="フローチャート : 判断 689"/>
        <xdr:cNvSpPr/>
      </xdr:nvSpPr>
      <xdr:spPr>
        <a:xfrm>
          <a:off x="12763500" y="1651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5225</xdr:rowOff>
    </xdr:from>
    <xdr:ext cx="534377" cy="259045"/>
    <xdr:sp macro="" textlink="">
      <xdr:nvSpPr>
        <xdr:cNvPr id="691" name="テキスト ボックス 690"/>
        <xdr:cNvSpPr txBox="1"/>
      </xdr:nvSpPr>
      <xdr:spPr>
        <a:xfrm>
          <a:off x="12547111" y="1629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45,311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27876</xdr:rowOff>
    </xdr:from>
    <xdr:to>
      <xdr:col>23</xdr:col>
      <xdr:colOff>568325</xdr:colOff>
      <xdr:row>97</xdr:row>
      <xdr:rowOff>129476</xdr:rowOff>
    </xdr:to>
    <xdr:sp macro="" textlink="">
      <xdr:nvSpPr>
        <xdr:cNvPr id="697" name="円/楕円 696"/>
        <xdr:cNvSpPr/>
      </xdr:nvSpPr>
      <xdr:spPr>
        <a:xfrm>
          <a:off x="16268700" y="1665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114253</xdr:rowOff>
    </xdr:from>
    <xdr:ext cx="534377" cy="259045"/>
    <xdr:sp macro="" textlink="">
      <xdr:nvSpPr>
        <xdr:cNvPr id="698" name="公債費該当値テキスト"/>
        <xdr:cNvSpPr txBox="1"/>
      </xdr:nvSpPr>
      <xdr:spPr>
        <a:xfrm>
          <a:off x="16370300" y="1657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20,678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36705</xdr:rowOff>
    </xdr:from>
    <xdr:to>
      <xdr:col>22</xdr:col>
      <xdr:colOff>415925</xdr:colOff>
      <xdr:row>97</xdr:row>
      <xdr:rowOff>138305</xdr:rowOff>
    </xdr:to>
    <xdr:sp macro="" textlink="">
      <xdr:nvSpPr>
        <xdr:cNvPr id="699" name="円/楕円 698"/>
        <xdr:cNvSpPr/>
      </xdr:nvSpPr>
      <xdr:spPr>
        <a:xfrm>
          <a:off x="15430500" y="1666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129432</xdr:rowOff>
    </xdr:from>
    <xdr:ext cx="534377" cy="259045"/>
    <xdr:sp macro="" textlink="">
      <xdr:nvSpPr>
        <xdr:cNvPr id="700" name="テキスト ボックス 699"/>
        <xdr:cNvSpPr txBox="1"/>
      </xdr:nvSpPr>
      <xdr:spPr>
        <a:xfrm>
          <a:off x="15214111" y="1676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19,133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48420</xdr:rowOff>
    </xdr:from>
    <xdr:to>
      <xdr:col>21</xdr:col>
      <xdr:colOff>212725</xdr:colOff>
      <xdr:row>97</xdr:row>
      <xdr:rowOff>150020</xdr:rowOff>
    </xdr:to>
    <xdr:sp macro="" textlink="">
      <xdr:nvSpPr>
        <xdr:cNvPr id="701" name="円/楕円 700"/>
        <xdr:cNvSpPr/>
      </xdr:nvSpPr>
      <xdr:spPr>
        <a:xfrm>
          <a:off x="14541500" y="1667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141147</xdr:rowOff>
    </xdr:from>
    <xdr:ext cx="534377" cy="259045"/>
    <xdr:sp macro="" textlink="">
      <xdr:nvSpPr>
        <xdr:cNvPr id="702" name="テキスト ボックス 701"/>
        <xdr:cNvSpPr txBox="1"/>
      </xdr:nvSpPr>
      <xdr:spPr>
        <a:xfrm>
          <a:off x="14325111" y="1677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134969</xdr:rowOff>
    </xdr:from>
    <xdr:to>
      <xdr:col>20</xdr:col>
      <xdr:colOff>9525</xdr:colOff>
      <xdr:row>97</xdr:row>
      <xdr:rowOff>65119</xdr:rowOff>
    </xdr:to>
    <xdr:sp macro="" textlink="">
      <xdr:nvSpPr>
        <xdr:cNvPr id="703" name="円/楕円 702"/>
        <xdr:cNvSpPr/>
      </xdr:nvSpPr>
      <xdr:spPr>
        <a:xfrm>
          <a:off x="13652500" y="1659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56246</xdr:rowOff>
    </xdr:from>
    <xdr:ext cx="534377" cy="259045"/>
    <xdr:sp macro="" textlink="">
      <xdr:nvSpPr>
        <xdr:cNvPr id="704" name="テキスト ボックス 703"/>
        <xdr:cNvSpPr txBox="1"/>
      </xdr:nvSpPr>
      <xdr:spPr>
        <a:xfrm>
          <a:off x="13436111" y="1668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31,939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4718</xdr:rowOff>
    </xdr:from>
    <xdr:to>
      <xdr:col>18</xdr:col>
      <xdr:colOff>492125</xdr:colOff>
      <xdr:row>97</xdr:row>
      <xdr:rowOff>106318</xdr:rowOff>
    </xdr:to>
    <xdr:sp macro="" textlink="">
      <xdr:nvSpPr>
        <xdr:cNvPr id="705" name="円/楕円 704"/>
        <xdr:cNvSpPr/>
      </xdr:nvSpPr>
      <xdr:spPr>
        <a:xfrm>
          <a:off x="12763500" y="1663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97445</xdr:rowOff>
    </xdr:from>
    <xdr:ext cx="534377" cy="259045"/>
    <xdr:sp macro="" textlink="">
      <xdr:nvSpPr>
        <xdr:cNvPr id="706" name="テキスト ボックス 705"/>
        <xdr:cNvSpPr txBox="1"/>
      </xdr:nvSpPr>
      <xdr:spPr>
        <a:xfrm>
          <a:off x="12547111" y="1672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61404</xdr:rowOff>
    </xdr:from>
    <xdr:to>
      <xdr:col>32</xdr:col>
      <xdr:colOff>186689</xdr:colOff>
      <xdr:row>39</xdr:row>
      <xdr:rowOff>44450</xdr:rowOff>
    </xdr:to>
    <xdr:cxnSp macro="">
      <xdr:nvCxnSpPr>
        <xdr:cNvPr id="730" name="直線コネクタ 729"/>
        <xdr:cNvCxnSpPr/>
      </xdr:nvCxnSpPr>
      <xdr:spPr>
        <a:xfrm flipV="1">
          <a:off x="22159595" y="5204904"/>
          <a:ext cx="1269" cy="15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61510</xdr:rowOff>
    </xdr:from>
    <xdr:ext cx="249299" cy="259045"/>
    <xdr:sp macro="" textlink="">
      <xdr:nvSpPr>
        <xdr:cNvPr id="731" name="諸支出金最小値テキスト"/>
        <xdr:cNvSpPr txBox="1"/>
      </xdr:nvSpPr>
      <xdr:spPr>
        <a:xfrm>
          <a:off x="22212300" y="6748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8081</xdr:rowOff>
    </xdr:from>
    <xdr:ext cx="534377" cy="259045"/>
    <xdr:sp macro="" textlink="">
      <xdr:nvSpPr>
        <xdr:cNvPr id="733" name="諸支出金最大値テキスト"/>
        <xdr:cNvSpPr txBox="1"/>
      </xdr:nvSpPr>
      <xdr:spPr>
        <a:xfrm>
          <a:off x="22212300" y="49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98425</xdr:colOff>
      <xdr:row>30</xdr:row>
      <xdr:rowOff>61404</xdr:rowOff>
    </xdr:from>
    <xdr:to>
      <xdr:col>32</xdr:col>
      <xdr:colOff>276225</xdr:colOff>
      <xdr:row>30</xdr:row>
      <xdr:rowOff>61404</xdr:rowOff>
    </xdr:to>
    <xdr:cxnSp macro="">
      <xdr:nvCxnSpPr>
        <xdr:cNvPr id="734" name="直線コネクタ 733"/>
        <xdr:cNvCxnSpPr/>
      </xdr:nvCxnSpPr>
      <xdr:spPr>
        <a:xfrm>
          <a:off x="22072600" y="520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150410</xdr:rowOff>
    </xdr:from>
    <xdr:ext cx="378565" cy="259045"/>
    <xdr:sp macro="" textlink="">
      <xdr:nvSpPr>
        <xdr:cNvPr id="736" name="諸支出金平均値テキスト"/>
        <xdr:cNvSpPr txBox="1"/>
      </xdr:nvSpPr>
      <xdr:spPr>
        <a:xfrm>
          <a:off x="22212300" y="6494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127533</xdr:rowOff>
    </xdr:from>
    <xdr:to>
      <xdr:col>32</xdr:col>
      <xdr:colOff>238125</xdr:colOff>
      <xdr:row>39</xdr:row>
      <xdr:rowOff>57683</xdr:rowOff>
    </xdr:to>
    <xdr:sp macro="" textlink="">
      <xdr:nvSpPr>
        <xdr:cNvPr id="737" name="フローチャート : 判断 736"/>
        <xdr:cNvSpPr/>
      </xdr:nvSpPr>
      <xdr:spPr>
        <a:xfrm>
          <a:off x="221107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142087</xdr:rowOff>
    </xdr:from>
    <xdr:to>
      <xdr:col>31</xdr:col>
      <xdr:colOff>85725</xdr:colOff>
      <xdr:row>39</xdr:row>
      <xdr:rowOff>72237</xdr:rowOff>
    </xdr:to>
    <xdr:sp macro="" textlink="">
      <xdr:nvSpPr>
        <xdr:cNvPr id="739" name="フローチャート : 判断 738"/>
        <xdr:cNvSpPr/>
      </xdr:nvSpPr>
      <xdr:spPr>
        <a:xfrm>
          <a:off x="21272500" y="665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88764</xdr:rowOff>
    </xdr:from>
    <xdr:ext cx="378565" cy="259045"/>
    <xdr:sp macro="" textlink="">
      <xdr:nvSpPr>
        <xdr:cNvPr id="740" name="テキスト ボックス 739"/>
        <xdr:cNvSpPr txBox="1"/>
      </xdr:nvSpPr>
      <xdr:spPr>
        <a:xfrm>
          <a:off x="21134017" y="6432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152184</xdr:rowOff>
    </xdr:from>
    <xdr:to>
      <xdr:col>29</xdr:col>
      <xdr:colOff>568325</xdr:colOff>
      <xdr:row>39</xdr:row>
      <xdr:rowOff>82334</xdr:rowOff>
    </xdr:to>
    <xdr:sp macro="" textlink="">
      <xdr:nvSpPr>
        <xdr:cNvPr id="742" name="フローチャート : 判断 741"/>
        <xdr:cNvSpPr/>
      </xdr:nvSpPr>
      <xdr:spPr>
        <a:xfrm>
          <a:off x="20383500" y="66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98861</xdr:rowOff>
    </xdr:from>
    <xdr:ext cx="378565" cy="259045"/>
    <xdr:sp macro="" textlink="">
      <xdr:nvSpPr>
        <xdr:cNvPr id="743" name="テキスト ボックス 742"/>
        <xdr:cNvSpPr txBox="1"/>
      </xdr:nvSpPr>
      <xdr:spPr>
        <a:xfrm>
          <a:off x="20245017" y="6442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44552</xdr:rowOff>
    </xdr:from>
    <xdr:to>
      <xdr:col>28</xdr:col>
      <xdr:colOff>365125</xdr:colOff>
      <xdr:row>38</xdr:row>
      <xdr:rowOff>146152</xdr:rowOff>
    </xdr:to>
    <xdr:sp macro="" textlink="">
      <xdr:nvSpPr>
        <xdr:cNvPr id="745" name="フローチャート : 判断 744"/>
        <xdr:cNvSpPr/>
      </xdr:nvSpPr>
      <xdr:spPr>
        <a:xfrm>
          <a:off x="19494500" y="65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162679</xdr:rowOff>
    </xdr:from>
    <xdr:ext cx="469744" cy="259045"/>
    <xdr:sp macro="" textlink="">
      <xdr:nvSpPr>
        <xdr:cNvPr id="746" name="テキスト ボックス 745"/>
        <xdr:cNvSpPr txBox="1"/>
      </xdr:nvSpPr>
      <xdr:spPr>
        <a:xfrm>
          <a:off x="19310427" y="633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110274</xdr:rowOff>
    </xdr:from>
    <xdr:to>
      <xdr:col>27</xdr:col>
      <xdr:colOff>161925</xdr:colOff>
      <xdr:row>39</xdr:row>
      <xdr:rowOff>40424</xdr:rowOff>
    </xdr:to>
    <xdr:sp macro="" textlink="">
      <xdr:nvSpPr>
        <xdr:cNvPr id="747" name="フローチャート : 判断 746"/>
        <xdr:cNvSpPr/>
      </xdr:nvSpPr>
      <xdr:spPr>
        <a:xfrm>
          <a:off x="18605500" y="6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56951</xdr:rowOff>
    </xdr:from>
    <xdr:ext cx="469744" cy="259045"/>
    <xdr:sp macro="" textlink="">
      <xdr:nvSpPr>
        <xdr:cNvPr id="748" name="テキスト ボックス 747"/>
        <xdr:cNvSpPr txBox="1"/>
      </xdr:nvSpPr>
      <xdr:spPr>
        <a:xfrm>
          <a:off x="18421427" y="640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105960</xdr:rowOff>
    </xdr:from>
    <xdr:ext cx="249299" cy="259045"/>
    <xdr:sp macro="" textlink="">
      <xdr:nvSpPr>
        <xdr:cNvPr id="755" name="諸支出金該当値テキスト"/>
        <xdr:cNvSpPr txBox="1"/>
      </xdr:nvSpPr>
      <xdr:spPr>
        <a:xfrm>
          <a:off x="22212300" y="6621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すべての項目で類似団体平均を下回っている。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主な構成項目である民生費はＨ</a:t>
          </a:r>
          <a:r>
            <a:rPr kumimoji="1" lang="en-US" altLang="ja-JP" sz="1200">
              <a:solidFill>
                <a:schemeClr val="dk1"/>
              </a:solidFill>
              <a:effectLst/>
              <a:latin typeface="+mn-lt"/>
              <a:ea typeface="+mn-ea"/>
              <a:cs typeface="+mn-cs"/>
            </a:rPr>
            <a:t>24</a:t>
          </a:r>
          <a:r>
            <a:rPr kumimoji="1" lang="ja-JP" altLang="ja-JP" sz="1200">
              <a:solidFill>
                <a:schemeClr val="dk1"/>
              </a:solidFill>
              <a:effectLst/>
              <a:latin typeface="+mn-lt"/>
              <a:ea typeface="+mn-ea"/>
              <a:cs typeface="+mn-cs"/>
            </a:rPr>
            <a:t>年度から年々増加しており、Ｈ</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年度は住民一人</a:t>
          </a:r>
          <a:r>
            <a:rPr kumimoji="1" lang="ja-JP" altLang="en-US" sz="1200">
              <a:solidFill>
                <a:schemeClr val="dk1"/>
              </a:solidFill>
              <a:effectLst/>
              <a:latin typeface="+mn-lt"/>
              <a:ea typeface="+mn-ea"/>
              <a:cs typeface="+mn-cs"/>
            </a:rPr>
            <a:t>当たり</a:t>
          </a:r>
          <a:r>
            <a:rPr kumimoji="1" lang="en-US" altLang="ja-JP" sz="1200">
              <a:solidFill>
                <a:schemeClr val="dk1"/>
              </a:solidFill>
              <a:effectLst/>
              <a:latin typeface="+mn-lt"/>
              <a:ea typeface="+mn-ea"/>
              <a:cs typeface="+mn-cs"/>
            </a:rPr>
            <a:t>122,640</a:t>
          </a:r>
          <a:r>
            <a:rPr kumimoji="1" lang="ja-JP" altLang="ja-JP" sz="1200">
              <a:solidFill>
                <a:schemeClr val="dk1"/>
              </a:solidFill>
              <a:effectLst/>
              <a:latin typeface="+mn-lt"/>
              <a:ea typeface="+mn-ea"/>
              <a:cs typeface="+mn-cs"/>
            </a:rPr>
            <a:t>円とな</a:t>
          </a:r>
          <a:r>
            <a:rPr kumimoji="1" lang="ja-JP" altLang="en-US" sz="1200">
              <a:solidFill>
                <a:schemeClr val="dk1"/>
              </a:solidFill>
              <a:effectLst/>
              <a:latin typeface="+mn-lt"/>
              <a:ea typeface="+mn-ea"/>
              <a:cs typeface="+mn-cs"/>
            </a:rPr>
            <a:t>り、前年度と比較して</a:t>
          </a:r>
          <a:r>
            <a:rPr kumimoji="1" lang="en-US" altLang="ja-JP" sz="1200">
              <a:solidFill>
                <a:schemeClr val="dk1"/>
              </a:solidFill>
              <a:effectLst/>
              <a:latin typeface="+mn-lt"/>
              <a:ea typeface="+mn-ea"/>
              <a:cs typeface="+mn-cs"/>
            </a:rPr>
            <a:t>6,284</a:t>
          </a:r>
          <a:r>
            <a:rPr kumimoji="1" lang="ja-JP" altLang="en-US" sz="1200">
              <a:solidFill>
                <a:schemeClr val="dk1"/>
              </a:solidFill>
              <a:effectLst/>
              <a:latin typeface="+mn-lt"/>
              <a:ea typeface="+mn-ea"/>
              <a:cs typeface="+mn-cs"/>
            </a:rPr>
            <a:t>円増加している。社会保障経費の増加、認定こども園化に向けた保育園の改修工事などを実施したことが大きな要因である。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教育費は住民一人当たり</a:t>
          </a:r>
          <a:r>
            <a:rPr kumimoji="1" lang="en-US" altLang="ja-JP" sz="1200">
              <a:solidFill>
                <a:schemeClr val="dk1"/>
              </a:solidFill>
              <a:effectLst/>
              <a:latin typeface="+mn-lt"/>
              <a:ea typeface="+mn-ea"/>
              <a:cs typeface="+mn-cs"/>
            </a:rPr>
            <a:t>59,603</a:t>
          </a:r>
          <a:r>
            <a:rPr kumimoji="1" lang="ja-JP" altLang="en-US" sz="1200">
              <a:solidFill>
                <a:schemeClr val="dk1"/>
              </a:solidFill>
              <a:effectLst/>
              <a:latin typeface="+mn-lt"/>
              <a:ea typeface="+mn-ea"/>
              <a:cs typeface="+mn-cs"/>
            </a:rPr>
            <a:t>円となっており、前年度と比較すると</a:t>
          </a:r>
          <a:r>
            <a:rPr kumimoji="1" lang="en-US" altLang="ja-JP" sz="1200">
              <a:solidFill>
                <a:schemeClr val="dk1"/>
              </a:solidFill>
              <a:effectLst/>
              <a:latin typeface="+mn-lt"/>
              <a:ea typeface="+mn-ea"/>
              <a:cs typeface="+mn-cs"/>
            </a:rPr>
            <a:t>24,105</a:t>
          </a:r>
          <a:r>
            <a:rPr kumimoji="1" lang="ja-JP" altLang="en-US" sz="1200">
              <a:solidFill>
                <a:schemeClr val="dk1"/>
              </a:solidFill>
              <a:effectLst/>
              <a:latin typeface="+mn-lt"/>
              <a:ea typeface="+mn-ea"/>
              <a:cs typeface="+mn-cs"/>
            </a:rPr>
            <a:t>円増加しているが、仁木小学校の大規模改修と中学校のエレベーター等の改修を実施したことが大きな要因である。</a:t>
          </a:r>
          <a:endParaRPr kumimoji="1" lang="en-US" altLang="ja-JP" sz="1200">
            <a:solidFill>
              <a:schemeClr val="dk1"/>
            </a:solidFill>
            <a:effectLst/>
            <a:latin typeface="+mn-lt"/>
            <a:ea typeface="+mn-ea"/>
            <a:cs typeface="+mn-cs"/>
          </a:endParaRPr>
        </a:p>
        <a:p>
          <a:r>
            <a:rPr kumimoji="1" lang="ja-JP" altLang="en-US" sz="1200">
              <a:latin typeface="ＭＳ Ｐゴシック"/>
            </a:rPr>
            <a:t>Ｈ</a:t>
          </a:r>
          <a:r>
            <a:rPr kumimoji="1" lang="en-US" altLang="ja-JP" sz="1200">
              <a:latin typeface="ＭＳ Ｐゴシック"/>
            </a:rPr>
            <a:t>27</a:t>
          </a:r>
          <a:r>
            <a:rPr kumimoji="1" lang="ja-JP" altLang="en-US" sz="1200">
              <a:latin typeface="ＭＳ Ｐゴシック"/>
            </a:rPr>
            <a:t>年度以降も２小学校の大規模改修や小中学校の空調設備の設置工事などの大型事業を予定しているため、住民一人当たりのコストは増加傾向に推移していくと予想される。</a:t>
          </a:r>
          <a:endParaRPr kumimoji="1" lang="en-US" altLang="ja-JP" sz="12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岐阜県輪之内町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輪之内町第五次総合計画（</a:t>
          </a:r>
          <a:r>
            <a:rPr kumimoji="1" lang="en-US" altLang="ja-JP" sz="1100">
              <a:solidFill>
                <a:schemeClr val="dk1"/>
              </a:solidFill>
              <a:effectLst/>
              <a:latin typeface="+mn-lt"/>
              <a:ea typeface="+mn-ea"/>
              <a:cs typeface="+mn-cs"/>
            </a:rPr>
            <a:t>H24-H33</a:t>
          </a:r>
          <a:r>
            <a:rPr kumimoji="1" lang="ja-JP" altLang="ja-JP" sz="1100">
              <a:solidFill>
                <a:schemeClr val="dk1"/>
              </a:solidFill>
              <a:effectLst/>
              <a:latin typeface="+mn-lt"/>
              <a:ea typeface="+mn-ea"/>
              <a:cs typeface="+mn-cs"/>
            </a:rPr>
            <a:t>）の実現と輪之内町行財政</a:t>
          </a:r>
          <a:r>
            <a:rPr kumimoji="1" lang="ja-JP" altLang="en-US" sz="1100">
              <a:solidFill>
                <a:schemeClr val="dk1"/>
              </a:solidFill>
              <a:effectLst/>
              <a:latin typeface="+mn-lt"/>
              <a:ea typeface="+mn-ea"/>
              <a:cs typeface="+mn-cs"/>
            </a:rPr>
            <a:t>改革</a:t>
          </a:r>
          <a:r>
            <a:rPr kumimoji="1" lang="ja-JP" altLang="ja-JP" sz="1100">
              <a:solidFill>
                <a:schemeClr val="dk1"/>
              </a:solidFill>
              <a:effectLst/>
              <a:latin typeface="+mn-lt"/>
              <a:ea typeface="+mn-ea"/>
              <a:cs typeface="+mn-cs"/>
            </a:rPr>
            <a:t>大綱（</a:t>
          </a:r>
          <a:r>
            <a:rPr kumimoji="1" lang="en-US" altLang="ja-JP" sz="1100">
              <a:solidFill>
                <a:schemeClr val="dk1"/>
              </a:solidFill>
              <a:effectLst/>
              <a:latin typeface="+mn-lt"/>
              <a:ea typeface="+mn-ea"/>
              <a:cs typeface="+mn-cs"/>
            </a:rPr>
            <a:t>H27-H31</a:t>
          </a:r>
          <a:r>
            <a:rPr kumimoji="1" lang="ja-JP" altLang="ja-JP" sz="1100">
              <a:solidFill>
                <a:schemeClr val="dk1"/>
              </a:solidFill>
              <a:effectLst/>
              <a:latin typeface="+mn-lt"/>
              <a:ea typeface="+mn-ea"/>
              <a:cs typeface="+mn-cs"/>
            </a:rPr>
            <a:t>）の積極的な推進をめざして財源確保が困難な状況下において抑制型予算を基本とするも、安易な事業の見送りをすることなく、優先度・緊急度を重視した事業展開をしてきた。また、普通建設事業についても景気浮揚を期待しインフラ整備を積極的に実施した</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年度以降は実質収支、実質単年度収支ともに、黒字を維持し続けている。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財政調整基金残高は、近年は適切な財源の確保と歳出の精査により取り崩すことなく、長期的な見通しのもとに着実に積み立てができており、標準財政規模比は</a:t>
          </a:r>
          <a:r>
            <a:rPr kumimoji="1" lang="en-US" altLang="ja-JP" sz="1100">
              <a:solidFill>
                <a:schemeClr val="dk1"/>
              </a:solidFill>
              <a:effectLst/>
              <a:latin typeface="+mn-lt"/>
              <a:ea typeface="+mn-ea"/>
              <a:cs typeface="+mn-cs"/>
            </a:rPr>
            <a:t>26.34</a:t>
          </a:r>
          <a:r>
            <a:rPr kumimoji="1" lang="ja-JP" altLang="en-US" sz="1100">
              <a:solidFill>
                <a:schemeClr val="dk1"/>
              </a:solidFill>
              <a:effectLst/>
              <a:latin typeface="+mn-lt"/>
              <a:ea typeface="+mn-ea"/>
              <a:cs typeface="+mn-cs"/>
            </a:rPr>
            <a:t>％となっている。</a:t>
          </a:r>
          <a:endParaRPr kumimoji="1" lang="en-US" altLang="ja-JP" sz="11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岐阜県輪之内町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いずれの会計も赤字に陥ることなく黒字である。</a:t>
          </a:r>
          <a:endParaRPr lang="ja-JP" altLang="ja-JP" sz="1200">
            <a:effectLst/>
            <a:latin typeface="+mj-ea"/>
            <a:ea typeface="+mj-ea"/>
          </a:endParaRPr>
        </a:p>
        <a:p>
          <a:r>
            <a:rPr kumimoji="1" lang="ja-JP" altLang="ja-JP" sz="1200">
              <a:solidFill>
                <a:schemeClr val="dk1"/>
              </a:solidFill>
              <a:effectLst/>
              <a:latin typeface="+mj-ea"/>
              <a:ea typeface="+mj-ea"/>
              <a:cs typeface="+mn-cs"/>
            </a:rPr>
            <a:t>　</a:t>
          </a:r>
          <a:r>
            <a:rPr kumimoji="1" lang="en-US" altLang="ja-JP" sz="1200">
              <a:solidFill>
                <a:schemeClr val="dk1"/>
              </a:solidFill>
              <a:effectLst/>
              <a:latin typeface="+mj-ea"/>
              <a:ea typeface="+mj-ea"/>
              <a:cs typeface="+mn-cs"/>
            </a:rPr>
            <a:t>27</a:t>
          </a:r>
          <a:r>
            <a:rPr kumimoji="1" lang="ja-JP" altLang="ja-JP" sz="1200">
              <a:solidFill>
                <a:schemeClr val="dk1"/>
              </a:solidFill>
              <a:effectLst/>
              <a:latin typeface="+mj-ea"/>
              <a:ea typeface="+mj-ea"/>
              <a:cs typeface="+mn-cs"/>
            </a:rPr>
            <a:t>年度は、一般会計以外の実質黒字比率は例年並みの水準であるが、一般会計については</a:t>
          </a:r>
          <a:r>
            <a:rPr kumimoji="1" lang="en-US" altLang="ja-JP" sz="1200">
              <a:solidFill>
                <a:schemeClr val="dk1"/>
              </a:solidFill>
              <a:effectLst/>
              <a:latin typeface="+mj-ea"/>
              <a:ea typeface="+mj-ea"/>
              <a:cs typeface="+mn-cs"/>
            </a:rPr>
            <a:t>0.24</a:t>
          </a:r>
          <a:r>
            <a:rPr kumimoji="1" lang="ja-JP" altLang="ja-JP" sz="1200">
              <a:solidFill>
                <a:schemeClr val="dk1"/>
              </a:solidFill>
              <a:effectLst/>
              <a:latin typeface="+mj-ea"/>
              <a:ea typeface="+mj-ea"/>
              <a:cs typeface="+mn-cs"/>
            </a:rPr>
            <a:t>ポイント黒字額が</a:t>
          </a:r>
          <a:r>
            <a:rPr kumimoji="1" lang="ja-JP" altLang="en-US" sz="1200">
              <a:solidFill>
                <a:schemeClr val="dk1"/>
              </a:solidFill>
              <a:effectLst/>
              <a:latin typeface="+mj-ea"/>
              <a:ea typeface="+mj-ea"/>
              <a:cs typeface="+mn-cs"/>
            </a:rPr>
            <a:t>減少した。歳入では、長引く景気の低迷もあり</a:t>
          </a:r>
          <a:r>
            <a:rPr kumimoji="1" lang="ja-JP" altLang="ja-JP" sz="1200">
              <a:solidFill>
                <a:schemeClr val="dk1"/>
              </a:solidFill>
              <a:effectLst/>
              <a:latin typeface="+mj-ea"/>
              <a:ea typeface="+mj-ea"/>
              <a:cs typeface="+mn-cs"/>
            </a:rPr>
            <a:t>町税（</a:t>
          </a:r>
          <a:r>
            <a:rPr kumimoji="1" lang="ja-JP" altLang="en-US" sz="1200">
              <a:solidFill>
                <a:schemeClr val="dk1"/>
              </a:solidFill>
              <a:effectLst/>
              <a:latin typeface="+mj-ea"/>
              <a:ea typeface="+mj-ea"/>
              <a:cs typeface="+mn-cs"/>
            </a:rPr>
            <a:t>主に</a:t>
          </a:r>
          <a:r>
            <a:rPr kumimoji="1" lang="ja-JP" altLang="ja-JP" sz="1200">
              <a:solidFill>
                <a:schemeClr val="dk1"/>
              </a:solidFill>
              <a:effectLst/>
              <a:latin typeface="+mj-ea"/>
              <a:ea typeface="+mj-ea"/>
              <a:cs typeface="+mn-cs"/>
            </a:rPr>
            <a:t>法人税割、固定資産税）</a:t>
          </a:r>
          <a:r>
            <a:rPr kumimoji="1" lang="ja-JP" altLang="en-US" sz="1200">
              <a:solidFill>
                <a:schemeClr val="dk1"/>
              </a:solidFill>
              <a:effectLst/>
              <a:latin typeface="+mj-ea"/>
              <a:ea typeface="+mj-ea"/>
              <a:cs typeface="+mn-cs"/>
            </a:rPr>
            <a:t>が</a:t>
          </a:r>
          <a:r>
            <a:rPr kumimoji="1" lang="ja-JP" altLang="ja-JP" sz="1200">
              <a:solidFill>
                <a:schemeClr val="dk1"/>
              </a:solidFill>
              <a:effectLst/>
              <a:latin typeface="+mj-ea"/>
              <a:ea typeface="+mj-ea"/>
              <a:cs typeface="+mn-cs"/>
            </a:rPr>
            <a:t>減少</a:t>
          </a:r>
          <a:r>
            <a:rPr kumimoji="1" lang="ja-JP" altLang="en-US" sz="1200">
              <a:solidFill>
                <a:schemeClr val="dk1"/>
              </a:solidFill>
              <a:effectLst/>
              <a:latin typeface="+mj-ea"/>
              <a:ea typeface="+mj-ea"/>
              <a:cs typeface="+mn-cs"/>
            </a:rPr>
            <a:t>した一方で国庫支出金や県支出金が増加したため、全体で前年比</a:t>
          </a:r>
          <a:r>
            <a:rPr kumimoji="1" lang="en-US" altLang="ja-JP" sz="1200">
              <a:solidFill>
                <a:schemeClr val="dk1"/>
              </a:solidFill>
              <a:effectLst/>
              <a:latin typeface="+mj-ea"/>
              <a:ea typeface="+mj-ea"/>
              <a:cs typeface="+mn-cs"/>
            </a:rPr>
            <a:t>3.17</a:t>
          </a:r>
          <a:r>
            <a:rPr kumimoji="1" lang="ja-JP" altLang="en-US" sz="1200">
              <a:solidFill>
                <a:schemeClr val="dk1"/>
              </a:solidFill>
              <a:effectLst/>
              <a:latin typeface="+mj-ea"/>
              <a:ea typeface="+mj-ea"/>
              <a:cs typeface="+mn-cs"/>
            </a:rPr>
            <a:t>％増となった。しかしながら、個人番号制度の導入に伴う社会保障・税番号システムの改修や「まち・ひと・しごと創生総合戦略」による地方創生事業の実施などによる歳出額の増加や翌年度に繰り越すべき財源の増加等が要因となり、前年度より黒字額が減少した。</a:t>
          </a:r>
          <a:endParaRPr kumimoji="1" lang="en-US" altLang="ja-JP" sz="1200">
            <a:solidFill>
              <a:schemeClr val="dk1"/>
            </a:solidFill>
            <a:effectLst/>
            <a:latin typeface="+mj-ea"/>
            <a:ea typeface="+mj-ea"/>
            <a:cs typeface="+mn-cs"/>
          </a:endParaRPr>
        </a:p>
        <a:p>
          <a:r>
            <a:rPr kumimoji="1" lang="ja-JP" altLang="ja-JP" sz="1200">
              <a:solidFill>
                <a:schemeClr val="dk1"/>
              </a:solidFill>
              <a:effectLst/>
              <a:latin typeface="+mj-ea"/>
              <a:ea typeface="+mj-ea"/>
              <a:cs typeface="+mn-cs"/>
            </a:rPr>
            <a:t>　引き続き、税収等を確保するため、徴収体制を強化するとともに企業誘致事業も積極的に推進していく。また、医療保険関係特別会計では医療費の適正化や医療費の抑制、下水道事業については加入促進に努め独立採算の原則に立ち返り繰出支出を抑制していく。</a:t>
          </a:r>
          <a:endParaRPr lang="ja-JP" altLang="ja-JP" sz="1200">
            <a:effectLst/>
            <a:latin typeface="+mj-ea"/>
            <a:ea typeface="+mj-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112" zoomScaleNormal="112"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4230595</v>
      </c>
      <c r="BO4" s="379"/>
      <c r="BP4" s="379"/>
      <c r="BQ4" s="379"/>
      <c r="BR4" s="379"/>
      <c r="BS4" s="379"/>
      <c r="BT4" s="379"/>
      <c r="BU4" s="380"/>
      <c r="BV4" s="378">
        <v>4100635</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11.3</v>
      </c>
      <c r="CU4" s="385"/>
      <c r="CV4" s="385"/>
      <c r="CW4" s="385"/>
      <c r="CX4" s="385"/>
      <c r="CY4" s="385"/>
      <c r="CZ4" s="385"/>
      <c r="DA4" s="386"/>
      <c r="DB4" s="384">
        <v>11.6</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3803854</v>
      </c>
      <c r="BO5" s="416"/>
      <c r="BP5" s="416"/>
      <c r="BQ5" s="416"/>
      <c r="BR5" s="416"/>
      <c r="BS5" s="416"/>
      <c r="BT5" s="416"/>
      <c r="BU5" s="417"/>
      <c r="BV5" s="415">
        <v>3776474</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74.2</v>
      </c>
      <c r="CU5" s="413"/>
      <c r="CV5" s="413"/>
      <c r="CW5" s="413"/>
      <c r="CX5" s="413"/>
      <c r="CY5" s="413"/>
      <c r="CZ5" s="413"/>
      <c r="DA5" s="414"/>
      <c r="DB5" s="412">
        <v>75</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426741</v>
      </c>
      <c r="BO6" s="416"/>
      <c r="BP6" s="416"/>
      <c r="BQ6" s="416"/>
      <c r="BR6" s="416"/>
      <c r="BS6" s="416"/>
      <c r="BT6" s="416"/>
      <c r="BU6" s="417"/>
      <c r="BV6" s="415">
        <v>324161</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80.099999999999994</v>
      </c>
      <c r="CU6" s="453"/>
      <c r="CV6" s="453"/>
      <c r="CW6" s="453"/>
      <c r="CX6" s="453"/>
      <c r="CY6" s="453"/>
      <c r="CZ6" s="453"/>
      <c r="DA6" s="454"/>
      <c r="DB6" s="452">
        <v>81.5</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105580</v>
      </c>
      <c r="BO7" s="416"/>
      <c r="BP7" s="416"/>
      <c r="BQ7" s="416"/>
      <c r="BR7" s="416"/>
      <c r="BS7" s="416"/>
      <c r="BT7" s="416"/>
      <c r="BU7" s="417"/>
      <c r="BV7" s="415">
        <v>7532</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2832858</v>
      </c>
      <c r="CU7" s="416"/>
      <c r="CV7" s="416"/>
      <c r="CW7" s="416"/>
      <c r="CX7" s="416"/>
      <c r="CY7" s="416"/>
      <c r="CZ7" s="416"/>
      <c r="DA7" s="417"/>
      <c r="DB7" s="415">
        <v>2733743</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321161</v>
      </c>
      <c r="BO8" s="416"/>
      <c r="BP8" s="416"/>
      <c r="BQ8" s="416"/>
      <c r="BR8" s="416"/>
      <c r="BS8" s="416"/>
      <c r="BT8" s="416"/>
      <c r="BU8" s="417"/>
      <c r="BV8" s="415">
        <v>316629</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0.59</v>
      </c>
      <c r="CU8" s="456"/>
      <c r="CV8" s="456"/>
      <c r="CW8" s="456"/>
      <c r="CX8" s="456"/>
      <c r="CY8" s="456"/>
      <c r="CZ8" s="456"/>
      <c r="DA8" s="457"/>
      <c r="DB8" s="455">
        <v>0.59</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9973</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97</v>
      </c>
      <c r="AV9" s="448"/>
      <c r="AW9" s="448"/>
      <c r="AX9" s="448"/>
      <c r="AY9" s="449" t="s">
        <v>98</v>
      </c>
      <c r="AZ9" s="450"/>
      <c r="BA9" s="450"/>
      <c r="BB9" s="450"/>
      <c r="BC9" s="450"/>
      <c r="BD9" s="450"/>
      <c r="BE9" s="450"/>
      <c r="BF9" s="450"/>
      <c r="BG9" s="450"/>
      <c r="BH9" s="450"/>
      <c r="BI9" s="450"/>
      <c r="BJ9" s="450"/>
      <c r="BK9" s="450"/>
      <c r="BL9" s="450"/>
      <c r="BM9" s="451"/>
      <c r="BN9" s="415">
        <v>4532</v>
      </c>
      <c r="BO9" s="416"/>
      <c r="BP9" s="416"/>
      <c r="BQ9" s="416"/>
      <c r="BR9" s="416"/>
      <c r="BS9" s="416"/>
      <c r="BT9" s="416"/>
      <c r="BU9" s="417"/>
      <c r="BV9" s="415">
        <v>42158</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6</v>
      </c>
      <c r="CU9" s="413"/>
      <c r="CV9" s="413"/>
      <c r="CW9" s="413"/>
      <c r="CX9" s="413"/>
      <c r="CY9" s="413"/>
      <c r="CZ9" s="413"/>
      <c r="DA9" s="414"/>
      <c r="DB9" s="412">
        <v>5.8</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10028</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3184</v>
      </c>
      <c r="BO10" s="416"/>
      <c r="BP10" s="416"/>
      <c r="BQ10" s="416"/>
      <c r="BR10" s="416"/>
      <c r="BS10" s="416"/>
      <c r="BT10" s="416"/>
      <c r="BU10" s="417"/>
      <c r="BV10" s="415">
        <v>15790</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9943</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9652</v>
      </c>
      <c r="S13" s="497"/>
      <c r="T13" s="497"/>
      <c r="U13" s="497"/>
      <c r="V13" s="498"/>
      <c r="W13" s="431" t="s">
        <v>120</v>
      </c>
      <c r="X13" s="432"/>
      <c r="Y13" s="432"/>
      <c r="Z13" s="432"/>
      <c r="AA13" s="432"/>
      <c r="AB13" s="422"/>
      <c r="AC13" s="466">
        <v>162</v>
      </c>
      <c r="AD13" s="467"/>
      <c r="AE13" s="467"/>
      <c r="AF13" s="467"/>
      <c r="AG13" s="506"/>
      <c r="AH13" s="466">
        <v>255</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7716</v>
      </c>
      <c r="BO13" s="416"/>
      <c r="BP13" s="416"/>
      <c r="BQ13" s="416"/>
      <c r="BR13" s="416"/>
      <c r="BS13" s="416"/>
      <c r="BT13" s="416"/>
      <c r="BU13" s="417"/>
      <c r="BV13" s="415">
        <v>57948</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4.3</v>
      </c>
      <c r="CU13" s="413"/>
      <c r="CV13" s="413"/>
      <c r="CW13" s="413"/>
      <c r="CX13" s="413"/>
      <c r="CY13" s="413"/>
      <c r="CZ13" s="413"/>
      <c r="DA13" s="414"/>
      <c r="DB13" s="412">
        <v>4.5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9962</v>
      </c>
      <c r="S14" s="497"/>
      <c r="T14" s="497"/>
      <c r="U14" s="497"/>
      <c r="V14" s="498"/>
      <c r="W14" s="405"/>
      <c r="X14" s="406"/>
      <c r="Y14" s="406"/>
      <c r="Z14" s="406"/>
      <c r="AA14" s="406"/>
      <c r="AB14" s="395"/>
      <c r="AC14" s="499">
        <v>3.3</v>
      </c>
      <c r="AD14" s="500"/>
      <c r="AE14" s="500"/>
      <c r="AF14" s="500"/>
      <c r="AG14" s="501"/>
      <c r="AH14" s="499">
        <v>5.0999999999999996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17</v>
      </c>
      <c r="CU14" s="511"/>
      <c r="CV14" s="511"/>
      <c r="CW14" s="511"/>
      <c r="CX14" s="511"/>
      <c r="CY14" s="511"/>
      <c r="CZ14" s="511"/>
      <c r="DA14" s="512"/>
      <c r="DB14" s="510">
        <v>24.9</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9696</v>
      </c>
      <c r="S15" s="497"/>
      <c r="T15" s="497"/>
      <c r="U15" s="497"/>
      <c r="V15" s="498"/>
      <c r="W15" s="431" t="s">
        <v>127</v>
      </c>
      <c r="X15" s="432"/>
      <c r="Y15" s="432"/>
      <c r="Z15" s="432"/>
      <c r="AA15" s="432"/>
      <c r="AB15" s="422"/>
      <c r="AC15" s="466">
        <v>1977</v>
      </c>
      <c r="AD15" s="467"/>
      <c r="AE15" s="467"/>
      <c r="AF15" s="467"/>
      <c r="AG15" s="506"/>
      <c r="AH15" s="466">
        <v>2104</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1321339</v>
      </c>
      <c r="BO15" s="379"/>
      <c r="BP15" s="379"/>
      <c r="BQ15" s="379"/>
      <c r="BR15" s="379"/>
      <c r="BS15" s="379"/>
      <c r="BT15" s="379"/>
      <c r="BU15" s="380"/>
      <c r="BV15" s="378">
        <v>1276380</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40.5</v>
      </c>
      <c r="AD16" s="500"/>
      <c r="AE16" s="500"/>
      <c r="AF16" s="500"/>
      <c r="AG16" s="501"/>
      <c r="AH16" s="499">
        <v>42.3</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2261886</v>
      </c>
      <c r="BO16" s="416"/>
      <c r="BP16" s="416"/>
      <c r="BQ16" s="416"/>
      <c r="BR16" s="416"/>
      <c r="BS16" s="416"/>
      <c r="BT16" s="416"/>
      <c r="BU16" s="417"/>
      <c r="BV16" s="415">
        <v>2150991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2747</v>
      </c>
      <c r="AD17" s="467"/>
      <c r="AE17" s="467"/>
      <c r="AF17" s="467"/>
      <c r="AG17" s="506"/>
      <c r="AH17" s="466">
        <v>2607</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1680182</v>
      </c>
      <c r="BO17" s="416"/>
      <c r="BP17" s="416"/>
      <c r="BQ17" s="416"/>
      <c r="BR17" s="416"/>
      <c r="BS17" s="416"/>
      <c r="BT17" s="416"/>
      <c r="BU17" s="417"/>
      <c r="BV17" s="415">
        <v>1637645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22.33</v>
      </c>
      <c r="M18" s="528"/>
      <c r="N18" s="528"/>
      <c r="O18" s="528"/>
      <c r="P18" s="528"/>
      <c r="Q18" s="528"/>
      <c r="R18" s="529"/>
      <c r="S18" s="529"/>
      <c r="T18" s="529"/>
      <c r="U18" s="529"/>
      <c r="V18" s="530"/>
      <c r="W18" s="433"/>
      <c r="X18" s="434"/>
      <c r="Y18" s="434"/>
      <c r="Z18" s="434"/>
      <c r="AA18" s="434"/>
      <c r="AB18" s="425"/>
      <c r="AC18" s="531">
        <v>56.2</v>
      </c>
      <c r="AD18" s="532"/>
      <c r="AE18" s="532"/>
      <c r="AF18" s="532"/>
      <c r="AG18" s="533"/>
      <c r="AH18" s="531">
        <v>52.4</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2144794</v>
      </c>
      <c r="BO18" s="416"/>
      <c r="BP18" s="416"/>
      <c r="BQ18" s="416"/>
      <c r="BR18" s="416"/>
      <c r="BS18" s="416"/>
      <c r="BT18" s="416"/>
      <c r="BU18" s="417"/>
      <c r="BV18" s="415">
        <v>2075637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447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3398692</v>
      </c>
      <c r="BO19" s="416"/>
      <c r="BP19" s="416"/>
      <c r="BQ19" s="416"/>
      <c r="BR19" s="416"/>
      <c r="BS19" s="416"/>
      <c r="BT19" s="416"/>
      <c r="BU19" s="417"/>
      <c r="BV19" s="415">
        <v>3267031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3138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3102766</v>
      </c>
      <c r="BO23" s="416"/>
      <c r="BP23" s="416"/>
      <c r="BQ23" s="416"/>
      <c r="BR23" s="416"/>
      <c r="BS23" s="416"/>
      <c r="BT23" s="416"/>
      <c r="BU23" s="417"/>
      <c r="BV23" s="415">
        <v>3067935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6500</v>
      </c>
      <c r="R24" s="467"/>
      <c r="S24" s="467"/>
      <c r="T24" s="467"/>
      <c r="U24" s="467"/>
      <c r="V24" s="506"/>
      <c r="W24" s="561"/>
      <c r="X24" s="549"/>
      <c r="Y24" s="550"/>
      <c r="Z24" s="465" t="s">
        <v>151</v>
      </c>
      <c r="AA24" s="445"/>
      <c r="AB24" s="445"/>
      <c r="AC24" s="445"/>
      <c r="AD24" s="445"/>
      <c r="AE24" s="445"/>
      <c r="AF24" s="445"/>
      <c r="AG24" s="446"/>
      <c r="AH24" s="466">
        <v>93</v>
      </c>
      <c r="AI24" s="467"/>
      <c r="AJ24" s="467"/>
      <c r="AK24" s="467"/>
      <c r="AL24" s="506"/>
      <c r="AM24" s="466">
        <v>260400</v>
      </c>
      <c r="AN24" s="467"/>
      <c r="AO24" s="467"/>
      <c r="AP24" s="467"/>
      <c r="AQ24" s="467"/>
      <c r="AR24" s="506"/>
      <c r="AS24" s="466">
        <v>2800</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1685005</v>
      </c>
      <c r="BO24" s="416"/>
      <c r="BP24" s="416"/>
      <c r="BQ24" s="416"/>
      <c r="BR24" s="416"/>
      <c r="BS24" s="416"/>
      <c r="BT24" s="416"/>
      <c r="BU24" s="417"/>
      <c r="BV24" s="415">
        <v>1843163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5300</v>
      </c>
      <c r="R25" s="467"/>
      <c r="S25" s="467"/>
      <c r="T25" s="467"/>
      <c r="U25" s="467"/>
      <c r="V25" s="506"/>
      <c r="W25" s="561"/>
      <c r="X25" s="549"/>
      <c r="Y25" s="550"/>
      <c r="Z25" s="465" t="s">
        <v>154</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281490</v>
      </c>
      <c r="BO25" s="379"/>
      <c r="BP25" s="379"/>
      <c r="BQ25" s="379"/>
      <c r="BR25" s="379"/>
      <c r="BS25" s="379"/>
      <c r="BT25" s="379"/>
      <c r="BU25" s="380"/>
      <c r="BV25" s="378">
        <v>315503</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2807</v>
      </c>
      <c r="R26" s="467"/>
      <c r="S26" s="467"/>
      <c r="T26" s="467"/>
      <c r="U26" s="467"/>
      <c r="V26" s="506"/>
      <c r="W26" s="561"/>
      <c r="X26" s="549"/>
      <c r="Y26" s="550"/>
      <c r="Z26" s="465" t="s">
        <v>157</v>
      </c>
      <c r="AA26" s="571"/>
      <c r="AB26" s="571"/>
      <c r="AC26" s="571"/>
      <c r="AD26" s="571"/>
      <c r="AE26" s="571"/>
      <c r="AF26" s="571"/>
      <c r="AG26" s="572"/>
      <c r="AH26" s="466" t="s">
        <v>117</v>
      </c>
      <c r="AI26" s="467"/>
      <c r="AJ26" s="467"/>
      <c r="AK26" s="467"/>
      <c r="AL26" s="506"/>
      <c r="AM26" s="466" t="s">
        <v>117</v>
      </c>
      <c r="AN26" s="467"/>
      <c r="AO26" s="467"/>
      <c r="AP26" s="467"/>
      <c r="AQ26" s="467"/>
      <c r="AR26" s="506"/>
      <c r="AS26" s="466" t="s">
        <v>117</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2300</v>
      </c>
      <c r="R27" s="467"/>
      <c r="S27" s="467"/>
      <c r="T27" s="467"/>
      <c r="U27" s="467"/>
      <c r="V27" s="506"/>
      <c r="W27" s="561"/>
      <c r="X27" s="549"/>
      <c r="Y27" s="550"/>
      <c r="Z27" s="465" t="s">
        <v>160</v>
      </c>
      <c r="AA27" s="445"/>
      <c r="AB27" s="445"/>
      <c r="AC27" s="445"/>
      <c r="AD27" s="445"/>
      <c r="AE27" s="445"/>
      <c r="AF27" s="445"/>
      <c r="AG27" s="446"/>
      <c r="AH27" s="466">
        <v>2</v>
      </c>
      <c r="AI27" s="467"/>
      <c r="AJ27" s="467"/>
      <c r="AK27" s="467"/>
      <c r="AL27" s="506"/>
      <c r="AM27" s="466" t="s">
        <v>161</v>
      </c>
      <c r="AN27" s="467"/>
      <c r="AO27" s="467"/>
      <c r="AP27" s="467"/>
      <c r="AQ27" s="467"/>
      <c r="AR27" s="506"/>
      <c r="AS27" s="466" t="s">
        <v>161</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82155</v>
      </c>
      <c r="BO27" s="585"/>
      <c r="BP27" s="585"/>
      <c r="BQ27" s="585"/>
      <c r="BR27" s="585"/>
      <c r="BS27" s="585"/>
      <c r="BT27" s="585"/>
      <c r="BU27" s="586"/>
      <c r="BV27" s="584">
        <v>82155</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2000</v>
      </c>
      <c r="R28" s="467"/>
      <c r="S28" s="467"/>
      <c r="T28" s="467"/>
      <c r="U28" s="467"/>
      <c r="V28" s="506"/>
      <c r="W28" s="561"/>
      <c r="X28" s="549"/>
      <c r="Y28" s="550"/>
      <c r="Z28" s="465" t="s">
        <v>164</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746076</v>
      </c>
      <c r="BO28" s="379"/>
      <c r="BP28" s="379"/>
      <c r="BQ28" s="379"/>
      <c r="BR28" s="379"/>
      <c r="BS28" s="379"/>
      <c r="BT28" s="379"/>
      <c r="BU28" s="380"/>
      <c r="BV28" s="378">
        <v>742892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7</v>
      </c>
      <c r="M29" s="467"/>
      <c r="N29" s="467"/>
      <c r="O29" s="467"/>
      <c r="P29" s="506"/>
      <c r="Q29" s="466">
        <v>1900</v>
      </c>
      <c r="R29" s="467"/>
      <c r="S29" s="467"/>
      <c r="T29" s="467"/>
      <c r="U29" s="467"/>
      <c r="V29" s="506"/>
      <c r="W29" s="562"/>
      <c r="X29" s="563"/>
      <c r="Y29" s="564"/>
      <c r="Z29" s="465" t="s">
        <v>168</v>
      </c>
      <c r="AA29" s="445"/>
      <c r="AB29" s="445"/>
      <c r="AC29" s="445"/>
      <c r="AD29" s="445"/>
      <c r="AE29" s="445"/>
      <c r="AF29" s="445"/>
      <c r="AG29" s="446"/>
      <c r="AH29" s="466">
        <v>95</v>
      </c>
      <c r="AI29" s="467"/>
      <c r="AJ29" s="467"/>
      <c r="AK29" s="467"/>
      <c r="AL29" s="506"/>
      <c r="AM29" s="466">
        <v>268928</v>
      </c>
      <c r="AN29" s="467"/>
      <c r="AO29" s="467"/>
      <c r="AP29" s="467"/>
      <c r="AQ29" s="467"/>
      <c r="AR29" s="506"/>
      <c r="AS29" s="466">
        <v>2831</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152000</v>
      </c>
      <c r="BO29" s="416"/>
      <c r="BP29" s="416"/>
      <c r="BQ29" s="416"/>
      <c r="BR29" s="416"/>
      <c r="BS29" s="416"/>
      <c r="BT29" s="416"/>
      <c r="BU29" s="417"/>
      <c r="BV29" s="415">
        <v>151000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93.2</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1120453</v>
      </c>
      <c r="BO30" s="585"/>
      <c r="BP30" s="585"/>
      <c r="BQ30" s="585"/>
      <c r="BR30" s="585"/>
      <c r="BS30" s="585"/>
      <c r="BT30" s="585"/>
      <c r="BU30" s="586"/>
      <c r="BV30" s="584">
        <v>1099772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輪之内町国民健康保険事業特別会計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IF('各会計、関係団体の財政状況及び健全化判断比率'!B30="","",'各会計、関係団体の財政状況及び健全化判断比率'!B30)</f>
        <v>輪之内町水道事業会計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IF('各会計、関係団体の財政状況及び健全化判断比率'!B31="","",'各会計、関係団体の財政状況及び健全化判断比率'!B31)</f>
        <v>輪之内町特定環境保全公共下水道事業特別会計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西濃環境整備組合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輪之内町土地開発公社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輪之内町児童発達支援事業特別会計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輪之内町後期高齢者医療特別会計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大垣消防組合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大垣衛生施設組合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西南濃粗大廃棄物処理組合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あすわ苑老人福祉施設事務組合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安八郡広域連合（一般会計）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13</v>
      </c>
      <c r="BX40" s="596"/>
      <c r="BY40" s="597" t="str">
        <f>IF('各会計、関係団体の財政状況及び健全化判断比率'!B74="","",'各会計、関係団体の財政状況及び健全化判断比率'!B74)</f>
        <v>安八郡広域連合（特別会計）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14</v>
      </c>
      <c r="BX41" s="596"/>
      <c r="BY41" s="597" t="str">
        <f>IF('各会計、関係団体の財政状況及び健全化判断比率'!B75="","",'各会計、関係団体の財政状況及び健全化判断比率'!B75)</f>
        <v>岐阜県市町村会館組合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15</v>
      </c>
      <c r="BX42" s="596"/>
      <c r="BY42" s="597" t="str">
        <f>IF('各会計、関係団体の財政状況及び健全化判断比率'!B76="","",'各会計、関係団体の財政状況及び健全化判断比率'!B76)</f>
        <v>岐阜県市町村職員退職手当組合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16</v>
      </c>
      <c r="BX43" s="596"/>
      <c r="BY43" s="597" t="str">
        <f>IF('各会計、関係団体の財政状況及び健全化判断比率'!B77="","",'各会計、関係団体の財政状況及び健全化判断比率'!B77)</f>
        <v>岐阜県後期高齢者医療広域連合（一般会計）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81" t="s">
        <v>518</v>
      </c>
      <c r="D34" s="1181"/>
      <c r="E34" s="1182"/>
      <c r="F34" s="32">
        <v>11.61</v>
      </c>
      <c r="G34" s="33">
        <v>12.33</v>
      </c>
      <c r="H34" s="33">
        <v>12.17</v>
      </c>
      <c r="I34" s="33">
        <v>11.93</v>
      </c>
      <c r="J34" s="34">
        <v>11.29</v>
      </c>
      <c r="K34" s="22"/>
      <c r="L34" s="22"/>
      <c r="M34" s="22"/>
      <c r="N34" s="22"/>
      <c r="O34" s="22"/>
      <c r="P34" s="22"/>
    </row>
    <row r="35" spans="1:16" ht="39" customHeight="1">
      <c r="A35" s="22"/>
      <c r="B35" s="35"/>
      <c r="C35" s="1175" t="s">
        <v>519</v>
      </c>
      <c r="D35" s="1176"/>
      <c r="E35" s="1177"/>
      <c r="F35" s="36">
        <v>8.8699999999999992</v>
      </c>
      <c r="G35" s="37">
        <v>5.9</v>
      </c>
      <c r="H35" s="37">
        <v>9.8699999999999992</v>
      </c>
      <c r="I35" s="37">
        <v>11.49</v>
      </c>
      <c r="J35" s="38">
        <v>11.25</v>
      </c>
      <c r="K35" s="22"/>
      <c r="L35" s="22"/>
      <c r="M35" s="22"/>
      <c r="N35" s="22"/>
      <c r="O35" s="22"/>
      <c r="P35" s="22"/>
    </row>
    <row r="36" spans="1:16" ht="39" customHeight="1">
      <c r="A36" s="22"/>
      <c r="B36" s="35"/>
      <c r="C36" s="1175" t="s">
        <v>520</v>
      </c>
      <c r="D36" s="1176"/>
      <c r="E36" s="1177"/>
      <c r="F36" s="36">
        <v>3.82</v>
      </c>
      <c r="G36" s="37">
        <v>3.43</v>
      </c>
      <c r="H36" s="37">
        <v>2.42</v>
      </c>
      <c r="I36" s="37">
        <v>2.35</v>
      </c>
      <c r="J36" s="38">
        <v>1.97</v>
      </c>
      <c r="K36" s="22"/>
      <c r="L36" s="22"/>
      <c r="M36" s="22"/>
      <c r="N36" s="22"/>
      <c r="O36" s="22"/>
      <c r="P36" s="22"/>
    </row>
    <row r="37" spans="1:16" ht="39" customHeight="1">
      <c r="A37" s="22"/>
      <c r="B37" s="35"/>
      <c r="C37" s="1175" t="s">
        <v>521</v>
      </c>
      <c r="D37" s="1176"/>
      <c r="E37" s="1177"/>
      <c r="F37" s="36">
        <v>0.38</v>
      </c>
      <c r="G37" s="37">
        <v>0.49</v>
      </c>
      <c r="H37" s="37">
        <v>0.27</v>
      </c>
      <c r="I37" s="37">
        <v>0.21</v>
      </c>
      <c r="J37" s="38">
        <v>0.26</v>
      </c>
      <c r="K37" s="22"/>
      <c r="L37" s="22"/>
      <c r="M37" s="22"/>
      <c r="N37" s="22"/>
      <c r="O37" s="22"/>
      <c r="P37" s="22"/>
    </row>
    <row r="38" spans="1:16" ht="39" customHeight="1">
      <c r="A38" s="22"/>
      <c r="B38" s="35"/>
      <c r="C38" s="1175" t="s">
        <v>522</v>
      </c>
      <c r="D38" s="1176"/>
      <c r="E38" s="1177"/>
      <c r="F38" s="36">
        <v>0.01</v>
      </c>
      <c r="G38" s="37">
        <v>0.02</v>
      </c>
      <c r="H38" s="37">
        <v>0.1</v>
      </c>
      <c r="I38" s="37">
        <v>0.08</v>
      </c>
      <c r="J38" s="38">
        <v>0.08</v>
      </c>
      <c r="K38" s="22"/>
      <c r="L38" s="22"/>
      <c r="M38" s="22"/>
      <c r="N38" s="22"/>
      <c r="O38" s="22"/>
      <c r="P38" s="22"/>
    </row>
    <row r="39" spans="1:16" ht="39" customHeight="1">
      <c r="A39" s="22"/>
      <c r="B39" s="35"/>
      <c r="C39" s="1175" t="s">
        <v>523</v>
      </c>
      <c r="D39" s="1176"/>
      <c r="E39" s="1177"/>
      <c r="F39" s="36">
        <v>0.02</v>
      </c>
      <c r="G39" s="37">
        <v>0.03</v>
      </c>
      <c r="H39" s="37">
        <v>0</v>
      </c>
      <c r="I39" s="37">
        <v>0</v>
      </c>
      <c r="J39" s="38">
        <v>0.03</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524</v>
      </c>
      <c r="D42" s="1176"/>
      <c r="E42" s="1177"/>
      <c r="F42" s="36" t="s">
        <v>472</v>
      </c>
      <c r="G42" s="37" t="s">
        <v>472</v>
      </c>
      <c r="H42" s="37" t="s">
        <v>472</v>
      </c>
      <c r="I42" s="37" t="s">
        <v>472</v>
      </c>
      <c r="J42" s="38" t="s">
        <v>472</v>
      </c>
      <c r="K42" s="22"/>
      <c r="L42" s="22"/>
      <c r="M42" s="22"/>
      <c r="N42" s="22"/>
      <c r="O42" s="22"/>
      <c r="P42" s="22"/>
    </row>
    <row r="43" spans="1:16" ht="39" customHeight="1" thickBot="1">
      <c r="A43" s="22"/>
      <c r="B43" s="40"/>
      <c r="C43" s="1178" t="s">
        <v>525</v>
      </c>
      <c r="D43" s="1179"/>
      <c r="E43" s="1180"/>
      <c r="F43" s="41" t="s">
        <v>472</v>
      </c>
      <c r="G43" s="42" t="s">
        <v>472</v>
      </c>
      <c r="H43" s="42" t="s">
        <v>472</v>
      </c>
      <c r="I43" s="42" t="s">
        <v>472</v>
      </c>
      <c r="J43" s="43" t="s">
        <v>472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91" t="s">
        <v>10</v>
      </c>
      <c r="C45" s="1192"/>
      <c r="D45" s="58"/>
      <c r="E45" s="1197" t="s">
        <v>11</v>
      </c>
      <c r="F45" s="1197"/>
      <c r="G45" s="1197"/>
      <c r="H45" s="1197"/>
      <c r="I45" s="1197"/>
      <c r="J45" s="1198"/>
      <c r="K45" s="59">
        <v>163</v>
      </c>
      <c r="L45" s="60">
        <v>165</v>
      </c>
      <c r="M45" s="60">
        <v>170</v>
      </c>
      <c r="N45" s="60">
        <v>191</v>
      </c>
      <c r="O45" s="61">
        <v>206</v>
      </c>
      <c r="P45" s="48"/>
      <c r="Q45" s="48"/>
      <c r="R45" s="48"/>
      <c r="S45" s="48"/>
      <c r="T45" s="48"/>
      <c r="U45" s="48"/>
    </row>
    <row r="46" spans="1:21" ht="30.75" customHeight="1">
      <c r="A46" s="48"/>
      <c r="B46" s="1193"/>
      <c r="C46" s="1194"/>
      <c r="D46" s="62"/>
      <c r="E46" s="1185" t="s">
        <v>12</v>
      </c>
      <c r="F46" s="1185"/>
      <c r="G46" s="1185"/>
      <c r="H46" s="1185"/>
      <c r="I46" s="1185"/>
      <c r="J46" s="1186"/>
      <c r="K46" s="63" t="s">
        <v>472</v>
      </c>
      <c r="L46" s="64" t="s">
        <v>472</v>
      </c>
      <c r="M46" s="64" t="s">
        <v>472</v>
      </c>
      <c r="N46" s="64" t="s">
        <v>472</v>
      </c>
      <c r="O46" s="65" t="s">
        <v>472</v>
      </c>
      <c r="P46" s="48"/>
      <c r="Q46" s="48"/>
      <c r="R46" s="48"/>
      <c r="S46" s="48"/>
      <c r="T46" s="48"/>
      <c r="U46" s="48"/>
    </row>
    <row r="47" spans="1:21" ht="30.75" customHeight="1">
      <c r="A47" s="48"/>
      <c r="B47" s="1193"/>
      <c r="C47" s="1194"/>
      <c r="D47" s="62"/>
      <c r="E47" s="1185" t="s">
        <v>13</v>
      </c>
      <c r="F47" s="1185"/>
      <c r="G47" s="1185"/>
      <c r="H47" s="1185"/>
      <c r="I47" s="1185"/>
      <c r="J47" s="1186"/>
      <c r="K47" s="63" t="s">
        <v>472</v>
      </c>
      <c r="L47" s="64" t="s">
        <v>472</v>
      </c>
      <c r="M47" s="64" t="s">
        <v>472</v>
      </c>
      <c r="N47" s="64" t="s">
        <v>472</v>
      </c>
      <c r="O47" s="65" t="s">
        <v>472</v>
      </c>
      <c r="P47" s="48"/>
      <c r="Q47" s="48"/>
      <c r="R47" s="48"/>
      <c r="S47" s="48"/>
      <c r="T47" s="48"/>
      <c r="U47" s="48"/>
    </row>
    <row r="48" spans="1:21" ht="30.75" customHeight="1">
      <c r="A48" s="48"/>
      <c r="B48" s="1193"/>
      <c r="C48" s="1194"/>
      <c r="D48" s="62"/>
      <c r="E48" s="1185" t="s">
        <v>14</v>
      </c>
      <c r="F48" s="1185"/>
      <c r="G48" s="1185"/>
      <c r="H48" s="1185"/>
      <c r="I48" s="1185"/>
      <c r="J48" s="1186"/>
      <c r="K48" s="63">
        <v>171</v>
      </c>
      <c r="L48" s="64">
        <v>143</v>
      </c>
      <c r="M48" s="64">
        <v>151</v>
      </c>
      <c r="N48" s="64">
        <v>155</v>
      </c>
      <c r="O48" s="65">
        <v>158</v>
      </c>
      <c r="P48" s="48"/>
      <c r="Q48" s="48"/>
      <c r="R48" s="48"/>
      <c r="S48" s="48"/>
      <c r="T48" s="48"/>
      <c r="U48" s="48"/>
    </row>
    <row r="49" spans="1:21" ht="30.75" customHeight="1">
      <c r="A49" s="48"/>
      <c r="B49" s="1193"/>
      <c r="C49" s="1194"/>
      <c r="D49" s="62"/>
      <c r="E49" s="1185" t="s">
        <v>15</v>
      </c>
      <c r="F49" s="1185"/>
      <c r="G49" s="1185"/>
      <c r="H49" s="1185"/>
      <c r="I49" s="1185"/>
      <c r="J49" s="1186"/>
      <c r="K49" s="63">
        <v>50</v>
      </c>
      <c r="L49" s="64">
        <v>48</v>
      </c>
      <c r="M49" s="64">
        <v>49</v>
      </c>
      <c r="N49" s="64">
        <v>42</v>
      </c>
      <c r="O49" s="65">
        <v>21</v>
      </c>
      <c r="P49" s="48"/>
      <c r="Q49" s="48"/>
      <c r="R49" s="48"/>
      <c r="S49" s="48"/>
      <c r="T49" s="48"/>
      <c r="U49" s="48"/>
    </row>
    <row r="50" spans="1:21" ht="30.75" customHeight="1">
      <c r="A50" s="48"/>
      <c r="B50" s="1193"/>
      <c r="C50" s="1194"/>
      <c r="D50" s="62"/>
      <c r="E50" s="1185" t="s">
        <v>16</v>
      </c>
      <c r="F50" s="1185"/>
      <c r="G50" s="1185"/>
      <c r="H50" s="1185"/>
      <c r="I50" s="1185"/>
      <c r="J50" s="1186"/>
      <c r="K50" s="63">
        <v>81</v>
      </c>
      <c r="L50" s="64">
        <v>48</v>
      </c>
      <c r="M50" s="64">
        <v>32</v>
      </c>
      <c r="N50" s="64">
        <v>34</v>
      </c>
      <c r="O50" s="65">
        <v>35</v>
      </c>
      <c r="P50" s="48"/>
      <c r="Q50" s="48"/>
      <c r="R50" s="48"/>
      <c r="S50" s="48"/>
      <c r="T50" s="48"/>
      <c r="U50" s="48"/>
    </row>
    <row r="51" spans="1:21" ht="30.75" customHeight="1">
      <c r="A51" s="48"/>
      <c r="B51" s="1195"/>
      <c r="C51" s="1196"/>
      <c r="D51" s="66"/>
      <c r="E51" s="1185" t="s">
        <v>17</v>
      </c>
      <c r="F51" s="1185"/>
      <c r="G51" s="1185"/>
      <c r="H51" s="1185"/>
      <c r="I51" s="1185"/>
      <c r="J51" s="1186"/>
      <c r="K51" s="63" t="s">
        <v>472</v>
      </c>
      <c r="L51" s="64" t="s">
        <v>472</v>
      </c>
      <c r="M51" s="64" t="s">
        <v>472</v>
      </c>
      <c r="N51" s="64" t="s">
        <v>472</v>
      </c>
      <c r="O51" s="65" t="s">
        <v>472</v>
      </c>
      <c r="P51" s="48"/>
      <c r="Q51" s="48"/>
      <c r="R51" s="48"/>
      <c r="S51" s="48"/>
      <c r="T51" s="48"/>
      <c r="U51" s="48"/>
    </row>
    <row r="52" spans="1:21" ht="30.75" customHeight="1">
      <c r="A52" s="48"/>
      <c r="B52" s="1183" t="s">
        <v>18</v>
      </c>
      <c r="C52" s="1184"/>
      <c r="D52" s="66"/>
      <c r="E52" s="1185" t="s">
        <v>19</v>
      </c>
      <c r="F52" s="1185"/>
      <c r="G52" s="1185"/>
      <c r="H52" s="1185"/>
      <c r="I52" s="1185"/>
      <c r="J52" s="1186"/>
      <c r="K52" s="63">
        <v>266</v>
      </c>
      <c r="L52" s="64">
        <v>280</v>
      </c>
      <c r="M52" s="64">
        <v>295</v>
      </c>
      <c r="N52" s="64">
        <v>316</v>
      </c>
      <c r="O52" s="65">
        <v>309</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199</v>
      </c>
      <c r="L53" s="69">
        <v>124</v>
      </c>
      <c r="M53" s="69">
        <v>107</v>
      </c>
      <c r="N53" s="69">
        <v>106</v>
      </c>
      <c r="O53" s="70">
        <v>111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512</v>
      </c>
      <c r="J40" s="79" t="s">
        <v>513</v>
      </c>
      <c r="K40" s="79" t="s">
        <v>514</v>
      </c>
      <c r="L40" s="79" t="s">
        <v>515</v>
      </c>
      <c r="M40" s="80" t="s">
        <v>516</v>
      </c>
    </row>
    <row r="41" spans="2:13" ht="27.75" customHeight="1">
      <c r="B41" s="1199" t="s">
        <v>23</v>
      </c>
      <c r="C41" s="1200"/>
      <c r="D41" s="81"/>
      <c r="E41" s="1205" t="s">
        <v>24</v>
      </c>
      <c r="F41" s="1205"/>
      <c r="G41" s="1205"/>
      <c r="H41" s="1206"/>
      <c r="I41" s="82">
        <v>2688</v>
      </c>
      <c r="J41" s="83">
        <v>2637</v>
      </c>
      <c r="K41" s="83">
        <v>2912</v>
      </c>
      <c r="L41" s="83">
        <v>3068</v>
      </c>
      <c r="M41" s="84">
        <v>3103</v>
      </c>
    </row>
    <row r="42" spans="2:13" ht="27.75" customHeight="1">
      <c r="B42" s="1201"/>
      <c r="C42" s="1202"/>
      <c r="D42" s="85"/>
      <c r="E42" s="1207" t="s">
        <v>25</v>
      </c>
      <c r="F42" s="1207"/>
      <c r="G42" s="1207"/>
      <c r="H42" s="1208"/>
      <c r="I42" s="86">
        <v>565</v>
      </c>
      <c r="J42" s="87">
        <v>374</v>
      </c>
      <c r="K42" s="87">
        <v>343</v>
      </c>
      <c r="L42" s="87">
        <v>310</v>
      </c>
      <c r="M42" s="88">
        <v>276</v>
      </c>
    </row>
    <row r="43" spans="2:13" ht="27.75" customHeight="1">
      <c r="B43" s="1201"/>
      <c r="C43" s="1202"/>
      <c r="D43" s="85"/>
      <c r="E43" s="1207" t="s">
        <v>26</v>
      </c>
      <c r="F43" s="1207"/>
      <c r="G43" s="1207"/>
      <c r="H43" s="1208"/>
      <c r="I43" s="86">
        <v>3119</v>
      </c>
      <c r="J43" s="87">
        <v>3140</v>
      </c>
      <c r="K43" s="87">
        <v>3154</v>
      </c>
      <c r="L43" s="87">
        <v>2904</v>
      </c>
      <c r="M43" s="88">
        <v>2911</v>
      </c>
    </row>
    <row r="44" spans="2:13" ht="27.75" customHeight="1">
      <c r="B44" s="1201"/>
      <c r="C44" s="1202"/>
      <c r="D44" s="85"/>
      <c r="E44" s="1207" t="s">
        <v>27</v>
      </c>
      <c r="F44" s="1207"/>
      <c r="G44" s="1207"/>
      <c r="H44" s="1208"/>
      <c r="I44" s="86">
        <v>170</v>
      </c>
      <c r="J44" s="87">
        <v>135</v>
      </c>
      <c r="K44" s="87">
        <v>103</v>
      </c>
      <c r="L44" s="87">
        <v>94</v>
      </c>
      <c r="M44" s="88">
        <v>106</v>
      </c>
    </row>
    <row r="45" spans="2:13" ht="27.75" customHeight="1">
      <c r="B45" s="1201"/>
      <c r="C45" s="1202"/>
      <c r="D45" s="85"/>
      <c r="E45" s="1207" t="s">
        <v>28</v>
      </c>
      <c r="F45" s="1207"/>
      <c r="G45" s="1207"/>
      <c r="H45" s="1208"/>
      <c r="I45" s="86">
        <v>662</v>
      </c>
      <c r="J45" s="87">
        <v>659</v>
      </c>
      <c r="K45" s="87">
        <v>658</v>
      </c>
      <c r="L45" s="87">
        <v>600</v>
      </c>
      <c r="M45" s="88">
        <v>576</v>
      </c>
    </row>
    <row r="46" spans="2:13" ht="27.75" customHeight="1">
      <c r="B46" s="1201"/>
      <c r="C46" s="1202"/>
      <c r="D46" s="85"/>
      <c r="E46" s="1207" t="s">
        <v>29</v>
      </c>
      <c r="F46" s="1207"/>
      <c r="G46" s="1207"/>
      <c r="H46" s="1208"/>
      <c r="I46" s="86" t="s">
        <v>472</v>
      </c>
      <c r="J46" s="87" t="s">
        <v>472</v>
      </c>
      <c r="K46" s="87" t="s">
        <v>472</v>
      </c>
      <c r="L46" s="87" t="s">
        <v>472</v>
      </c>
      <c r="M46" s="88" t="s">
        <v>472</v>
      </c>
    </row>
    <row r="47" spans="2:13" ht="27.75" customHeight="1">
      <c r="B47" s="1201"/>
      <c r="C47" s="1202"/>
      <c r="D47" s="85"/>
      <c r="E47" s="1207" t="s">
        <v>30</v>
      </c>
      <c r="F47" s="1207"/>
      <c r="G47" s="1207"/>
      <c r="H47" s="1208"/>
      <c r="I47" s="86" t="s">
        <v>472</v>
      </c>
      <c r="J47" s="87" t="s">
        <v>472</v>
      </c>
      <c r="K47" s="87" t="s">
        <v>472</v>
      </c>
      <c r="L47" s="87" t="s">
        <v>472</v>
      </c>
      <c r="M47" s="88" t="s">
        <v>472</v>
      </c>
    </row>
    <row r="48" spans="2:13" ht="27.75" customHeight="1">
      <c r="B48" s="1203"/>
      <c r="C48" s="1204"/>
      <c r="D48" s="85"/>
      <c r="E48" s="1207" t="s">
        <v>31</v>
      </c>
      <c r="F48" s="1207"/>
      <c r="G48" s="1207"/>
      <c r="H48" s="1208"/>
      <c r="I48" s="86" t="s">
        <v>472</v>
      </c>
      <c r="J48" s="87" t="s">
        <v>472</v>
      </c>
      <c r="K48" s="87" t="s">
        <v>472</v>
      </c>
      <c r="L48" s="87" t="s">
        <v>472</v>
      </c>
      <c r="M48" s="88" t="s">
        <v>472</v>
      </c>
    </row>
    <row r="49" spans="2:13" ht="27.75" customHeight="1">
      <c r="B49" s="1209" t="s">
        <v>32</v>
      </c>
      <c r="C49" s="1210"/>
      <c r="D49" s="89"/>
      <c r="E49" s="1207" t="s">
        <v>33</v>
      </c>
      <c r="F49" s="1207"/>
      <c r="G49" s="1207"/>
      <c r="H49" s="1208"/>
      <c r="I49" s="86">
        <v>1994</v>
      </c>
      <c r="J49" s="87">
        <v>2056</v>
      </c>
      <c r="K49" s="87">
        <v>2139</v>
      </c>
      <c r="L49" s="87">
        <v>2132</v>
      </c>
      <c r="M49" s="88">
        <v>2122</v>
      </c>
    </row>
    <row r="50" spans="2:13" ht="27.75" customHeight="1">
      <c r="B50" s="1201"/>
      <c r="C50" s="1202"/>
      <c r="D50" s="85"/>
      <c r="E50" s="1207" t="s">
        <v>34</v>
      </c>
      <c r="F50" s="1207"/>
      <c r="G50" s="1207"/>
      <c r="H50" s="1208"/>
      <c r="I50" s="86" t="s">
        <v>472</v>
      </c>
      <c r="J50" s="87" t="s">
        <v>472</v>
      </c>
      <c r="K50" s="87" t="s">
        <v>472</v>
      </c>
      <c r="L50" s="87" t="s">
        <v>472</v>
      </c>
      <c r="M50" s="88" t="s">
        <v>472</v>
      </c>
    </row>
    <row r="51" spans="2:13" ht="27.75" customHeight="1">
      <c r="B51" s="1203"/>
      <c r="C51" s="1204"/>
      <c r="D51" s="85"/>
      <c r="E51" s="1207" t="s">
        <v>35</v>
      </c>
      <c r="F51" s="1207"/>
      <c r="G51" s="1207"/>
      <c r="H51" s="1208"/>
      <c r="I51" s="86">
        <v>4024</v>
      </c>
      <c r="J51" s="87">
        <v>4174</v>
      </c>
      <c r="K51" s="87">
        <v>4221</v>
      </c>
      <c r="L51" s="87">
        <v>4241</v>
      </c>
      <c r="M51" s="88">
        <v>4420</v>
      </c>
    </row>
    <row r="52" spans="2:13" ht="27.75" customHeight="1" thickBot="1">
      <c r="B52" s="1211" t="s">
        <v>36</v>
      </c>
      <c r="C52" s="1212"/>
      <c r="D52" s="90"/>
      <c r="E52" s="1213" t="s">
        <v>37</v>
      </c>
      <c r="F52" s="1213"/>
      <c r="G52" s="1213"/>
      <c r="H52" s="1214"/>
      <c r="I52" s="91">
        <v>1185</v>
      </c>
      <c r="J52" s="92">
        <v>714</v>
      </c>
      <c r="K52" s="92">
        <v>810</v>
      </c>
      <c r="L52" s="92">
        <v>603</v>
      </c>
      <c r="M52" s="93">
        <v>431</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551</v>
      </c>
      <c r="C41" s="246"/>
      <c r="D41" s="246"/>
      <c r="E41" s="246"/>
      <c r="F41" s="246"/>
      <c r="G41" s="246"/>
      <c r="H41" s="246"/>
      <c r="I41" s="246"/>
      <c r="J41" s="246"/>
      <c r="K41" s="246"/>
      <c r="L41" s="246"/>
      <c r="M41" s="246"/>
      <c r="N41" s="246"/>
      <c r="O41" s="246"/>
      <c r="P41" s="247"/>
    </row>
    <row r="42" spans="2:17">
      <c r="B42" s="248"/>
      <c r="C42" s="244"/>
      <c r="D42" s="244"/>
      <c r="E42" s="244"/>
      <c r="F42" s="244"/>
      <c r="G42" s="351" t="s">
        <v>552</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553</v>
      </c>
    </row>
    <row r="50" spans="1:17">
      <c r="B50" s="248"/>
      <c r="C50" s="244"/>
      <c r="D50" s="244"/>
      <c r="E50" s="244"/>
      <c r="F50" s="244"/>
      <c r="G50" s="1224"/>
      <c r="H50" s="1225"/>
      <c r="I50" s="1225"/>
      <c r="J50" s="1226"/>
      <c r="K50" s="354" t="s">
        <v>512</v>
      </c>
      <c r="L50" s="354" t="s">
        <v>513</v>
      </c>
      <c r="M50" s="354" t="s">
        <v>514</v>
      </c>
      <c r="N50" s="354" t="s">
        <v>515</v>
      </c>
      <c r="O50" s="354" t="s">
        <v>516</v>
      </c>
    </row>
    <row r="51" spans="1:17">
      <c r="B51" s="248"/>
      <c r="C51" s="244"/>
      <c r="D51" s="244"/>
      <c r="E51" s="244"/>
      <c r="F51" s="244"/>
      <c r="G51" s="1227" t="s">
        <v>554</v>
      </c>
      <c r="H51" s="1228"/>
      <c r="I51" s="1233" t="s">
        <v>555</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556</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557</v>
      </c>
      <c r="H55" s="1239"/>
      <c r="I55" s="1237" t="s">
        <v>555</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556</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558</v>
      </c>
      <c r="C63" s="244"/>
      <c r="D63" s="244"/>
      <c r="E63" s="244"/>
      <c r="F63" s="244"/>
      <c r="G63" s="244"/>
      <c r="H63" s="244"/>
      <c r="I63" s="244"/>
      <c r="J63" s="244"/>
      <c r="K63" s="244"/>
      <c r="L63" s="244"/>
      <c r="M63" s="244"/>
      <c r="N63" s="244"/>
      <c r="O63" s="244"/>
    </row>
    <row r="64" spans="1:17">
      <c r="B64" s="248"/>
      <c r="C64" s="244"/>
      <c r="D64" s="244"/>
      <c r="E64" s="244"/>
      <c r="F64" s="244"/>
      <c r="G64" s="351" t="s">
        <v>552</v>
      </c>
      <c r="I64" s="352"/>
      <c r="J64" s="352"/>
      <c r="K64" s="352"/>
      <c r="L64" s="244"/>
      <c r="M64" s="244"/>
      <c r="N64" s="244"/>
      <c r="O64" s="244"/>
    </row>
    <row r="65" spans="2:30">
      <c r="B65" s="248"/>
      <c r="C65" s="244"/>
      <c r="D65" s="244"/>
      <c r="E65" s="244"/>
      <c r="F65" s="244"/>
      <c r="G65" s="1247" t="s">
        <v>561</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559</v>
      </c>
      <c r="I71" s="368"/>
      <c r="J71" s="364"/>
      <c r="K71" s="364"/>
      <c r="L71" s="365"/>
      <c r="M71" s="364"/>
      <c r="N71" s="365"/>
      <c r="O71" s="366"/>
    </row>
    <row r="72" spans="2:30">
      <c r="B72" s="248"/>
      <c r="C72" s="244"/>
      <c r="D72" s="244"/>
      <c r="E72" s="244"/>
      <c r="F72" s="244"/>
      <c r="G72" s="1224"/>
      <c r="H72" s="1225"/>
      <c r="I72" s="1225"/>
      <c r="J72" s="1226"/>
      <c r="K72" s="354" t="s">
        <v>512</v>
      </c>
      <c r="L72" s="354" t="s">
        <v>513</v>
      </c>
      <c r="M72" s="354" t="s">
        <v>514</v>
      </c>
      <c r="N72" s="354" t="s">
        <v>515</v>
      </c>
      <c r="O72" s="354" t="s">
        <v>516</v>
      </c>
    </row>
    <row r="73" spans="2:30">
      <c r="B73" s="248"/>
      <c r="C73" s="244"/>
      <c r="D73" s="244"/>
      <c r="E73" s="244"/>
      <c r="F73" s="244"/>
      <c r="G73" s="1227" t="s">
        <v>554</v>
      </c>
      <c r="H73" s="1228"/>
      <c r="I73" s="1233" t="s">
        <v>555</v>
      </c>
      <c r="J73" s="1233"/>
      <c r="K73" s="1248">
        <v>48.7</v>
      </c>
      <c r="L73" s="1248">
        <v>29.2</v>
      </c>
      <c r="M73" s="1236">
        <v>32.9</v>
      </c>
      <c r="N73" s="1236">
        <v>24.9</v>
      </c>
      <c r="O73" s="1236">
        <v>17</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560</v>
      </c>
      <c r="J75" s="1237"/>
      <c r="K75" s="1249">
        <v>8.1</v>
      </c>
      <c r="L75" s="1249">
        <v>6.9</v>
      </c>
      <c r="M75" s="1249">
        <v>5.8</v>
      </c>
      <c r="N75" s="1249">
        <v>4.5</v>
      </c>
      <c r="O75" s="1249">
        <v>4.3</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557</v>
      </c>
      <c r="H77" s="1239"/>
      <c r="I77" s="1237" t="s">
        <v>555</v>
      </c>
      <c r="J77" s="1237"/>
      <c r="K77" s="1248">
        <v>28.6</v>
      </c>
      <c r="L77" s="1248">
        <v>34.299999999999997</v>
      </c>
      <c r="M77" s="1236">
        <v>24.3</v>
      </c>
      <c r="N77" s="1236">
        <v>0</v>
      </c>
      <c r="O77" s="1236">
        <v>0.8</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560</v>
      </c>
      <c r="J79" s="1246"/>
      <c r="K79" s="1251">
        <v>10.9</v>
      </c>
      <c r="L79" s="1251">
        <v>10.4</v>
      </c>
      <c r="M79" s="1251">
        <v>9.8000000000000007</v>
      </c>
      <c r="N79" s="1251">
        <v>8.5</v>
      </c>
      <c r="O79" s="1251">
        <v>8.1</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511</v>
      </c>
      <c r="G2" s="111"/>
      <c r="H2" s="112"/>
    </row>
    <row r="3" spans="1:8">
      <c r="A3" s="108" t="s">
        <v>504</v>
      </c>
      <c r="B3" s="113"/>
      <c r="C3" s="114"/>
      <c r="D3" s="115">
        <v>71062</v>
      </c>
      <c r="E3" s="116"/>
      <c r="F3" s="117">
        <v>72729</v>
      </c>
      <c r="G3" s="118"/>
      <c r="H3" s="119"/>
    </row>
    <row r="4" spans="1:8">
      <c r="A4" s="120"/>
      <c r="B4" s="121"/>
      <c r="C4" s="122"/>
      <c r="D4" s="123">
        <v>70288</v>
      </c>
      <c r="E4" s="124"/>
      <c r="F4" s="125">
        <v>36291</v>
      </c>
      <c r="G4" s="126"/>
      <c r="H4" s="127"/>
    </row>
    <row r="5" spans="1:8">
      <c r="A5" s="108" t="s">
        <v>506</v>
      </c>
      <c r="B5" s="113"/>
      <c r="C5" s="114"/>
      <c r="D5" s="115">
        <v>76364</v>
      </c>
      <c r="E5" s="116"/>
      <c r="F5" s="117">
        <v>70317</v>
      </c>
      <c r="G5" s="118"/>
      <c r="H5" s="119"/>
    </row>
    <row r="6" spans="1:8">
      <c r="A6" s="120"/>
      <c r="B6" s="121"/>
      <c r="C6" s="122"/>
      <c r="D6" s="123">
        <v>55639</v>
      </c>
      <c r="E6" s="124"/>
      <c r="F6" s="125">
        <v>35725</v>
      </c>
      <c r="G6" s="126"/>
      <c r="H6" s="127"/>
    </row>
    <row r="7" spans="1:8">
      <c r="A7" s="108" t="s">
        <v>507</v>
      </c>
      <c r="B7" s="113"/>
      <c r="C7" s="114"/>
      <c r="D7" s="115">
        <v>87926</v>
      </c>
      <c r="E7" s="116"/>
      <c r="F7" s="117">
        <v>105751</v>
      </c>
      <c r="G7" s="118"/>
      <c r="H7" s="119"/>
    </row>
    <row r="8" spans="1:8">
      <c r="A8" s="120"/>
      <c r="B8" s="121"/>
      <c r="C8" s="122"/>
      <c r="D8" s="123">
        <v>61823</v>
      </c>
      <c r="E8" s="124"/>
      <c r="F8" s="125">
        <v>49969</v>
      </c>
      <c r="G8" s="126"/>
      <c r="H8" s="127"/>
    </row>
    <row r="9" spans="1:8">
      <c r="A9" s="108" t="s">
        <v>508</v>
      </c>
      <c r="B9" s="113"/>
      <c r="C9" s="114"/>
      <c r="D9" s="115">
        <v>73204</v>
      </c>
      <c r="E9" s="116"/>
      <c r="F9" s="117">
        <v>158564</v>
      </c>
      <c r="G9" s="118"/>
      <c r="H9" s="119"/>
    </row>
    <row r="10" spans="1:8">
      <c r="A10" s="120"/>
      <c r="B10" s="121"/>
      <c r="C10" s="122"/>
      <c r="D10" s="123">
        <v>63107</v>
      </c>
      <c r="E10" s="124"/>
      <c r="F10" s="125">
        <v>48412</v>
      </c>
      <c r="G10" s="126"/>
      <c r="H10" s="127"/>
    </row>
    <row r="11" spans="1:8">
      <c r="A11" s="108" t="s">
        <v>509</v>
      </c>
      <c r="B11" s="113"/>
      <c r="C11" s="114"/>
      <c r="D11" s="115">
        <v>56417</v>
      </c>
      <c r="E11" s="116"/>
      <c r="F11" s="117">
        <v>128611</v>
      </c>
      <c r="G11" s="118"/>
      <c r="H11" s="119"/>
    </row>
    <row r="12" spans="1:8">
      <c r="A12" s="120"/>
      <c r="B12" s="121"/>
      <c r="C12" s="128"/>
      <c r="D12" s="123">
        <v>38457</v>
      </c>
      <c r="E12" s="124"/>
      <c r="F12" s="125">
        <v>61552</v>
      </c>
      <c r="G12" s="126"/>
      <c r="H12" s="127"/>
    </row>
    <row r="13" spans="1:8">
      <c r="A13" s="108"/>
      <c r="B13" s="113"/>
      <c r="C13" s="129"/>
      <c r="D13" s="130">
        <v>72995</v>
      </c>
      <c r="E13" s="131"/>
      <c r="F13" s="132">
        <v>107194</v>
      </c>
      <c r="G13" s="133"/>
      <c r="H13" s="119"/>
    </row>
    <row r="14" spans="1:8">
      <c r="A14" s="120"/>
      <c r="B14" s="121"/>
      <c r="C14" s="122"/>
      <c r="D14" s="123">
        <v>57863</v>
      </c>
      <c r="E14" s="124"/>
      <c r="F14" s="125">
        <v>46390</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8.89</v>
      </c>
      <c r="C19" s="134">
        <f>ROUND(VALUE(SUBSTITUTE(実質収支比率等に係る経年分析!G$48,"▲","-")),2)</f>
        <v>5.94</v>
      </c>
      <c r="D19" s="134">
        <f>ROUND(VALUE(SUBSTITUTE(実質収支比率等に係る経年分析!H$48,"▲","-")),2)</f>
        <v>9.98</v>
      </c>
      <c r="E19" s="134">
        <f>ROUND(VALUE(SUBSTITUTE(実質収支比率等に係る経年分析!I$48,"▲","-")),2)</f>
        <v>11.58</v>
      </c>
      <c r="F19" s="134">
        <f>ROUND(VALUE(SUBSTITUTE(実質収支比率等に係る経年分析!J$48,"▲","-")),2)</f>
        <v>11.34</v>
      </c>
    </row>
    <row r="20" spans="1:11">
      <c r="A20" s="134" t="s">
        <v>42</v>
      </c>
      <c r="B20" s="134">
        <f>ROUND(VALUE(SUBSTITUTE(実質収支比率等に係る経年分析!F$47,"▲","-")),2)</f>
        <v>25.95</v>
      </c>
      <c r="C20" s="134">
        <f>ROUND(VALUE(SUBSTITUTE(実質収支比率等に係る経年分析!G$47,"▲","-")),2)</f>
        <v>25.83</v>
      </c>
      <c r="D20" s="134">
        <f>ROUND(VALUE(SUBSTITUTE(実質収支比率等に係る経年分析!H$47,"▲","-")),2)</f>
        <v>26.43</v>
      </c>
      <c r="E20" s="134">
        <f>ROUND(VALUE(SUBSTITUTE(実質収支比率等に係る経年分析!I$47,"▲","-")),2)</f>
        <v>27.17</v>
      </c>
      <c r="F20" s="134">
        <f>ROUND(VALUE(SUBSTITUTE(実質収支比率等に係る経年分析!J$47,"▲","-")),2)</f>
        <v>26.34</v>
      </c>
    </row>
    <row r="21" spans="1:11">
      <c r="A21" s="134" t="s">
        <v>43</v>
      </c>
      <c r="B21" s="134">
        <f>IF(ISNUMBER(VALUE(SUBSTITUTE(実質収支比率等に係る経年分析!F$49,"▲","-"))),ROUND(VALUE(SUBSTITUTE(実質収支比率等に係る経年分析!F$49,"▲","-")),2),NA())</f>
        <v>-4.2699999999999996</v>
      </c>
      <c r="C21" s="134">
        <f>IF(ISNUMBER(VALUE(SUBSTITUTE(実質収支比率等に係る経年分析!G$49,"▲","-"))),ROUND(VALUE(SUBSTITUTE(実質収支比率等に係る経年分析!G$49,"▲","-")),2),NA())</f>
        <v>2.86</v>
      </c>
      <c r="D21" s="134">
        <f>IF(ISNUMBER(VALUE(SUBSTITUTE(実質収支比率等に係る経年分析!H$49,"▲","-"))),ROUND(VALUE(SUBSTITUTE(実質収支比率等に係る経年分析!H$49,"▲","-")),2),NA())</f>
        <v>4.9800000000000004</v>
      </c>
      <c r="E21" s="134">
        <f>IF(ISNUMBER(VALUE(SUBSTITUTE(実質収支比率等に係る経年分析!I$49,"▲","-"))),ROUND(VALUE(SUBSTITUTE(実質収支比率等に係る経年分析!I$49,"▲","-")),2),NA())</f>
        <v>2.12</v>
      </c>
      <c r="F21" s="134">
        <f>IF(ISNUMBER(VALUE(SUBSTITUTE(実質収支比率等に係る経年分析!J$49,"▲","-"))),ROUND(VALUE(SUBSTITUTE(実質収支比率等に係る経年分析!J$49,"▲","-")),2),NA())</f>
        <v>0.27</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輪之内町後期高齢者医療特別会計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輪之内町児童発達支援事業特別会計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c r="A33" s="135" t="str">
        <f>IF(連結実質赤字比率に係る赤字・黒字の構成分析!C$37="",NA(),連結実質赤字比率に係る赤字・黒字の構成分析!C$37)</f>
        <v>輪之内町特定環境保全公共下水道事業特別会計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0.26</v>
      </c>
    </row>
    <row r="34" spans="1:16">
      <c r="A34" s="135" t="str">
        <f>IF(連結実質赤字比率に係る赤字・黒字の構成分析!C$36="",NA(),連結実質赤字比率に係る赤字・黒字の構成分析!C$36)</f>
        <v>輪之内町国民健康保険事業特別会計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3.82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3.43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2.42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2.35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8.8699999999999992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9.8699999999999992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11.49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11.25</v>
      </c>
    </row>
    <row r="36" spans="1:16">
      <c r="A36" s="135" t="str">
        <f>IF(連結実質赤字比率に係る赤字・黒字の構成分析!C$34="",NA(),連結実質赤字比率に係る赤字・黒字の構成分析!C$34)</f>
        <v>輪之内町水道事業会計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11.61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12.33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12.17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11.93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11.29</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266</v>
      </c>
      <c r="E42" s="136"/>
      <c r="F42" s="136"/>
      <c r="G42" s="136">
        <f>'実質公債費比率（分子）の構造'!L$52</f>
        <v>280</v>
      </c>
      <c r="H42" s="136"/>
      <c r="I42" s="136"/>
      <c r="J42" s="136">
        <f>'実質公債費比率（分子）の構造'!M$52</f>
        <v>295</v>
      </c>
      <c r="K42" s="136"/>
      <c r="L42" s="136"/>
      <c r="M42" s="136">
        <f>'実質公債費比率（分子）の構造'!N$52</f>
        <v>316</v>
      </c>
      <c r="N42" s="136"/>
      <c r="O42" s="136"/>
      <c r="P42" s="136">
        <f>'実質公債費比率（分子）の構造'!O$52</f>
        <v>309</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81</v>
      </c>
      <c r="C44" s="136"/>
      <c r="D44" s="136"/>
      <c r="E44" s="136">
        <f>'実質公債費比率（分子）の構造'!L$50</f>
        <v>48</v>
      </c>
      <c r="F44" s="136"/>
      <c r="G44" s="136"/>
      <c r="H44" s="136">
        <f>'実質公債費比率（分子）の構造'!M$50</f>
        <v>32</v>
      </c>
      <c r="I44" s="136"/>
      <c r="J44" s="136"/>
      <c r="K44" s="136">
        <f>'実質公債費比率（分子）の構造'!N$50</f>
        <v>34</v>
      </c>
      <c r="L44" s="136"/>
      <c r="M44" s="136"/>
      <c r="N44" s="136">
        <f>'実質公債費比率（分子）の構造'!O$50</f>
        <v>35</v>
      </c>
      <c r="O44" s="136"/>
      <c r="P44" s="136"/>
    </row>
    <row r="45" spans="1:16">
      <c r="A45" s="136" t="s">
        <v>53</v>
      </c>
      <c r="B45" s="136">
        <f>'実質公債費比率（分子）の構造'!K$49</f>
        <v>50</v>
      </c>
      <c r="C45" s="136"/>
      <c r="D45" s="136"/>
      <c r="E45" s="136">
        <f>'実質公債費比率（分子）の構造'!L$49</f>
        <v>48</v>
      </c>
      <c r="F45" s="136"/>
      <c r="G45" s="136"/>
      <c r="H45" s="136">
        <f>'実質公債費比率（分子）の構造'!M$49</f>
        <v>49</v>
      </c>
      <c r="I45" s="136"/>
      <c r="J45" s="136"/>
      <c r="K45" s="136">
        <f>'実質公債費比率（分子）の構造'!N$49</f>
        <v>42</v>
      </c>
      <c r="L45" s="136"/>
      <c r="M45" s="136"/>
      <c r="N45" s="136">
        <f>'実質公債費比率（分子）の構造'!O$49</f>
        <v>21</v>
      </c>
      <c r="O45" s="136"/>
      <c r="P45" s="136"/>
    </row>
    <row r="46" spans="1:16">
      <c r="A46" s="136" t="s">
        <v>54</v>
      </c>
      <c r="B46" s="136">
        <f>'実質公債費比率（分子）の構造'!K$48</f>
        <v>171</v>
      </c>
      <c r="C46" s="136"/>
      <c r="D46" s="136"/>
      <c r="E46" s="136">
        <f>'実質公債費比率（分子）の構造'!L$48</f>
        <v>143</v>
      </c>
      <c r="F46" s="136"/>
      <c r="G46" s="136"/>
      <c r="H46" s="136">
        <f>'実質公債費比率（分子）の構造'!M$48</f>
        <v>151</v>
      </c>
      <c r="I46" s="136"/>
      <c r="J46" s="136"/>
      <c r="K46" s="136">
        <f>'実質公債費比率（分子）の構造'!N$48</f>
        <v>155</v>
      </c>
      <c r="L46" s="136"/>
      <c r="M46" s="136"/>
      <c r="N46" s="136">
        <f>'実質公債費比率（分子）の構造'!O$48</f>
        <v>158</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163</v>
      </c>
      <c r="C49" s="136"/>
      <c r="D49" s="136"/>
      <c r="E49" s="136">
        <f>'実質公債費比率（分子）の構造'!L$45</f>
        <v>165</v>
      </c>
      <c r="F49" s="136"/>
      <c r="G49" s="136"/>
      <c r="H49" s="136">
        <f>'実質公債費比率（分子）の構造'!M$45</f>
        <v>170</v>
      </c>
      <c r="I49" s="136"/>
      <c r="J49" s="136"/>
      <c r="K49" s="136">
        <f>'実質公債費比率（分子）の構造'!N$45</f>
        <v>191</v>
      </c>
      <c r="L49" s="136"/>
      <c r="M49" s="136"/>
      <c r="N49" s="136">
        <f>'実質公債費比率（分子）の構造'!O$45</f>
        <v>206</v>
      </c>
      <c r="O49" s="136"/>
      <c r="P49" s="136"/>
    </row>
    <row r="50" spans="1:16">
      <c r="A50" s="136" t="s">
        <v>58</v>
      </c>
      <c r="B50" s="136" t="e">
        <f>NA()</f>
        <v>#N/A</v>
      </c>
      <c r="C50" s="136">
        <f>IF(ISNUMBER('実質公債費比率（分子）の構造'!K$53),'実質公債費比率（分子）の構造'!K$53,NA())</f>
        <v>199</v>
      </c>
      <c r="D50" s="136" t="e">
        <f>NA()</f>
        <v>#N/A</v>
      </c>
      <c r="E50" s="136" t="e">
        <f>NA()</f>
        <v>#N/A</v>
      </c>
      <c r="F50" s="136">
        <f>IF(ISNUMBER('実質公債費比率（分子）の構造'!L$53),'実質公債費比率（分子）の構造'!L$53,NA())</f>
        <v>124</v>
      </c>
      <c r="G50" s="136" t="e">
        <f>NA()</f>
        <v>#N/A</v>
      </c>
      <c r="H50" s="136" t="e">
        <f>NA()</f>
        <v>#N/A</v>
      </c>
      <c r="I50" s="136">
        <f>IF(ISNUMBER('実質公債費比率（分子）の構造'!M$53),'実質公債費比率（分子）の構造'!M$53,NA())</f>
        <v>107</v>
      </c>
      <c r="J50" s="136" t="e">
        <f>NA()</f>
        <v>#N/A</v>
      </c>
      <c r="K50" s="136" t="e">
        <f>NA()</f>
        <v>#N/A</v>
      </c>
      <c r="L50" s="136">
        <f>IF(ISNUMBER('実質公債費比率（分子）の構造'!N$53),'実質公債費比率（分子）の構造'!N$53,NA())</f>
        <v>106</v>
      </c>
      <c r="M50" s="136" t="e">
        <f>NA()</f>
        <v>#N/A</v>
      </c>
      <c r="N50" s="136" t="e">
        <f>NA()</f>
        <v>#N/A</v>
      </c>
      <c r="O50" s="136">
        <f>IF(ISNUMBER('実質公債費比率（分子）の構造'!O$53),'実質公債費比率（分子）の構造'!O$53,NA())</f>
        <v>111</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4024</v>
      </c>
      <c r="E56" s="135"/>
      <c r="F56" s="135"/>
      <c r="G56" s="135">
        <f>'将来負担比率（分子）の構造'!J$51</f>
        <v>4174</v>
      </c>
      <c r="H56" s="135"/>
      <c r="I56" s="135"/>
      <c r="J56" s="135">
        <f>'将来負担比率（分子）の構造'!K$51</f>
        <v>4221</v>
      </c>
      <c r="K56" s="135"/>
      <c r="L56" s="135"/>
      <c r="M56" s="135">
        <f>'将来負担比率（分子）の構造'!L$51</f>
        <v>4241</v>
      </c>
      <c r="N56" s="135"/>
      <c r="O56" s="135"/>
      <c r="P56" s="135">
        <f>'将来負担比率（分子）の構造'!M$51</f>
        <v>4420</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1994</v>
      </c>
      <c r="E58" s="135"/>
      <c r="F58" s="135"/>
      <c r="G58" s="135">
        <f>'将来負担比率（分子）の構造'!J$49</f>
        <v>2056</v>
      </c>
      <c r="H58" s="135"/>
      <c r="I58" s="135"/>
      <c r="J58" s="135">
        <f>'将来負担比率（分子）の構造'!K$49</f>
        <v>2139</v>
      </c>
      <c r="K58" s="135"/>
      <c r="L58" s="135"/>
      <c r="M58" s="135">
        <f>'将来負担比率（分子）の構造'!L$49</f>
        <v>2132</v>
      </c>
      <c r="N58" s="135"/>
      <c r="O58" s="135"/>
      <c r="P58" s="135">
        <f>'将来負担比率（分子）の構造'!M$49</f>
        <v>2122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662</v>
      </c>
      <c r="C62" s="135"/>
      <c r="D62" s="135"/>
      <c r="E62" s="135">
        <f>'将来負担比率（分子）の構造'!J$45</f>
        <v>659</v>
      </c>
      <c r="F62" s="135"/>
      <c r="G62" s="135"/>
      <c r="H62" s="135">
        <f>'将来負担比率（分子）の構造'!K$45</f>
        <v>658</v>
      </c>
      <c r="I62" s="135"/>
      <c r="J62" s="135"/>
      <c r="K62" s="135">
        <f>'将来負担比率（分子）の構造'!L$45</f>
        <v>600</v>
      </c>
      <c r="L62" s="135"/>
      <c r="M62" s="135"/>
      <c r="N62" s="135">
        <f>'将来負担比率（分子）の構造'!M$45</f>
        <v>576</v>
      </c>
      <c r="O62" s="135"/>
      <c r="P62" s="135"/>
    </row>
    <row r="63" spans="1:16">
      <c r="A63" s="135" t="s">
        <v>27</v>
      </c>
      <c r="B63" s="135">
        <f>'将来負担比率（分子）の構造'!I$44</f>
        <v>170</v>
      </c>
      <c r="C63" s="135"/>
      <c r="D63" s="135"/>
      <c r="E63" s="135">
        <f>'将来負担比率（分子）の構造'!J$44</f>
        <v>135</v>
      </c>
      <c r="F63" s="135"/>
      <c r="G63" s="135"/>
      <c r="H63" s="135">
        <f>'将来負担比率（分子）の構造'!K$44</f>
        <v>103</v>
      </c>
      <c r="I63" s="135"/>
      <c r="J63" s="135"/>
      <c r="K63" s="135">
        <f>'将来負担比率（分子）の構造'!L$44</f>
        <v>94</v>
      </c>
      <c r="L63" s="135"/>
      <c r="M63" s="135"/>
      <c r="N63" s="135">
        <f>'将来負担比率（分子）の構造'!M$44</f>
        <v>106</v>
      </c>
      <c r="O63" s="135"/>
      <c r="P63" s="135"/>
    </row>
    <row r="64" spans="1:16">
      <c r="A64" s="135" t="s">
        <v>26</v>
      </c>
      <c r="B64" s="135">
        <f>'将来負担比率（分子）の構造'!I$43</f>
        <v>3119</v>
      </c>
      <c r="C64" s="135"/>
      <c r="D64" s="135"/>
      <c r="E64" s="135">
        <f>'将来負担比率（分子）の構造'!J$43</f>
        <v>3140</v>
      </c>
      <c r="F64" s="135"/>
      <c r="G64" s="135"/>
      <c r="H64" s="135">
        <f>'将来負担比率（分子）の構造'!K$43</f>
        <v>3154</v>
      </c>
      <c r="I64" s="135"/>
      <c r="J64" s="135"/>
      <c r="K64" s="135">
        <f>'将来負担比率（分子）の構造'!L$43</f>
        <v>2904</v>
      </c>
      <c r="L64" s="135"/>
      <c r="M64" s="135"/>
      <c r="N64" s="135">
        <f>'将来負担比率（分子）の構造'!M$43</f>
        <v>2911</v>
      </c>
      <c r="O64" s="135"/>
      <c r="P64" s="135"/>
    </row>
    <row r="65" spans="1:16">
      <c r="A65" s="135" t="s">
        <v>25</v>
      </c>
      <c r="B65" s="135">
        <f>'将来負担比率（分子）の構造'!I$42</f>
        <v>565</v>
      </c>
      <c r="C65" s="135"/>
      <c r="D65" s="135"/>
      <c r="E65" s="135">
        <f>'将来負担比率（分子）の構造'!J$42</f>
        <v>374</v>
      </c>
      <c r="F65" s="135"/>
      <c r="G65" s="135"/>
      <c r="H65" s="135">
        <f>'将来負担比率（分子）の構造'!K$42</f>
        <v>343</v>
      </c>
      <c r="I65" s="135"/>
      <c r="J65" s="135"/>
      <c r="K65" s="135">
        <f>'将来負担比率（分子）の構造'!L$42</f>
        <v>310</v>
      </c>
      <c r="L65" s="135"/>
      <c r="M65" s="135"/>
      <c r="N65" s="135">
        <f>'将来負担比率（分子）の構造'!M$42</f>
        <v>276</v>
      </c>
      <c r="O65" s="135"/>
      <c r="P65" s="135"/>
    </row>
    <row r="66" spans="1:16">
      <c r="A66" s="135" t="s">
        <v>24</v>
      </c>
      <c r="B66" s="135">
        <f>'将来負担比率（分子）の構造'!I$41</f>
        <v>2688</v>
      </c>
      <c r="C66" s="135"/>
      <c r="D66" s="135"/>
      <c r="E66" s="135">
        <f>'将来負担比率（分子）の構造'!J$41</f>
        <v>2637</v>
      </c>
      <c r="F66" s="135"/>
      <c r="G66" s="135"/>
      <c r="H66" s="135">
        <f>'将来負担比率（分子）の構造'!K$41</f>
        <v>2912</v>
      </c>
      <c r="I66" s="135"/>
      <c r="J66" s="135"/>
      <c r="K66" s="135">
        <f>'将来負担比率（分子）の構造'!L$41</f>
        <v>3068</v>
      </c>
      <c r="L66" s="135"/>
      <c r="M66" s="135"/>
      <c r="N66" s="135">
        <f>'将来負担比率（分子）の構造'!M$41</f>
        <v>3103</v>
      </c>
      <c r="O66" s="135"/>
      <c r="P66" s="135"/>
    </row>
    <row r="67" spans="1:16">
      <c r="A67" s="135" t="s">
        <v>62</v>
      </c>
      <c r="B67" s="135" t="e">
        <f>NA()</f>
        <v>#N/A</v>
      </c>
      <c r="C67" s="135">
        <f>IF(ISNUMBER('将来負担比率（分子）の構造'!I$52), IF('将来負担比率（分子）の構造'!I$52 &lt; 0, 0, '将来負担比率（分子）の構造'!I$52), NA())</f>
        <v>1185</v>
      </c>
      <c r="D67" s="135" t="e">
        <f>NA()</f>
        <v>#N/A</v>
      </c>
      <c r="E67" s="135" t="e">
        <f>NA()</f>
        <v>#N/A</v>
      </c>
      <c r="F67" s="135">
        <f>IF(ISNUMBER('将来負担比率（分子）の構造'!J$52), IF('将来負担比率（分子）の構造'!J$52 &lt; 0, 0, '将来負担比率（分子）の構造'!J$52), NA())</f>
        <v>714</v>
      </c>
      <c r="G67" s="135" t="e">
        <f>NA()</f>
        <v>#N/A</v>
      </c>
      <c r="H67" s="135" t="e">
        <f>NA()</f>
        <v>#N/A</v>
      </c>
      <c r="I67" s="135">
        <f>IF(ISNUMBER('将来負担比率（分子）の構造'!K$52), IF('将来負担比率（分子）の構造'!K$52 &lt; 0, 0, '将来負担比率（分子）の構造'!K$52), NA())</f>
        <v>810</v>
      </c>
      <c r="J67" s="135" t="e">
        <f>NA()</f>
        <v>#N/A</v>
      </c>
      <c r="K67" s="135" t="e">
        <f>NA()</f>
        <v>#N/A</v>
      </c>
      <c r="L67" s="135">
        <f>IF(ISNUMBER('将来負担比率（分子）の構造'!L$52), IF('将来負担比率（分子）の構造'!L$52 &lt; 0, 0, '将来負担比率（分子）の構造'!L$52), NA())</f>
        <v>603</v>
      </c>
      <c r="M67" s="135" t="e">
        <f>NA()</f>
        <v>#N/A</v>
      </c>
      <c r="N67" s="135" t="e">
        <f>NA()</f>
        <v>#N/A</v>
      </c>
      <c r="O67" s="135">
        <f>IF(ISNUMBER('将来負担比率（分子）の構造'!M$52), IF('将来負担比率（分子）の構造'!M$52 &lt; 0, 0, '将来負担比率（分子）の構造'!M$52), NA())</f>
        <v>431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1430048</v>
      </c>
      <c r="S5" s="613"/>
      <c r="T5" s="613"/>
      <c r="U5" s="613"/>
      <c r="V5" s="613"/>
      <c r="W5" s="613"/>
      <c r="X5" s="613"/>
      <c r="Y5" s="614"/>
      <c r="Z5" s="615">
        <v>33.799999999999997</v>
      </c>
      <c r="AA5" s="615"/>
      <c r="AB5" s="615"/>
      <c r="AC5" s="615"/>
      <c r="AD5" s="616">
        <v>1430048</v>
      </c>
      <c r="AE5" s="616"/>
      <c r="AF5" s="616"/>
      <c r="AG5" s="616"/>
      <c r="AH5" s="616"/>
      <c r="AI5" s="616"/>
      <c r="AJ5" s="616"/>
      <c r="AK5" s="616"/>
      <c r="AL5" s="617">
        <v>53.4</v>
      </c>
      <c r="AM5" s="618"/>
      <c r="AN5" s="618"/>
      <c r="AO5" s="619"/>
      <c r="AP5" s="609" t="s">
        <v>207</v>
      </c>
      <c r="AQ5" s="610"/>
      <c r="AR5" s="610"/>
      <c r="AS5" s="610"/>
      <c r="AT5" s="610"/>
      <c r="AU5" s="610"/>
      <c r="AV5" s="610"/>
      <c r="AW5" s="610"/>
      <c r="AX5" s="610"/>
      <c r="AY5" s="610"/>
      <c r="AZ5" s="610"/>
      <c r="BA5" s="610"/>
      <c r="BB5" s="610"/>
      <c r="BC5" s="610"/>
      <c r="BD5" s="610"/>
      <c r="BE5" s="610"/>
      <c r="BF5" s="611"/>
      <c r="BG5" s="623">
        <v>1430048</v>
      </c>
      <c r="BH5" s="624"/>
      <c r="BI5" s="624"/>
      <c r="BJ5" s="624"/>
      <c r="BK5" s="624"/>
      <c r="BL5" s="624"/>
      <c r="BM5" s="624"/>
      <c r="BN5" s="625"/>
      <c r="BO5" s="626">
        <v>100</v>
      </c>
      <c r="BP5" s="626"/>
      <c r="BQ5" s="626"/>
      <c r="BR5" s="626"/>
      <c r="BS5" s="627" t="s">
        <v>208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200</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c r="B6" s="620" t="s">
        <v>212</v>
      </c>
      <c r="C6" s="621"/>
      <c r="D6" s="621"/>
      <c r="E6" s="621"/>
      <c r="F6" s="621"/>
      <c r="G6" s="621"/>
      <c r="H6" s="621"/>
      <c r="I6" s="621"/>
      <c r="J6" s="621"/>
      <c r="K6" s="621"/>
      <c r="L6" s="621"/>
      <c r="M6" s="621"/>
      <c r="N6" s="621"/>
      <c r="O6" s="621"/>
      <c r="P6" s="621"/>
      <c r="Q6" s="622"/>
      <c r="R6" s="623">
        <v>63941</v>
      </c>
      <c r="S6" s="624"/>
      <c r="T6" s="624"/>
      <c r="U6" s="624"/>
      <c r="V6" s="624"/>
      <c r="W6" s="624"/>
      <c r="X6" s="624"/>
      <c r="Y6" s="625"/>
      <c r="Z6" s="626">
        <v>1.5</v>
      </c>
      <c r="AA6" s="626"/>
      <c r="AB6" s="626"/>
      <c r="AC6" s="626"/>
      <c r="AD6" s="627">
        <v>63941</v>
      </c>
      <c r="AE6" s="627"/>
      <c r="AF6" s="627"/>
      <c r="AG6" s="627"/>
      <c r="AH6" s="627"/>
      <c r="AI6" s="627"/>
      <c r="AJ6" s="627"/>
      <c r="AK6" s="627"/>
      <c r="AL6" s="628">
        <v>2.4</v>
      </c>
      <c r="AM6" s="629"/>
      <c r="AN6" s="629"/>
      <c r="AO6" s="630"/>
      <c r="AP6" s="620" t="s">
        <v>213</v>
      </c>
      <c r="AQ6" s="621"/>
      <c r="AR6" s="621"/>
      <c r="AS6" s="621"/>
      <c r="AT6" s="621"/>
      <c r="AU6" s="621"/>
      <c r="AV6" s="621"/>
      <c r="AW6" s="621"/>
      <c r="AX6" s="621"/>
      <c r="AY6" s="621"/>
      <c r="AZ6" s="621"/>
      <c r="BA6" s="621"/>
      <c r="BB6" s="621"/>
      <c r="BC6" s="621"/>
      <c r="BD6" s="621"/>
      <c r="BE6" s="621"/>
      <c r="BF6" s="622"/>
      <c r="BG6" s="623">
        <v>1430048</v>
      </c>
      <c r="BH6" s="624"/>
      <c r="BI6" s="624"/>
      <c r="BJ6" s="624"/>
      <c r="BK6" s="624"/>
      <c r="BL6" s="624"/>
      <c r="BM6" s="624"/>
      <c r="BN6" s="625"/>
      <c r="BO6" s="626">
        <v>100</v>
      </c>
      <c r="BP6" s="626"/>
      <c r="BQ6" s="626"/>
      <c r="BR6" s="626"/>
      <c r="BS6" s="627" t="s">
        <v>208</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54155</v>
      </c>
      <c r="CS6" s="624"/>
      <c r="CT6" s="624"/>
      <c r="CU6" s="624"/>
      <c r="CV6" s="624"/>
      <c r="CW6" s="624"/>
      <c r="CX6" s="624"/>
      <c r="CY6" s="625"/>
      <c r="CZ6" s="626">
        <v>1.4</v>
      </c>
      <c r="DA6" s="626"/>
      <c r="DB6" s="626"/>
      <c r="DC6" s="626"/>
      <c r="DD6" s="632" t="s">
        <v>208</v>
      </c>
      <c r="DE6" s="624"/>
      <c r="DF6" s="624"/>
      <c r="DG6" s="624"/>
      <c r="DH6" s="624"/>
      <c r="DI6" s="624"/>
      <c r="DJ6" s="624"/>
      <c r="DK6" s="624"/>
      <c r="DL6" s="624"/>
      <c r="DM6" s="624"/>
      <c r="DN6" s="624"/>
      <c r="DO6" s="624"/>
      <c r="DP6" s="625"/>
      <c r="DQ6" s="632">
        <v>54155</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2370</v>
      </c>
      <c r="S7" s="624"/>
      <c r="T7" s="624"/>
      <c r="U7" s="624"/>
      <c r="V7" s="624"/>
      <c r="W7" s="624"/>
      <c r="X7" s="624"/>
      <c r="Y7" s="625"/>
      <c r="Z7" s="626">
        <v>0.1</v>
      </c>
      <c r="AA7" s="626"/>
      <c r="AB7" s="626"/>
      <c r="AC7" s="626"/>
      <c r="AD7" s="627">
        <v>2370</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558008</v>
      </c>
      <c r="BH7" s="624"/>
      <c r="BI7" s="624"/>
      <c r="BJ7" s="624"/>
      <c r="BK7" s="624"/>
      <c r="BL7" s="624"/>
      <c r="BM7" s="624"/>
      <c r="BN7" s="625"/>
      <c r="BO7" s="626">
        <v>39</v>
      </c>
      <c r="BP7" s="626"/>
      <c r="BQ7" s="626"/>
      <c r="BR7" s="626"/>
      <c r="BS7" s="627" t="s">
        <v>208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517222</v>
      </c>
      <c r="CS7" s="624"/>
      <c r="CT7" s="624"/>
      <c r="CU7" s="624"/>
      <c r="CV7" s="624"/>
      <c r="CW7" s="624"/>
      <c r="CX7" s="624"/>
      <c r="CY7" s="625"/>
      <c r="CZ7" s="626">
        <v>13.6</v>
      </c>
      <c r="DA7" s="626"/>
      <c r="DB7" s="626"/>
      <c r="DC7" s="626"/>
      <c r="DD7" s="632">
        <v>7275</v>
      </c>
      <c r="DE7" s="624"/>
      <c r="DF7" s="624"/>
      <c r="DG7" s="624"/>
      <c r="DH7" s="624"/>
      <c r="DI7" s="624"/>
      <c r="DJ7" s="624"/>
      <c r="DK7" s="624"/>
      <c r="DL7" s="624"/>
      <c r="DM7" s="624"/>
      <c r="DN7" s="624"/>
      <c r="DO7" s="624"/>
      <c r="DP7" s="625"/>
      <c r="DQ7" s="632">
        <v>458287</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6845</v>
      </c>
      <c r="S8" s="624"/>
      <c r="T8" s="624"/>
      <c r="U8" s="624"/>
      <c r="V8" s="624"/>
      <c r="W8" s="624"/>
      <c r="X8" s="624"/>
      <c r="Y8" s="625"/>
      <c r="Z8" s="626">
        <v>0.2</v>
      </c>
      <c r="AA8" s="626"/>
      <c r="AB8" s="626"/>
      <c r="AC8" s="626"/>
      <c r="AD8" s="627">
        <v>6845</v>
      </c>
      <c r="AE8" s="627"/>
      <c r="AF8" s="627"/>
      <c r="AG8" s="627"/>
      <c r="AH8" s="627"/>
      <c r="AI8" s="627"/>
      <c r="AJ8" s="627"/>
      <c r="AK8" s="627"/>
      <c r="AL8" s="628">
        <v>0.3</v>
      </c>
      <c r="AM8" s="629"/>
      <c r="AN8" s="629"/>
      <c r="AO8" s="630"/>
      <c r="AP8" s="620" t="s">
        <v>219</v>
      </c>
      <c r="AQ8" s="621"/>
      <c r="AR8" s="621"/>
      <c r="AS8" s="621"/>
      <c r="AT8" s="621"/>
      <c r="AU8" s="621"/>
      <c r="AV8" s="621"/>
      <c r="AW8" s="621"/>
      <c r="AX8" s="621"/>
      <c r="AY8" s="621"/>
      <c r="AZ8" s="621"/>
      <c r="BA8" s="621"/>
      <c r="BB8" s="621"/>
      <c r="BC8" s="621"/>
      <c r="BD8" s="621"/>
      <c r="BE8" s="621"/>
      <c r="BF8" s="622"/>
      <c r="BG8" s="623">
        <v>14369</v>
      </c>
      <c r="BH8" s="624"/>
      <c r="BI8" s="624"/>
      <c r="BJ8" s="624"/>
      <c r="BK8" s="624"/>
      <c r="BL8" s="624"/>
      <c r="BM8" s="624"/>
      <c r="BN8" s="625"/>
      <c r="BO8" s="626">
        <v>1</v>
      </c>
      <c r="BP8" s="626"/>
      <c r="BQ8" s="626"/>
      <c r="BR8" s="626"/>
      <c r="BS8" s="632" t="s">
        <v>108</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1219411</v>
      </c>
      <c r="CS8" s="624"/>
      <c r="CT8" s="624"/>
      <c r="CU8" s="624"/>
      <c r="CV8" s="624"/>
      <c r="CW8" s="624"/>
      <c r="CX8" s="624"/>
      <c r="CY8" s="625"/>
      <c r="CZ8" s="626">
        <v>32.1</v>
      </c>
      <c r="DA8" s="626"/>
      <c r="DB8" s="626"/>
      <c r="DC8" s="626"/>
      <c r="DD8" s="632">
        <v>20564</v>
      </c>
      <c r="DE8" s="624"/>
      <c r="DF8" s="624"/>
      <c r="DG8" s="624"/>
      <c r="DH8" s="624"/>
      <c r="DI8" s="624"/>
      <c r="DJ8" s="624"/>
      <c r="DK8" s="624"/>
      <c r="DL8" s="624"/>
      <c r="DM8" s="624"/>
      <c r="DN8" s="624"/>
      <c r="DO8" s="624"/>
      <c r="DP8" s="625"/>
      <c r="DQ8" s="632">
        <v>678338</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6770</v>
      </c>
      <c r="S9" s="624"/>
      <c r="T9" s="624"/>
      <c r="U9" s="624"/>
      <c r="V9" s="624"/>
      <c r="W9" s="624"/>
      <c r="X9" s="624"/>
      <c r="Y9" s="625"/>
      <c r="Z9" s="626">
        <v>0.2</v>
      </c>
      <c r="AA9" s="626"/>
      <c r="AB9" s="626"/>
      <c r="AC9" s="626"/>
      <c r="AD9" s="627">
        <v>6770</v>
      </c>
      <c r="AE9" s="627"/>
      <c r="AF9" s="627"/>
      <c r="AG9" s="627"/>
      <c r="AH9" s="627"/>
      <c r="AI9" s="627"/>
      <c r="AJ9" s="627"/>
      <c r="AK9" s="627"/>
      <c r="AL9" s="628">
        <v>0.3</v>
      </c>
      <c r="AM9" s="629"/>
      <c r="AN9" s="629"/>
      <c r="AO9" s="630"/>
      <c r="AP9" s="620" t="s">
        <v>222</v>
      </c>
      <c r="AQ9" s="621"/>
      <c r="AR9" s="621"/>
      <c r="AS9" s="621"/>
      <c r="AT9" s="621"/>
      <c r="AU9" s="621"/>
      <c r="AV9" s="621"/>
      <c r="AW9" s="621"/>
      <c r="AX9" s="621"/>
      <c r="AY9" s="621"/>
      <c r="AZ9" s="621"/>
      <c r="BA9" s="621"/>
      <c r="BB9" s="621"/>
      <c r="BC9" s="621"/>
      <c r="BD9" s="621"/>
      <c r="BE9" s="621"/>
      <c r="BF9" s="622"/>
      <c r="BG9" s="623">
        <v>410880</v>
      </c>
      <c r="BH9" s="624"/>
      <c r="BI9" s="624"/>
      <c r="BJ9" s="624"/>
      <c r="BK9" s="624"/>
      <c r="BL9" s="624"/>
      <c r="BM9" s="624"/>
      <c r="BN9" s="625"/>
      <c r="BO9" s="626">
        <v>28.7</v>
      </c>
      <c r="BP9" s="626"/>
      <c r="BQ9" s="626"/>
      <c r="BR9" s="626"/>
      <c r="BS9" s="632" t="s">
        <v>108</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312336</v>
      </c>
      <c r="CS9" s="624"/>
      <c r="CT9" s="624"/>
      <c r="CU9" s="624"/>
      <c r="CV9" s="624"/>
      <c r="CW9" s="624"/>
      <c r="CX9" s="624"/>
      <c r="CY9" s="625"/>
      <c r="CZ9" s="626">
        <v>8.1999999999999993</v>
      </c>
      <c r="DA9" s="626"/>
      <c r="DB9" s="626"/>
      <c r="DC9" s="626"/>
      <c r="DD9" s="632">
        <v>14150</v>
      </c>
      <c r="DE9" s="624"/>
      <c r="DF9" s="624"/>
      <c r="DG9" s="624"/>
      <c r="DH9" s="624"/>
      <c r="DI9" s="624"/>
      <c r="DJ9" s="624"/>
      <c r="DK9" s="624"/>
      <c r="DL9" s="624"/>
      <c r="DM9" s="624"/>
      <c r="DN9" s="624"/>
      <c r="DO9" s="624"/>
      <c r="DP9" s="625"/>
      <c r="DQ9" s="632">
        <v>278811</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187745</v>
      </c>
      <c r="S10" s="624"/>
      <c r="T10" s="624"/>
      <c r="U10" s="624"/>
      <c r="V10" s="624"/>
      <c r="W10" s="624"/>
      <c r="X10" s="624"/>
      <c r="Y10" s="625"/>
      <c r="Z10" s="626">
        <v>4.4000000000000004</v>
      </c>
      <c r="AA10" s="626"/>
      <c r="AB10" s="626"/>
      <c r="AC10" s="626"/>
      <c r="AD10" s="627">
        <v>187745</v>
      </c>
      <c r="AE10" s="627"/>
      <c r="AF10" s="627"/>
      <c r="AG10" s="627"/>
      <c r="AH10" s="627"/>
      <c r="AI10" s="627"/>
      <c r="AJ10" s="627"/>
      <c r="AK10" s="627"/>
      <c r="AL10" s="628">
        <v>7</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30951</v>
      </c>
      <c r="BH10" s="624"/>
      <c r="BI10" s="624"/>
      <c r="BJ10" s="624"/>
      <c r="BK10" s="624"/>
      <c r="BL10" s="624"/>
      <c r="BM10" s="624"/>
      <c r="BN10" s="625"/>
      <c r="BO10" s="626">
        <v>2.2000000000000002</v>
      </c>
      <c r="BP10" s="626"/>
      <c r="BQ10" s="626"/>
      <c r="BR10" s="626"/>
      <c r="BS10" s="632" t="s">
        <v>108</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101808</v>
      </c>
      <c r="BH11" s="624"/>
      <c r="BI11" s="624"/>
      <c r="BJ11" s="624"/>
      <c r="BK11" s="624"/>
      <c r="BL11" s="624"/>
      <c r="BM11" s="624"/>
      <c r="BN11" s="625"/>
      <c r="BO11" s="626">
        <v>7.1</v>
      </c>
      <c r="BP11" s="626"/>
      <c r="BQ11" s="626"/>
      <c r="BR11" s="626"/>
      <c r="BS11" s="632" t="s">
        <v>108</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252496</v>
      </c>
      <c r="CS11" s="624"/>
      <c r="CT11" s="624"/>
      <c r="CU11" s="624"/>
      <c r="CV11" s="624"/>
      <c r="CW11" s="624"/>
      <c r="CX11" s="624"/>
      <c r="CY11" s="625"/>
      <c r="CZ11" s="626">
        <v>6.6</v>
      </c>
      <c r="DA11" s="626"/>
      <c r="DB11" s="626"/>
      <c r="DC11" s="626"/>
      <c r="DD11" s="632">
        <v>73502</v>
      </c>
      <c r="DE11" s="624"/>
      <c r="DF11" s="624"/>
      <c r="DG11" s="624"/>
      <c r="DH11" s="624"/>
      <c r="DI11" s="624"/>
      <c r="DJ11" s="624"/>
      <c r="DK11" s="624"/>
      <c r="DL11" s="624"/>
      <c r="DM11" s="624"/>
      <c r="DN11" s="624"/>
      <c r="DO11" s="624"/>
      <c r="DP11" s="625"/>
      <c r="DQ11" s="632">
        <v>161031</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800072</v>
      </c>
      <c r="BH12" s="624"/>
      <c r="BI12" s="624"/>
      <c r="BJ12" s="624"/>
      <c r="BK12" s="624"/>
      <c r="BL12" s="624"/>
      <c r="BM12" s="624"/>
      <c r="BN12" s="625"/>
      <c r="BO12" s="626">
        <v>55.9</v>
      </c>
      <c r="BP12" s="626"/>
      <c r="BQ12" s="626"/>
      <c r="BR12" s="626"/>
      <c r="BS12" s="632" t="s">
        <v>108</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59999</v>
      </c>
      <c r="CS12" s="624"/>
      <c r="CT12" s="624"/>
      <c r="CU12" s="624"/>
      <c r="CV12" s="624"/>
      <c r="CW12" s="624"/>
      <c r="CX12" s="624"/>
      <c r="CY12" s="625"/>
      <c r="CZ12" s="626">
        <v>1.6</v>
      </c>
      <c r="DA12" s="626"/>
      <c r="DB12" s="626"/>
      <c r="DC12" s="626"/>
      <c r="DD12" s="632" t="s">
        <v>108</v>
      </c>
      <c r="DE12" s="624"/>
      <c r="DF12" s="624"/>
      <c r="DG12" s="624"/>
      <c r="DH12" s="624"/>
      <c r="DI12" s="624"/>
      <c r="DJ12" s="624"/>
      <c r="DK12" s="624"/>
      <c r="DL12" s="624"/>
      <c r="DM12" s="624"/>
      <c r="DN12" s="624"/>
      <c r="DO12" s="624"/>
      <c r="DP12" s="625"/>
      <c r="DQ12" s="632">
        <v>56783</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14019</v>
      </c>
      <c r="S13" s="624"/>
      <c r="T13" s="624"/>
      <c r="U13" s="624"/>
      <c r="V13" s="624"/>
      <c r="W13" s="624"/>
      <c r="X13" s="624"/>
      <c r="Y13" s="625"/>
      <c r="Z13" s="626">
        <v>0.3</v>
      </c>
      <c r="AA13" s="626"/>
      <c r="AB13" s="626"/>
      <c r="AC13" s="626"/>
      <c r="AD13" s="627">
        <v>14019</v>
      </c>
      <c r="AE13" s="627"/>
      <c r="AF13" s="627"/>
      <c r="AG13" s="627"/>
      <c r="AH13" s="627"/>
      <c r="AI13" s="627"/>
      <c r="AJ13" s="627"/>
      <c r="AK13" s="627"/>
      <c r="AL13" s="628">
        <v>0.5</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800072</v>
      </c>
      <c r="BH13" s="624"/>
      <c r="BI13" s="624"/>
      <c r="BJ13" s="624"/>
      <c r="BK13" s="624"/>
      <c r="BL13" s="624"/>
      <c r="BM13" s="624"/>
      <c r="BN13" s="625"/>
      <c r="BO13" s="626">
        <v>55.9</v>
      </c>
      <c r="BP13" s="626"/>
      <c r="BQ13" s="626"/>
      <c r="BR13" s="626"/>
      <c r="BS13" s="632" t="s">
        <v>108</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384695</v>
      </c>
      <c r="CS13" s="624"/>
      <c r="CT13" s="624"/>
      <c r="CU13" s="624"/>
      <c r="CV13" s="624"/>
      <c r="CW13" s="624"/>
      <c r="CX13" s="624"/>
      <c r="CY13" s="625"/>
      <c r="CZ13" s="626">
        <v>10.1</v>
      </c>
      <c r="DA13" s="626"/>
      <c r="DB13" s="626"/>
      <c r="DC13" s="626"/>
      <c r="DD13" s="632">
        <v>138765</v>
      </c>
      <c r="DE13" s="624"/>
      <c r="DF13" s="624"/>
      <c r="DG13" s="624"/>
      <c r="DH13" s="624"/>
      <c r="DI13" s="624"/>
      <c r="DJ13" s="624"/>
      <c r="DK13" s="624"/>
      <c r="DL13" s="624"/>
      <c r="DM13" s="624"/>
      <c r="DN13" s="624"/>
      <c r="DO13" s="624"/>
      <c r="DP13" s="625"/>
      <c r="DQ13" s="632">
        <v>366813</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24318</v>
      </c>
      <c r="BH14" s="624"/>
      <c r="BI14" s="624"/>
      <c r="BJ14" s="624"/>
      <c r="BK14" s="624"/>
      <c r="BL14" s="624"/>
      <c r="BM14" s="624"/>
      <c r="BN14" s="625"/>
      <c r="BO14" s="626">
        <v>1.7</v>
      </c>
      <c r="BP14" s="626"/>
      <c r="BQ14" s="626"/>
      <c r="BR14" s="626"/>
      <c r="BS14" s="632" t="s">
        <v>108</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205302</v>
      </c>
      <c r="CS14" s="624"/>
      <c r="CT14" s="624"/>
      <c r="CU14" s="624"/>
      <c r="CV14" s="624"/>
      <c r="CW14" s="624"/>
      <c r="CX14" s="624"/>
      <c r="CY14" s="625"/>
      <c r="CZ14" s="626">
        <v>5.4</v>
      </c>
      <c r="DA14" s="626"/>
      <c r="DB14" s="626"/>
      <c r="DC14" s="626"/>
      <c r="DD14" s="632">
        <v>18665</v>
      </c>
      <c r="DE14" s="624"/>
      <c r="DF14" s="624"/>
      <c r="DG14" s="624"/>
      <c r="DH14" s="624"/>
      <c r="DI14" s="624"/>
      <c r="DJ14" s="624"/>
      <c r="DK14" s="624"/>
      <c r="DL14" s="624"/>
      <c r="DM14" s="624"/>
      <c r="DN14" s="624"/>
      <c r="DO14" s="624"/>
      <c r="DP14" s="625"/>
      <c r="DQ14" s="632">
        <v>199822</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7970</v>
      </c>
      <c r="S15" s="624"/>
      <c r="T15" s="624"/>
      <c r="U15" s="624"/>
      <c r="V15" s="624"/>
      <c r="W15" s="624"/>
      <c r="X15" s="624"/>
      <c r="Y15" s="625"/>
      <c r="Z15" s="626">
        <v>0.2</v>
      </c>
      <c r="AA15" s="626"/>
      <c r="AB15" s="626"/>
      <c r="AC15" s="626"/>
      <c r="AD15" s="627">
        <v>7970</v>
      </c>
      <c r="AE15" s="627"/>
      <c r="AF15" s="627"/>
      <c r="AG15" s="627"/>
      <c r="AH15" s="627"/>
      <c r="AI15" s="627"/>
      <c r="AJ15" s="627"/>
      <c r="AK15" s="627"/>
      <c r="AL15" s="628">
        <v>0.3</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47650</v>
      </c>
      <c r="BH15" s="624"/>
      <c r="BI15" s="624"/>
      <c r="BJ15" s="624"/>
      <c r="BK15" s="624"/>
      <c r="BL15" s="624"/>
      <c r="BM15" s="624"/>
      <c r="BN15" s="625"/>
      <c r="BO15" s="626">
        <v>3.3</v>
      </c>
      <c r="BP15" s="626"/>
      <c r="BQ15" s="626"/>
      <c r="BR15" s="626"/>
      <c r="BS15" s="632" t="s">
        <v>108</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592636</v>
      </c>
      <c r="CS15" s="624"/>
      <c r="CT15" s="624"/>
      <c r="CU15" s="624"/>
      <c r="CV15" s="624"/>
      <c r="CW15" s="624"/>
      <c r="CX15" s="624"/>
      <c r="CY15" s="625"/>
      <c r="CZ15" s="626">
        <v>15.6</v>
      </c>
      <c r="DA15" s="626"/>
      <c r="DB15" s="626"/>
      <c r="DC15" s="626"/>
      <c r="DD15" s="632">
        <v>288032</v>
      </c>
      <c r="DE15" s="624"/>
      <c r="DF15" s="624"/>
      <c r="DG15" s="624"/>
      <c r="DH15" s="624"/>
      <c r="DI15" s="624"/>
      <c r="DJ15" s="624"/>
      <c r="DK15" s="624"/>
      <c r="DL15" s="624"/>
      <c r="DM15" s="624"/>
      <c r="DN15" s="624"/>
      <c r="DO15" s="624"/>
      <c r="DP15" s="625"/>
      <c r="DQ15" s="632">
        <v>512309</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1044001</v>
      </c>
      <c r="S16" s="624"/>
      <c r="T16" s="624"/>
      <c r="U16" s="624"/>
      <c r="V16" s="624"/>
      <c r="W16" s="624"/>
      <c r="X16" s="624"/>
      <c r="Y16" s="625"/>
      <c r="Z16" s="626">
        <v>24.7</v>
      </c>
      <c r="AA16" s="626"/>
      <c r="AB16" s="626"/>
      <c r="AC16" s="626"/>
      <c r="AD16" s="627">
        <v>940547</v>
      </c>
      <c r="AE16" s="627"/>
      <c r="AF16" s="627"/>
      <c r="AG16" s="627"/>
      <c r="AH16" s="627"/>
      <c r="AI16" s="627"/>
      <c r="AJ16" s="627"/>
      <c r="AK16" s="627"/>
      <c r="AL16" s="628">
        <v>35.1</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940547</v>
      </c>
      <c r="S17" s="624"/>
      <c r="T17" s="624"/>
      <c r="U17" s="624"/>
      <c r="V17" s="624"/>
      <c r="W17" s="624"/>
      <c r="X17" s="624"/>
      <c r="Y17" s="625"/>
      <c r="Z17" s="626">
        <v>22.2</v>
      </c>
      <c r="AA17" s="626"/>
      <c r="AB17" s="626"/>
      <c r="AC17" s="626"/>
      <c r="AD17" s="627">
        <v>940547</v>
      </c>
      <c r="AE17" s="627"/>
      <c r="AF17" s="627"/>
      <c r="AG17" s="627"/>
      <c r="AH17" s="627"/>
      <c r="AI17" s="627"/>
      <c r="AJ17" s="627"/>
      <c r="AK17" s="627"/>
      <c r="AL17" s="628">
        <v>35.1</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205602</v>
      </c>
      <c r="CS17" s="624"/>
      <c r="CT17" s="624"/>
      <c r="CU17" s="624"/>
      <c r="CV17" s="624"/>
      <c r="CW17" s="624"/>
      <c r="CX17" s="624"/>
      <c r="CY17" s="625"/>
      <c r="CZ17" s="626">
        <v>5.4</v>
      </c>
      <c r="DA17" s="626"/>
      <c r="DB17" s="626"/>
      <c r="DC17" s="626"/>
      <c r="DD17" s="632" t="s">
        <v>108</v>
      </c>
      <c r="DE17" s="624"/>
      <c r="DF17" s="624"/>
      <c r="DG17" s="624"/>
      <c r="DH17" s="624"/>
      <c r="DI17" s="624"/>
      <c r="DJ17" s="624"/>
      <c r="DK17" s="624"/>
      <c r="DL17" s="624"/>
      <c r="DM17" s="624"/>
      <c r="DN17" s="624"/>
      <c r="DO17" s="624"/>
      <c r="DP17" s="625"/>
      <c r="DQ17" s="632">
        <v>205602</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103454</v>
      </c>
      <c r="S18" s="624"/>
      <c r="T18" s="624"/>
      <c r="U18" s="624"/>
      <c r="V18" s="624"/>
      <c r="W18" s="624"/>
      <c r="X18" s="624"/>
      <c r="Y18" s="625"/>
      <c r="Z18" s="626">
        <v>2.4</v>
      </c>
      <c r="AA18" s="626"/>
      <c r="AB18" s="626"/>
      <c r="AC18" s="626"/>
      <c r="AD18" s="627" t="s">
        <v>108</v>
      </c>
      <c r="AE18" s="627"/>
      <c r="AF18" s="627"/>
      <c r="AG18" s="627"/>
      <c r="AH18" s="627"/>
      <c r="AI18" s="627"/>
      <c r="AJ18" s="627"/>
      <c r="AK18" s="627"/>
      <c r="AL18" s="628" t="s">
        <v>108</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2763709</v>
      </c>
      <c r="S20" s="624"/>
      <c r="T20" s="624"/>
      <c r="U20" s="624"/>
      <c r="V20" s="624"/>
      <c r="W20" s="624"/>
      <c r="X20" s="624"/>
      <c r="Y20" s="625"/>
      <c r="Z20" s="626">
        <v>65.3</v>
      </c>
      <c r="AA20" s="626"/>
      <c r="AB20" s="626"/>
      <c r="AC20" s="626"/>
      <c r="AD20" s="627">
        <v>2660255</v>
      </c>
      <c r="AE20" s="627"/>
      <c r="AF20" s="627"/>
      <c r="AG20" s="627"/>
      <c r="AH20" s="627"/>
      <c r="AI20" s="627"/>
      <c r="AJ20" s="627"/>
      <c r="AK20" s="627"/>
      <c r="AL20" s="628">
        <v>99.4</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3803854</v>
      </c>
      <c r="CS20" s="624"/>
      <c r="CT20" s="624"/>
      <c r="CU20" s="624"/>
      <c r="CV20" s="624"/>
      <c r="CW20" s="624"/>
      <c r="CX20" s="624"/>
      <c r="CY20" s="625"/>
      <c r="CZ20" s="626">
        <v>100</v>
      </c>
      <c r="DA20" s="626"/>
      <c r="DB20" s="626"/>
      <c r="DC20" s="626"/>
      <c r="DD20" s="632">
        <v>560953</v>
      </c>
      <c r="DE20" s="624"/>
      <c r="DF20" s="624"/>
      <c r="DG20" s="624"/>
      <c r="DH20" s="624"/>
      <c r="DI20" s="624"/>
      <c r="DJ20" s="624"/>
      <c r="DK20" s="624"/>
      <c r="DL20" s="624"/>
      <c r="DM20" s="624"/>
      <c r="DN20" s="624"/>
      <c r="DO20" s="624"/>
      <c r="DP20" s="625"/>
      <c r="DQ20" s="632">
        <v>2971951</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1630</v>
      </c>
      <c r="S21" s="624"/>
      <c r="T21" s="624"/>
      <c r="U21" s="624"/>
      <c r="V21" s="624"/>
      <c r="W21" s="624"/>
      <c r="X21" s="624"/>
      <c r="Y21" s="625"/>
      <c r="Z21" s="626">
        <v>0</v>
      </c>
      <c r="AA21" s="626"/>
      <c r="AB21" s="626"/>
      <c r="AC21" s="626"/>
      <c r="AD21" s="627">
        <v>1630</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12940</v>
      </c>
      <c r="S22" s="624"/>
      <c r="T22" s="624"/>
      <c r="U22" s="624"/>
      <c r="V22" s="624"/>
      <c r="W22" s="624"/>
      <c r="X22" s="624"/>
      <c r="Y22" s="625"/>
      <c r="Z22" s="626">
        <v>0.3</v>
      </c>
      <c r="AA22" s="626"/>
      <c r="AB22" s="626"/>
      <c r="AC22" s="626"/>
      <c r="AD22" s="627" t="s">
        <v>108</v>
      </c>
      <c r="AE22" s="627"/>
      <c r="AF22" s="627"/>
      <c r="AG22" s="627"/>
      <c r="AH22" s="627"/>
      <c r="AI22" s="627"/>
      <c r="AJ22" s="627"/>
      <c r="AK22" s="627"/>
      <c r="AL22" s="628" t="s">
        <v>108</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91882</v>
      </c>
      <c r="S23" s="624"/>
      <c r="T23" s="624"/>
      <c r="U23" s="624"/>
      <c r="V23" s="624"/>
      <c r="W23" s="624"/>
      <c r="X23" s="624"/>
      <c r="Y23" s="625"/>
      <c r="Z23" s="626">
        <v>2.2000000000000002</v>
      </c>
      <c r="AA23" s="626"/>
      <c r="AB23" s="626"/>
      <c r="AC23" s="626"/>
      <c r="AD23" s="627">
        <v>7849</v>
      </c>
      <c r="AE23" s="627"/>
      <c r="AF23" s="627"/>
      <c r="AG23" s="627"/>
      <c r="AH23" s="627"/>
      <c r="AI23" s="627"/>
      <c r="AJ23" s="627"/>
      <c r="AK23" s="627"/>
      <c r="AL23" s="628">
        <v>0.3</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17050</v>
      </c>
      <c r="S24" s="624"/>
      <c r="T24" s="624"/>
      <c r="U24" s="624"/>
      <c r="V24" s="624"/>
      <c r="W24" s="624"/>
      <c r="X24" s="624"/>
      <c r="Y24" s="625"/>
      <c r="Z24" s="626">
        <v>0.4</v>
      </c>
      <c r="AA24" s="626"/>
      <c r="AB24" s="626"/>
      <c r="AC24" s="626"/>
      <c r="AD24" s="627" t="s">
        <v>108</v>
      </c>
      <c r="AE24" s="627"/>
      <c r="AF24" s="627"/>
      <c r="AG24" s="627"/>
      <c r="AH24" s="627"/>
      <c r="AI24" s="627"/>
      <c r="AJ24" s="627"/>
      <c r="AK24" s="627"/>
      <c r="AL24" s="628" t="s">
        <v>108</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1309844</v>
      </c>
      <c r="CS24" s="613"/>
      <c r="CT24" s="613"/>
      <c r="CU24" s="613"/>
      <c r="CV24" s="613"/>
      <c r="CW24" s="613"/>
      <c r="CX24" s="613"/>
      <c r="CY24" s="614"/>
      <c r="CZ24" s="650">
        <v>34.4</v>
      </c>
      <c r="DA24" s="651"/>
      <c r="DB24" s="651"/>
      <c r="DC24" s="652"/>
      <c r="DD24" s="649">
        <v>935706</v>
      </c>
      <c r="DE24" s="613"/>
      <c r="DF24" s="613"/>
      <c r="DG24" s="613"/>
      <c r="DH24" s="613"/>
      <c r="DI24" s="613"/>
      <c r="DJ24" s="613"/>
      <c r="DK24" s="614"/>
      <c r="DL24" s="649">
        <v>932827</v>
      </c>
      <c r="DM24" s="613"/>
      <c r="DN24" s="613"/>
      <c r="DO24" s="613"/>
      <c r="DP24" s="613"/>
      <c r="DQ24" s="613"/>
      <c r="DR24" s="613"/>
      <c r="DS24" s="613"/>
      <c r="DT24" s="613"/>
      <c r="DU24" s="613"/>
      <c r="DV24" s="614"/>
      <c r="DW24" s="617">
        <v>32.299999999999997</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375630</v>
      </c>
      <c r="S25" s="624"/>
      <c r="T25" s="624"/>
      <c r="U25" s="624"/>
      <c r="V25" s="624"/>
      <c r="W25" s="624"/>
      <c r="X25" s="624"/>
      <c r="Y25" s="625"/>
      <c r="Z25" s="626">
        <v>8.9</v>
      </c>
      <c r="AA25" s="626"/>
      <c r="AB25" s="626"/>
      <c r="AC25" s="626"/>
      <c r="AD25" s="627" t="s">
        <v>108</v>
      </c>
      <c r="AE25" s="627"/>
      <c r="AF25" s="627"/>
      <c r="AG25" s="627"/>
      <c r="AH25" s="627"/>
      <c r="AI25" s="627"/>
      <c r="AJ25" s="627"/>
      <c r="AK25" s="627"/>
      <c r="AL25" s="628" t="s">
        <v>108</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635801</v>
      </c>
      <c r="CS25" s="655"/>
      <c r="CT25" s="655"/>
      <c r="CU25" s="655"/>
      <c r="CV25" s="655"/>
      <c r="CW25" s="655"/>
      <c r="CX25" s="655"/>
      <c r="CY25" s="656"/>
      <c r="CZ25" s="657">
        <v>16.7</v>
      </c>
      <c r="DA25" s="658"/>
      <c r="DB25" s="658"/>
      <c r="DC25" s="659"/>
      <c r="DD25" s="632">
        <v>570469</v>
      </c>
      <c r="DE25" s="655"/>
      <c r="DF25" s="655"/>
      <c r="DG25" s="655"/>
      <c r="DH25" s="655"/>
      <c r="DI25" s="655"/>
      <c r="DJ25" s="655"/>
      <c r="DK25" s="656"/>
      <c r="DL25" s="632">
        <v>567878</v>
      </c>
      <c r="DM25" s="655"/>
      <c r="DN25" s="655"/>
      <c r="DO25" s="655"/>
      <c r="DP25" s="655"/>
      <c r="DQ25" s="655"/>
      <c r="DR25" s="655"/>
      <c r="DS25" s="655"/>
      <c r="DT25" s="655"/>
      <c r="DU25" s="655"/>
      <c r="DV25" s="656"/>
      <c r="DW25" s="628">
        <v>19.7</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414642</v>
      </c>
      <c r="CS26" s="624"/>
      <c r="CT26" s="624"/>
      <c r="CU26" s="624"/>
      <c r="CV26" s="624"/>
      <c r="CW26" s="624"/>
      <c r="CX26" s="624"/>
      <c r="CY26" s="625"/>
      <c r="CZ26" s="657">
        <v>10.9</v>
      </c>
      <c r="DA26" s="658"/>
      <c r="DB26" s="658"/>
      <c r="DC26" s="659"/>
      <c r="DD26" s="632">
        <v>359219</v>
      </c>
      <c r="DE26" s="624"/>
      <c r="DF26" s="624"/>
      <c r="DG26" s="624"/>
      <c r="DH26" s="624"/>
      <c r="DI26" s="624"/>
      <c r="DJ26" s="624"/>
      <c r="DK26" s="625"/>
      <c r="DL26" s="632" t="s">
        <v>208</v>
      </c>
      <c r="DM26" s="624"/>
      <c r="DN26" s="624"/>
      <c r="DO26" s="624"/>
      <c r="DP26" s="624"/>
      <c r="DQ26" s="624"/>
      <c r="DR26" s="624"/>
      <c r="DS26" s="624"/>
      <c r="DT26" s="624"/>
      <c r="DU26" s="624"/>
      <c r="DV26" s="625"/>
      <c r="DW26" s="628" t="s">
        <v>208</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302402</v>
      </c>
      <c r="S27" s="624"/>
      <c r="T27" s="624"/>
      <c r="U27" s="624"/>
      <c r="V27" s="624"/>
      <c r="W27" s="624"/>
      <c r="X27" s="624"/>
      <c r="Y27" s="625"/>
      <c r="Z27" s="626">
        <v>7.1</v>
      </c>
      <c r="AA27" s="626"/>
      <c r="AB27" s="626"/>
      <c r="AC27" s="626"/>
      <c r="AD27" s="627" t="s">
        <v>108</v>
      </c>
      <c r="AE27" s="627"/>
      <c r="AF27" s="627"/>
      <c r="AG27" s="627"/>
      <c r="AH27" s="627"/>
      <c r="AI27" s="627"/>
      <c r="AJ27" s="627"/>
      <c r="AK27" s="627"/>
      <c r="AL27" s="628" t="s">
        <v>108</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1430048</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468441</v>
      </c>
      <c r="CS27" s="655"/>
      <c r="CT27" s="655"/>
      <c r="CU27" s="655"/>
      <c r="CV27" s="655"/>
      <c r="CW27" s="655"/>
      <c r="CX27" s="655"/>
      <c r="CY27" s="656"/>
      <c r="CZ27" s="657">
        <v>12.3</v>
      </c>
      <c r="DA27" s="658"/>
      <c r="DB27" s="658"/>
      <c r="DC27" s="659"/>
      <c r="DD27" s="632">
        <v>159635</v>
      </c>
      <c r="DE27" s="655"/>
      <c r="DF27" s="655"/>
      <c r="DG27" s="655"/>
      <c r="DH27" s="655"/>
      <c r="DI27" s="655"/>
      <c r="DJ27" s="655"/>
      <c r="DK27" s="656"/>
      <c r="DL27" s="632">
        <v>159347</v>
      </c>
      <c r="DM27" s="655"/>
      <c r="DN27" s="655"/>
      <c r="DO27" s="655"/>
      <c r="DP27" s="655"/>
      <c r="DQ27" s="655"/>
      <c r="DR27" s="655"/>
      <c r="DS27" s="655"/>
      <c r="DT27" s="655"/>
      <c r="DU27" s="655"/>
      <c r="DV27" s="656"/>
      <c r="DW27" s="628">
        <v>5.5</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4965</v>
      </c>
      <c r="S28" s="624"/>
      <c r="T28" s="624"/>
      <c r="U28" s="624"/>
      <c r="V28" s="624"/>
      <c r="W28" s="624"/>
      <c r="X28" s="624"/>
      <c r="Y28" s="625"/>
      <c r="Z28" s="626">
        <v>0.1</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205602</v>
      </c>
      <c r="CS28" s="624"/>
      <c r="CT28" s="624"/>
      <c r="CU28" s="624"/>
      <c r="CV28" s="624"/>
      <c r="CW28" s="624"/>
      <c r="CX28" s="624"/>
      <c r="CY28" s="625"/>
      <c r="CZ28" s="657">
        <v>5.4</v>
      </c>
      <c r="DA28" s="658"/>
      <c r="DB28" s="658"/>
      <c r="DC28" s="659"/>
      <c r="DD28" s="632">
        <v>205602</v>
      </c>
      <c r="DE28" s="624"/>
      <c r="DF28" s="624"/>
      <c r="DG28" s="624"/>
      <c r="DH28" s="624"/>
      <c r="DI28" s="624"/>
      <c r="DJ28" s="624"/>
      <c r="DK28" s="625"/>
      <c r="DL28" s="632">
        <v>205602</v>
      </c>
      <c r="DM28" s="624"/>
      <c r="DN28" s="624"/>
      <c r="DO28" s="624"/>
      <c r="DP28" s="624"/>
      <c r="DQ28" s="624"/>
      <c r="DR28" s="624"/>
      <c r="DS28" s="624"/>
      <c r="DT28" s="624"/>
      <c r="DU28" s="624"/>
      <c r="DV28" s="625"/>
      <c r="DW28" s="628">
        <v>7.1</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14710</v>
      </c>
      <c r="S29" s="624"/>
      <c r="T29" s="624"/>
      <c r="U29" s="624"/>
      <c r="V29" s="624"/>
      <c r="W29" s="624"/>
      <c r="X29" s="624"/>
      <c r="Y29" s="625"/>
      <c r="Z29" s="626">
        <v>0.3</v>
      </c>
      <c r="AA29" s="626"/>
      <c r="AB29" s="626"/>
      <c r="AC29" s="626"/>
      <c r="AD29" s="627" t="s">
        <v>108</v>
      </c>
      <c r="AE29" s="627"/>
      <c r="AF29" s="627"/>
      <c r="AG29" s="627"/>
      <c r="AH29" s="627"/>
      <c r="AI29" s="627"/>
      <c r="AJ29" s="627"/>
      <c r="AK29" s="627"/>
      <c r="AL29" s="628" t="s">
        <v>108</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205602</v>
      </c>
      <c r="CS29" s="655"/>
      <c r="CT29" s="655"/>
      <c r="CU29" s="655"/>
      <c r="CV29" s="655"/>
      <c r="CW29" s="655"/>
      <c r="CX29" s="655"/>
      <c r="CY29" s="656"/>
      <c r="CZ29" s="657">
        <v>5.4</v>
      </c>
      <c r="DA29" s="658"/>
      <c r="DB29" s="658"/>
      <c r="DC29" s="659"/>
      <c r="DD29" s="632">
        <v>205602</v>
      </c>
      <c r="DE29" s="655"/>
      <c r="DF29" s="655"/>
      <c r="DG29" s="655"/>
      <c r="DH29" s="655"/>
      <c r="DI29" s="655"/>
      <c r="DJ29" s="655"/>
      <c r="DK29" s="656"/>
      <c r="DL29" s="632">
        <v>205602</v>
      </c>
      <c r="DM29" s="655"/>
      <c r="DN29" s="655"/>
      <c r="DO29" s="655"/>
      <c r="DP29" s="655"/>
      <c r="DQ29" s="655"/>
      <c r="DR29" s="655"/>
      <c r="DS29" s="655"/>
      <c r="DT29" s="655"/>
      <c r="DU29" s="655"/>
      <c r="DV29" s="656"/>
      <c r="DW29" s="628">
        <v>7.1</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19824</v>
      </c>
      <c r="S30" s="624"/>
      <c r="T30" s="624"/>
      <c r="U30" s="624"/>
      <c r="V30" s="624"/>
      <c r="W30" s="624"/>
      <c r="X30" s="624"/>
      <c r="Y30" s="625"/>
      <c r="Z30" s="626">
        <v>0.5</v>
      </c>
      <c r="AA30" s="626"/>
      <c r="AB30" s="626"/>
      <c r="AC30" s="626"/>
      <c r="AD30" s="627">
        <v>7237</v>
      </c>
      <c r="AE30" s="627"/>
      <c r="AF30" s="627"/>
      <c r="AG30" s="627"/>
      <c r="AH30" s="627"/>
      <c r="AI30" s="627"/>
      <c r="AJ30" s="627"/>
      <c r="AK30" s="627"/>
      <c r="AL30" s="628">
        <v>0.3</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98.5</v>
      </c>
      <c r="BH30" s="682"/>
      <c r="BI30" s="682"/>
      <c r="BJ30" s="682"/>
      <c r="BK30" s="682"/>
      <c r="BL30" s="682"/>
      <c r="BM30" s="618">
        <v>94.5</v>
      </c>
      <c r="BN30" s="682"/>
      <c r="BO30" s="682"/>
      <c r="BP30" s="682"/>
      <c r="BQ30" s="683"/>
      <c r="BR30" s="681">
        <v>98.6</v>
      </c>
      <c r="BS30" s="682"/>
      <c r="BT30" s="682"/>
      <c r="BU30" s="682"/>
      <c r="BV30" s="682"/>
      <c r="BW30" s="682"/>
      <c r="BX30" s="618">
        <v>94.6</v>
      </c>
      <c r="BY30" s="682"/>
      <c r="BZ30" s="682"/>
      <c r="CA30" s="682"/>
      <c r="CB30" s="683"/>
      <c r="CD30" s="686"/>
      <c r="CE30" s="687"/>
      <c r="CF30" s="637" t="s">
        <v>291</v>
      </c>
      <c r="CG30" s="638"/>
      <c r="CH30" s="638"/>
      <c r="CI30" s="638"/>
      <c r="CJ30" s="638"/>
      <c r="CK30" s="638"/>
      <c r="CL30" s="638"/>
      <c r="CM30" s="638"/>
      <c r="CN30" s="638"/>
      <c r="CO30" s="638"/>
      <c r="CP30" s="638"/>
      <c r="CQ30" s="639"/>
      <c r="CR30" s="623">
        <v>177269</v>
      </c>
      <c r="CS30" s="624"/>
      <c r="CT30" s="624"/>
      <c r="CU30" s="624"/>
      <c r="CV30" s="624"/>
      <c r="CW30" s="624"/>
      <c r="CX30" s="624"/>
      <c r="CY30" s="625"/>
      <c r="CZ30" s="657">
        <v>4.7</v>
      </c>
      <c r="DA30" s="658"/>
      <c r="DB30" s="658"/>
      <c r="DC30" s="659"/>
      <c r="DD30" s="632">
        <v>177269</v>
      </c>
      <c r="DE30" s="624"/>
      <c r="DF30" s="624"/>
      <c r="DG30" s="624"/>
      <c r="DH30" s="624"/>
      <c r="DI30" s="624"/>
      <c r="DJ30" s="624"/>
      <c r="DK30" s="625"/>
      <c r="DL30" s="632">
        <v>177269</v>
      </c>
      <c r="DM30" s="624"/>
      <c r="DN30" s="624"/>
      <c r="DO30" s="624"/>
      <c r="DP30" s="624"/>
      <c r="DQ30" s="624"/>
      <c r="DR30" s="624"/>
      <c r="DS30" s="624"/>
      <c r="DT30" s="624"/>
      <c r="DU30" s="624"/>
      <c r="DV30" s="625"/>
      <c r="DW30" s="628">
        <v>6.1</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324161</v>
      </c>
      <c r="S31" s="624"/>
      <c r="T31" s="624"/>
      <c r="U31" s="624"/>
      <c r="V31" s="624"/>
      <c r="W31" s="624"/>
      <c r="X31" s="624"/>
      <c r="Y31" s="625"/>
      <c r="Z31" s="626">
        <v>7.7</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98.8</v>
      </c>
      <c r="BH31" s="655"/>
      <c r="BI31" s="655"/>
      <c r="BJ31" s="655"/>
      <c r="BK31" s="655"/>
      <c r="BL31" s="655"/>
      <c r="BM31" s="629">
        <v>95.2</v>
      </c>
      <c r="BN31" s="679"/>
      <c r="BO31" s="679"/>
      <c r="BP31" s="679"/>
      <c r="BQ31" s="680"/>
      <c r="BR31" s="678">
        <v>98.9</v>
      </c>
      <c r="BS31" s="655"/>
      <c r="BT31" s="655"/>
      <c r="BU31" s="655"/>
      <c r="BV31" s="655"/>
      <c r="BW31" s="655"/>
      <c r="BX31" s="629">
        <v>95.2</v>
      </c>
      <c r="BY31" s="679"/>
      <c r="BZ31" s="679"/>
      <c r="CA31" s="679"/>
      <c r="CB31" s="680"/>
      <c r="CD31" s="686"/>
      <c r="CE31" s="687"/>
      <c r="CF31" s="637" t="s">
        <v>295</v>
      </c>
      <c r="CG31" s="638"/>
      <c r="CH31" s="638"/>
      <c r="CI31" s="638"/>
      <c r="CJ31" s="638"/>
      <c r="CK31" s="638"/>
      <c r="CL31" s="638"/>
      <c r="CM31" s="638"/>
      <c r="CN31" s="638"/>
      <c r="CO31" s="638"/>
      <c r="CP31" s="638"/>
      <c r="CQ31" s="639"/>
      <c r="CR31" s="623">
        <v>28333</v>
      </c>
      <c r="CS31" s="655"/>
      <c r="CT31" s="655"/>
      <c r="CU31" s="655"/>
      <c r="CV31" s="655"/>
      <c r="CW31" s="655"/>
      <c r="CX31" s="655"/>
      <c r="CY31" s="656"/>
      <c r="CZ31" s="657">
        <v>0.7</v>
      </c>
      <c r="DA31" s="658"/>
      <c r="DB31" s="658"/>
      <c r="DC31" s="659"/>
      <c r="DD31" s="632">
        <v>28333</v>
      </c>
      <c r="DE31" s="655"/>
      <c r="DF31" s="655"/>
      <c r="DG31" s="655"/>
      <c r="DH31" s="655"/>
      <c r="DI31" s="655"/>
      <c r="DJ31" s="655"/>
      <c r="DK31" s="656"/>
      <c r="DL31" s="632">
        <v>28333</v>
      </c>
      <c r="DM31" s="655"/>
      <c r="DN31" s="655"/>
      <c r="DO31" s="655"/>
      <c r="DP31" s="655"/>
      <c r="DQ31" s="655"/>
      <c r="DR31" s="655"/>
      <c r="DS31" s="655"/>
      <c r="DT31" s="655"/>
      <c r="DU31" s="655"/>
      <c r="DV31" s="656"/>
      <c r="DW31" s="628">
        <v>1</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89592</v>
      </c>
      <c r="S32" s="624"/>
      <c r="T32" s="624"/>
      <c r="U32" s="624"/>
      <c r="V32" s="624"/>
      <c r="W32" s="624"/>
      <c r="X32" s="624"/>
      <c r="Y32" s="625"/>
      <c r="Z32" s="626">
        <v>2.1</v>
      </c>
      <c r="AA32" s="626"/>
      <c r="AB32" s="626"/>
      <c r="AC32" s="626"/>
      <c r="AD32" s="627">
        <v>548</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98.2</v>
      </c>
      <c r="BH32" s="691"/>
      <c r="BI32" s="691"/>
      <c r="BJ32" s="691"/>
      <c r="BK32" s="691"/>
      <c r="BL32" s="691"/>
      <c r="BM32" s="692">
        <v>93.7</v>
      </c>
      <c r="BN32" s="691"/>
      <c r="BO32" s="691"/>
      <c r="BP32" s="691"/>
      <c r="BQ32" s="693"/>
      <c r="BR32" s="690">
        <v>98.3</v>
      </c>
      <c r="BS32" s="691"/>
      <c r="BT32" s="691"/>
      <c r="BU32" s="691"/>
      <c r="BV32" s="691"/>
      <c r="BW32" s="691"/>
      <c r="BX32" s="692">
        <v>93.9</v>
      </c>
      <c r="BY32" s="691"/>
      <c r="BZ32" s="691"/>
      <c r="CA32" s="691"/>
      <c r="CB32" s="693"/>
      <c r="CD32" s="688"/>
      <c r="CE32" s="689"/>
      <c r="CF32" s="637" t="s">
        <v>298</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212100</v>
      </c>
      <c r="S33" s="624"/>
      <c r="T33" s="624"/>
      <c r="U33" s="624"/>
      <c r="V33" s="624"/>
      <c r="W33" s="624"/>
      <c r="X33" s="624"/>
      <c r="Y33" s="625"/>
      <c r="Z33" s="626">
        <v>5</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1933057</v>
      </c>
      <c r="CS33" s="655"/>
      <c r="CT33" s="655"/>
      <c r="CU33" s="655"/>
      <c r="CV33" s="655"/>
      <c r="CW33" s="655"/>
      <c r="CX33" s="655"/>
      <c r="CY33" s="656"/>
      <c r="CZ33" s="657">
        <v>50.8</v>
      </c>
      <c r="DA33" s="658"/>
      <c r="DB33" s="658"/>
      <c r="DC33" s="659"/>
      <c r="DD33" s="632">
        <v>1556921</v>
      </c>
      <c r="DE33" s="655"/>
      <c r="DF33" s="655"/>
      <c r="DG33" s="655"/>
      <c r="DH33" s="655"/>
      <c r="DI33" s="655"/>
      <c r="DJ33" s="655"/>
      <c r="DK33" s="656"/>
      <c r="DL33" s="632">
        <v>1211967</v>
      </c>
      <c r="DM33" s="655"/>
      <c r="DN33" s="655"/>
      <c r="DO33" s="655"/>
      <c r="DP33" s="655"/>
      <c r="DQ33" s="655"/>
      <c r="DR33" s="655"/>
      <c r="DS33" s="655"/>
      <c r="DT33" s="655"/>
      <c r="DU33" s="655"/>
      <c r="DV33" s="656"/>
      <c r="DW33" s="628">
        <v>41.9</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792912</v>
      </c>
      <c r="CS34" s="624"/>
      <c r="CT34" s="624"/>
      <c r="CU34" s="624"/>
      <c r="CV34" s="624"/>
      <c r="CW34" s="624"/>
      <c r="CX34" s="624"/>
      <c r="CY34" s="625"/>
      <c r="CZ34" s="657">
        <v>20.8</v>
      </c>
      <c r="DA34" s="658"/>
      <c r="DB34" s="658"/>
      <c r="DC34" s="659"/>
      <c r="DD34" s="632">
        <v>612594</v>
      </c>
      <c r="DE34" s="624"/>
      <c r="DF34" s="624"/>
      <c r="DG34" s="624"/>
      <c r="DH34" s="624"/>
      <c r="DI34" s="624"/>
      <c r="DJ34" s="624"/>
      <c r="DK34" s="625"/>
      <c r="DL34" s="632">
        <v>432197</v>
      </c>
      <c r="DM34" s="624"/>
      <c r="DN34" s="624"/>
      <c r="DO34" s="624"/>
      <c r="DP34" s="624"/>
      <c r="DQ34" s="624"/>
      <c r="DR34" s="624"/>
      <c r="DS34" s="624"/>
      <c r="DT34" s="624"/>
      <c r="DU34" s="624"/>
      <c r="DV34" s="625"/>
      <c r="DW34" s="628">
        <v>15</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v>212100</v>
      </c>
      <c r="S35" s="624"/>
      <c r="T35" s="624"/>
      <c r="U35" s="624"/>
      <c r="V35" s="624"/>
      <c r="W35" s="624"/>
      <c r="X35" s="624"/>
      <c r="Y35" s="625"/>
      <c r="Z35" s="626">
        <v>5</v>
      </c>
      <c r="AA35" s="626"/>
      <c r="AB35" s="626"/>
      <c r="AC35" s="626"/>
      <c r="AD35" s="627" t="s">
        <v>108</v>
      </c>
      <c r="AE35" s="627"/>
      <c r="AF35" s="627"/>
      <c r="AG35" s="627"/>
      <c r="AH35" s="627"/>
      <c r="AI35" s="627"/>
      <c r="AJ35" s="627"/>
      <c r="AK35" s="627"/>
      <c r="AL35" s="628" t="s">
        <v>108</v>
      </c>
      <c r="AM35" s="629"/>
      <c r="AN35" s="629"/>
      <c r="AO35" s="630"/>
      <c r="AP35" s="186"/>
      <c r="AQ35" s="634" t="s">
        <v>306</v>
      </c>
      <c r="AR35" s="635"/>
      <c r="AS35" s="635"/>
      <c r="AT35" s="635"/>
      <c r="AU35" s="635"/>
      <c r="AV35" s="635"/>
      <c r="AW35" s="635"/>
      <c r="AX35" s="635"/>
      <c r="AY35" s="636"/>
      <c r="AZ35" s="612">
        <v>510754</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56009</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17690</v>
      </c>
      <c r="CS35" s="655"/>
      <c r="CT35" s="655"/>
      <c r="CU35" s="655"/>
      <c r="CV35" s="655"/>
      <c r="CW35" s="655"/>
      <c r="CX35" s="655"/>
      <c r="CY35" s="656"/>
      <c r="CZ35" s="657">
        <v>0.5</v>
      </c>
      <c r="DA35" s="658"/>
      <c r="DB35" s="658"/>
      <c r="DC35" s="659"/>
      <c r="DD35" s="632">
        <v>17559</v>
      </c>
      <c r="DE35" s="655"/>
      <c r="DF35" s="655"/>
      <c r="DG35" s="655"/>
      <c r="DH35" s="655"/>
      <c r="DI35" s="655"/>
      <c r="DJ35" s="655"/>
      <c r="DK35" s="656"/>
      <c r="DL35" s="632">
        <v>17559</v>
      </c>
      <c r="DM35" s="655"/>
      <c r="DN35" s="655"/>
      <c r="DO35" s="655"/>
      <c r="DP35" s="655"/>
      <c r="DQ35" s="655"/>
      <c r="DR35" s="655"/>
      <c r="DS35" s="655"/>
      <c r="DT35" s="655"/>
      <c r="DU35" s="655"/>
      <c r="DV35" s="656"/>
      <c r="DW35" s="628">
        <v>0.6</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4230595</v>
      </c>
      <c r="S36" s="696"/>
      <c r="T36" s="696"/>
      <c r="U36" s="696"/>
      <c r="V36" s="696"/>
      <c r="W36" s="696"/>
      <c r="X36" s="696"/>
      <c r="Y36" s="697"/>
      <c r="Z36" s="698">
        <v>100</v>
      </c>
      <c r="AA36" s="698"/>
      <c r="AB36" s="698"/>
      <c r="AC36" s="698"/>
      <c r="AD36" s="699">
        <v>2677519</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180000</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37383</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584286</v>
      </c>
      <c r="CS36" s="624"/>
      <c r="CT36" s="624"/>
      <c r="CU36" s="624"/>
      <c r="CV36" s="624"/>
      <c r="CW36" s="624"/>
      <c r="CX36" s="624"/>
      <c r="CY36" s="625"/>
      <c r="CZ36" s="657">
        <v>15.4</v>
      </c>
      <c r="DA36" s="658"/>
      <c r="DB36" s="658"/>
      <c r="DC36" s="659"/>
      <c r="DD36" s="632">
        <v>454261</v>
      </c>
      <c r="DE36" s="624"/>
      <c r="DF36" s="624"/>
      <c r="DG36" s="624"/>
      <c r="DH36" s="624"/>
      <c r="DI36" s="624"/>
      <c r="DJ36" s="624"/>
      <c r="DK36" s="625"/>
      <c r="DL36" s="632">
        <v>357104</v>
      </c>
      <c r="DM36" s="624"/>
      <c r="DN36" s="624"/>
      <c r="DO36" s="624"/>
      <c r="DP36" s="624"/>
      <c r="DQ36" s="624"/>
      <c r="DR36" s="624"/>
      <c r="DS36" s="624"/>
      <c r="DT36" s="624"/>
      <c r="DU36" s="624"/>
      <c r="DV36" s="625"/>
      <c r="DW36" s="628">
        <v>12.4</v>
      </c>
      <c r="DX36" s="653"/>
      <c r="DY36" s="653"/>
      <c r="DZ36" s="653"/>
      <c r="EA36" s="653"/>
      <c r="EB36" s="653"/>
      <c r="EC36" s="654"/>
    </row>
    <row r="37" spans="2:133" ht="11.25" customHeight="1">
      <c r="AQ37" s="702" t="s">
        <v>313</v>
      </c>
      <c r="AR37" s="703"/>
      <c r="AS37" s="703"/>
      <c r="AT37" s="703"/>
      <c r="AU37" s="703"/>
      <c r="AV37" s="703"/>
      <c r="AW37" s="703"/>
      <c r="AX37" s="703"/>
      <c r="AY37" s="704"/>
      <c r="AZ37" s="623">
        <v>26548</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1222</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216083</v>
      </c>
      <c r="CS37" s="655"/>
      <c r="CT37" s="655"/>
      <c r="CU37" s="655"/>
      <c r="CV37" s="655"/>
      <c r="CW37" s="655"/>
      <c r="CX37" s="655"/>
      <c r="CY37" s="656"/>
      <c r="CZ37" s="657">
        <v>5.7</v>
      </c>
      <c r="DA37" s="658"/>
      <c r="DB37" s="658"/>
      <c r="DC37" s="659"/>
      <c r="DD37" s="632">
        <v>215551</v>
      </c>
      <c r="DE37" s="655"/>
      <c r="DF37" s="655"/>
      <c r="DG37" s="655"/>
      <c r="DH37" s="655"/>
      <c r="DI37" s="655"/>
      <c r="DJ37" s="655"/>
      <c r="DK37" s="656"/>
      <c r="DL37" s="632">
        <v>178068</v>
      </c>
      <c r="DM37" s="655"/>
      <c r="DN37" s="655"/>
      <c r="DO37" s="655"/>
      <c r="DP37" s="655"/>
      <c r="DQ37" s="655"/>
      <c r="DR37" s="655"/>
      <c r="DS37" s="655"/>
      <c r="DT37" s="655"/>
      <c r="DU37" s="655"/>
      <c r="DV37" s="656"/>
      <c r="DW37" s="628">
        <v>6.2</v>
      </c>
      <c r="DX37" s="653"/>
      <c r="DY37" s="653"/>
      <c r="DZ37" s="653"/>
      <c r="EA37" s="653"/>
      <c r="EB37" s="653"/>
      <c r="EC37" s="654"/>
    </row>
    <row r="38" spans="2:133" ht="11.25" customHeight="1">
      <c r="AQ38" s="702" t="s">
        <v>316</v>
      </c>
      <c r="AR38" s="703"/>
      <c r="AS38" s="703"/>
      <c r="AT38" s="703"/>
      <c r="AU38" s="703"/>
      <c r="AV38" s="703"/>
      <c r="AW38" s="703"/>
      <c r="AX38" s="703"/>
      <c r="AY38" s="704"/>
      <c r="AZ38" s="623">
        <v>1000</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2279</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509754</v>
      </c>
      <c r="CS38" s="624"/>
      <c r="CT38" s="624"/>
      <c r="CU38" s="624"/>
      <c r="CV38" s="624"/>
      <c r="CW38" s="624"/>
      <c r="CX38" s="624"/>
      <c r="CY38" s="625"/>
      <c r="CZ38" s="657">
        <v>13.4</v>
      </c>
      <c r="DA38" s="658"/>
      <c r="DB38" s="658"/>
      <c r="DC38" s="659"/>
      <c r="DD38" s="632">
        <v>462967</v>
      </c>
      <c r="DE38" s="624"/>
      <c r="DF38" s="624"/>
      <c r="DG38" s="624"/>
      <c r="DH38" s="624"/>
      <c r="DI38" s="624"/>
      <c r="DJ38" s="624"/>
      <c r="DK38" s="625"/>
      <c r="DL38" s="632">
        <v>405107</v>
      </c>
      <c r="DM38" s="624"/>
      <c r="DN38" s="624"/>
      <c r="DO38" s="624"/>
      <c r="DP38" s="624"/>
      <c r="DQ38" s="624"/>
      <c r="DR38" s="624"/>
      <c r="DS38" s="624"/>
      <c r="DT38" s="624"/>
      <c r="DU38" s="624"/>
      <c r="DV38" s="625"/>
      <c r="DW38" s="628">
        <v>14</v>
      </c>
      <c r="DX38" s="653"/>
      <c r="DY38" s="653"/>
      <c r="DZ38" s="653"/>
      <c r="EA38" s="653"/>
      <c r="EB38" s="653"/>
      <c r="EC38" s="654"/>
    </row>
    <row r="39" spans="2:133" ht="11.25" customHeight="1">
      <c r="AQ39" s="702" t="s">
        <v>319</v>
      </c>
      <c r="AR39" s="703"/>
      <c r="AS39" s="703"/>
      <c r="AT39" s="703"/>
      <c r="AU39" s="703"/>
      <c r="AV39" s="703"/>
      <c r="AW39" s="703"/>
      <c r="AX39" s="703"/>
      <c r="AY39" s="704"/>
      <c r="AZ39" s="623" t="s">
        <v>108</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103</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24865</v>
      </c>
      <c r="CS39" s="655"/>
      <c r="CT39" s="655"/>
      <c r="CU39" s="655"/>
      <c r="CV39" s="655"/>
      <c r="CW39" s="655"/>
      <c r="CX39" s="655"/>
      <c r="CY39" s="656"/>
      <c r="CZ39" s="657">
        <v>0.7</v>
      </c>
      <c r="DA39" s="658"/>
      <c r="DB39" s="658"/>
      <c r="DC39" s="659"/>
      <c r="DD39" s="632">
        <v>8792</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82079</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102</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3550</v>
      </c>
      <c r="CS40" s="624"/>
      <c r="CT40" s="624"/>
      <c r="CU40" s="624"/>
      <c r="CV40" s="624"/>
      <c r="CW40" s="624"/>
      <c r="CX40" s="624"/>
      <c r="CY40" s="625"/>
      <c r="CZ40" s="657">
        <v>0.1</v>
      </c>
      <c r="DA40" s="658"/>
      <c r="DB40" s="658"/>
      <c r="DC40" s="659"/>
      <c r="DD40" s="632">
        <v>748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221127</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308</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208</v>
      </c>
      <c r="CS41" s="655"/>
      <c r="CT41" s="655"/>
      <c r="CU41" s="655"/>
      <c r="CV41" s="655"/>
      <c r="CW41" s="655"/>
      <c r="CX41" s="655"/>
      <c r="CY41" s="656"/>
      <c r="CZ41" s="657" t="s">
        <v>208</v>
      </c>
      <c r="DA41" s="658"/>
      <c r="DB41" s="658"/>
      <c r="DC41" s="659"/>
      <c r="DD41" s="632" t="s">
        <v>208</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560953</v>
      </c>
      <c r="CS42" s="624"/>
      <c r="CT42" s="624"/>
      <c r="CU42" s="624"/>
      <c r="CV42" s="624"/>
      <c r="CW42" s="624"/>
      <c r="CX42" s="624"/>
      <c r="CY42" s="625"/>
      <c r="CZ42" s="657">
        <v>14.7</v>
      </c>
      <c r="DA42" s="706"/>
      <c r="DB42" s="706"/>
      <c r="DC42" s="707"/>
      <c r="DD42" s="632">
        <v>479324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12996</v>
      </c>
      <c r="CS43" s="655"/>
      <c r="CT43" s="655"/>
      <c r="CU43" s="655"/>
      <c r="CV43" s="655"/>
      <c r="CW43" s="655"/>
      <c r="CX43" s="655"/>
      <c r="CY43" s="656"/>
      <c r="CZ43" s="657">
        <v>0.3</v>
      </c>
      <c r="DA43" s="658"/>
      <c r="DB43" s="658"/>
      <c r="DC43" s="659"/>
      <c r="DD43" s="632">
        <v>12996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560953</v>
      </c>
      <c r="CS44" s="624"/>
      <c r="CT44" s="624"/>
      <c r="CU44" s="624"/>
      <c r="CV44" s="624"/>
      <c r="CW44" s="624"/>
      <c r="CX44" s="624"/>
      <c r="CY44" s="625"/>
      <c r="CZ44" s="657">
        <v>14.7</v>
      </c>
      <c r="DA44" s="706"/>
      <c r="DB44" s="706"/>
      <c r="DC44" s="707"/>
      <c r="DD44" s="632">
        <v>479324</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178028</v>
      </c>
      <c r="CS45" s="655"/>
      <c r="CT45" s="655"/>
      <c r="CU45" s="655"/>
      <c r="CV45" s="655"/>
      <c r="CW45" s="655"/>
      <c r="CX45" s="655"/>
      <c r="CY45" s="656"/>
      <c r="CZ45" s="657">
        <v>4.7</v>
      </c>
      <c r="DA45" s="658"/>
      <c r="DB45" s="658"/>
      <c r="DC45" s="659"/>
      <c r="DD45" s="632">
        <v>114136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382377</v>
      </c>
      <c r="CS46" s="624"/>
      <c r="CT46" s="624"/>
      <c r="CU46" s="624"/>
      <c r="CV46" s="624"/>
      <c r="CW46" s="624"/>
      <c r="CX46" s="624"/>
      <c r="CY46" s="625"/>
      <c r="CZ46" s="657">
        <v>10.1</v>
      </c>
      <c r="DA46" s="706"/>
      <c r="DB46" s="706"/>
      <c r="DC46" s="707"/>
      <c r="DD46" s="632">
        <v>364640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t="s">
        <v>117</v>
      </c>
      <c r="CS47" s="655"/>
      <c r="CT47" s="655"/>
      <c r="CU47" s="655"/>
      <c r="CV47" s="655"/>
      <c r="CW47" s="655"/>
      <c r="CX47" s="655"/>
      <c r="CY47" s="656"/>
      <c r="CZ47" s="657" t="s">
        <v>117</v>
      </c>
      <c r="DA47" s="658"/>
      <c r="DB47" s="658"/>
      <c r="DC47" s="659"/>
      <c r="DD47" s="632" t="s">
        <v>117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3803854</v>
      </c>
      <c r="CS49" s="691"/>
      <c r="CT49" s="691"/>
      <c r="CU49" s="691"/>
      <c r="CV49" s="691"/>
      <c r="CW49" s="691"/>
      <c r="CX49" s="691"/>
      <c r="CY49" s="718"/>
      <c r="CZ49" s="719">
        <v>100</v>
      </c>
      <c r="DA49" s="720"/>
      <c r="DB49" s="720"/>
      <c r="DC49" s="721"/>
      <c r="DD49" s="722">
        <v>2971951</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4220</v>
      </c>
      <c r="R7" s="753"/>
      <c r="S7" s="753"/>
      <c r="T7" s="753"/>
      <c r="U7" s="753"/>
      <c r="V7" s="753">
        <v>3795</v>
      </c>
      <c r="W7" s="753"/>
      <c r="X7" s="753"/>
      <c r="Y7" s="753"/>
      <c r="Z7" s="753"/>
      <c r="AA7" s="753">
        <v>424</v>
      </c>
      <c r="AB7" s="753"/>
      <c r="AC7" s="753"/>
      <c r="AD7" s="753"/>
      <c r="AE7" s="754"/>
      <c r="AF7" s="755">
        <v>319</v>
      </c>
      <c r="AG7" s="756"/>
      <c r="AH7" s="756"/>
      <c r="AI7" s="756"/>
      <c r="AJ7" s="757"/>
      <c r="AK7" s="792">
        <v>20</v>
      </c>
      <c r="AL7" s="793"/>
      <c r="AM7" s="793"/>
      <c r="AN7" s="793"/>
      <c r="AO7" s="793"/>
      <c r="AP7" s="793">
        <v>3103</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529</v>
      </c>
      <c r="BT7" s="797"/>
      <c r="BU7" s="797"/>
      <c r="BV7" s="797"/>
      <c r="BW7" s="797"/>
      <c r="BX7" s="797"/>
      <c r="BY7" s="797"/>
      <c r="BZ7" s="797"/>
      <c r="CA7" s="797"/>
      <c r="CB7" s="797"/>
      <c r="CC7" s="797"/>
      <c r="CD7" s="797"/>
      <c r="CE7" s="797"/>
      <c r="CF7" s="797"/>
      <c r="CG7" s="798"/>
      <c r="CH7" s="789">
        <v>1</v>
      </c>
      <c r="CI7" s="790"/>
      <c r="CJ7" s="790"/>
      <c r="CK7" s="790"/>
      <c r="CL7" s="791"/>
      <c r="CM7" s="789">
        <v>716</v>
      </c>
      <c r="CN7" s="790"/>
      <c r="CO7" s="790"/>
      <c r="CP7" s="790"/>
      <c r="CQ7" s="791"/>
      <c r="CR7" s="789">
        <v>5</v>
      </c>
      <c r="CS7" s="790"/>
      <c r="CT7" s="790"/>
      <c r="CU7" s="790"/>
      <c r="CV7" s="791"/>
      <c r="CW7" s="789" t="s">
        <v>530</v>
      </c>
      <c r="CX7" s="790"/>
      <c r="CY7" s="790"/>
      <c r="CZ7" s="790"/>
      <c r="DA7" s="791"/>
      <c r="DB7" s="789" t="s">
        <v>530</v>
      </c>
      <c r="DC7" s="790"/>
      <c r="DD7" s="790"/>
      <c r="DE7" s="790"/>
      <c r="DF7" s="791"/>
      <c r="DG7" s="789" t="s">
        <v>530</v>
      </c>
      <c r="DH7" s="790"/>
      <c r="DI7" s="790"/>
      <c r="DJ7" s="790"/>
      <c r="DK7" s="791"/>
      <c r="DL7" s="789" t="s">
        <v>530</v>
      </c>
      <c r="DM7" s="790"/>
      <c r="DN7" s="790"/>
      <c r="DO7" s="790"/>
      <c r="DP7" s="791"/>
      <c r="DQ7" s="789" t="s">
        <v>530</v>
      </c>
      <c r="DR7" s="790"/>
      <c r="DS7" s="790"/>
      <c r="DT7" s="790"/>
      <c r="DU7" s="791"/>
      <c r="DV7" s="770"/>
      <c r="DW7" s="771"/>
      <c r="DX7" s="771"/>
      <c r="DY7" s="771"/>
      <c r="DZ7" s="772"/>
      <c r="EA7" s="205"/>
    </row>
    <row r="8" spans="1:131" s="206" customFormat="1" ht="26.25" customHeight="1">
      <c r="A8" s="212">
        <v>2</v>
      </c>
      <c r="B8" s="773" t="s">
        <v>363</v>
      </c>
      <c r="C8" s="774"/>
      <c r="D8" s="774"/>
      <c r="E8" s="774"/>
      <c r="F8" s="774"/>
      <c r="G8" s="774"/>
      <c r="H8" s="774"/>
      <c r="I8" s="774"/>
      <c r="J8" s="774"/>
      <c r="K8" s="774"/>
      <c r="L8" s="774"/>
      <c r="M8" s="774"/>
      <c r="N8" s="774"/>
      <c r="O8" s="774"/>
      <c r="P8" s="775"/>
      <c r="Q8" s="776">
        <v>17</v>
      </c>
      <c r="R8" s="777"/>
      <c r="S8" s="777"/>
      <c r="T8" s="777"/>
      <c r="U8" s="777"/>
      <c r="V8" s="777">
        <v>15</v>
      </c>
      <c r="W8" s="777"/>
      <c r="X8" s="777"/>
      <c r="Y8" s="777"/>
      <c r="Z8" s="777"/>
      <c r="AA8" s="777">
        <v>2</v>
      </c>
      <c r="AB8" s="777"/>
      <c r="AC8" s="777"/>
      <c r="AD8" s="777"/>
      <c r="AE8" s="778"/>
      <c r="AF8" s="779">
        <v>2</v>
      </c>
      <c r="AG8" s="780"/>
      <c r="AH8" s="780"/>
      <c r="AI8" s="780"/>
      <c r="AJ8" s="781"/>
      <c r="AK8" s="782" t="s">
        <v>526</v>
      </c>
      <c r="AL8" s="783"/>
      <c r="AM8" s="783"/>
      <c r="AN8" s="783"/>
      <c r="AO8" s="783"/>
      <c r="AP8" s="783" t="s">
        <v>526</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365</v>
      </c>
      <c r="B23" s="808" t="s">
        <v>366</v>
      </c>
      <c r="C23" s="809"/>
      <c r="D23" s="809"/>
      <c r="E23" s="809"/>
      <c r="F23" s="809"/>
      <c r="G23" s="809"/>
      <c r="H23" s="809"/>
      <c r="I23" s="809"/>
      <c r="J23" s="809"/>
      <c r="K23" s="809"/>
      <c r="L23" s="809"/>
      <c r="M23" s="809"/>
      <c r="N23" s="809"/>
      <c r="O23" s="809"/>
      <c r="P23" s="810"/>
      <c r="Q23" s="811">
        <v>4236</v>
      </c>
      <c r="R23" s="812"/>
      <c r="S23" s="812"/>
      <c r="T23" s="812"/>
      <c r="U23" s="812"/>
      <c r="V23" s="812">
        <v>3810</v>
      </c>
      <c r="W23" s="812"/>
      <c r="X23" s="812"/>
      <c r="Y23" s="812"/>
      <c r="Z23" s="812"/>
      <c r="AA23" s="812">
        <v>427</v>
      </c>
      <c r="AB23" s="812"/>
      <c r="AC23" s="812"/>
      <c r="AD23" s="812"/>
      <c r="AE23" s="813"/>
      <c r="AF23" s="814">
        <v>321</v>
      </c>
      <c r="AG23" s="812"/>
      <c r="AH23" s="812"/>
      <c r="AI23" s="812"/>
      <c r="AJ23" s="815"/>
      <c r="AK23" s="816"/>
      <c r="AL23" s="817"/>
      <c r="AM23" s="817"/>
      <c r="AN23" s="817"/>
      <c r="AO23" s="817"/>
      <c r="AP23" s="812">
        <v>3103</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1212</v>
      </c>
      <c r="R28" s="841"/>
      <c r="S28" s="841"/>
      <c r="T28" s="841"/>
      <c r="U28" s="841"/>
      <c r="V28" s="841">
        <v>1156</v>
      </c>
      <c r="W28" s="841"/>
      <c r="X28" s="841"/>
      <c r="Y28" s="841"/>
      <c r="Z28" s="841"/>
      <c r="AA28" s="841">
        <v>56</v>
      </c>
      <c r="AB28" s="841"/>
      <c r="AC28" s="841"/>
      <c r="AD28" s="841"/>
      <c r="AE28" s="842"/>
      <c r="AF28" s="843">
        <v>56</v>
      </c>
      <c r="AG28" s="841"/>
      <c r="AH28" s="841"/>
      <c r="AI28" s="841"/>
      <c r="AJ28" s="844"/>
      <c r="AK28" s="845">
        <v>117</v>
      </c>
      <c r="AL28" s="836"/>
      <c r="AM28" s="836"/>
      <c r="AN28" s="836"/>
      <c r="AO28" s="836"/>
      <c r="AP28" s="836" t="s">
        <v>526</v>
      </c>
      <c r="AQ28" s="836"/>
      <c r="AR28" s="836"/>
      <c r="AS28" s="836"/>
      <c r="AT28" s="836"/>
      <c r="AU28" s="836" t="s">
        <v>526</v>
      </c>
      <c r="AV28" s="836"/>
      <c r="AW28" s="836"/>
      <c r="AX28" s="836"/>
      <c r="AY28" s="836"/>
      <c r="AZ28" s="837" t="s">
        <v>526</v>
      </c>
      <c r="BA28" s="837"/>
      <c r="BB28" s="837"/>
      <c r="BC28" s="837"/>
      <c r="BD28" s="837"/>
      <c r="BE28" s="838" t="s">
        <v>528</v>
      </c>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66</v>
      </c>
      <c r="R29" s="777"/>
      <c r="S29" s="777"/>
      <c r="T29" s="777"/>
      <c r="U29" s="777"/>
      <c r="V29" s="777">
        <v>65</v>
      </c>
      <c r="W29" s="777"/>
      <c r="X29" s="777"/>
      <c r="Y29" s="777"/>
      <c r="Z29" s="777"/>
      <c r="AA29" s="777">
        <v>1</v>
      </c>
      <c r="AB29" s="777"/>
      <c r="AC29" s="777"/>
      <c r="AD29" s="777"/>
      <c r="AE29" s="778"/>
      <c r="AF29" s="779">
        <v>1</v>
      </c>
      <c r="AG29" s="780"/>
      <c r="AH29" s="780"/>
      <c r="AI29" s="780"/>
      <c r="AJ29" s="781"/>
      <c r="AK29" s="848">
        <v>24</v>
      </c>
      <c r="AL29" s="849"/>
      <c r="AM29" s="849"/>
      <c r="AN29" s="849"/>
      <c r="AO29" s="849"/>
      <c r="AP29" s="849" t="s">
        <v>526</v>
      </c>
      <c r="AQ29" s="849"/>
      <c r="AR29" s="849"/>
      <c r="AS29" s="849"/>
      <c r="AT29" s="849"/>
      <c r="AU29" s="849" t="s">
        <v>526</v>
      </c>
      <c r="AV29" s="849"/>
      <c r="AW29" s="849"/>
      <c r="AX29" s="849"/>
      <c r="AY29" s="849"/>
      <c r="AZ29" s="850" t="s">
        <v>526</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126</v>
      </c>
      <c r="R30" s="777"/>
      <c r="S30" s="777"/>
      <c r="T30" s="777"/>
      <c r="U30" s="777"/>
      <c r="V30" s="777">
        <v>94</v>
      </c>
      <c r="W30" s="777"/>
      <c r="X30" s="777"/>
      <c r="Y30" s="777"/>
      <c r="Z30" s="777"/>
      <c r="AA30" s="777">
        <v>32</v>
      </c>
      <c r="AB30" s="777"/>
      <c r="AC30" s="777"/>
      <c r="AD30" s="777"/>
      <c r="AE30" s="778"/>
      <c r="AF30" s="779">
        <v>320</v>
      </c>
      <c r="AG30" s="780"/>
      <c r="AH30" s="780"/>
      <c r="AI30" s="780"/>
      <c r="AJ30" s="781"/>
      <c r="AK30" s="848">
        <v>1</v>
      </c>
      <c r="AL30" s="849"/>
      <c r="AM30" s="849"/>
      <c r="AN30" s="849"/>
      <c r="AO30" s="849"/>
      <c r="AP30" s="849">
        <v>400</v>
      </c>
      <c r="AQ30" s="849"/>
      <c r="AR30" s="849"/>
      <c r="AS30" s="849"/>
      <c r="AT30" s="849"/>
      <c r="AU30" s="849">
        <v>6</v>
      </c>
      <c r="AV30" s="849"/>
      <c r="AW30" s="849"/>
      <c r="AX30" s="849"/>
      <c r="AY30" s="849"/>
      <c r="AZ30" s="850" t="s">
        <v>527</v>
      </c>
      <c r="BA30" s="850"/>
      <c r="BB30" s="850"/>
      <c r="BC30" s="850"/>
      <c r="BD30" s="850"/>
      <c r="BE30" s="846" t="s">
        <v>380</v>
      </c>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381</v>
      </c>
      <c r="C31" s="774"/>
      <c r="D31" s="774"/>
      <c r="E31" s="774"/>
      <c r="F31" s="774"/>
      <c r="G31" s="774"/>
      <c r="H31" s="774"/>
      <c r="I31" s="774"/>
      <c r="J31" s="774"/>
      <c r="K31" s="774"/>
      <c r="L31" s="774"/>
      <c r="M31" s="774"/>
      <c r="N31" s="774"/>
      <c r="O31" s="774"/>
      <c r="P31" s="775"/>
      <c r="Q31" s="776">
        <v>684</v>
      </c>
      <c r="R31" s="777"/>
      <c r="S31" s="777"/>
      <c r="T31" s="777"/>
      <c r="U31" s="777"/>
      <c r="V31" s="777">
        <v>676</v>
      </c>
      <c r="W31" s="777"/>
      <c r="X31" s="777"/>
      <c r="Y31" s="777"/>
      <c r="Z31" s="777"/>
      <c r="AA31" s="777">
        <v>8</v>
      </c>
      <c r="AB31" s="777"/>
      <c r="AC31" s="777"/>
      <c r="AD31" s="777"/>
      <c r="AE31" s="778"/>
      <c r="AF31" s="779">
        <v>8</v>
      </c>
      <c r="AG31" s="780"/>
      <c r="AH31" s="780"/>
      <c r="AI31" s="780"/>
      <c r="AJ31" s="781"/>
      <c r="AK31" s="848">
        <v>180</v>
      </c>
      <c r="AL31" s="849"/>
      <c r="AM31" s="849"/>
      <c r="AN31" s="849"/>
      <c r="AO31" s="849"/>
      <c r="AP31" s="849">
        <v>3709</v>
      </c>
      <c r="AQ31" s="849"/>
      <c r="AR31" s="849"/>
      <c r="AS31" s="849"/>
      <c r="AT31" s="849"/>
      <c r="AU31" s="849">
        <v>2905</v>
      </c>
      <c r="AV31" s="849"/>
      <c r="AW31" s="849"/>
      <c r="AX31" s="849"/>
      <c r="AY31" s="849"/>
      <c r="AZ31" s="850" t="s">
        <v>526</v>
      </c>
      <c r="BA31" s="850"/>
      <c r="BB31" s="850"/>
      <c r="BC31" s="850"/>
      <c r="BD31" s="850"/>
      <c r="BE31" s="846" t="s">
        <v>382</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365</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384</v>
      </c>
      <c r="AG63" s="860"/>
      <c r="AH63" s="860"/>
      <c r="AI63" s="860"/>
      <c r="AJ63" s="861"/>
      <c r="AK63" s="862"/>
      <c r="AL63" s="857"/>
      <c r="AM63" s="857"/>
      <c r="AN63" s="857"/>
      <c r="AO63" s="857"/>
      <c r="AP63" s="860">
        <v>4110</v>
      </c>
      <c r="AQ63" s="860"/>
      <c r="AR63" s="860"/>
      <c r="AS63" s="860"/>
      <c r="AT63" s="860"/>
      <c r="AU63" s="860">
        <v>2911</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386</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387</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531</v>
      </c>
      <c r="C68" s="888"/>
      <c r="D68" s="888"/>
      <c r="E68" s="888"/>
      <c r="F68" s="888"/>
      <c r="G68" s="888"/>
      <c r="H68" s="888"/>
      <c r="I68" s="888"/>
      <c r="J68" s="888"/>
      <c r="K68" s="888"/>
      <c r="L68" s="888"/>
      <c r="M68" s="888"/>
      <c r="N68" s="888"/>
      <c r="O68" s="888"/>
      <c r="P68" s="889"/>
      <c r="Q68" s="890">
        <v>3040</v>
      </c>
      <c r="R68" s="884"/>
      <c r="S68" s="884"/>
      <c r="T68" s="884"/>
      <c r="U68" s="884"/>
      <c r="V68" s="884">
        <v>2967</v>
      </c>
      <c r="W68" s="884"/>
      <c r="X68" s="884"/>
      <c r="Y68" s="884"/>
      <c r="Z68" s="884"/>
      <c r="AA68" s="884">
        <v>74</v>
      </c>
      <c r="AB68" s="884"/>
      <c r="AC68" s="884"/>
      <c r="AD68" s="884"/>
      <c r="AE68" s="884"/>
      <c r="AF68" s="884">
        <v>74</v>
      </c>
      <c r="AG68" s="884"/>
      <c r="AH68" s="884"/>
      <c r="AI68" s="884"/>
      <c r="AJ68" s="884"/>
      <c r="AK68" s="884">
        <v>260</v>
      </c>
      <c r="AL68" s="884"/>
      <c r="AM68" s="884"/>
      <c r="AN68" s="884"/>
      <c r="AO68" s="884"/>
      <c r="AP68" s="884">
        <v>1672</v>
      </c>
      <c r="AQ68" s="884"/>
      <c r="AR68" s="884"/>
      <c r="AS68" s="884"/>
      <c r="AT68" s="884"/>
      <c r="AU68" s="884">
        <v>55</v>
      </c>
      <c r="AV68" s="884"/>
      <c r="AW68" s="884"/>
      <c r="AX68" s="884"/>
      <c r="AY68" s="884"/>
      <c r="AZ68" s="885" t="s">
        <v>544</v>
      </c>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532</v>
      </c>
      <c r="C69" s="892"/>
      <c r="D69" s="892"/>
      <c r="E69" s="892"/>
      <c r="F69" s="892"/>
      <c r="G69" s="892"/>
      <c r="H69" s="892"/>
      <c r="I69" s="892"/>
      <c r="J69" s="892"/>
      <c r="K69" s="892"/>
      <c r="L69" s="892"/>
      <c r="M69" s="892"/>
      <c r="N69" s="892"/>
      <c r="O69" s="892"/>
      <c r="P69" s="893"/>
      <c r="Q69" s="894">
        <v>2579</v>
      </c>
      <c r="R69" s="849"/>
      <c r="S69" s="849"/>
      <c r="T69" s="849"/>
      <c r="U69" s="849"/>
      <c r="V69" s="849">
        <v>2463</v>
      </c>
      <c r="W69" s="849"/>
      <c r="X69" s="849"/>
      <c r="Y69" s="849"/>
      <c r="Z69" s="849"/>
      <c r="AA69" s="849">
        <v>116</v>
      </c>
      <c r="AB69" s="849"/>
      <c r="AC69" s="849"/>
      <c r="AD69" s="849"/>
      <c r="AE69" s="849"/>
      <c r="AF69" s="849">
        <v>116</v>
      </c>
      <c r="AG69" s="849"/>
      <c r="AH69" s="849"/>
      <c r="AI69" s="849"/>
      <c r="AJ69" s="849"/>
      <c r="AK69" s="849">
        <v>165</v>
      </c>
      <c r="AL69" s="849"/>
      <c r="AM69" s="849"/>
      <c r="AN69" s="849"/>
      <c r="AO69" s="849"/>
      <c r="AP69" s="849">
        <v>966</v>
      </c>
      <c r="AQ69" s="849"/>
      <c r="AR69" s="849"/>
      <c r="AS69" s="849"/>
      <c r="AT69" s="849"/>
      <c r="AU69" s="849">
        <v>48</v>
      </c>
      <c r="AV69" s="849"/>
      <c r="AW69" s="849"/>
      <c r="AX69" s="849"/>
      <c r="AY69" s="849"/>
      <c r="AZ69" s="895" t="s">
        <v>545</v>
      </c>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533</v>
      </c>
      <c r="C70" s="892"/>
      <c r="D70" s="892"/>
      <c r="E70" s="892"/>
      <c r="F70" s="892"/>
      <c r="G70" s="892"/>
      <c r="H70" s="892"/>
      <c r="I70" s="892"/>
      <c r="J70" s="892"/>
      <c r="K70" s="892"/>
      <c r="L70" s="892"/>
      <c r="M70" s="892"/>
      <c r="N70" s="892"/>
      <c r="O70" s="892"/>
      <c r="P70" s="893"/>
      <c r="Q70" s="894">
        <v>748</v>
      </c>
      <c r="R70" s="849"/>
      <c r="S70" s="849"/>
      <c r="T70" s="849"/>
      <c r="U70" s="849"/>
      <c r="V70" s="849">
        <v>643</v>
      </c>
      <c r="W70" s="849"/>
      <c r="X70" s="849"/>
      <c r="Y70" s="849"/>
      <c r="Z70" s="849"/>
      <c r="AA70" s="849">
        <v>104</v>
      </c>
      <c r="AB70" s="849"/>
      <c r="AC70" s="849"/>
      <c r="AD70" s="849"/>
      <c r="AE70" s="849"/>
      <c r="AF70" s="849">
        <v>104</v>
      </c>
      <c r="AG70" s="849"/>
      <c r="AH70" s="849"/>
      <c r="AI70" s="849"/>
      <c r="AJ70" s="849"/>
      <c r="AK70" s="849">
        <v>4</v>
      </c>
      <c r="AL70" s="849"/>
      <c r="AM70" s="849"/>
      <c r="AN70" s="849"/>
      <c r="AO70" s="849"/>
      <c r="AP70" s="849" t="s">
        <v>543</v>
      </c>
      <c r="AQ70" s="849"/>
      <c r="AR70" s="849"/>
      <c r="AS70" s="849"/>
      <c r="AT70" s="849"/>
      <c r="AU70" s="849" t="s">
        <v>543</v>
      </c>
      <c r="AV70" s="849"/>
      <c r="AW70" s="849"/>
      <c r="AX70" s="849"/>
      <c r="AY70" s="849"/>
      <c r="AZ70" s="895" t="s">
        <v>546</v>
      </c>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534</v>
      </c>
      <c r="C71" s="892"/>
      <c r="D71" s="892"/>
      <c r="E71" s="892"/>
      <c r="F71" s="892"/>
      <c r="G71" s="892"/>
      <c r="H71" s="892"/>
      <c r="I71" s="892"/>
      <c r="J71" s="892"/>
      <c r="K71" s="892"/>
      <c r="L71" s="892"/>
      <c r="M71" s="892"/>
      <c r="N71" s="892"/>
      <c r="O71" s="892"/>
      <c r="P71" s="893"/>
      <c r="Q71" s="894">
        <v>553</v>
      </c>
      <c r="R71" s="849"/>
      <c r="S71" s="849"/>
      <c r="T71" s="849"/>
      <c r="U71" s="849"/>
      <c r="V71" s="849">
        <v>481</v>
      </c>
      <c r="W71" s="849"/>
      <c r="X71" s="849"/>
      <c r="Y71" s="849"/>
      <c r="Z71" s="849"/>
      <c r="AA71" s="849">
        <v>72</v>
      </c>
      <c r="AB71" s="849"/>
      <c r="AC71" s="849"/>
      <c r="AD71" s="849"/>
      <c r="AE71" s="849"/>
      <c r="AF71" s="849">
        <v>72</v>
      </c>
      <c r="AG71" s="849"/>
      <c r="AH71" s="849"/>
      <c r="AI71" s="849"/>
      <c r="AJ71" s="849"/>
      <c r="AK71" s="849" t="s">
        <v>543</v>
      </c>
      <c r="AL71" s="849"/>
      <c r="AM71" s="849"/>
      <c r="AN71" s="849"/>
      <c r="AO71" s="849"/>
      <c r="AP71" s="849">
        <v>57</v>
      </c>
      <c r="AQ71" s="849"/>
      <c r="AR71" s="849"/>
      <c r="AS71" s="849"/>
      <c r="AT71" s="849"/>
      <c r="AU71" s="849">
        <v>3</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535</v>
      </c>
      <c r="C72" s="892"/>
      <c r="D72" s="892"/>
      <c r="E72" s="892"/>
      <c r="F72" s="892"/>
      <c r="G72" s="892"/>
      <c r="H72" s="892"/>
      <c r="I72" s="892"/>
      <c r="J72" s="892"/>
      <c r="K72" s="892"/>
      <c r="L72" s="892"/>
      <c r="M72" s="892"/>
      <c r="N72" s="892"/>
      <c r="O72" s="892"/>
      <c r="P72" s="893"/>
      <c r="Q72" s="894">
        <v>392</v>
      </c>
      <c r="R72" s="849"/>
      <c r="S72" s="849"/>
      <c r="T72" s="849"/>
      <c r="U72" s="849"/>
      <c r="V72" s="849">
        <v>340</v>
      </c>
      <c r="W72" s="849"/>
      <c r="X72" s="849"/>
      <c r="Y72" s="849"/>
      <c r="Z72" s="849"/>
      <c r="AA72" s="849">
        <v>52</v>
      </c>
      <c r="AB72" s="849"/>
      <c r="AC72" s="849"/>
      <c r="AD72" s="849"/>
      <c r="AE72" s="849"/>
      <c r="AF72" s="849">
        <v>52</v>
      </c>
      <c r="AG72" s="849"/>
      <c r="AH72" s="849"/>
      <c r="AI72" s="849"/>
      <c r="AJ72" s="849"/>
      <c r="AK72" s="849">
        <v>81</v>
      </c>
      <c r="AL72" s="849"/>
      <c r="AM72" s="849"/>
      <c r="AN72" s="849"/>
      <c r="AO72" s="849"/>
      <c r="AP72" s="849" t="s">
        <v>543</v>
      </c>
      <c r="AQ72" s="849"/>
      <c r="AR72" s="849"/>
      <c r="AS72" s="849"/>
      <c r="AT72" s="849"/>
      <c r="AU72" s="849" t="s">
        <v>543</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536</v>
      </c>
      <c r="C73" s="892"/>
      <c r="D73" s="892"/>
      <c r="E73" s="892"/>
      <c r="F73" s="892"/>
      <c r="G73" s="892"/>
      <c r="H73" s="892"/>
      <c r="I73" s="892"/>
      <c r="J73" s="892"/>
      <c r="K73" s="892"/>
      <c r="L73" s="892"/>
      <c r="M73" s="892"/>
      <c r="N73" s="892"/>
      <c r="O73" s="892"/>
      <c r="P73" s="893"/>
      <c r="Q73" s="894">
        <v>2</v>
      </c>
      <c r="R73" s="849"/>
      <c r="S73" s="849"/>
      <c r="T73" s="849"/>
      <c r="U73" s="849"/>
      <c r="V73" s="849">
        <v>2</v>
      </c>
      <c r="W73" s="849"/>
      <c r="X73" s="849"/>
      <c r="Y73" s="849"/>
      <c r="Z73" s="849"/>
      <c r="AA73" s="849">
        <v>0</v>
      </c>
      <c r="AB73" s="849"/>
      <c r="AC73" s="849"/>
      <c r="AD73" s="849"/>
      <c r="AE73" s="849"/>
      <c r="AF73" s="849">
        <v>0</v>
      </c>
      <c r="AG73" s="849"/>
      <c r="AH73" s="849"/>
      <c r="AI73" s="849"/>
      <c r="AJ73" s="849"/>
      <c r="AK73" s="849" t="s">
        <v>543</v>
      </c>
      <c r="AL73" s="849"/>
      <c r="AM73" s="849"/>
      <c r="AN73" s="849"/>
      <c r="AO73" s="849"/>
      <c r="AP73" s="849" t="s">
        <v>543</v>
      </c>
      <c r="AQ73" s="849"/>
      <c r="AR73" s="849"/>
      <c r="AS73" s="849"/>
      <c r="AT73" s="849"/>
      <c r="AU73" s="849" t="s">
        <v>543</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537</v>
      </c>
      <c r="C74" s="892"/>
      <c r="D74" s="892"/>
      <c r="E74" s="892"/>
      <c r="F74" s="892"/>
      <c r="G74" s="892"/>
      <c r="H74" s="892"/>
      <c r="I74" s="892"/>
      <c r="J74" s="892"/>
      <c r="K74" s="892"/>
      <c r="L74" s="892"/>
      <c r="M74" s="892"/>
      <c r="N74" s="892"/>
      <c r="O74" s="892"/>
      <c r="P74" s="893"/>
      <c r="Q74" s="894">
        <v>3345</v>
      </c>
      <c r="R74" s="849"/>
      <c r="S74" s="849"/>
      <c r="T74" s="849"/>
      <c r="U74" s="849"/>
      <c r="V74" s="849">
        <v>3304</v>
      </c>
      <c r="W74" s="849"/>
      <c r="X74" s="849"/>
      <c r="Y74" s="849"/>
      <c r="Z74" s="849"/>
      <c r="AA74" s="849">
        <v>41</v>
      </c>
      <c r="AB74" s="849"/>
      <c r="AC74" s="849"/>
      <c r="AD74" s="849"/>
      <c r="AE74" s="849"/>
      <c r="AF74" s="849">
        <v>41</v>
      </c>
      <c r="AG74" s="849"/>
      <c r="AH74" s="849"/>
      <c r="AI74" s="849"/>
      <c r="AJ74" s="849"/>
      <c r="AK74" s="849" t="s">
        <v>543</v>
      </c>
      <c r="AL74" s="849"/>
      <c r="AM74" s="849"/>
      <c r="AN74" s="849"/>
      <c r="AO74" s="849"/>
      <c r="AP74" s="849" t="s">
        <v>543</v>
      </c>
      <c r="AQ74" s="849"/>
      <c r="AR74" s="849"/>
      <c r="AS74" s="849"/>
      <c r="AT74" s="849"/>
      <c r="AU74" s="849" t="s">
        <v>543</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538</v>
      </c>
      <c r="C75" s="892"/>
      <c r="D75" s="892"/>
      <c r="E75" s="892"/>
      <c r="F75" s="892"/>
      <c r="G75" s="892"/>
      <c r="H75" s="892"/>
      <c r="I75" s="892"/>
      <c r="J75" s="892"/>
      <c r="K75" s="892"/>
      <c r="L75" s="892"/>
      <c r="M75" s="892"/>
      <c r="N75" s="892"/>
      <c r="O75" s="892"/>
      <c r="P75" s="893"/>
      <c r="Q75" s="897">
        <v>73</v>
      </c>
      <c r="R75" s="898"/>
      <c r="S75" s="898"/>
      <c r="T75" s="898"/>
      <c r="U75" s="848"/>
      <c r="V75" s="899">
        <v>71</v>
      </c>
      <c r="W75" s="898"/>
      <c r="X75" s="898"/>
      <c r="Y75" s="898"/>
      <c r="Z75" s="848"/>
      <c r="AA75" s="899">
        <v>3</v>
      </c>
      <c r="AB75" s="898"/>
      <c r="AC75" s="898"/>
      <c r="AD75" s="898"/>
      <c r="AE75" s="848"/>
      <c r="AF75" s="899">
        <v>3</v>
      </c>
      <c r="AG75" s="898"/>
      <c r="AH75" s="898"/>
      <c r="AI75" s="898"/>
      <c r="AJ75" s="848"/>
      <c r="AK75" s="899" t="s">
        <v>543</v>
      </c>
      <c r="AL75" s="898"/>
      <c r="AM75" s="898"/>
      <c r="AN75" s="898"/>
      <c r="AO75" s="848"/>
      <c r="AP75" s="899" t="s">
        <v>543</v>
      </c>
      <c r="AQ75" s="898"/>
      <c r="AR75" s="898"/>
      <c r="AS75" s="898"/>
      <c r="AT75" s="848"/>
      <c r="AU75" s="899" t="s">
        <v>543</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539</v>
      </c>
      <c r="C76" s="892"/>
      <c r="D76" s="892"/>
      <c r="E76" s="892"/>
      <c r="F76" s="892"/>
      <c r="G76" s="892"/>
      <c r="H76" s="892"/>
      <c r="I76" s="892"/>
      <c r="J76" s="892"/>
      <c r="K76" s="892"/>
      <c r="L76" s="892"/>
      <c r="M76" s="892"/>
      <c r="N76" s="892"/>
      <c r="O76" s="892"/>
      <c r="P76" s="893"/>
      <c r="Q76" s="897">
        <v>9274</v>
      </c>
      <c r="R76" s="898"/>
      <c r="S76" s="898"/>
      <c r="T76" s="898"/>
      <c r="U76" s="848"/>
      <c r="V76" s="899">
        <v>9247</v>
      </c>
      <c r="W76" s="898"/>
      <c r="X76" s="898"/>
      <c r="Y76" s="898"/>
      <c r="Z76" s="848"/>
      <c r="AA76" s="899">
        <v>27</v>
      </c>
      <c r="AB76" s="898"/>
      <c r="AC76" s="898"/>
      <c r="AD76" s="898"/>
      <c r="AE76" s="848"/>
      <c r="AF76" s="899">
        <v>27</v>
      </c>
      <c r="AG76" s="898"/>
      <c r="AH76" s="898"/>
      <c r="AI76" s="898"/>
      <c r="AJ76" s="848"/>
      <c r="AK76" s="899">
        <v>1475</v>
      </c>
      <c r="AL76" s="898"/>
      <c r="AM76" s="898"/>
      <c r="AN76" s="898"/>
      <c r="AO76" s="848"/>
      <c r="AP76" s="899" t="s">
        <v>543</v>
      </c>
      <c r="AQ76" s="898"/>
      <c r="AR76" s="898"/>
      <c r="AS76" s="898"/>
      <c r="AT76" s="848"/>
      <c r="AU76" s="899" t="s">
        <v>543</v>
      </c>
      <c r="AV76" s="898"/>
      <c r="AW76" s="898"/>
      <c r="AX76" s="898"/>
      <c r="AY76" s="848"/>
      <c r="AZ76" s="895" t="s">
        <v>547</v>
      </c>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540</v>
      </c>
      <c r="C77" s="892"/>
      <c r="D77" s="892"/>
      <c r="E77" s="892"/>
      <c r="F77" s="892"/>
      <c r="G77" s="892"/>
      <c r="H77" s="892"/>
      <c r="I77" s="892"/>
      <c r="J77" s="892"/>
      <c r="K77" s="892"/>
      <c r="L77" s="892"/>
      <c r="M77" s="892"/>
      <c r="N77" s="892"/>
      <c r="O77" s="892"/>
      <c r="P77" s="893"/>
      <c r="Q77" s="897">
        <v>250</v>
      </c>
      <c r="R77" s="898"/>
      <c r="S77" s="898"/>
      <c r="T77" s="898"/>
      <c r="U77" s="848"/>
      <c r="V77" s="899">
        <v>225</v>
      </c>
      <c r="W77" s="898"/>
      <c r="X77" s="898"/>
      <c r="Y77" s="898"/>
      <c r="Z77" s="848"/>
      <c r="AA77" s="899">
        <v>26</v>
      </c>
      <c r="AB77" s="898"/>
      <c r="AC77" s="898"/>
      <c r="AD77" s="898"/>
      <c r="AE77" s="848"/>
      <c r="AF77" s="899">
        <v>26</v>
      </c>
      <c r="AG77" s="898"/>
      <c r="AH77" s="898"/>
      <c r="AI77" s="898"/>
      <c r="AJ77" s="848"/>
      <c r="AK77" s="899" t="s">
        <v>543</v>
      </c>
      <c r="AL77" s="898"/>
      <c r="AM77" s="898"/>
      <c r="AN77" s="898"/>
      <c r="AO77" s="848"/>
      <c r="AP77" s="899" t="s">
        <v>543</v>
      </c>
      <c r="AQ77" s="898"/>
      <c r="AR77" s="898"/>
      <c r="AS77" s="898"/>
      <c r="AT77" s="848"/>
      <c r="AU77" s="899" t="s">
        <v>543</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541</v>
      </c>
      <c r="C78" s="892"/>
      <c r="D78" s="892"/>
      <c r="E78" s="892"/>
      <c r="F78" s="892"/>
      <c r="G78" s="892"/>
      <c r="H78" s="892"/>
      <c r="I78" s="892"/>
      <c r="J78" s="892"/>
      <c r="K78" s="892"/>
      <c r="L78" s="892"/>
      <c r="M78" s="892"/>
      <c r="N78" s="892"/>
      <c r="O78" s="892"/>
      <c r="P78" s="893"/>
      <c r="Q78" s="894">
        <v>242051</v>
      </c>
      <c r="R78" s="849"/>
      <c r="S78" s="849"/>
      <c r="T78" s="849"/>
      <c r="U78" s="849"/>
      <c r="V78" s="849">
        <v>233409</v>
      </c>
      <c r="W78" s="849"/>
      <c r="X78" s="849"/>
      <c r="Y78" s="849"/>
      <c r="Z78" s="849"/>
      <c r="AA78" s="849">
        <v>8642</v>
      </c>
      <c r="AB78" s="849"/>
      <c r="AC78" s="849"/>
      <c r="AD78" s="849"/>
      <c r="AE78" s="849"/>
      <c r="AF78" s="849">
        <v>8642</v>
      </c>
      <c r="AG78" s="849"/>
      <c r="AH78" s="849"/>
      <c r="AI78" s="849"/>
      <c r="AJ78" s="849"/>
      <c r="AK78" s="849">
        <v>287</v>
      </c>
      <c r="AL78" s="849"/>
      <c r="AM78" s="849"/>
      <c r="AN78" s="849"/>
      <c r="AO78" s="849"/>
      <c r="AP78" s="849" t="s">
        <v>543</v>
      </c>
      <c r="AQ78" s="849"/>
      <c r="AR78" s="849"/>
      <c r="AS78" s="849"/>
      <c r="AT78" s="849"/>
      <c r="AU78" s="849" t="s">
        <v>543</v>
      </c>
      <c r="AV78" s="849"/>
      <c r="AW78" s="849"/>
      <c r="AX78" s="849"/>
      <c r="AY78" s="849"/>
      <c r="AZ78" s="895" t="s">
        <v>548</v>
      </c>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542</v>
      </c>
      <c r="C79" s="892"/>
      <c r="D79" s="892"/>
      <c r="E79" s="892"/>
      <c r="F79" s="892"/>
      <c r="G79" s="892"/>
      <c r="H79" s="892"/>
      <c r="I79" s="892"/>
      <c r="J79" s="892"/>
      <c r="K79" s="892"/>
      <c r="L79" s="892"/>
      <c r="M79" s="892"/>
      <c r="N79" s="892"/>
      <c r="O79" s="892"/>
      <c r="P79" s="893"/>
      <c r="Q79" s="894">
        <v>55</v>
      </c>
      <c r="R79" s="849"/>
      <c r="S79" s="849"/>
      <c r="T79" s="849"/>
      <c r="U79" s="849"/>
      <c r="V79" s="849">
        <v>43</v>
      </c>
      <c r="W79" s="849"/>
      <c r="X79" s="849"/>
      <c r="Y79" s="849"/>
      <c r="Z79" s="849"/>
      <c r="AA79" s="849">
        <v>13</v>
      </c>
      <c r="AB79" s="849"/>
      <c r="AC79" s="849"/>
      <c r="AD79" s="849"/>
      <c r="AE79" s="849"/>
      <c r="AF79" s="849">
        <v>13</v>
      </c>
      <c r="AG79" s="849"/>
      <c r="AH79" s="849"/>
      <c r="AI79" s="849"/>
      <c r="AJ79" s="849"/>
      <c r="AK79" s="849" t="s">
        <v>543</v>
      </c>
      <c r="AL79" s="849"/>
      <c r="AM79" s="849"/>
      <c r="AN79" s="849"/>
      <c r="AO79" s="849"/>
      <c r="AP79" s="849" t="s">
        <v>543</v>
      </c>
      <c r="AQ79" s="849"/>
      <c r="AR79" s="849"/>
      <c r="AS79" s="849"/>
      <c r="AT79" s="849"/>
      <c r="AU79" s="849" t="s">
        <v>543</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365</v>
      </c>
      <c r="B88" s="808" t="s">
        <v>388</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9171</v>
      </c>
      <c r="AG88" s="860"/>
      <c r="AH88" s="860"/>
      <c r="AI88" s="860"/>
      <c r="AJ88" s="860"/>
      <c r="AK88" s="857"/>
      <c r="AL88" s="857"/>
      <c r="AM88" s="857"/>
      <c r="AN88" s="857"/>
      <c r="AO88" s="857"/>
      <c r="AP88" s="860">
        <v>2695</v>
      </c>
      <c r="AQ88" s="860"/>
      <c r="AR88" s="860"/>
      <c r="AS88" s="860"/>
      <c r="AT88" s="860"/>
      <c r="AU88" s="860">
        <v>106</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389</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v>
      </c>
      <c r="CS102" s="868"/>
      <c r="CT102" s="868"/>
      <c r="CU102" s="868"/>
      <c r="CV102" s="911"/>
      <c r="CW102" s="910" t="s">
        <v>549</v>
      </c>
      <c r="CX102" s="868"/>
      <c r="CY102" s="868"/>
      <c r="CZ102" s="868"/>
      <c r="DA102" s="911"/>
      <c r="DB102" s="910" t="s">
        <v>549</v>
      </c>
      <c r="DC102" s="868"/>
      <c r="DD102" s="868"/>
      <c r="DE102" s="868"/>
      <c r="DF102" s="911"/>
      <c r="DG102" s="910" t="s">
        <v>549</v>
      </c>
      <c r="DH102" s="868"/>
      <c r="DI102" s="868"/>
      <c r="DJ102" s="868"/>
      <c r="DK102" s="911"/>
      <c r="DL102" s="910" t="s">
        <v>549</v>
      </c>
      <c r="DM102" s="868"/>
      <c r="DN102" s="868"/>
      <c r="DO102" s="868"/>
      <c r="DP102" s="911"/>
      <c r="DQ102" s="910" t="s">
        <v>549</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396</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397</v>
      </c>
      <c r="AB109" s="913"/>
      <c r="AC109" s="913"/>
      <c r="AD109" s="913"/>
      <c r="AE109" s="914"/>
      <c r="AF109" s="912" t="s">
        <v>285</v>
      </c>
      <c r="AG109" s="913"/>
      <c r="AH109" s="913"/>
      <c r="AI109" s="913"/>
      <c r="AJ109" s="914"/>
      <c r="AK109" s="912" t="s">
        <v>284</v>
      </c>
      <c r="AL109" s="913"/>
      <c r="AM109" s="913"/>
      <c r="AN109" s="913"/>
      <c r="AO109" s="914"/>
      <c r="AP109" s="912" t="s">
        <v>398</v>
      </c>
      <c r="AQ109" s="913"/>
      <c r="AR109" s="913"/>
      <c r="AS109" s="913"/>
      <c r="AT109" s="915"/>
      <c r="AU109" s="934" t="s">
        <v>396</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397</v>
      </c>
      <c r="BR109" s="913"/>
      <c r="BS109" s="913"/>
      <c r="BT109" s="913"/>
      <c r="BU109" s="914"/>
      <c r="BV109" s="912" t="s">
        <v>285</v>
      </c>
      <c r="BW109" s="913"/>
      <c r="BX109" s="913"/>
      <c r="BY109" s="913"/>
      <c r="BZ109" s="914"/>
      <c r="CA109" s="912" t="s">
        <v>284</v>
      </c>
      <c r="CB109" s="913"/>
      <c r="CC109" s="913"/>
      <c r="CD109" s="913"/>
      <c r="CE109" s="914"/>
      <c r="CF109" s="935" t="s">
        <v>398</v>
      </c>
      <c r="CG109" s="935"/>
      <c r="CH109" s="935"/>
      <c r="CI109" s="935"/>
      <c r="CJ109" s="935"/>
      <c r="CK109" s="912" t="s">
        <v>399</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397</v>
      </c>
      <c r="DH109" s="913"/>
      <c r="DI109" s="913"/>
      <c r="DJ109" s="913"/>
      <c r="DK109" s="914"/>
      <c r="DL109" s="912" t="s">
        <v>285</v>
      </c>
      <c r="DM109" s="913"/>
      <c r="DN109" s="913"/>
      <c r="DO109" s="913"/>
      <c r="DP109" s="914"/>
      <c r="DQ109" s="912" t="s">
        <v>284</v>
      </c>
      <c r="DR109" s="913"/>
      <c r="DS109" s="913"/>
      <c r="DT109" s="913"/>
      <c r="DU109" s="914"/>
      <c r="DV109" s="912" t="s">
        <v>398</v>
      </c>
      <c r="DW109" s="913"/>
      <c r="DX109" s="913"/>
      <c r="DY109" s="913"/>
      <c r="DZ109" s="915"/>
    </row>
    <row r="110" spans="1:131" s="197" customFormat="1" ht="26.25" customHeight="1">
      <c r="A110" s="916" t="s">
        <v>400</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170300</v>
      </c>
      <c r="AB110" s="920"/>
      <c r="AC110" s="920"/>
      <c r="AD110" s="920"/>
      <c r="AE110" s="921"/>
      <c r="AF110" s="922">
        <v>190603</v>
      </c>
      <c r="AG110" s="920"/>
      <c r="AH110" s="920"/>
      <c r="AI110" s="920"/>
      <c r="AJ110" s="921"/>
      <c r="AK110" s="922">
        <v>205602</v>
      </c>
      <c r="AL110" s="920"/>
      <c r="AM110" s="920"/>
      <c r="AN110" s="920"/>
      <c r="AO110" s="921"/>
      <c r="AP110" s="923">
        <v>8.1</v>
      </c>
      <c r="AQ110" s="924"/>
      <c r="AR110" s="924"/>
      <c r="AS110" s="924"/>
      <c r="AT110" s="925"/>
      <c r="AU110" s="926" t="s">
        <v>60</v>
      </c>
      <c r="AV110" s="927"/>
      <c r="AW110" s="927"/>
      <c r="AX110" s="927"/>
      <c r="AY110" s="928"/>
      <c r="AZ110" s="970" t="s">
        <v>401</v>
      </c>
      <c r="BA110" s="917"/>
      <c r="BB110" s="917"/>
      <c r="BC110" s="917"/>
      <c r="BD110" s="917"/>
      <c r="BE110" s="917"/>
      <c r="BF110" s="917"/>
      <c r="BG110" s="917"/>
      <c r="BH110" s="917"/>
      <c r="BI110" s="917"/>
      <c r="BJ110" s="917"/>
      <c r="BK110" s="917"/>
      <c r="BL110" s="917"/>
      <c r="BM110" s="917"/>
      <c r="BN110" s="917"/>
      <c r="BO110" s="917"/>
      <c r="BP110" s="918"/>
      <c r="BQ110" s="956">
        <v>2912085</v>
      </c>
      <c r="BR110" s="957"/>
      <c r="BS110" s="957"/>
      <c r="BT110" s="957"/>
      <c r="BU110" s="957"/>
      <c r="BV110" s="957">
        <v>3067935</v>
      </c>
      <c r="BW110" s="957"/>
      <c r="BX110" s="957"/>
      <c r="BY110" s="957"/>
      <c r="BZ110" s="957"/>
      <c r="CA110" s="957">
        <v>3102766</v>
      </c>
      <c r="CB110" s="957"/>
      <c r="CC110" s="957"/>
      <c r="CD110" s="957"/>
      <c r="CE110" s="957"/>
      <c r="CF110" s="971">
        <v>122.9</v>
      </c>
      <c r="CG110" s="972"/>
      <c r="CH110" s="972"/>
      <c r="CI110" s="972"/>
      <c r="CJ110" s="972"/>
      <c r="CK110" s="973" t="s">
        <v>402</v>
      </c>
      <c r="CL110" s="974"/>
      <c r="CM110" s="953" t="s">
        <v>403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c r="A111" s="960" t="s">
        <v>404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405</v>
      </c>
      <c r="BA111" s="980"/>
      <c r="BB111" s="980"/>
      <c r="BC111" s="980"/>
      <c r="BD111" s="980"/>
      <c r="BE111" s="980"/>
      <c r="BF111" s="980"/>
      <c r="BG111" s="980"/>
      <c r="BH111" s="980"/>
      <c r="BI111" s="980"/>
      <c r="BJ111" s="980"/>
      <c r="BK111" s="980"/>
      <c r="BL111" s="980"/>
      <c r="BM111" s="980"/>
      <c r="BN111" s="980"/>
      <c r="BO111" s="980"/>
      <c r="BP111" s="981"/>
      <c r="BQ111" s="949">
        <v>343059</v>
      </c>
      <c r="BR111" s="950"/>
      <c r="BS111" s="950"/>
      <c r="BT111" s="950"/>
      <c r="BU111" s="950"/>
      <c r="BV111" s="950">
        <v>310284</v>
      </c>
      <c r="BW111" s="950"/>
      <c r="BX111" s="950"/>
      <c r="BY111" s="950"/>
      <c r="BZ111" s="950"/>
      <c r="CA111" s="950">
        <v>276428</v>
      </c>
      <c r="CB111" s="950"/>
      <c r="CC111" s="950"/>
      <c r="CD111" s="950"/>
      <c r="CE111" s="950"/>
      <c r="CF111" s="944">
        <v>11</v>
      </c>
      <c r="CG111" s="945"/>
      <c r="CH111" s="945"/>
      <c r="CI111" s="945"/>
      <c r="CJ111" s="945"/>
      <c r="CK111" s="975"/>
      <c r="CL111" s="976"/>
      <c r="CM111" s="946" t="s">
        <v>406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c r="A112" s="982" t="s">
        <v>407</v>
      </c>
      <c r="B112" s="983"/>
      <c r="C112" s="980" t="s">
        <v>408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409</v>
      </c>
      <c r="BA112" s="980"/>
      <c r="BB112" s="980"/>
      <c r="BC112" s="980"/>
      <c r="BD112" s="980"/>
      <c r="BE112" s="980"/>
      <c r="BF112" s="980"/>
      <c r="BG112" s="980"/>
      <c r="BH112" s="980"/>
      <c r="BI112" s="980"/>
      <c r="BJ112" s="980"/>
      <c r="BK112" s="980"/>
      <c r="BL112" s="980"/>
      <c r="BM112" s="980"/>
      <c r="BN112" s="980"/>
      <c r="BO112" s="980"/>
      <c r="BP112" s="981"/>
      <c r="BQ112" s="949">
        <v>3153827</v>
      </c>
      <c r="BR112" s="950"/>
      <c r="BS112" s="950"/>
      <c r="BT112" s="950"/>
      <c r="BU112" s="950"/>
      <c r="BV112" s="950">
        <v>2903981</v>
      </c>
      <c r="BW112" s="950"/>
      <c r="BX112" s="950"/>
      <c r="BY112" s="950"/>
      <c r="BZ112" s="950"/>
      <c r="CA112" s="950">
        <v>2910513</v>
      </c>
      <c r="CB112" s="950"/>
      <c r="CC112" s="950"/>
      <c r="CD112" s="950"/>
      <c r="CE112" s="950"/>
      <c r="CF112" s="944">
        <v>115.3</v>
      </c>
      <c r="CG112" s="945"/>
      <c r="CH112" s="945"/>
      <c r="CI112" s="945"/>
      <c r="CJ112" s="945"/>
      <c r="CK112" s="975"/>
      <c r="CL112" s="976"/>
      <c r="CM112" s="946" t="s">
        <v>410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c r="A113" s="984"/>
      <c r="B113" s="985"/>
      <c r="C113" s="980" t="s">
        <v>411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150880</v>
      </c>
      <c r="AB113" s="964"/>
      <c r="AC113" s="964"/>
      <c r="AD113" s="964"/>
      <c r="AE113" s="965"/>
      <c r="AF113" s="966">
        <v>154553</v>
      </c>
      <c r="AG113" s="964"/>
      <c r="AH113" s="964"/>
      <c r="AI113" s="964"/>
      <c r="AJ113" s="965"/>
      <c r="AK113" s="966">
        <v>157957</v>
      </c>
      <c r="AL113" s="964"/>
      <c r="AM113" s="964"/>
      <c r="AN113" s="964"/>
      <c r="AO113" s="965"/>
      <c r="AP113" s="967">
        <v>6.3</v>
      </c>
      <c r="AQ113" s="968"/>
      <c r="AR113" s="968"/>
      <c r="AS113" s="968"/>
      <c r="AT113" s="969"/>
      <c r="AU113" s="929"/>
      <c r="AV113" s="930"/>
      <c r="AW113" s="930"/>
      <c r="AX113" s="930"/>
      <c r="AY113" s="931"/>
      <c r="AZ113" s="979" t="s">
        <v>412</v>
      </c>
      <c r="BA113" s="980"/>
      <c r="BB113" s="980"/>
      <c r="BC113" s="980"/>
      <c r="BD113" s="980"/>
      <c r="BE113" s="980"/>
      <c r="BF113" s="980"/>
      <c r="BG113" s="980"/>
      <c r="BH113" s="980"/>
      <c r="BI113" s="980"/>
      <c r="BJ113" s="980"/>
      <c r="BK113" s="980"/>
      <c r="BL113" s="980"/>
      <c r="BM113" s="980"/>
      <c r="BN113" s="980"/>
      <c r="BO113" s="980"/>
      <c r="BP113" s="981"/>
      <c r="BQ113" s="949">
        <v>102942</v>
      </c>
      <c r="BR113" s="950"/>
      <c r="BS113" s="950"/>
      <c r="BT113" s="950"/>
      <c r="BU113" s="950"/>
      <c r="BV113" s="950">
        <v>93889</v>
      </c>
      <c r="BW113" s="950"/>
      <c r="BX113" s="950"/>
      <c r="BY113" s="950"/>
      <c r="BZ113" s="950"/>
      <c r="CA113" s="950">
        <v>106260</v>
      </c>
      <c r="CB113" s="950"/>
      <c r="CC113" s="950"/>
      <c r="CD113" s="950"/>
      <c r="CE113" s="950"/>
      <c r="CF113" s="944">
        <v>4.2</v>
      </c>
      <c r="CG113" s="945"/>
      <c r="CH113" s="945"/>
      <c r="CI113" s="945"/>
      <c r="CJ113" s="945"/>
      <c r="CK113" s="975"/>
      <c r="CL113" s="976"/>
      <c r="CM113" s="946" t="s">
        <v>413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414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49222</v>
      </c>
      <c r="AB114" s="989"/>
      <c r="AC114" s="989"/>
      <c r="AD114" s="989"/>
      <c r="AE114" s="990"/>
      <c r="AF114" s="991">
        <v>42386</v>
      </c>
      <c r="AG114" s="989"/>
      <c r="AH114" s="989"/>
      <c r="AI114" s="989"/>
      <c r="AJ114" s="990"/>
      <c r="AK114" s="991">
        <v>21369</v>
      </c>
      <c r="AL114" s="989"/>
      <c r="AM114" s="989"/>
      <c r="AN114" s="989"/>
      <c r="AO114" s="990"/>
      <c r="AP114" s="992">
        <v>0.8</v>
      </c>
      <c r="AQ114" s="993"/>
      <c r="AR114" s="993"/>
      <c r="AS114" s="993"/>
      <c r="AT114" s="994"/>
      <c r="AU114" s="929"/>
      <c r="AV114" s="930"/>
      <c r="AW114" s="930"/>
      <c r="AX114" s="930"/>
      <c r="AY114" s="931"/>
      <c r="AZ114" s="979" t="s">
        <v>415</v>
      </c>
      <c r="BA114" s="980"/>
      <c r="BB114" s="980"/>
      <c r="BC114" s="980"/>
      <c r="BD114" s="980"/>
      <c r="BE114" s="980"/>
      <c r="BF114" s="980"/>
      <c r="BG114" s="980"/>
      <c r="BH114" s="980"/>
      <c r="BI114" s="980"/>
      <c r="BJ114" s="980"/>
      <c r="BK114" s="980"/>
      <c r="BL114" s="980"/>
      <c r="BM114" s="980"/>
      <c r="BN114" s="980"/>
      <c r="BO114" s="980"/>
      <c r="BP114" s="981"/>
      <c r="BQ114" s="949">
        <v>657765</v>
      </c>
      <c r="BR114" s="950"/>
      <c r="BS114" s="950"/>
      <c r="BT114" s="950"/>
      <c r="BU114" s="950"/>
      <c r="BV114" s="950">
        <v>599752</v>
      </c>
      <c r="BW114" s="950"/>
      <c r="BX114" s="950"/>
      <c r="BY114" s="950"/>
      <c r="BZ114" s="950"/>
      <c r="CA114" s="950">
        <v>576317</v>
      </c>
      <c r="CB114" s="950"/>
      <c r="CC114" s="950"/>
      <c r="CD114" s="950"/>
      <c r="CE114" s="950"/>
      <c r="CF114" s="944">
        <v>22.8</v>
      </c>
      <c r="CG114" s="945"/>
      <c r="CH114" s="945"/>
      <c r="CI114" s="945"/>
      <c r="CJ114" s="945"/>
      <c r="CK114" s="975"/>
      <c r="CL114" s="976"/>
      <c r="CM114" s="946" t="s">
        <v>416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417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32229</v>
      </c>
      <c r="AB115" s="964"/>
      <c r="AC115" s="964"/>
      <c r="AD115" s="964"/>
      <c r="AE115" s="965"/>
      <c r="AF115" s="966">
        <v>33749</v>
      </c>
      <c r="AG115" s="964"/>
      <c r="AH115" s="964"/>
      <c r="AI115" s="964"/>
      <c r="AJ115" s="965"/>
      <c r="AK115" s="966">
        <v>34744</v>
      </c>
      <c r="AL115" s="964"/>
      <c r="AM115" s="964"/>
      <c r="AN115" s="964"/>
      <c r="AO115" s="965"/>
      <c r="AP115" s="967">
        <v>1.4</v>
      </c>
      <c r="AQ115" s="968"/>
      <c r="AR115" s="968"/>
      <c r="AS115" s="968"/>
      <c r="AT115" s="969"/>
      <c r="AU115" s="929"/>
      <c r="AV115" s="930"/>
      <c r="AW115" s="930"/>
      <c r="AX115" s="930"/>
      <c r="AY115" s="931"/>
      <c r="AZ115" s="979" t="s">
        <v>418</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419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c r="A116" s="986"/>
      <c r="B116" s="987"/>
      <c r="C116" s="1001" t="s">
        <v>420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421</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423</v>
      </c>
      <c r="Z117" s="914"/>
      <c r="AA117" s="1026">
        <v>402631</v>
      </c>
      <c r="AB117" s="996"/>
      <c r="AC117" s="996"/>
      <c r="AD117" s="996"/>
      <c r="AE117" s="997"/>
      <c r="AF117" s="995">
        <v>421291</v>
      </c>
      <c r="AG117" s="996"/>
      <c r="AH117" s="996"/>
      <c r="AI117" s="996"/>
      <c r="AJ117" s="997"/>
      <c r="AK117" s="995">
        <v>419672</v>
      </c>
      <c r="AL117" s="996"/>
      <c r="AM117" s="996"/>
      <c r="AN117" s="996"/>
      <c r="AO117" s="997"/>
      <c r="AP117" s="998"/>
      <c r="AQ117" s="999"/>
      <c r="AR117" s="999"/>
      <c r="AS117" s="999"/>
      <c r="AT117" s="1000"/>
      <c r="AU117" s="929"/>
      <c r="AV117" s="930"/>
      <c r="AW117" s="930"/>
      <c r="AX117" s="930"/>
      <c r="AY117" s="931"/>
      <c r="AZ117" s="1025" t="s">
        <v>424</v>
      </c>
      <c r="BA117" s="1001"/>
      <c r="BB117" s="1001"/>
      <c r="BC117" s="1001"/>
      <c r="BD117" s="1001"/>
      <c r="BE117" s="1001"/>
      <c r="BF117" s="1001"/>
      <c r="BG117" s="1001"/>
      <c r="BH117" s="1001"/>
      <c r="BI117" s="1001"/>
      <c r="BJ117" s="1001"/>
      <c r="BK117" s="1001"/>
      <c r="BL117" s="1001"/>
      <c r="BM117" s="1001"/>
      <c r="BN117" s="1001"/>
      <c r="BO117" s="1001"/>
      <c r="BP117" s="1002"/>
      <c r="BQ117" s="1015" t="s">
        <v>425</v>
      </c>
      <c r="BR117" s="1016"/>
      <c r="BS117" s="1016"/>
      <c r="BT117" s="1016"/>
      <c r="BU117" s="1016"/>
      <c r="BV117" s="1016" t="s">
        <v>425</v>
      </c>
      <c r="BW117" s="1016"/>
      <c r="BX117" s="1016"/>
      <c r="BY117" s="1016"/>
      <c r="BZ117" s="1016"/>
      <c r="CA117" s="1016" t="s">
        <v>425</v>
      </c>
      <c r="CB117" s="1016"/>
      <c r="CC117" s="1016"/>
      <c r="CD117" s="1016"/>
      <c r="CE117" s="1016"/>
      <c r="CF117" s="944" t="s">
        <v>425</v>
      </c>
      <c r="CG117" s="945"/>
      <c r="CH117" s="945"/>
      <c r="CI117" s="945"/>
      <c r="CJ117" s="945"/>
      <c r="CK117" s="975"/>
      <c r="CL117" s="976"/>
      <c r="CM117" s="946" t="s">
        <v>426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425</v>
      </c>
      <c r="DH117" s="989"/>
      <c r="DI117" s="989"/>
      <c r="DJ117" s="989"/>
      <c r="DK117" s="990"/>
      <c r="DL117" s="991" t="s">
        <v>425</v>
      </c>
      <c r="DM117" s="989"/>
      <c r="DN117" s="989"/>
      <c r="DO117" s="989"/>
      <c r="DP117" s="990"/>
      <c r="DQ117" s="991" t="s">
        <v>425</v>
      </c>
      <c r="DR117" s="989"/>
      <c r="DS117" s="989"/>
      <c r="DT117" s="989"/>
      <c r="DU117" s="990"/>
      <c r="DV117" s="992" t="s">
        <v>425</v>
      </c>
      <c r="DW117" s="993"/>
      <c r="DX117" s="993"/>
      <c r="DY117" s="993"/>
      <c r="DZ117" s="994"/>
    </row>
    <row r="118" spans="1:130" s="197" customFormat="1" ht="26.25" customHeight="1">
      <c r="A118" s="934" t="s">
        <v>399</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397</v>
      </c>
      <c r="AB118" s="913"/>
      <c r="AC118" s="913"/>
      <c r="AD118" s="913"/>
      <c r="AE118" s="914"/>
      <c r="AF118" s="912" t="s">
        <v>285</v>
      </c>
      <c r="AG118" s="913"/>
      <c r="AH118" s="913"/>
      <c r="AI118" s="913"/>
      <c r="AJ118" s="914"/>
      <c r="AK118" s="912" t="s">
        <v>284</v>
      </c>
      <c r="AL118" s="913"/>
      <c r="AM118" s="913"/>
      <c r="AN118" s="913"/>
      <c r="AO118" s="914"/>
      <c r="AP118" s="1020" t="s">
        <v>398</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427</v>
      </c>
      <c r="BP118" s="1024"/>
      <c r="BQ118" s="1015">
        <v>7169678</v>
      </c>
      <c r="BR118" s="1016"/>
      <c r="BS118" s="1016"/>
      <c r="BT118" s="1016"/>
      <c r="BU118" s="1016"/>
      <c r="BV118" s="1016">
        <v>6975841</v>
      </c>
      <c r="BW118" s="1016"/>
      <c r="BX118" s="1016"/>
      <c r="BY118" s="1016"/>
      <c r="BZ118" s="1016"/>
      <c r="CA118" s="1016">
        <v>6972284</v>
      </c>
      <c r="CB118" s="1016"/>
      <c r="CC118" s="1016"/>
      <c r="CD118" s="1016"/>
      <c r="CE118" s="1016"/>
      <c r="CF118" s="1017"/>
      <c r="CG118" s="1018"/>
      <c r="CH118" s="1018"/>
      <c r="CI118" s="1018"/>
      <c r="CJ118" s="1019"/>
      <c r="CK118" s="975"/>
      <c r="CL118" s="976"/>
      <c r="CM118" s="946" t="s">
        <v>428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402</v>
      </c>
      <c r="B119" s="974"/>
      <c r="C119" s="953" t="s">
        <v>403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429</v>
      </c>
      <c r="AV119" s="1008"/>
      <c r="AW119" s="1008"/>
      <c r="AX119" s="1008"/>
      <c r="AY119" s="1009"/>
      <c r="AZ119" s="970" t="s">
        <v>430</v>
      </c>
      <c r="BA119" s="917"/>
      <c r="BB119" s="917"/>
      <c r="BC119" s="917"/>
      <c r="BD119" s="917"/>
      <c r="BE119" s="917"/>
      <c r="BF119" s="917"/>
      <c r="BG119" s="917"/>
      <c r="BH119" s="917"/>
      <c r="BI119" s="917"/>
      <c r="BJ119" s="917"/>
      <c r="BK119" s="917"/>
      <c r="BL119" s="917"/>
      <c r="BM119" s="917"/>
      <c r="BN119" s="917"/>
      <c r="BO119" s="917"/>
      <c r="BP119" s="918"/>
      <c r="BQ119" s="956">
        <v>2138614</v>
      </c>
      <c r="BR119" s="957"/>
      <c r="BS119" s="957"/>
      <c r="BT119" s="957"/>
      <c r="BU119" s="957"/>
      <c r="BV119" s="957">
        <v>2131590</v>
      </c>
      <c r="BW119" s="957"/>
      <c r="BX119" s="957"/>
      <c r="BY119" s="957"/>
      <c r="BZ119" s="957"/>
      <c r="CA119" s="957">
        <v>2121624</v>
      </c>
      <c r="CB119" s="957"/>
      <c r="CC119" s="957"/>
      <c r="CD119" s="957"/>
      <c r="CE119" s="957"/>
      <c r="CF119" s="971">
        <v>84.1</v>
      </c>
      <c r="CG119" s="972"/>
      <c r="CH119" s="972"/>
      <c r="CI119" s="972"/>
      <c r="CJ119" s="972"/>
      <c r="CK119" s="977"/>
      <c r="CL119" s="978"/>
      <c r="CM119" s="1034" t="s">
        <v>431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343059</v>
      </c>
      <c r="DH119" s="1028"/>
      <c r="DI119" s="1028"/>
      <c r="DJ119" s="1028"/>
      <c r="DK119" s="1029"/>
      <c r="DL119" s="1030">
        <v>310284</v>
      </c>
      <c r="DM119" s="1028"/>
      <c r="DN119" s="1028"/>
      <c r="DO119" s="1028"/>
      <c r="DP119" s="1029"/>
      <c r="DQ119" s="1030">
        <v>276428</v>
      </c>
      <c r="DR119" s="1028"/>
      <c r="DS119" s="1028"/>
      <c r="DT119" s="1028"/>
      <c r="DU119" s="1029"/>
      <c r="DV119" s="1031">
        <v>11</v>
      </c>
      <c r="DW119" s="1032"/>
      <c r="DX119" s="1032"/>
      <c r="DY119" s="1032"/>
      <c r="DZ119" s="1033"/>
    </row>
    <row r="120" spans="1:130" s="197" customFormat="1" ht="26.25" customHeight="1">
      <c r="A120" s="1005"/>
      <c r="B120" s="976"/>
      <c r="C120" s="946" t="s">
        <v>406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432</v>
      </c>
      <c r="BA120" s="980"/>
      <c r="BB120" s="980"/>
      <c r="BC120" s="980"/>
      <c r="BD120" s="980"/>
      <c r="BE120" s="980"/>
      <c r="BF120" s="980"/>
      <c r="BG120" s="980"/>
      <c r="BH120" s="980"/>
      <c r="BI120" s="980"/>
      <c r="BJ120" s="980"/>
      <c r="BK120" s="980"/>
      <c r="BL120" s="980"/>
      <c r="BM120" s="980"/>
      <c r="BN120" s="980"/>
      <c r="BO120" s="980"/>
      <c r="BP120" s="981"/>
      <c r="BQ120" s="949" t="s">
        <v>108</v>
      </c>
      <c r="BR120" s="950"/>
      <c r="BS120" s="950"/>
      <c r="BT120" s="950"/>
      <c r="BU120" s="950"/>
      <c r="BV120" s="950" t="s">
        <v>108</v>
      </c>
      <c r="BW120" s="950"/>
      <c r="BX120" s="950"/>
      <c r="BY120" s="950"/>
      <c r="BZ120" s="950"/>
      <c r="CA120" s="950" t="s">
        <v>108</v>
      </c>
      <c r="CB120" s="950"/>
      <c r="CC120" s="950"/>
      <c r="CD120" s="950"/>
      <c r="CE120" s="950"/>
      <c r="CF120" s="944" t="s">
        <v>108</v>
      </c>
      <c r="CG120" s="945"/>
      <c r="CH120" s="945"/>
      <c r="CI120" s="945"/>
      <c r="CJ120" s="945"/>
      <c r="CK120" s="1043" t="s">
        <v>433</v>
      </c>
      <c r="CL120" s="1044"/>
      <c r="CM120" s="1044"/>
      <c r="CN120" s="1044"/>
      <c r="CO120" s="1045"/>
      <c r="CP120" s="1051" t="s">
        <v>381</v>
      </c>
      <c r="CQ120" s="1052"/>
      <c r="CR120" s="1052"/>
      <c r="CS120" s="1052"/>
      <c r="CT120" s="1052"/>
      <c r="CU120" s="1052"/>
      <c r="CV120" s="1052"/>
      <c r="CW120" s="1052"/>
      <c r="CX120" s="1052"/>
      <c r="CY120" s="1052"/>
      <c r="CZ120" s="1052"/>
      <c r="DA120" s="1052"/>
      <c r="DB120" s="1052"/>
      <c r="DC120" s="1052"/>
      <c r="DD120" s="1052"/>
      <c r="DE120" s="1052"/>
      <c r="DF120" s="1053"/>
      <c r="DG120" s="956">
        <v>3147246</v>
      </c>
      <c r="DH120" s="957"/>
      <c r="DI120" s="957"/>
      <c r="DJ120" s="957"/>
      <c r="DK120" s="957"/>
      <c r="DL120" s="957">
        <v>2898104</v>
      </c>
      <c r="DM120" s="957"/>
      <c r="DN120" s="957"/>
      <c r="DO120" s="957"/>
      <c r="DP120" s="957"/>
      <c r="DQ120" s="957">
        <v>2904507</v>
      </c>
      <c r="DR120" s="957"/>
      <c r="DS120" s="957"/>
      <c r="DT120" s="957"/>
      <c r="DU120" s="957"/>
      <c r="DV120" s="958">
        <v>115.1</v>
      </c>
      <c r="DW120" s="958"/>
      <c r="DX120" s="958"/>
      <c r="DY120" s="958"/>
      <c r="DZ120" s="959"/>
    </row>
    <row r="121" spans="1:130" s="197" customFormat="1" ht="26.25" customHeight="1">
      <c r="A121" s="1005"/>
      <c r="B121" s="976"/>
      <c r="C121" s="1040" t="s">
        <v>434</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435</v>
      </c>
      <c r="BA121" s="1001"/>
      <c r="BB121" s="1001"/>
      <c r="BC121" s="1001"/>
      <c r="BD121" s="1001"/>
      <c r="BE121" s="1001"/>
      <c r="BF121" s="1001"/>
      <c r="BG121" s="1001"/>
      <c r="BH121" s="1001"/>
      <c r="BI121" s="1001"/>
      <c r="BJ121" s="1001"/>
      <c r="BK121" s="1001"/>
      <c r="BL121" s="1001"/>
      <c r="BM121" s="1001"/>
      <c r="BN121" s="1001"/>
      <c r="BO121" s="1001"/>
      <c r="BP121" s="1002"/>
      <c r="BQ121" s="1015">
        <v>4221077</v>
      </c>
      <c r="BR121" s="1016"/>
      <c r="BS121" s="1016"/>
      <c r="BT121" s="1016"/>
      <c r="BU121" s="1016"/>
      <c r="BV121" s="1016">
        <v>4241130</v>
      </c>
      <c r="BW121" s="1016"/>
      <c r="BX121" s="1016"/>
      <c r="BY121" s="1016"/>
      <c r="BZ121" s="1016"/>
      <c r="CA121" s="1016">
        <v>4420002</v>
      </c>
      <c r="CB121" s="1016"/>
      <c r="CC121" s="1016"/>
      <c r="CD121" s="1016"/>
      <c r="CE121" s="1016"/>
      <c r="CF121" s="1054">
        <v>175.1</v>
      </c>
      <c r="CG121" s="1055"/>
      <c r="CH121" s="1055"/>
      <c r="CI121" s="1055"/>
      <c r="CJ121" s="1055"/>
      <c r="CK121" s="1046"/>
      <c r="CL121" s="1047"/>
      <c r="CM121" s="1047"/>
      <c r="CN121" s="1047"/>
      <c r="CO121" s="1048"/>
      <c r="CP121" s="1037" t="s">
        <v>379</v>
      </c>
      <c r="CQ121" s="1038"/>
      <c r="CR121" s="1038"/>
      <c r="CS121" s="1038"/>
      <c r="CT121" s="1038"/>
      <c r="CU121" s="1038"/>
      <c r="CV121" s="1038"/>
      <c r="CW121" s="1038"/>
      <c r="CX121" s="1038"/>
      <c r="CY121" s="1038"/>
      <c r="CZ121" s="1038"/>
      <c r="DA121" s="1038"/>
      <c r="DB121" s="1038"/>
      <c r="DC121" s="1038"/>
      <c r="DD121" s="1038"/>
      <c r="DE121" s="1038"/>
      <c r="DF121" s="1039"/>
      <c r="DG121" s="949">
        <v>6581</v>
      </c>
      <c r="DH121" s="950"/>
      <c r="DI121" s="950"/>
      <c r="DJ121" s="950"/>
      <c r="DK121" s="950"/>
      <c r="DL121" s="950">
        <v>5877</v>
      </c>
      <c r="DM121" s="950"/>
      <c r="DN121" s="950"/>
      <c r="DO121" s="950"/>
      <c r="DP121" s="950"/>
      <c r="DQ121" s="950">
        <v>6006</v>
      </c>
      <c r="DR121" s="950"/>
      <c r="DS121" s="950"/>
      <c r="DT121" s="950"/>
      <c r="DU121" s="950"/>
      <c r="DV121" s="951">
        <v>0.2</v>
      </c>
      <c r="DW121" s="951"/>
      <c r="DX121" s="951"/>
      <c r="DY121" s="951"/>
      <c r="DZ121" s="952"/>
    </row>
    <row r="122" spans="1:130" s="197" customFormat="1" ht="26.25" customHeight="1">
      <c r="A122" s="1005"/>
      <c r="B122" s="976"/>
      <c r="C122" s="946" t="s">
        <v>416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436</v>
      </c>
      <c r="BP122" s="1024"/>
      <c r="BQ122" s="1064">
        <v>6359691</v>
      </c>
      <c r="BR122" s="1065"/>
      <c r="BS122" s="1065"/>
      <c r="BT122" s="1065"/>
      <c r="BU122" s="1065"/>
      <c r="BV122" s="1065">
        <v>6372720</v>
      </c>
      <c r="BW122" s="1065"/>
      <c r="BX122" s="1065"/>
      <c r="BY122" s="1065"/>
      <c r="BZ122" s="1065"/>
      <c r="CA122" s="1065">
        <v>6541626</v>
      </c>
      <c r="CB122" s="1065"/>
      <c r="CC122" s="1065"/>
      <c r="CD122" s="1065"/>
      <c r="CE122" s="1065"/>
      <c r="CF122" s="1017"/>
      <c r="CG122" s="1018"/>
      <c r="CH122" s="1018"/>
      <c r="CI122" s="1018"/>
      <c r="CJ122" s="1019"/>
      <c r="CK122" s="1046"/>
      <c r="CL122" s="1047"/>
      <c r="CM122" s="1047"/>
      <c r="CN122" s="1047"/>
      <c r="CO122" s="1048"/>
      <c r="CP122" s="1037" t="s">
        <v>378</v>
      </c>
      <c r="CQ122" s="1038"/>
      <c r="CR122" s="1038"/>
      <c r="CS122" s="1038"/>
      <c r="CT122" s="1038"/>
      <c r="CU122" s="1038"/>
      <c r="CV122" s="1038"/>
      <c r="CW122" s="1038"/>
      <c r="CX122" s="1038"/>
      <c r="CY122" s="1038"/>
      <c r="CZ122" s="1038"/>
      <c r="DA122" s="1038"/>
      <c r="DB122" s="1038"/>
      <c r="DC122" s="1038"/>
      <c r="DD122" s="1038"/>
      <c r="DE122" s="1038"/>
      <c r="DF122" s="1039"/>
      <c r="DG122" s="949" t="s">
        <v>108</v>
      </c>
      <c r="DH122" s="950"/>
      <c r="DI122" s="950"/>
      <c r="DJ122" s="950"/>
      <c r="DK122" s="950"/>
      <c r="DL122" s="950" t="s">
        <v>108</v>
      </c>
      <c r="DM122" s="950"/>
      <c r="DN122" s="950"/>
      <c r="DO122" s="950"/>
      <c r="DP122" s="950"/>
      <c r="DQ122" s="950" t="s">
        <v>108</v>
      </c>
      <c r="DR122" s="950"/>
      <c r="DS122" s="950"/>
      <c r="DT122" s="950"/>
      <c r="DU122" s="950"/>
      <c r="DV122" s="951" t="s">
        <v>108</v>
      </c>
      <c r="DW122" s="951"/>
      <c r="DX122" s="951"/>
      <c r="DY122" s="951"/>
      <c r="DZ122" s="952"/>
    </row>
    <row r="123" spans="1:130" s="197" customFormat="1" ht="26.25" customHeight="1" thickBot="1">
      <c r="A123" s="1005"/>
      <c r="B123" s="976"/>
      <c r="C123" s="946" t="s">
        <v>422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437</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32.9</v>
      </c>
      <c r="BR123" s="1057"/>
      <c r="BS123" s="1057"/>
      <c r="BT123" s="1057"/>
      <c r="BU123" s="1057"/>
      <c r="BV123" s="1057">
        <v>24.9</v>
      </c>
      <c r="BW123" s="1057"/>
      <c r="BX123" s="1057"/>
      <c r="BY123" s="1057"/>
      <c r="BZ123" s="1057"/>
      <c r="CA123" s="1057">
        <v>17</v>
      </c>
      <c r="CB123" s="1057"/>
      <c r="CC123" s="1057"/>
      <c r="CD123" s="1057"/>
      <c r="CE123" s="1057"/>
      <c r="CF123" s="1058"/>
      <c r="CG123" s="1059"/>
      <c r="CH123" s="1059"/>
      <c r="CI123" s="1059"/>
      <c r="CJ123" s="1060"/>
      <c r="CK123" s="1046"/>
      <c r="CL123" s="1047"/>
      <c r="CM123" s="1047"/>
      <c r="CN123" s="1047"/>
      <c r="CO123" s="1048"/>
      <c r="CP123" s="1037" t="s">
        <v>377</v>
      </c>
      <c r="CQ123" s="1038"/>
      <c r="CR123" s="1038"/>
      <c r="CS123" s="1038"/>
      <c r="CT123" s="1038"/>
      <c r="CU123" s="1038"/>
      <c r="CV123" s="1038"/>
      <c r="CW123" s="1038"/>
      <c r="CX123" s="1038"/>
      <c r="CY123" s="1038"/>
      <c r="CZ123" s="1038"/>
      <c r="DA123" s="1038"/>
      <c r="DB123" s="1038"/>
      <c r="DC123" s="1038"/>
      <c r="DD123" s="1038"/>
      <c r="DE123" s="1038"/>
      <c r="DF123" s="1039"/>
      <c r="DG123" s="988" t="s">
        <v>108</v>
      </c>
      <c r="DH123" s="989"/>
      <c r="DI123" s="989"/>
      <c r="DJ123" s="989"/>
      <c r="DK123" s="990"/>
      <c r="DL123" s="991" t="s">
        <v>108</v>
      </c>
      <c r="DM123" s="989"/>
      <c r="DN123" s="989"/>
      <c r="DO123" s="989"/>
      <c r="DP123" s="990"/>
      <c r="DQ123" s="991" t="s">
        <v>108</v>
      </c>
      <c r="DR123" s="989"/>
      <c r="DS123" s="989"/>
      <c r="DT123" s="989"/>
      <c r="DU123" s="990"/>
      <c r="DV123" s="992" t="s">
        <v>108</v>
      </c>
      <c r="DW123" s="993"/>
      <c r="DX123" s="993"/>
      <c r="DY123" s="993"/>
      <c r="DZ123" s="994"/>
    </row>
    <row r="124" spans="1:130" s="197" customFormat="1" ht="26.25" customHeight="1">
      <c r="A124" s="1005"/>
      <c r="B124" s="976"/>
      <c r="C124" s="946" t="s">
        <v>426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108</v>
      </c>
      <c r="AB124" s="989"/>
      <c r="AC124" s="989"/>
      <c r="AD124" s="989"/>
      <c r="AE124" s="990"/>
      <c r="AF124" s="991" t="s">
        <v>108</v>
      </c>
      <c r="AG124" s="989"/>
      <c r="AH124" s="989"/>
      <c r="AI124" s="989"/>
      <c r="AJ124" s="990"/>
      <c r="AK124" s="991" t="s">
        <v>108</v>
      </c>
      <c r="AL124" s="989"/>
      <c r="AM124" s="989"/>
      <c r="AN124" s="989"/>
      <c r="AO124" s="990"/>
      <c r="AP124" s="992" t="s">
        <v>108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438</v>
      </c>
      <c r="CQ124" s="1038"/>
      <c r="CR124" s="1038"/>
      <c r="CS124" s="1038"/>
      <c r="CT124" s="1038"/>
      <c r="CU124" s="1038"/>
      <c r="CV124" s="1038"/>
      <c r="CW124" s="1038"/>
      <c r="CX124" s="1038"/>
      <c r="CY124" s="1038"/>
      <c r="CZ124" s="1038"/>
      <c r="DA124" s="1038"/>
      <c r="DB124" s="1038"/>
      <c r="DC124" s="1038"/>
      <c r="DD124" s="1038"/>
      <c r="DE124" s="1038"/>
      <c r="DF124" s="1039"/>
      <c r="DG124" s="1027" t="s">
        <v>108</v>
      </c>
      <c r="DH124" s="1028"/>
      <c r="DI124" s="1028"/>
      <c r="DJ124" s="1028"/>
      <c r="DK124" s="1029"/>
      <c r="DL124" s="1030" t="s">
        <v>108</v>
      </c>
      <c r="DM124" s="1028"/>
      <c r="DN124" s="1028"/>
      <c r="DO124" s="1028"/>
      <c r="DP124" s="1029"/>
      <c r="DQ124" s="1030" t="s">
        <v>108</v>
      </c>
      <c r="DR124" s="1028"/>
      <c r="DS124" s="1028"/>
      <c r="DT124" s="1028"/>
      <c r="DU124" s="1029"/>
      <c r="DV124" s="1031" t="s">
        <v>108</v>
      </c>
      <c r="DW124" s="1032"/>
      <c r="DX124" s="1032"/>
      <c r="DY124" s="1032"/>
      <c r="DZ124" s="1033"/>
    </row>
    <row r="125" spans="1:130" s="197" customFormat="1" ht="26.25" customHeight="1" thickBot="1">
      <c r="A125" s="1005"/>
      <c r="B125" s="976"/>
      <c r="C125" s="946" t="s">
        <v>428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108</v>
      </c>
      <c r="AB125" s="989"/>
      <c r="AC125" s="989"/>
      <c r="AD125" s="989"/>
      <c r="AE125" s="990"/>
      <c r="AF125" s="991" t="s">
        <v>108</v>
      </c>
      <c r="AG125" s="989"/>
      <c r="AH125" s="989"/>
      <c r="AI125" s="989"/>
      <c r="AJ125" s="990"/>
      <c r="AK125" s="991" t="s">
        <v>108</v>
      </c>
      <c r="AL125" s="989"/>
      <c r="AM125" s="989"/>
      <c r="AN125" s="989"/>
      <c r="AO125" s="990"/>
      <c r="AP125" s="992" t="s">
        <v>108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439</v>
      </c>
      <c r="CL125" s="1044"/>
      <c r="CM125" s="1044"/>
      <c r="CN125" s="1044"/>
      <c r="CO125" s="1045"/>
      <c r="CP125" s="970" t="s">
        <v>440</v>
      </c>
      <c r="CQ125" s="917"/>
      <c r="CR125" s="917"/>
      <c r="CS125" s="917"/>
      <c r="CT125" s="917"/>
      <c r="CU125" s="917"/>
      <c r="CV125" s="917"/>
      <c r="CW125" s="917"/>
      <c r="CX125" s="917"/>
      <c r="CY125" s="917"/>
      <c r="CZ125" s="917"/>
      <c r="DA125" s="917"/>
      <c r="DB125" s="917"/>
      <c r="DC125" s="917"/>
      <c r="DD125" s="917"/>
      <c r="DE125" s="917"/>
      <c r="DF125" s="918"/>
      <c r="DG125" s="956" t="s">
        <v>108</v>
      </c>
      <c r="DH125" s="957"/>
      <c r="DI125" s="957"/>
      <c r="DJ125" s="957"/>
      <c r="DK125" s="957"/>
      <c r="DL125" s="957" t="s">
        <v>108</v>
      </c>
      <c r="DM125" s="957"/>
      <c r="DN125" s="957"/>
      <c r="DO125" s="957"/>
      <c r="DP125" s="957"/>
      <c r="DQ125" s="957" t="s">
        <v>108</v>
      </c>
      <c r="DR125" s="957"/>
      <c r="DS125" s="957"/>
      <c r="DT125" s="957"/>
      <c r="DU125" s="957"/>
      <c r="DV125" s="958" t="s">
        <v>108</v>
      </c>
      <c r="DW125" s="958"/>
      <c r="DX125" s="958"/>
      <c r="DY125" s="958"/>
      <c r="DZ125" s="959"/>
    </row>
    <row r="126" spans="1:130" s="197" customFormat="1" ht="26.25" customHeight="1">
      <c r="A126" s="1005"/>
      <c r="B126" s="976"/>
      <c r="C126" s="946" t="s">
        <v>431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32229</v>
      </c>
      <c r="AB126" s="989"/>
      <c r="AC126" s="989"/>
      <c r="AD126" s="989"/>
      <c r="AE126" s="990"/>
      <c r="AF126" s="991">
        <v>33749</v>
      </c>
      <c r="AG126" s="989"/>
      <c r="AH126" s="989"/>
      <c r="AI126" s="989"/>
      <c r="AJ126" s="990"/>
      <c r="AK126" s="991">
        <v>34744</v>
      </c>
      <c r="AL126" s="989"/>
      <c r="AM126" s="989"/>
      <c r="AN126" s="989"/>
      <c r="AO126" s="990"/>
      <c r="AP126" s="992">
        <v>1.4</v>
      </c>
      <c r="AQ126" s="993"/>
      <c r="AR126" s="993"/>
      <c r="AS126" s="993"/>
      <c r="AT126" s="994"/>
      <c r="AU126" s="233"/>
      <c r="AV126" s="233"/>
      <c r="AW126" s="233"/>
      <c r="AX126" s="1066" t="s">
        <v>441</v>
      </c>
      <c r="AY126" s="1067"/>
      <c r="AZ126" s="1067"/>
      <c r="BA126" s="1067"/>
      <c r="BB126" s="1067"/>
      <c r="BC126" s="1067"/>
      <c r="BD126" s="1067"/>
      <c r="BE126" s="1068"/>
      <c r="BF126" s="1082" t="s">
        <v>442</v>
      </c>
      <c r="BG126" s="1067"/>
      <c r="BH126" s="1067"/>
      <c r="BI126" s="1067"/>
      <c r="BJ126" s="1067"/>
      <c r="BK126" s="1067"/>
      <c r="BL126" s="1068"/>
      <c r="BM126" s="1082" t="s">
        <v>443</v>
      </c>
      <c r="BN126" s="1067"/>
      <c r="BO126" s="1067"/>
      <c r="BP126" s="1067"/>
      <c r="BQ126" s="1067"/>
      <c r="BR126" s="1067"/>
      <c r="BS126" s="1068"/>
      <c r="BT126" s="1082" t="s">
        <v>444</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445</v>
      </c>
      <c r="CQ126" s="980"/>
      <c r="CR126" s="980"/>
      <c r="CS126" s="980"/>
      <c r="CT126" s="980"/>
      <c r="CU126" s="980"/>
      <c r="CV126" s="980"/>
      <c r="CW126" s="980"/>
      <c r="CX126" s="980"/>
      <c r="CY126" s="980"/>
      <c r="CZ126" s="980"/>
      <c r="DA126" s="980"/>
      <c r="DB126" s="980"/>
      <c r="DC126" s="980"/>
      <c r="DD126" s="980"/>
      <c r="DE126" s="980"/>
      <c r="DF126" s="981"/>
      <c r="DG126" s="949" t="s">
        <v>108</v>
      </c>
      <c r="DH126" s="950"/>
      <c r="DI126" s="950"/>
      <c r="DJ126" s="950"/>
      <c r="DK126" s="950"/>
      <c r="DL126" s="950" t="s">
        <v>108</v>
      </c>
      <c r="DM126" s="950"/>
      <c r="DN126" s="950"/>
      <c r="DO126" s="950"/>
      <c r="DP126" s="950"/>
      <c r="DQ126" s="950" t="s">
        <v>108</v>
      </c>
      <c r="DR126" s="950"/>
      <c r="DS126" s="950"/>
      <c r="DT126" s="950"/>
      <c r="DU126" s="950"/>
      <c r="DV126" s="951" t="s">
        <v>108</v>
      </c>
      <c r="DW126" s="951"/>
      <c r="DX126" s="951"/>
      <c r="DY126" s="951"/>
      <c r="DZ126" s="952"/>
    </row>
    <row r="127" spans="1:130" s="197" customFormat="1" ht="26.25" customHeight="1" thickBot="1">
      <c r="A127" s="1006"/>
      <c r="B127" s="978"/>
      <c r="C127" s="1034" t="s">
        <v>446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108</v>
      </c>
      <c r="AB127" s="989"/>
      <c r="AC127" s="989"/>
      <c r="AD127" s="989"/>
      <c r="AE127" s="990"/>
      <c r="AF127" s="991" t="s">
        <v>108</v>
      </c>
      <c r="AG127" s="989"/>
      <c r="AH127" s="989"/>
      <c r="AI127" s="989"/>
      <c r="AJ127" s="990"/>
      <c r="AK127" s="991" t="s">
        <v>108</v>
      </c>
      <c r="AL127" s="989"/>
      <c r="AM127" s="989"/>
      <c r="AN127" s="989"/>
      <c r="AO127" s="990"/>
      <c r="AP127" s="992" t="s">
        <v>108</v>
      </c>
      <c r="AQ127" s="993"/>
      <c r="AR127" s="993"/>
      <c r="AS127" s="993"/>
      <c r="AT127" s="994"/>
      <c r="AU127" s="233"/>
      <c r="AV127" s="233"/>
      <c r="AW127" s="233"/>
      <c r="AX127" s="916" t="s">
        <v>447</v>
      </c>
      <c r="AY127" s="917"/>
      <c r="AZ127" s="917"/>
      <c r="BA127" s="917"/>
      <c r="BB127" s="917"/>
      <c r="BC127" s="917"/>
      <c r="BD127" s="917"/>
      <c r="BE127" s="918"/>
      <c r="BF127" s="1071" t="s">
        <v>108</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448</v>
      </c>
      <c r="CQ127" s="1075"/>
      <c r="CR127" s="1075"/>
      <c r="CS127" s="1075"/>
      <c r="CT127" s="1075"/>
      <c r="CU127" s="1075"/>
      <c r="CV127" s="1075"/>
      <c r="CW127" s="1075"/>
      <c r="CX127" s="1075"/>
      <c r="CY127" s="1075"/>
      <c r="CZ127" s="1075"/>
      <c r="DA127" s="1075"/>
      <c r="DB127" s="1075"/>
      <c r="DC127" s="1075"/>
      <c r="DD127" s="1075"/>
      <c r="DE127" s="1075"/>
      <c r="DF127" s="1076"/>
      <c r="DG127" s="1077" t="s">
        <v>108</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c r="A128" s="1101" t="s">
        <v>449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450</v>
      </c>
      <c r="X128" s="1103"/>
      <c r="Y128" s="1103"/>
      <c r="Z128" s="1104"/>
      <c r="AA128" s="1119" t="s">
        <v>108</v>
      </c>
      <c r="AB128" s="1120"/>
      <c r="AC128" s="1120"/>
      <c r="AD128" s="1120"/>
      <c r="AE128" s="1121"/>
      <c r="AF128" s="1122" t="s">
        <v>108</v>
      </c>
      <c r="AG128" s="1120"/>
      <c r="AH128" s="1120"/>
      <c r="AI128" s="1120"/>
      <c r="AJ128" s="1121"/>
      <c r="AK128" s="1122" t="s">
        <v>108</v>
      </c>
      <c r="AL128" s="1120"/>
      <c r="AM128" s="1120"/>
      <c r="AN128" s="1120"/>
      <c r="AO128" s="1121"/>
      <c r="AP128" s="1123"/>
      <c r="AQ128" s="1124"/>
      <c r="AR128" s="1124"/>
      <c r="AS128" s="1124"/>
      <c r="AT128" s="1125"/>
      <c r="AU128" s="235"/>
      <c r="AV128" s="235"/>
      <c r="AW128" s="235"/>
      <c r="AX128" s="1084" t="s">
        <v>451</v>
      </c>
      <c r="AY128" s="980"/>
      <c r="AZ128" s="980"/>
      <c r="BA128" s="980"/>
      <c r="BB128" s="980"/>
      <c r="BC128" s="980"/>
      <c r="BD128" s="980"/>
      <c r="BE128" s="981"/>
      <c r="BF128" s="1096" t="s">
        <v>108</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452</v>
      </c>
      <c r="X129" s="1091"/>
      <c r="Y129" s="1091"/>
      <c r="Z129" s="1092"/>
      <c r="AA129" s="988">
        <v>2751121</v>
      </c>
      <c r="AB129" s="989"/>
      <c r="AC129" s="989"/>
      <c r="AD129" s="989"/>
      <c r="AE129" s="990"/>
      <c r="AF129" s="991">
        <v>2733743</v>
      </c>
      <c r="AG129" s="989"/>
      <c r="AH129" s="989"/>
      <c r="AI129" s="989"/>
      <c r="AJ129" s="990"/>
      <c r="AK129" s="991">
        <v>2832858</v>
      </c>
      <c r="AL129" s="989"/>
      <c r="AM129" s="989"/>
      <c r="AN129" s="989"/>
      <c r="AO129" s="990"/>
      <c r="AP129" s="1093"/>
      <c r="AQ129" s="1094"/>
      <c r="AR129" s="1094"/>
      <c r="AS129" s="1094"/>
      <c r="AT129" s="1095"/>
      <c r="AU129" s="235"/>
      <c r="AV129" s="235"/>
      <c r="AW129" s="235"/>
      <c r="AX129" s="1084" t="s">
        <v>453</v>
      </c>
      <c r="AY129" s="980"/>
      <c r="AZ129" s="980"/>
      <c r="BA129" s="980"/>
      <c r="BB129" s="980"/>
      <c r="BC129" s="980"/>
      <c r="BD129" s="980"/>
      <c r="BE129" s="981"/>
      <c r="BF129" s="1085">
        <v>4.3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455</v>
      </c>
      <c r="X130" s="1091"/>
      <c r="Y130" s="1091"/>
      <c r="Z130" s="1092"/>
      <c r="AA130" s="988">
        <v>295414</v>
      </c>
      <c r="AB130" s="989"/>
      <c r="AC130" s="989"/>
      <c r="AD130" s="989"/>
      <c r="AE130" s="990"/>
      <c r="AF130" s="991">
        <v>316275</v>
      </c>
      <c r="AG130" s="989"/>
      <c r="AH130" s="989"/>
      <c r="AI130" s="989"/>
      <c r="AJ130" s="990"/>
      <c r="AK130" s="991">
        <v>308948</v>
      </c>
      <c r="AL130" s="989"/>
      <c r="AM130" s="989"/>
      <c r="AN130" s="989"/>
      <c r="AO130" s="990"/>
      <c r="AP130" s="1093"/>
      <c r="AQ130" s="1094"/>
      <c r="AR130" s="1094"/>
      <c r="AS130" s="1094"/>
      <c r="AT130" s="1095"/>
      <c r="AU130" s="235"/>
      <c r="AV130" s="235"/>
      <c r="AW130" s="235"/>
      <c r="AX130" s="1143" t="s">
        <v>456</v>
      </c>
      <c r="AY130" s="1075"/>
      <c r="AZ130" s="1075"/>
      <c r="BA130" s="1075"/>
      <c r="BB130" s="1075"/>
      <c r="BC130" s="1075"/>
      <c r="BD130" s="1075"/>
      <c r="BE130" s="1076"/>
      <c r="BF130" s="1105">
        <v>17</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457</v>
      </c>
      <c r="X131" s="1114"/>
      <c r="Y131" s="1114"/>
      <c r="Z131" s="1115"/>
      <c r="AA131" s="1027">
        <v>2455707</v>
      </c>
      <c r="AB131" s="1028"/>
      <c r="AC131" s="1028"/>
      <c r="AD131" s="1028"/>
      <c r="AE131" s="1029"/>
      <c r="AF131" s="1030">
        <v>2417468</v>
      </c>
      <c r="AG131" s="1028"/>
      <c r="AH131" s="1028"/>
      <c r="AI131" s="1028"/>
      <c r="AJ131" s="1029"/>
      <c r="AK131" s="1030">
        <v>2523910</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458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459</v>
      </c>
      <c r="W132" s="1131"/>
      <c r="X132" s="1131"/>
      <c r="Y132" s="1131"/>
      <c r="Z132" s="1132"/>
      <c r="AA132" s="1133">
        <v>4.3660338960000002</v>
      </c>
      <c r="AB132" s="1134"/>
      <c r="AC132" s="1134"/>
      <c r="AD132" s="1134"/>
      <c r="AE132" s="1135"/>
      <c r="AF132" s="1136">
        <v>4.3440492280000003</v>
      </c>
      <c r="AG132" s="1134"/>
      <c r="AH132" s="1134"/>
      <c r="AI132" s="1134"/>
      <c r="AJ132" s="1135"/>
      <c r="AK132" s="1136">
        <v>4.3870027059999996</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460</v>
      </c>
      <c r="W133" s="1138"/>
      <c r="X133" s="1138"/>
      <c r="Y133" s="1138"/>
      <c r="Z133" s="1139"/>
      <c r="AA133" s="1140">
        <v>5.8</v>
      </c>
      <c r="AB133" s="1141"/>
      <c r="AC133" s="1141"/>
      <c r="AD133" s="1141"/>
      <c r="AE133" s="1142"/>
      <c r="AF133" s="1140">
        <v>4.5</v>
      </c>
      <c r="AG133" s="1141"/>
      <c r="AH133" s="1141"/>
      <c r="AI133" s="1141"/>
      <c r="AJ133" s="1142"/>
      <c r="AK133" s="1140">
        <v>4.3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47" t="s">
        <v>463</v>
      </c>
      <c r="L7" s="254"/>
      <c r="M7" s="255" t="s">
        <v>464</v>
      </c>
      <c r="N7" s="256"/>
    </row>
    <row r="8" spans="1:16">
      <c r="A8" s="248"/>
      <c r="B8" s="244"/>
      <c r="C8" s="244"/>
      <c r="D8" s="244"/>
      <c r="E8" s="244"/>
      <c r="F8" s="244"/>
      <c r="G8" s="257"/>
      <c r="H8" s="258"/>
      <c r="I8" s="258"/>
      <c r="J8" s="259"/>
      <c r="K8" s="1148"/>
      <c r="L8" s="260" t="s">
        <v>465</v>
      </c>
      <c r="M8" s="261" t="s">
        <v>466</v>
      </c>
      <c r="N8" s="262" t="s">
        <v>467</v>
      </c>
    </row>
    <row r="9" spans="1:16">
      <c r="A9" s="248"/>
      <c r="B9" s="244"/>
      <c r="C9" s="244"/>
      <c r="D9" s="244"/>
      <c r="E9" s="244"/>
      <c r="F9" s="244"/>
      <c r="G9" s="1149" t="s">
        <v>468</v>
      </c>
      <c r="H9" s="1150"/>
      <c r="I9" s="1150"/>
      <c r="J9" s="1151"/>
      <c r="K9" s="263">
        <v>635801</v>
      </c>
      <c r="L9" s="264">
        <v>63945</v>
      </c>
      <c r="M9" s="265">
        <v>105093</v>
      </c>
      <c r="N9" s="266">
        <v>-39.200000000000003</v>
      </c>
    </row>
    <row r="10" spans="1:16">
      <c r="A10" s="248"/>
      <c r="B10" s="244"/>
      <c r="C10" s="244"/>
      <c r="D10" s="244"/>
      <c r="E10" s="244"/>
      <c r="F10" s="244"/>
      <c r="G10" s="1149" t="s">
        <v>469</v>
      </c>
      <c r="H10" s="1150"/>
      <c r="I10" s="1150"/>
      <c r="J10" s="1151"/>
      <c r="K10" s="267">
        <v>133104</v>
      </c>
      <c r="L10" s="268">
        <v>13387</v>
      </c>
      <c r="M10" s="269">
        <v>11546</v>
      </c>
      <c r="N10" s="270">
        <v>15.9</v>
      </c>
    </row>
    <row r="11" spans="1:16" ht="13.5" customHeight="1">
      <c r="A11" s="248"/>
      <c r="B11" s="244"/>
      <c r="C11" s="244"/>
      <c r="D11" s="244"/>
      <c r="E11" s="244"/>
      <c r="F11" s="244"/>
      <c r="G11" s="1149" t="s">
        <v>470</v>
      </c>
      <c r="H11" s="1150"/>
      <c r="I11" s="1150"/>
      <c r="J11" s="1151"/>
      <c r="K11" s="267">
        <v>110844</v>
      </c>
      <c r="L11" s="268">
        <v>11148</v>
      </c>
      <c r="M11" s="269">
        <v>13382</v>
      </c>
      <c r="N11" s="270">
        <v>-16.7</v>
      </c>
    </row>
    <row r="12" spans="1:16" ht="13.5" customHeight="1">
      <c r="A12" s="248"/>
      <c r="B12" s="244"/>
      <c r="C12" s="244"/>
      <c r="D12" s="244"/>
      <c r="E12" s="244"/>
      <c r="F12" s="244"/>
      <c r="G12" s="1149" t="s">
        <v>471</v>
      </c>
      <c r="H12" s="1150"/>
      <c r="I12" s="1150"/>
      <c r="J12" s="1151"/>
      <c r="K12" s="267" t="s">
        <v>472</v>
      </c>
      <c r="L12" s="268" t="s">
        <v>472</v>
      </c>
      <c r="M12" s="269">
        <v>1458</v>
      </c>
      <c r="N12" s="270" t="s">
        <v>472</v>
      </c>
    </row>
    <row r="13" spans="1:16" ht="13.5" customHeight="1">
      <c r="A13" s="248"/>
      <c r="B13" s="244"/>
      <c r="C13" s="244"/>
      <c r="D13" s="244"/>
      <c r="E13" s="244"/>
      <c r="F13" s="244"/>
      <c r="G13" s="1149" t="s">
        <v>473</v>
      </c>
      <c r="H13" s="1150"/>
      <c r="I13" s="1150"/>
      <c r="J13" s="1151"/>
      <c r="K13" s="267" t="s">
        <v>472</v>
      </c>
      <c r="L13" s="268" t="s">
        <v>472</v>
      </c>
      <c r="M13" s="269" t="s">
        <v>472</v>
      </c>
      <c r="N13" s="270" t="s">
        <v>472</v>
      </c>
    </row>
    <row r="14" spans="1:16" ht="13.5" customHeight="1">
      <c r="A14" s="248"/>
      <c r="B14" s="244"/>
      <c r="C14" s="244"/>
      <c r="D14" s="244"/>
      <c r="E14" s="244"/>
      <c r="F14" s="244"/>
      <c r="G14" s="1149" t="s">
        <v>474</v>
      </c>
      <c r="H14" s="1150"/>
      <c r="I14" s="1150"/>
      <c r="J14" s="1151"/>
      <c r="K14" s="267">
        <v>63464</v>
      </c>
      <c r="L14" s="268">
        <v>6383</v>
      </c>
      <c r="M14" s="269">
        <v>5712</v>
      </c>
      <c r="N14" s="270">
        <v>11.7</v>
      </c>
    </row>
    <row r="15" spans="1:16" ht="13.5" customHeight="1">
      <c r="A15" s="248"/>
      <c r="B15" s="244"/>
      <c r="C15" s="244"/>
      <c r="D15" s="244"/>
      <c r="E15" s="244"/>
      <c r="F15" s="244"/>
      <c r="G15" s="1149" t="s">
        <v>475</v>
      </c>
      <c r="H15" s="1150"/>
      <c r="I15" s="1150"/>
      <c r="J15" s="1151"/>
      <c r="K15" s="267">
        <v>12996</v>
      </c>
      <c r="L15" s="268">
        <v>1307</v>
      </c>
      <c r="M15" s="269">
        <v>2855</v>
      </c>
      <c r="N15" s="270">
        <v>-54.2</v>
      </c>
    </row>
    <row r="16" spans="1:16">
      <c r="A16" s="248"/>
      <c r="B16" s="244"/>
      <c r="C16" s="244"/>
      <c r="D16" s="244"/>
      <c r="E16" s="244"/>
      <c r="F16" s="244"/>
      <c r="G16" s="1152" t="s">
        <v>476</v>
      </c>
      <c r="H16" s="1153"/>
      <c r="I16" s="1153"/>
      <c r="J16" s="1154"/>
      <c r="K16" s="268">
        <v>-50236</v>
      </c>
      <c r="L16" s="268">
        <v>-5052</v>
      </c>
      <c r="M16" s="269">
        <v>-10245</v>
      </c>
      <c r="N16" s="270">
        <v>-50.7</v>
      </c>
    </row>
    <row r="17" spans="1:16">
      <c r="A17" s="248"/>
      <c r="B17" s="244"/>
      <c r="C17" s="244"/>
      <c r="D17" s="244"/>
      <c r="E17" s="244"/>
      <c r="F17" s="244"/>
      <c r="G17" s="1152" t="s">
        <v>168</v>
      </c>
      <c r="H17" s="1153"/>
      <c r="I17" s="1153"/>
      <c r="J17" s="1154"/>
      <c r="K17" s="268">
        <v>905973</v>
      </c>
      <c r="L17" s="268">
        <v>91117</v>
      </c>
      <c r="M17" s="269">
        <v>129801</v>
      </c>
      <c r="N17" s="270">
        <v>-29.8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44" t="s">
        <v>481</v>
      </c>
      <c r="H21" s="1145"/>
      <c r="I21" s="1145"/>
      <c r="J21" s="1146"/>
      <c r="K21" s="280">
        <v>9.5500000000000007</v>
      </c>
      <c r="L21" s="281">
        <v>12.01</v>
      </c>
      <c r="M21" s="282">
        <v>-2.46</v>
      </c>
      <c r="N21" s="249"/>
      <c r="O21" s="283"/>
      <c r="P21" s="279"/>
    </row>
    <row r="22" spans="1:16" s="284" customFormat="1">
      <c r="A22" s="279"/>
      <c r="B22" s="249"/>
      <c r="C22" s="249"/>
      <c r="D22" s="249"/>
      <c r="E22" s="249"/>
      <c r="F22" s="249"/>
      <c r="G22" s="1144" t="s">
        <v>482</v>
      </c>
      <c r="H22" s="1145"/>
      <c r="I22" s="1145"/>
      <c r="J22" s="1146"/>
      <c r="K22" s="285">
        <v>93.2</v>
      </c>
      <c r="L22" s="286">
        <v>95.9</v>
      </c>
      <c r="M22" s="287">
        <v>-2.7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47" t="s">
        <v>463</v>
      </c>
      <c r="L30" s="254"/>
      <c r="M30" s="255" t="s">
        <v>464</v>
      </c>
      <c r="N30" s="256"/>
    </row>
    <row r="31" spans="1:16">
      <c r="A31" s="248"/>
      <c r="B31" s="244"/>
      <c r="C31" s="244"/>
      <c r="D31" s="244"/>
      <c r="E31" s="244"/>
      <c r="F31" s="244"/>
      <c r="G31" s="257"/>
      <c r="H31" s="258"/>
      <c r="I31" s="258"/>
      <c r="J31" s="259"/>
      <c r="K31" s="1148"/>
      <c r="L31" s="260" t="s">
        <v>465</v>
      </c>
      <c r="M31" s="261" t="s">
        <v>466</v>
      </c>
      <c r="N31" s="262" t="s">
        <v>467</v>
      </c>
    </row>
    <row r="32" spans="1:16" ht="27" customHeight="1">
      <c r="A32" s="248"/>
      <c r="B32" s="244"/>
      <c r="C32" s="244"/>
      <c r="D32" s="244"/>
      <c r="E32" s="244"/>
      <c r="F32" s="244"/>
      <c r="G32" s="1160" t="s">
        <v>486</v>
      </c>
      <c r="H32" s="1161"/>
      <c r="I32" s="1161"/>
      <c r="J32" s="1162"/>
      <c r="K32" s="294">
        <v>205602</v>
      </c>
      <c r="L32" s="294">
        <v>20678</v>
      </c>
      <c r="M32" s="295">
        <v>66201</v>
      </c>
      <c r="N32" s="296">
        <v>-68.8</v>
      </c>
    </row>
    <row r="33" spans="1:16" ht="13.5" customHeight="1">
      <c r="A33" s="248"/>
      <c r="B33" s="244"/>
      <c r="C33" s="244"/>
      <c r="D33" s="244"/>
      <c r="E33" s="244"/>
      <c r="F33" s="244"/>
      <c r="G33" s="1160" t="s">
        <v>487</v>
      </c>
      <c r="H33" s="1161"/>
      <c r="I33" s="1161"/>
      <c r="J33" s="1162"/>
      <c r="K33" s="294" t="s">
        <v>472</v>
      </c>
      <c r="L33" s="294" t="s">
        <v>472</v>
      </c>
      <c r="M33" s="295" t="s">
        <v>472</v>
      </c>
      <c r="N33" s="296" t="s">
        <v>472</v>
      </c>
    </row>
    <row r="34" spans="1:16" ht="27" customHeight="1">
      <c r="A34" s="248"/>
      <c r="B34" s="244"/>
      <c r="C34" s="244"/>
      <c r="D34" s="244"/>
      <c r="E34" s="244"/>
      <c r="F34" s="244"/>
      <c r="G34" s="1160" t="s">
        <v>488</v>
      </c>
      <c r="H34" s="1161"/>
      <c r="I34" s="1161"/>
      <c r="J34" s="1162"/>
      <c r="K34" s="294" t="s">
        <v>472</v>
      </c>
      <c r="L34" s="294" t="s">
        <v>472</v>
      </c>
      <c r="M34" s="295" t="s">
        <v>472</v>
      </c>
      <c r="N34" s="296" t="s">
        <v>472</v>
      </c>
    </row>
    <row r="35" spans="1:16" ht="27" customHeight="1">
      <c r="A35" s="248"/>
      <c r="B35" s="244"/>
      <c r="C35" s="244"/>
      <c r="D35" s="244"/>
      <c r="E35" s="244"/>
      <c r="F35" s="244"/>
      <c r="G35" s="1160" t="s">
        <v>489</v>
      </c>
      <c r="H35" s="1161"/>
      <c r="I35" s="1161"/>
      <c r="J35" s="1162"/>
      <c r="K35" s="294">
        <v>157957</v>
      </c>
      <c r="L35" s="294">
        <v>15886</v>
      </c>
      <c r="M35" s="295">
        <v>21827</v>
      </c>
      <c r="N35" s="296">
        <v>-27.2</v>
      </c>
    </row>
    <row r="36" spans="1:16" ht="27" customHeight="1">
      <c r="A36" s="248"/>
      <c r="B36" s="244"/>
      <c r="C36" s="244"/>
      <c r="D36" s="244"/>
      <c r="E36" s="244"/>
      <c r="F36" s="244"/>
      <c r="G36" s="1160" t="s">
        <v>490</v>
      </c>
      <c r="H36" s="1161"/>
      <c r="I36" s="1161"/>
      <c r="J36" s="1162"/>
      <c r="K36" s="294">
        <v>21369</v>
      </c>
      <c r="L36" s="294">
        <v>2149</v>
      </c>
      <c r="M36" s="295">
        <v>5334</v>
      </c>
      <c r="N36" s="296">
        <v>-59.7</v>
      </c>
    </row>
    <row r="37" spans="1:16" ht="13.5" customHeight="1">
      <c r="A37" s="248"/>
      <c r="B37" s="244"/>
      <c r="C37" s="244"/>
      <c r="D37" s="244"/>
      <c r="E37" s="244"/>
      <c r="F37" s="244"/>
      <c r="G37" s="1160" t="s">
        <v>491</v>
      </c>
      <c r="H37" s="1161"/>
      <c r="I37" s="1161"/>
      <c r="J37" s="1162"/>
      <c r="K37" s="294">
        <v>34744</v>
      </c>
      <c r="L37" s="294">
        <v>3494</v>
      </c>
      <c r="M37" s="295">
        <v>1051</v>
      </c>
      <c r="N37" s="296">
        <v>232.4</v>
      </c>
    </row>
    <row r="38" spans="1:16" ht="27" customHeight="1">
      <c r="A38" s="248"/>
      <c r="B38" s="244"/>
      <c r="C38" s="244"/>
      <c r="D38" s="244"/>
      <c r="E38" s="244"/>
      <c r="F38" s="244"/>
      <c r="G38" s="1163" t="s">
        <v>492</v>
      </c>
      <c r="H38" s="1164"/>
      <c r="I38" s="1164"/>
      <c r="J38" s="1165"/>
      <c r="K38" s="297" t="s">
        <v>472</v>
      </c>
      <c r="L38" s="297" t="s">
        <v>472</v>
      </c>
      <c r="M38" s="298">
        <v>4</v>
      </c>
      <c r="N38" s="299" t="s">
        <v>472</v>
      </c>
      <c r="O38" s="293"/>
    </row>
    <row r="39" spans="1:16">
      <c r="A39" s="248"/>
      <c r="B39" s="244"/>
      <c r="C39" s="244"/>
      <c r="D39" s="244"/>
      <c r="E39" s="244"/>
      <c r="F39" s="244"/>
      <c r="G39" s="1163" t="s">
        <v>493</v>
      </c>
      <c r="H39" s="1164"/>
      <c r="I39" s="1164"/>
      <c r="J39" s="1165"/>
      <c r="K39" s="300" t="s">
        <v>472</v>
      </c>
      <c r="L39" s="300" t="s">
        <v>472</v>
      </c>
      <c r="M39" s="301">
        <v>-2306</v>
      </c>
      <c r="N39" s="302" t="s">
        <v>472</v>
      </c>
      <c r="O39" s="293"/>
    </row>
    <row r="40" spans="1:16" ht="27" customHeight="1">
      <c r="A40" s="248"/>
      <c r="B40" s="244"/>
      <c r="C40" s="244"/>
      <c r="D40" s="244"/>
      <c r="E40" s="244"/>
      <c r="F40" s="244"/>
      <c r="G40" s="1160" t="s">
        <v>494</v>
      </c>
      <c r="H40" s="1161"/>
      <c r="I40" s="1161"/>
      <c r="J40" s="1162"/>
      <c r="K40" s="300">
        <v>-308948</v>
      </c>
      <c r="L40" s="300">
        <v>-31072</v>
      </c>
      <c r="M40" s="301">
        <v>-67056</v>
      </c>
      <c r="N40" s="302">
        <v>-53.7</v>
      </c>
      <c r="O40" s="293"/>
    </row>
    <row r="41" spans="1:16">
      <c r="A41" s="248"/>
      <c r="B41" s="244"/>
      <c r="C41" s="244"/>
      <c r="D41" s="244"/>
      <c r="E41" s="244"/>
      <c r="F41" s="244"/>
      <c r="G41" s="1166" t="s">
        <v>279</v>
      </c>
      <c r="H41" s="1167"/>
      <c r="I41" s="1167"/>
      <c r="J41" s="1168"/>
      <c r="K41" s="294">
        <v>110724</v>
      </c>
      <c r="L41" s="300">
        <v>11136</v>
      </c>
      <c r="M41" s="301">
        <v>25054</v>
      </c>
      <c r="N41" s="302">
        <v>-55.6</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55" t="s">
        <v>463</v>
      </c>
      <c r="J49" s="1157" t="s">
        <v>498</v>
      </c>
      <c r="K49" s="1158"/>
      <c r="L49" s="1158"/>
      <c r="M49" s="1158"/>
      <c r="N49" s="1159"/>
    </row>
    <row r="50" spans="1:14">
      <c r="A50" s="248"/>
      <c r="B50" s="244"/>
      <c r="C50" s="244"/>
      <c r="D50" s="244"/>
      <c r="E50" s="244"/>
      <c r="F50" s="244"/>
      <c r="G50" s="312"/>
      <c r="H50" s="313"/>
      <c r="I50" s="1156"/>
      <c r="J50" s="314" t="s">
        <v>499</v>
      </c>
      <c r="K50" s="315" t="s">
        <v>500</v>
      </c>
      <c r="L50" s="316" t="s">
        <v>501</v>
      </c>
      <c r="M50" s="317" t="s">
        <v>502</v>
      </c>
      <c r="N50" s="318" t="s">
        <v>503</v>
      </c>
    </row>
    <row r="51" spans="1:14">
      <c r="A51" s="248"/>
      <c r="B51" s="244"/>
      <c r="C51" s="244"/>
      <c r="D51" s="244"/>
      <c r="E51" s="244"/>
      <c r="F51" s="244"/>
      <c r="G51" s="310" t="s">
        <v>504</v>
      </c>
      <c r="H51" s="311"/>
      <c r="I51" s="319">
        <v>687455</v>
      </c>
      <c r="J51" s="320">
        <v>71062</v>
      </c>
      <c r="K51" s="321">
        <v>-16.399999999999999</v>
      </c>
      <c r="L51" s="322">
        <v>72729</v>
      </c>
      <c r="M51" s="323">
        <v>-45.6</v>
      </c>
      <c r="N51" s="324">
        <v>29.2</v>
      </c>
    </row>
    <row r="52" spans="1:14">
      <c r="A52" s="248"/>
      <c r="B52" s="244"/>
      <c r="C52" s="244"/>
      <c r="D52" s="244"/>
      <c r="E52" s="244"/>
      <c r="F52" s="244"/>
      <c r="G52" s="325"/>
      <c r="H52" s="326" t="s">
        <v>505</v>
      </c>
      <c r="I52" s="327">
        <v>679968</v>
      </c>
      <c r="J52" s="328">
        <v>70288</v>
      </c>
      <c r="K52" s="329">
        <v>-15.4</v>
      </c>
      <c r="L52" s="330">
        <v>36291</v>
      </c>
      <c r="M52" s="331">
        <v>-37.4</v>
      </c>
      <c r="N52" s="332">
        <v>22</v>
      </c>
    </row>
    <row r="53" spans="1:14">
      <c r="A53" s="248"/>
      <c r="B53" s="244"/>
      <c r="C53" s="244"/>
      <c r="D53" s="244"/>
      <c r="E53" s="244"/>
      <c r="F53" s="244"/>
      <c r="G53" s="310" t="s">
        <v>506</v>
      </c>
      <c r="H53" s="311"/>
      <c r="I53" s="319">
        <v>761498</v>
      </c>
      <c r="J53" s="320">
        <v>76364</v>
      </c>
      <c r="K53" s="321">
        <v>7.5</v>
      </c>
      <c r="L53" s="322">
        <v>70317</v>
      </c>
      <c r="M53" s="323">
        <v>-3.3</v>
      </c>
      <c r="N53" s="324">
        <v>10.8</v>
      </c>
    </row>
    <row r="54" spans="1:14">
      <c r="A54" s="248"/>
      <c r="B54" s="244"/>
      <c r="C54" s="244"/>
      <c r="D54" s="244"/>
      <c r="E54" s="244"/>
      <c r="F54" s="244"/>
      <c r="G54" s="325"/>
      <c r="H54" s="326" t="s">
        <v>505</v>
      </c>
      <c r="I54" s="327">
        <v>554837</v>
      </c>
      <c r="J54" s="328">
        <v>55639</v>
      </c>
      <c r="K54" s="329">
        <v>-20.8</v>
      </c>
      <c r="L54" s="330">
        <v>35725</v>
      </c>
      <c r="M54" s="331">
        <v>-1.6</v>
      </c>
      <c r="N54" s="332">
        <v>-19.2</v>
      </c>
    </row>
    <row r="55" spans="1:14">
      <c r="A55" s="248"/>
      <c r="B55" s="244"/>
      <c r="C55" s="244"/>
      <c r="D55" s="244"/>
      <c r="E55" s="244"/>
      <c r="F55" s="244"/>
      <c r="G55" s="310" t="s">
        <v>507</v>
      </c>
      <c r="H55" s="311"/>
      <c r="I55" s="319">
        <v>876531</v>
      </c>
      <c r="J55" s="320">
        <v>87926</v>
      </c>
      <c r="K55" s="321">
        <v>15.1</v>
      </c>
      <c r="L55" s="322">
        <v>105751</v>
      </c>
      <c r="M55" s="323">
        <v>50.4</v>
      </c>
      <c r="N55" s="324">
        <v>-35.299999999999997</v>
      </c>
    </row>
    <row r="56" spans="1:14">
      <c r="A56" s="248"/>
      <c r="B56" s="244"/>
      <c r="C56" s="244"/>
      <c r="D56" s="244"/>
      <c r="E56" s="244"/>
      <c r="F56" s="244"/>
      <c r="G56" s="325"/>
      <c r="H56" s="326" t="s">
        <v>505</v>
      </c>
      <c r="I56" s="327">
        <v>616309</v>
      </c>
      <c r="J56" s="328">
        <v>61823</v>
      </c>
      <c r="K56" s="329">
        <v>11.1</v>
      </c>
      <c r="L56" s="330">
        <v>49969</v>
      </c>
      <c r="M56" s="331">
        <v>39.9</v>
      </c>
      <c r="N56" s="332">
        <v>-28.8</v>
      </c>
    </row>
    <row r="57" spans="1:14">
      <c r="A57" s="248"/>
      <c r="B57" s="244"/>
      <c r="C57" s="244"/>
      <c r="D57" s="244"/>
      <c r="E57" s="244"/>
      <c r="F57" s="244"/>
      <c r="G57" s="310" t="s">
        <v>508</v>
      </c>
      <c r="H57" s="311"/>
      <c r="I57" s="319">
        <v>729259</v>
      </c>
      <c r="J57" s="320">
        <v>73204</v>
      </c>
      <c r="K57" s="321">
        <v>-16.7</v>
      </c>
      <c r="L57" s="322">
        <v>158564</v>
      </c>
      <c r="M57" s="323">
        <v>49.9</v>
      </c>
      <c r="N57" s="324">
        <v>-66.599999999999994</v>
      </c>
    </row>
    <row r="58" spans="1:14">
      <c r="A58" s="248"/>
      <c r="B58" s="244"/>
      <c r="C58" s="244"/>
      <c r="D58" s="244"/>
      <c r="E58" s="244"/>
      <c r="F58" s="244"/>
      <c r="G58" s="325"/>
      <c r="H58" s="326" t="s">
        <v>505</v>
      </c>
      <c r="I58" s="327">
        <v>628667</v>
      </c>
      <c r="J58" s="328">
        <v>63107</v>
      </c>
      <c r="K58" s="329">
        <v>2.1</v>
      </c>
      <c r="L58" s="330">
        <v>48412</v>
      </c>
      <c r="M58" s="331">
        <v>-3.1</v>
      </c>
      <c r="N58" s="332">
        <v>5.2</v>
      </c>
    </row>
    <row r="59" spans="1:14">
      <c r="A59" s="248"/>
      <c r="B59" s="244"/>
      <c r="C59" s="244"/>
      <c r="D59" s="244"/>
      <c r="E59" s="244"/>
      <c r="F59" s="244"/>
      <c r="G59" s="310" t="s">
        <v>509</v>
      </c>
      <c r="H59" s="311"/>
      <c r="I59" s="319">
        <v>560953</v>
      </c>
      <c r="J59" s="320">
        <v>56417</v>
      </c>
      <c r="K59" s="321">
        <v>-22.9</v>
      </c>
      <c r="L59" s="322">
        <v>128611</v>
      </c>
      <c r="M59" s="323">
        <v>-18.899999999999999</v>
      </c>
      <c r="N59" s="324">
        <v>-4</v>
      </c>
    </row>
    <row r="60" spans="1:14">
      <c r="A60" s="248"/>
      <c r="B60" s="244"/>
      <c r="C60" s="244"/>
      <c r="D60" s="244"/>
      <c r="E60" s="244"/>
      <c r="F60" s="244"/>
      <c r="G60" s="325"/>
      <c r="H60" s="326" t="s">
        <v>505</v>
      </c>
      <c r="I60" s="333">
        <v>382377</v>
      </c>
      <c r="J60" s="328">
        <v>38457</v>
      </c>
      <c r="K60" s="329">
        <v>-39.1</v>
      </c>
      <c r="L60" s="330">
        <v>61552</v>
      </c>
      <c r="M60" s="331">
        <v>27.1</v>
      </c>
      <c r="N60" s="332">
        <v>-66.2</v>
      </c>
    </row>
    <row r="61" spans="1:14">
      <c r="A61" s="248"/>
      <c r="B61" s="244"/>
      <c r="C61" s="244"/>
      <c r="D61" s="244"/>
      <c r="E61" s="244"/>
      <c r="F61" s="244"/>
      <c r="G61" s="310" t="s">
        <v>510</v>
      </c>
      <c r="H61" s="334"/>
      <c r="I61" s="335">
        <v>723139</v>
      </c>
      <c r="J61" s="336">
        <v>72995</v>
      </c>
      <c r="K61" s="337">
        <v>-6.7</v>
      </c>
      <c r="L61" s="338">
        <v>107194</v>
      </c>
      <c r="M61" s="339">
        <v>6.5</v>
      </c>
      <c r="N61" s="324">
        <v>-13.2</v>
      </c>
    </row>
    <row r="62" spans="1:14">
      <c r="A62" s="248"/>
      <c r="B62" s="244"/>
      <c r="C62" s="244"/>
      <c r="D62" s="244"/>
      <c r="E62" s="244"/>
      <c r="F62" s="244"/>
      <c r="G62" s="325"/>
      <c r="H62" s="326" t="s">
        <v>505</v>
      </c>
      <c r="I62" s="327">
        <v>572432</v>
      </c>
      <c r="J62" s="328">
        <v>57863</v>
      </c>
      <c r="K62" s="329">
        <v>-12.4</v>
      </c>
      <c r="L62" s="330">
        <v>46390</v>
      </c>
      <c r="M62" s="331">
        <v>5</v>
      </c>
      <c r="N62" s="332">
        <v>-17.399999999999999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40" zoomScaleNormal="4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69" t="s">
        <v>3</v>
      </c>
      <c r="D47" s="1169"/>
      <c r="E47" s="1170"/>
      <c r="F47" s="11">
        <v>25.95</v>
      </c>
      <c r="G47" s="12">
        <v>25.83</v>
      </c>
      <c r="H47" s="12">
        <v>26.43</v>
      </c>
      <c r="I47" s="12">
        <v>27.17</v>
      </c>
      <c r="J47" s="13">
        <v>26.34</v>
      </c>
    </row>
    <row r="48" spans="2:10" ht="57.75" customHeight="1">
      <c r="B48" s="14"/>
      <c r="C48" s="1171" t="s">
        <v>4</v>
      </c>
      <c r="D48" s="1171"/>
      <c r="E48" s="1172"/>
      <c r="F48" s="15">
        <v>8.89</v>
      </c>
      <c r="G48" s="16">
        <v>5.94</v>
      </c>
      <c r="H48" s="16">
        <v>9.98</v>
      </c>
      <c r="I48" s="16">
        <v>11.58</v>
      </c>
      <c r="J48" s="17">
        <v>11.34</v>
      </c>
    </row>
    <row r="49" spans="2:10" ht="57.75" customHeight="1" thickBot="1">
      <c r="B49" s="18"/>
      <c r="C49" s="1173" t="s">
        <v>5</v>
      </c>
      <c r="D49" s="1173"/>
      <c r="E49" s="1174"/>
      <c r="F49" s="19" t="s">
        <v>517</v>
      </c>
      <c r="G49" s="20">
        <v>2.86</v>
      </c>
      <c r="H49" s="20">
        <v>4.9800000000000004</v>
      </c>
      <c r="I49" s="20">
        <v>2.12</v>
      </c>
      <c r="J49" s="21">
        <v>0.27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2017-03-02T05:48:38Z</cp:lastPrinted>
  <dcterms:created xsi:type="dcterms:W3CDTF">2017-02-15T19:23:11Z</dcterms:created>
  <dcterms:modified xsi:type="dcterms:W3CDTF">2017-05-22T07:34:39Z</dcterms:modified>
</cp:coreProperties>
</file>