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98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CO34" i="9" s="1"/>
  <c r="CO35" i="9" s="1"/>
  <c r="CO36" i="9" s="1"/>
  <c r="CO37" i="9" s="1"/>
  <c r="CO38" i="9" s="1"/>
  <c r="CO39" i="9" s="1"/>
  <c r="CO40" i="9" s="1"/>
  <c r="CO41" i="9" s="1"/>
  <c r="CO42" i="9" s="1"/>
  <c r="CO43" i="9" s="1"/>
  <c r="AM38" i="9"/>
  <c r="C38" i="9"/>
  <c r="BW37" i="9"/>
  <c r="AM37" i="9"/>
  <c r="C37" i="9"/>
  <c r="BW36" i="9"/>
  <c r="AM36" i="9"/>
  <c r="C36" i="9"/>
  <c r="BW35" i="9"/>
  <c r="C35"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s="1"/>
  <c r="U38" i="9" s="1"/>
  <c r="BE34" i="9" l="1"/>
  <c r="BE35" i="9" s="1"/>
  <c r="BE36" i="9" s="1"/>
  <c r="BE37" i="9" s="1"/>
  <c r="BE38" i="9" s="1"/>
  <c r="AM34" i="9"/>
  <c r="AM35" i="9" s="1"/>
</calcChain>
</file>

<file path=xl/sharedStrings.xml><?xml version="1.0" encoding="utf-8"?>
<sst xmlns="http://schemas.openxmlformats.org/spreadsheetml/2006/main" count="1067" uniqueCount="591">
  <si>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</si>
  <si>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</si>
  <si>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</si>
  <si>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</si>
  <si>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</si>
  <si>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</si>
  <si>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</si>
  <si>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</si>
  <si>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</si>
  <si>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</si>
  <si>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</si>
  <si>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</si>
  <si>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</si>
  <si>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</si>
  <si>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</si>
  <si>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</si>
  <si>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</si>
  <si>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</si>
  <si>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</si>
  <si>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</si>
  <si>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</si>
  <si>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</si>
  <si>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</si>
  <si>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</si>
  <si>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</si>
  <si>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</si>
  <si>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</si>
  <si>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</si>
  <si>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</si>
  <si>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</si>
  <si>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</si>
  <si>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</si>
  <si>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</si>
  <si>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</si>
  <si>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</si>
  <si>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</si>
  <si>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</si>
  <si>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</si>
  <si>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</si>
  <si>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</si>
  <si>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</si>
  <si>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</si>
  <si>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</si>
  <si>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</si>
  <si>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</si>
  <si>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</si>
  <si>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</si>
  <si>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</si>
  <si>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</si>
  <si>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</si>
  <si>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</si>
  <si>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</si>
  <si>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</si>
  <si>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</si>
  <si>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</si>
  <si>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</si>
  <si>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</si>
  <si>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</si>
  <si>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</si>
  <si>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</si>
  <si>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</si>
  <si>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</si>
  <si>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</si>
  <si>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</si>
  <si>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</si>
  <si>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</si>
  <si>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</si>
  <si>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</si>
  <si>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</si>
  <si>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</si>
  <si>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</si>
  <si>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</si>
  <si>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</si>
  <si>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</si>
  <si>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</si>
  <si>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</si>
  <si>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</si>
  <si>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</si>
  <si>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</si>
  <si>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</si>
  <si>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</si>
  <si>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</si>
  <si>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中津川市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</si>
  <si>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</si>
  <si>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</si>
  <si>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</si>
  <si>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</si>
  <si>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</si>
  <si>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</si>
  <si>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</si>
  <si>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</si>
  <si>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</si>
  <si>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</si>
  <si>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</si>
  <si>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</si>
  <si>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</si>
  <si>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</si>
  <si>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</si>
  <si>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</si>
  <si>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</si>
  <si>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</si>
  <si>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</si>
  <si>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</si>
  <si>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</si>
  <si>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</si>
  <si>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</si>
  <si>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</si>
  <si>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</si>
  <si>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</si>
  <si>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</si>
  <si>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</si>
  <si>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</si>
  <si>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</si>
  <si>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</si>
  <si>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</si>
  <si>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</si>
  <si>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</si>
  <si>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</si>
  <si>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</si>
  <si>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</si>
  <si>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</si>
  <si>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</si>
  <si>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</si>
  <si>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</si>
  <si>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</si>
  <si>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</si>
  <si>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</si>
  <si>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</si>
  <si>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</si>
  <si>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</si>
  <si>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</si>
  <si>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</si>
  <si>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</si>
  <si>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</si>
  <si>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</si>
  <si>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</si>
  <si>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</si>
  <si>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</si>
  <si>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</si>
  <si>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</si>
  <si>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</si>
  <si>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</si>
  <si>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</si>
  <si>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</si>
  <si>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</si>
  <si>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</si>
  <si>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</si>
  <si>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</si>
  <si>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</si>
  <si>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</si>
  <si>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</si>
  <si>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</si>
  <si>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</si>
  <si>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</si>
  <si>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</si>
  <si>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</si>
  <si>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</si>
  <si>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</si>
  <si>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</si>
  <si>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</si>
  <si>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</si>
  <si>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</si>
  <si>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</si>
  <si>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</si>
  <si>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</si>
  <si>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</si>
  <si>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</si>
  <si>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</si>
  <si>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</si>
  <si>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</si>
  <si>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</si>
  <si>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</si>
  <si>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</si>
  <si>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</si>
  <si>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</si>
  <si>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</si>
  <si>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</si>
  <si>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</si>
  <si>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</si>
  <si>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</si>
  <si>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</si>
  <si>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</si>
  <si>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</si>
  <si>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</si>
  <si>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</si>
  <si>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</si>
  <si>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</si>
  <si>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</si>
  <si>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</si>
  <si>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</si>
  <si>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</si>
  <si>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</si>
  <si>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</si>
  <si>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岐阜県中津川市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</si>
  <si>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</si>
  <si>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</si>
  <si>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</si>
  <si>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</si>
  <si>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</si>
  <si>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</si>
  <si>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</si>
  <si>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</si>
  <si>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</si>
  <si>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</si>
  <si>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</si>
  <si>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</si>
  <si>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</si>
  <si>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</si>
  <si>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</si>
  <si>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</si>
  <si>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</si>
  <si>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</si>
  <si>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</si>
  <si>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</si>
  <si>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</si>
  <si>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</si>
  <si>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</si>
  <si>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</si>
  <si>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</si>
  <si>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</si>
  <si>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</si>
  <si>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</si>
  <si>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</si>
  <si>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</si>
  <si>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</si>
  <si>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</si>
  <si>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</si>
  <si>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</si>
  <si>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</si>
  <si>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</si>
  <si>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</si>
  <si>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</si>
  <si>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</si>
  <si>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</si>
  <si>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</si>
  <si>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</si>
  <si>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</si>
  <si>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</si>
  <si>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</si>
  <si>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</si>
  <si>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</si>
  <si>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</si>
  <si>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</si>
  <si>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</si>
  <si>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</si>
  <si>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</si>
  <si>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</si>
  <si>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</si>
  <si>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</si>
  <si>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</si>
  <si>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</si>
  <si>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</si>
  <si>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</si>
  <si>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</si>
  <si>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</si>
  <si>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</si>
  <si>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</si>
  <si>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</si>
  <si>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</si>
  <si>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</si>
  <si>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</si>
  <si>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</si>
  <si>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</si>
  <si>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</si>
  <si>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</si>
  <si>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</si>
  <si>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</si>
  <si>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</si>
  <si>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</si>
  <si>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</si>
  <si>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</si>
  <si>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</si>
  <si>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</si>
  <si>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</si>
  <si>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</si>
  <si>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</si>
  <si>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</si>
  <si>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</si>
  <si>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</si>
  <si>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</si>
  <si>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</si>
  <si>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</si>
  <si>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</si>
  <si>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</si>
  <si>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</si>
  <si>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</si>
  <si>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</si>
  <si>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</si>
  <si>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</si>
  <si>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</si>
  <si>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</si>
  <si>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</si>
  <si>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</si>
  <si>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</si>
  <si>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</si>
  <si>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</si>
  <si>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</si>
  <si>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</si>
  <si>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</si>
  <si>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</si>
  <si>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</si>
  <si>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</si>
  <si>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</si>
  <si>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</si>
  <si>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</si>
  <si>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</si>
  <si>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</si>
  <si>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</si>
  <si>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</si>
  <si>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</si>
  <si>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</si>
  <si>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</si>
  <si>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</si>
  <si>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</si>
  <si>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</si>
  <si>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</si>
  <si>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</si>
  <si>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</si>
  <si>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</si>
  <si>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</si>
  <si>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</si>
  <si>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</si>
  <si>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</si>
  <si>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</si>
  <si>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</si>
  <si>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</si>
  <si>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</si>
  <si>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</si>
  <si>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</si>
  <si>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</si>
  <si>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</si>
  <si>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</si>
  <si>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</si>
  <si>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</si>
  <si>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</si>
  <si>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</si>
  <si>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</si>
  <si>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</si>
  <si>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</si>
  <si>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</si>
  <si>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</si>
  <si>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岐阜県中津川市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</si>
  <si>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</si>
  <si>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</si>
  <si>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</si>
  <si>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</si>
  <si>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</si>
  <si>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</si>
  <si>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</si>
  <si>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</si>
  <si>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</si>
  <si>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</si>
  <si>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</si>
  <si>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</si>
  <si>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</si>
  <si>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</si>
  <si>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</si>
  <si>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</si>
  <si>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</si>
  <si>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</si>
  <si>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</si>
  <si>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</si>
  <si>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</si>
  <si>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</si>
  <si>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</si>
  <si>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</si>
  <si>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</si>
  <si>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</si>
  <si>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</si>
  <si>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</si>
  <si>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</si>
  <si>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</si>
  <si>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</si>
  <si>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</si>
  <si>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</si>
  <si>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</si>
  <si>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</si>
  <si>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国民健康保険事業会計(直営診療施設勘定)</t>
    <phoneticPr fontId="5"/>
  </si>
  <si>
    <t>介護保険事業会計</t>
    <phoneticPr fontId="5"/>
  </si>
  <si>
    <t>後期高齢者医療事業会計</t>
    <phoneticPr fontId="5"/>
  </si>
  <si>
    <t>駅前駐車場事業会計</t>
    <phoneticPr fontId="5"/>
  </si>
  <si>
    <t>水道事業会計</t>
    <phoneticPr fontId="5"/>
  </si>
  <si>
    <t>病院事業会計</t>
    <phoneticPr fontId="5"/>
  </si>
  <si>
    <t>下水道事業会計</t>
    <phoneticPr fontId="5"/>
  </si>
  <si>
    <t>農業集落排水事業会計</t>
    <phoneticPr fontId="5"/>
  </si>
  <si>
    <t>特定環境保全公共下水道事業会計</t>
    <phoneticPr fontId="5"/>
  </si>
  <si>
    <t>個別排水処理事業会計</t>
    <phoneticPr fontId="5"/>
  </si>
  <si>
    <t>簡易水道事業会計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</si>
  <si>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</si>
  <si>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</si>
  <si>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</si>
  <si>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</si>
  <si>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</si>
  <si>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</si>
  <si>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</si>
  <si>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</si>
  <si>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</si>
  <si>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</si>
  <si>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</si>
  <si>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</si>
  <si>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</si>
  <si>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</si>
  <si>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</si>
  <si>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</si>
  <si>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</si>
  <si>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</si>
  <si>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</si>
  <si>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</si>
  <si>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</si>
  <si>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</si>
  <si>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</si>
  <si>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</si>
  <si>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</si>
  <si>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</si>
  <si>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</si>
  <si>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</si>
  <si>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</si>
  <si>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</si>
  <si>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</si>
  <si>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</si>
  <si>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</si>
  <si>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</si>
  <si>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</si>
  <si>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</si>
  <si>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</si>
  <si>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</si>
  <si>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</si>
  <si>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</si>
  <si>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</si>
  <si>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</si>
  <si>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</si>
  <si>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</si>
  <si>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</si>
  <si>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</si>
  <si>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</si>
  <si>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</si>
  <si>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</si>
  <si>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</si>
  <si>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</si>
  <si>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</si>
  <si>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</si>
  <si>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</si>
  <si>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</si>
  <si>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</si>
  <si>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</si>
  <si>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特定環境保全公共下水道事業会計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</si>
  <si>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</si>
  <si>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</si>
  <si>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下水道事業会計</t>
    <phoneticPr fontId="5"/>
  </si>
  <si>
    <t>(Ｆ)</t>
    <phoneticPr fontId="5"/>
  </si>
  <si>
    <t>病院事業会計</t>
    <phoneticPr fontId="5"/>
  </si>
  <si>
    <t>将来負担比率（(Ｅ)－(Ｆ)）／（(Ｃ)－(Ｄ)）×１００</t>
    <rPh sb="0" eb="2">
      <t>ショウライ</t>
    </rPh>
    <rPh sb="2" eb="4">
      <t>フタン</t>
    </rPh>
    <rPh sb="4" eb="6">
      <t>ヒリツ</t>
    </rPh>
    <phoneticPr fontId="5"/>
  </si>
  <si>
    <t>農業集落排水事業会計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</si>
  <si>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</si>
  <si>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</si>
  <si>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</si>
  <si>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</si>
  <si>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</si>
  <si>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</si>
  <si>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</si>
  <si>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</si>
  <si>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</si>
  <si>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</si>
  <si>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</si>
  <si>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</si>
  <si>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</si>
  <si>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</si>
  <si>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</si>
  <si>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</si>
  <si>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</si>
  <si>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</si>
  <si>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</si>
  <si>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</si>
  <si>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</si>
  <si>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</si>
  <si>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</si>
  <si>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</si>
  <si>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</si>
  <si>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</si>
  <si>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</si>
  <si>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</si>
  <si>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</si>
  <si>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</si>
  <si>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</si>
  <si>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</si>
  <si>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</si>
  <si>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</si>
  <si>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</si>
  <si>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</si>
  <si>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</si>
  <si>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</si>
  <si>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</si>
  <si>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</si>
  <si>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</si>
  <si>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</si>
  <si>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</si>
  <si>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</si>
  <si>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</si>
  <si>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</si>
  <si>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</si>
  <si>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</si>
  <si>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</si>
  <si>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</si>
  <si>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</si>
  <si>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</si>
  <si>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</si>
  <si>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</si>
  <si>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</si>
  <si>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</si>
  <si>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</si>
  <si>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</si>
  <si>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</si>
  <si>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</si>
  <si>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</si>
  <si>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</si>
  <si>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</si>
  <si>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</si>
  <si>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</si>
  <si>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</si>
  <si>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</si>
  <si>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</si>
  <si>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</si>
  <si>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</si>
  <si>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</si>
  <si>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</si>
  <si>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</si>
  <si>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</si>
  <si>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</si>
  <si>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</si>
  <si>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</si>
  <si>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</si>
  <si>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</si>
  <si>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</si>
  <si>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</si>
  <si>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1.21</t>
  </si>
  <si>
    <t>▲ 3.59</t>
  </si>
  <si>
    <t>▲ 3.13</t>
  </si>
  <si>
    <t>▲ 1.81</t>
  </si>
  <si>
    <t>一般会計</t>
  </si>
  <si>
    <t>水道事業会計</t>
  </si>
  <si>
    <t>病院事業会計</t>
  </si>
  <si>
    <t>介護保険事業会計</t>
  </si>
  <si>
    <t>国民健康保険事業会計(事業勘定)</t>
  </si>
  <si>
    <t>駅前駐車場事業会計</t>
  </si>
  <si>
    <t>下水道事業会計</t>
  </si>
  <si>
    <t>簡易水道事業会計</t>
  </si>
  <si>
    <t>その他会計（赤字）</t>
  </si>
  <si>
    <t>その他会計（黒字）</t>
  </si>
  <si>
    <t>基金から1377百万円</t>
    <rPh sb="0" eb="2">
      <t>キキン</t>
    </rPh>
    <rPh sb="8" eb="11">
      <t>ヒャクマンエン</t>
    </rPh>
    <phoneticPr fontId="2"/>
  </si>
  <si>
    <t>財産区から0百万円</t>
    <rPh sb="0" eb="2">
      <t>ザイサン</t>
    </rPh>
    <rPh sb="2" eb="3">
      <t>ク</t>
    </rPh>
    <rPh sb="6" eb="9">
      <t>ヒャクマンエン</t>
    </rPh>
    <phoneticPr fontId="2"/>
  </si>
  <si>
    <t>▲152</t>
    <phoneticPr fontId="2"/>
  </si>
  <si>
    <t>-</t>
    <phoneticPr fontId="2"/>
  </si>
  <si>
    <t>法適用企業</t>
    <phoneticPr fontId="5"/>
  </si>
  <si>
    <t>法非適用企業</t>
    <phoneticPr fontId="5"/>
  </si>
  <si>
    <t>法非適用企業</t>
    <phoneticPr fontId="2"/>
  </si>
  <si>
    <t>中津川市土地開発公社</t>
    <phoneticPr fontId="2"/>
  </si>
  <si>
    <t>▲6</t>
    <phoneticPr fontId="2"/>
  </si>
  <si>
    <t>-</t>
    <phoneticPr fontId="2"/>
  </si>
  <si>
    <t>(一財)椛の湖ふれあい村</t>
    <rPh sb="1" eb="2">
      <t>イチ</t>
    </rPh>
    <phoneticPr fontId="2"/>
  </si>
  <si>
    <t>(一財)付知町振興公社</t>
    <rPh sb="1" eb="2">
      <t>イチ</t>
    </rPh>
    <phoneticPr fontId="2"/>
  </si>
  <si>
    <t>(株)阿木レイクサイド</t>
    <phoneticPr fontId="2"/>
  </si>
  <si>
    <t>(株)クアリゾート湯舟沢</t>
    <phoneticPr fontId="2"/>
  </si>
  <si>
    <t>(株)ひるかわ企画</t>
  </si>
  <si>
    <t>▲8</t>
    <phoneticPr fontId="2"/>
  </si>
  <si>
    <t>山口特産開発(株)</t>
  </si>
  <si>
    <t>中津川・恵那地域勤労者福祉サービスセンター</t>
  </si>
  <si>
    <t>（一財）纐纈忠行基金</t>
    <rPh sb="1" eb="2">
      <t>イチ</t>
    </rPh>
    <phoneticPr fontId="2"/>
  </si>
  <si>
    <t>明知鉄道㈱</t>
    <rPh sb="0" eb="2">
      <t>アケチ</t>
    </rPh>
    <rPh sb="2" eb="4">
      <t>テツドウ</t>
    </rPh>
    <phoneticPr fontId="2"/>
  </si>
  <si>
    <t>▲67</t>
    <phoneticPr fontId="2"/>
  </si>
  <si>
    <t>-</t>
    <phoneticPr fontId="2"/>
  </si>
  <si>
    <t>岐阜県市町村会館組合</t>
    <rPh sb="0" eb="3">
      <t>ギフケン</t>
    </rPh>
    <rPh sb="3" eb="6">
      <t>シチョウソン</t>
    </rPh>
    <rPh sb="6" eb="8">
      <t>カイカン</t>
    </rPh>
    <rPh sb="8" eb="10">
      <t>クミアイ</t>
    </rPh>
    <phoneticPr fontId="2"/>
  </si>
  <si>
    <t>東濃農業共済事務組合</t>
    <rPh sb="0" eb="2">
      <t>トウノウ</t>
    </rPh>
    <rPh sb="2" eb="4">
      <t>ノウギョウ</t>
    </rPh>
    <rPh sb="4" eb="6">
      <t>キョウサイ</t>
    </rPh>
    <rPh sb="6" eb="8">
      <t>ジム</t>
    </rPh>
    <rPh sb="8" eb="10">
      <t>クミアイ</t>
    </rPh>
    <phoneticPr fontId="2"/>
  </si>
  <si>
    <t>法適用</t>
    <rPh sb="0" eb="1">
      <t>ホウ</t>
    </rPh>
    <rPh sb="1" eb="3">
      <t>テキヨウ</t>
    </rPh>
    <phoneticPr fontId="2"/>
  </si>
  <si>
    <t>-</t>
    <phoneticPr fontId="2"/>
  </si>
  <si>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2"/>
  </si>
  <si>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2"/>
  </si>
  <si>
    <t>基金からの繰入111百万円</t>
    <rPh sb="0" eb="2">
      <t>キキン</t>
    </rPh>
    <rPh sb="5" eb="6">
      <t>ク</t>
    </rPh>
    <rPh sb="6" eb="7">
      <t>イ</t>
    </rPh>
    <rPh sb="10" eb="13">
      <t>ヒャクマンエン</t>
    </rPh>
    <phoneticPr fontId="2"/>
  </si>
  <si>
    <t>基金からの繰入287百万円</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</si>
  <si>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</si>
  <si>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</si>
  <si>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</si>
  <si>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</si>
  <si>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</si>
  <si>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</si>
  <si>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</si>
  <si>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</si>
  <si>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</si>
  <si>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</si>
  <si>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</si>
  <si>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</si>
  <si>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平成26年度に見直しを行った公債費負担適正化計画に基づき、「新たな借金の抑制」や「計画的な繰上返済」を実施してきた結果、借金残高は減少し、実質公債費比率は減少しているものの類似団体平均より高く推移している。今後は平成26年度に地域振興基金造成のために借り入れた19億円の元金償還が始まることや、新衛生センター建設事業など大型の事業が控えており起債額が増加する見込みであるため、比率は横ばいで推移する見込みである。
　将来負担比率についても借金残高を着実に減らしたことにより昨年度から12.7ポイント減少した。今後も借金残高の減少に努め、数値の抑制に努めるが、実質公債費比率同様横ばいの見込みである。</t>
    <rPh sb="70" eb="72">
      <t>ジッシツ</t>
    </rPh>
    <rPh sb="72" eb="75">
      <t>コウサイヒ</t>
    </rPh>
    <rPh sb="75" eb="77">
      <t>ヒリツ</t>
    </rPh>
    <rPh sb="78" eb="80">
      <t>ゲンショウ</t>
    </rPh>
    <rPh sb="87" eb="89">
      <t>ルイジ</t>
    </rPh>
    <rPh sb="89" eb="91">
      <t>ダンタイ</t>
    </rPh>
    <rPh sb="91" eb="93">
      <t>ヘイキン</t>
    </rPh>
    <rPh sb="95" eb="96">
      <t>タカ</t>
    </rPh>
    <rPh sb="97" eb="99">
      <t>スイイ</t>
    </rPh>
    <rPh sb="104" eb="106">
      <t>コンゴ</t>
    </rPh>
    <rPh sb="107" eb="109">
      <t>ヘイセイ</t>
    </rPh>
    <rPh sb="111" eb="113">
      <t>ネンド</t>
    </rPh>
    <rPh sb="114" eb="116">
      <t>チイキ</t>
    </rPh>
    <rPh sb="116" eb="118">
      <t>シンコウ</t>
    </rPh>
    <rPh sb="118" eb="120">
      <t>キキン</t>
    </rPh>
    <rPh sb="120" eb="122">
      <t>ゾウセイ</t>
    </rPh>
    <rPh sb="133" eb="135">
      <t>オクエン</t>
    </rPh>
    <rPh sb="136" eb="138">
      <t>ガンキン</t>
    </rPh>
    <rPh sb="138" eb="140">
      <t>ショウカン</t>
    </rPh>
    <rPh sb="141" eb="142">
      <t>ハジ</t>
    </rPh>
    <rPh sb="148" eb="149">
      <t>シン</t>
    </rPh>
    <rPh sb="149" eb="151">
      <t>エイセイ</t>
    </rPh>
    <rPh sb="155" eb="157">
      <t>ケンセツ</t>
    </rPh>
    <rPh sb="157" eb="159">
      <t>ジギョウ</t>
    </rPh>
    <rPh sb="161" eb="163">
      <t>オオガタ</t>
    </rPh>
    <rPh sb="164" eb="166">
      <t>ジギョウ</t>
    </rPh>
    <rPh sb="167" eb="168">
      <t>ヒカ</t>
    </rPh>
    <rPh sb="172" eb="174">
      <t>キサイ</t>
    </rPh>
    <rPh sb="174" eb="175">
      <t>ガク</t>
    </rPh>
    <rPh sb="176" eb="178">
      <t>ゾウカ</t>
    </rPh>
    <rPh sb="180" eb="182">
      <t>ミコ</t>
    </rPh>
    <rPh sb="189" eb="191">
      <t>ヒリツ</t>
    </rPh>
    <rPh sb="192" eb="193">
      <t>ヨコ</t>
    </rPh>
    <rPh sb="196" eb="198">
      <t>スイイ</t>
    </rPh>
    <rPh sb="200" eb="202">
      <t>ミコ</t>
    </rPh>
    <rPh sb="209" eb="211">
      <t>ショウライ</t>
    </rPh>
    <rPh sb="211" eb="213">
      <t>フタン</t>
    </rPh>
    <rPh sb="213" eb="215">
      <t>ヒリツ</t>
    </rPh>
    <rPh sb="220" eb="222">
      <t>シャッキン</t>
    </rPh>
    <rPh sb="222" eb="224">
      <t>ザンダカ</t>
    </rPh>
    <rPh sb="225" eb="227">
      <t>チャクジツ</t>
    </rPh>
    <rPh sb="228" eb="229">
      <t>ヘ</t>
    </rPh>
    <rPh sb="237" eb="240">
      <t>サクネンド</t>
    </rPh>
    <rPh sb="250" eb="252">
      <t>ゲンショウ</t>
    </rPh>
    <rPh sb="255" eb="257">
      <t>コンゴ</t>
    </rPh>
    <rPh sb="258" eb="260">
      <t>シャッキン</t>
    </rPh>
    <rPh sb="260" eb="262">
      <t>ザンダカ</t>
    </rPh>
    <rPh sb="263" eb="265">
      <t>ゲンショウ</t>
    </rPh>
    <rPh sb="266" eb="267">
      <t>ツト</t>
    </rPh>
    <rPh sb="269" eb="271">
      <t>スウチ</t>
    </rPh>
    <rPh sb="272" eb="274">
      <t>ヨクセイ</t>
    </rPh>
    <rPh sb="275" eb="276">
      <t>ツト</t>
    </rPh>
    <rPh sb="280" eb="282">
      <t>ジッシツ</t>
    </rPh>
    <rPh sb="282" eb="285">
      <t>コウサイヒ</t>
    </rPh>
    <rPh sb="285" eb="287">
      <t>ヒリツ</t>
    </rPh>
    <rPh sb="287" eb="289">
      <t>ドウヨウ</t>
    </rPh>
    <rPh sb="289" eb="290">
      <t>ヨコ</t>
    </rPh>
    <rPh sb="293" eb="295">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</si>
</sst>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51704</c:v>
                </c:pt>
                <c:pt idx="1">
                  <c:v>52678</c:v>
                </c:pt>
                <c:pt idx="2">
                  <c:v>69560</c:v>
                </c:pt>
                <c:pt idx="3">
                  <c:v>65988</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48763</c:v>
                </c:pt>
                <c:pt idx="1">
                  <c:v>53163</c:v>
                </c:pt>
                <c:pt idx="2">
                  <c:v>63758</c:v>
                </c:pt>
                <c:pt idx="3">
                  <c:v>48183</c:v>
                </c:pt>
                <c:pt idx="4">
                  <c:v>52144</c:v>
                </c:pt>
              </c:numCache>
            </c:numRef>
          </c:val>
          <c:smooth val="0"/>
        </c:ser>
        <c:dLbls>
          <c:showLegendKey val="0"/>
          <c:showVal val="0"/>
          <c:showCatName val="0"/>
          <c:showSerName val="0"/>
          <c:showPercent val="0"/>
          <c:showBubbleSize val="0"/>
        </c:dLbls>
        <c:marker val="1"/>
        <c:smooth val="0"/>
        <c:axId val="115459968"/>
        <c:axId val="115470336"/>
      </c:lineChart>
      <c:catAx>
        <c:axId val="115459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470336"/>
        <c:crosses val="autoZero"/>
        <c:auto val="1"/>
        <c:lblAlgn val="ctr"/>
        <c:lblOffset val="100"/>
        <c:tickLblSkip val="1"/>
        <c:tickMarkSkip val="1"/>
        <c:noMultiLvlLbl val="0"/>
      </c:catAx>
      <c:valAx>
        <c:axId val="11547033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5459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9.92</c:v>
                </c:pt>
                <c:pt idx="1">
                  <c:v>5.29</c:v>
                </c:pt>
                <c:pt idx="2">
                  <c:v>7.98</c:v>
                </c:pt>
                <c:pt idx="3">
                  <c:v>8.2899999999999991</c:v>
                </c:pt>
                <c:pt idx="4">
                  <c:v>11.26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19.690000000000001</c:v>
                </c:pt>
                <c:pt idx="1">
                  <c:v>22.84</c:v>
                </c:pt>
                <c:pt idx="2">
                  <c:v>22.26</c:v>
                </c:pt>
                <c:pt idx="3">
                  <c:v>24.03</c:v>
                </c:pt>
                <c:pt idx="4">
                  <c:v>24.27</c:v>
                </c:pt>
              </c:numCache>
            </c:numRef>
          </c:val>
        </c:ser>
        <c:dLbls>
          <c:showLegendKey val="0"/>
          <c:showVal val="0"/>
          <c:showCatName val="0"/>
          <c:showSerName val="0"/>
          <c:showPercent val="0"/>
          <c:showBubbleSize val="0"/>
        </c:dLbls>
        <c:gapWidth val="250"/>
        <c:overlap val="100"/>
        <c:axId val="95631616"/>
        <c:axId val="95633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-1.21</c:v>
                </c:pt>
                <c:pt idx="1">
                  <c:v>-3.59</c:v>
                </c:pt>
                <c:pt idx="2">
                  <c:v>0.69</c:v>
                </c:pt>
                <c:pt idx="3">
                  <c:v>-3.13</c:v>
                </c:pt>
                <c:pt idx="4">
                  <c:v>-1.81</c:v>
                </c:pt>
              </c:numCache>
            </c:numRef>
          </c:val>
          <c:smooth val="0"/>
        </c:ser>
        <c:dLbls>
          <c:showLegendKey val="0"/>
          <c:showVal val="0"/>
          <c:showCatName val="0"/>
          <c:showSerName val="0"/>
          <c:showPercent val="0"/>
          <c:showBubbleSize val="0"/>
        </c:dLbls>
        <c:marker val="1"/>
        <c:smooth val="0"/>
        <c:axId val="95631616"/>
        <c:axId val="95633792"/>
      </c:lineChart>
      <c:catAx>
        <c:axId val="9563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633792"/>
        <c:crosses val="autoZero"/>
        <c:auto val="1"/>
        <c:lblAlgn val="ctr"/>
        <c:lblOffset val="100"/>
        <c:tickLblSkip val="1"/>
        <c:tickMarkSkip val="1"/>
        <c:noMultiLvlLbl val="0"/>
      </c:catAx>
      <c:valAx>
        <c:axId val="9563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3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0.74</c:v>
                </c:pt>
                <c:pt idx="2">
                  <c:v>#N/A</c:v>
                </c:pt>
                <c:pt idx="3">
                  <c:v>0.64</c:v>
                </c:pt>
                <c:pt idx="4">
                  <c:v>#N/A</c:v>
                </c:pt>
                <c:pt idx="5">
                  <c:v>0.44</c:v>
                </c:pt>
                <c:pt idx="6">
                  <c:v>#N/A</c:v>
                </c:pt>
                <c:pt idx="7">
                  <c:v>0.42</c:v>
                </c:pt>
                <c:pt idx="8">
                  <c:v>#N/A</c:v>
                </c:pt>
                <c:pt idx="9">
                  <c:v>0.52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0.17</c:v>
                </c:pt>
                <c:pt idx="2">
                  <c:v>#N/A</c:v>
                </c:pt>
                <c:pt idx="3">
                  <c:v>0.23</c:v>
                </c:pt>
                <c:pt idx="4">
                  <c:v>#N/A</c:v>
                </c:pt>
                <c:pt idx="5">
                  <c:v>0.16</c:v>
                </c:pt>
                <c:pt idx="6">
                  <c:v>#N/A</c:v>
                </c:pt>
                <c:pt idx="7">
                  <c:v>0.08</c:v>
                </c:pt>
                <c:pt idx="8">
                  <c:v>#N/A</c:v>
                </c:pt>
                <c:pt idx="9">
                  <c:v>0.21</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0.35</c:v>
                </c:pt>
                <c:pt idx="2">
                  <c:v>#N/A</c:v>
                </c:pt>
                <c:pt idx="3">
                  <c:v>0.3</c:v>
                </c:pt>
                <c:pt idx="4">
                  <c:v>#N/A</c:v>
                </c:pt>
                <c:pt idx="5">
                  <c:v>0.3</c:v>
                </c:pt>
                <c:pt idx="6">
                  <c:v>#N/A</c:v>
                </c:pt>
                <c:pt idx="7">
                  <c:v>0.31</c:v>
                </c:pt>
                <c:pt idx="8">
                  <c:v>#N/A</c:v>
                </c:pt>
                <c:pt idx="9">
                  <c:v>0.28999999999999998</c:v>
                </c:pt>
              </c:numCache>
            </c:numRef>
          </c:val>
        </c:ser>
        <c:ser>
          <c:idx val="4"/>
          <c:order val="4"/>
          <c:tx>
            <c:strRef>
              <c:f>データシート!$A$31</c:f>
              <c:strCache>
                <c:ptCount val="1"/>
                <c:pt idx="0">
                  <c:v>駅前駐車場事業会計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0.23</c:v>
                </c:pt>
                <c:pt idx="2">
                  <c:v>#N/A</c:v>
                </c:pt>
                <c:pt idx="3">
                  <c:v>0.28000000000000003</c:v>
                </c:pt>
                <c:pt idx="4">
                  <c:v>#N/A</c:v>
                </c:pt>
                <c:pt idx="5">
                  <c:v>0.32</c:v>
                </c:pt>
                <c:pt idx="6">
                  <c:v>#N/A</c:v>
                </c:pt>
                <c:pt idx="7">
                  <c:v>0.35</c:v>
                </c:pt>
                <c:pt idx="8">
                  <c:v>#N/A</c:v>
                </c:pt>
                <c:pt idx="9">
                  <c:v>0.39</c:v>
                </c:pt>
              </c:numCache>
            </c:numRef>
          </c:val>
        </c:ser>
        <c:ser>
          <c:idx val="5"/>
          <c:order val="5"/>
          <c:tx>
            <c:strRef>
              <c:f>データシート!$A$32</c:f>
              <c:strCache>
                <c:ptCount val="1"/>
                <c:pt idx="0">
                  <c:v>国民健康保険事業会計(事業勘定)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c:v>
                </c:pt>
                <c:pt idx="2">
                  <c:v>#N/A</c:v>
                </c:pt>
                <c:pt idx="3">
                  <c:v>0.22</c:v>
                </c:pt>
                <c:pt idx="4">
                  <c:v>#N/A</c:v>
                </c:pt>
                <c:pt idx="5">
                  <c:v>0.17</c:v>
                </c:pt>
                <c:pt idx="6">
                  <c:v>#N/A</c:v>
                </c:pt>
                <c:pt idx="7">
                  <c:v>0.85</c:v>
                </c:pt>
                <c:pt idx="8">
                  <c:v>#N/A</c:v>
                </c:pt>
                <c:pt idx="9">
                  <c:v>1.17</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0.39</c:v>
                </c:pt>
                <c:pt idx="2">
                  <c:v>#N/A</c:v>
                </c:pt>
                <c:pt idx="3">
                  <c:v>0.82</c:v>
                </c:pt>
                <c:pt idx="4">
                  <c:v>#N/A</c:v>
                </c:pt>
                <c:pt idx="5">
                  <c:v>1.1299999999999999</c:v>
                </c:pt>
                <c:pt idx="6">
                  <c:v>#N/A</c:v>
                </c:pt>
                <c:pt idx="7">
                  <c:v>1.19</c:v>
                </c:pt>
                <c:pt idx="8">
                  <c:v>#N/A</c:v>
                </c:pt>
                <c:pt idx="9">
                  <c:v>1.74</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4.13</c:v>
                </c:pt>
                <c:pt idx="2">
                  <c:v>#N/A</c:v>
                </c:pt>
                <c:pt idx="3">
                  <c:v>5.13</c:v>
                </c:pt>
                <c:pt idx="4">
                  <c:v>#N/A</c:v>
                </c:pt>
                <c:pt idx="5">
                  <c:v>5.29</c:v>
                </c:pt>
                <c:pt idx="6">
                  <c:v>#N/A</c:v>
                </c:pt>
                <c:pt idx="7">
                  <c:v>4.0599999999999996</c:v>
                </c:pt>
                <c:pt idx="8">
                  <c:v>#N/A</c:v>
                </c:pt>
                <c:pt idx="9">
                  <c:v>4.8099999999999996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5.46</c:v>
                </c:pt>
                <c:pt idx="2">
                  <c:v>#N/A</c:v>
                </c:pt>
                <c:pt idx="3">
                  <c:v>5.73</c:v>
                </c:pt>
                <c:pt idx="4">
                  <c:v>#N/A</c:v>
                </c:pt>
                <c:pt idx="5">
                  <c:v>6.13</c:v>
                </c:pt>
                <c:pt idx="6">
                  <c:v>#N/A</c:v>
                </c:pt>
                <c:pt idx="7">
                  <c:v>6.51</c:v>
                </c:pt>
                <c:pt idx="8">
                  <c:v>#N/A</c:v>
                </c:pt>
                <c:pt idx="9">
                  <c:v>7.09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9.91</c:v>
                </c:pt>
                <c:pt idx="2">
                  <c:v>#N/A</c:v>
                </c:pt>
                <c:pt idx="3">
                  <c:v>5.29</c:v>
                </c:pt>
                <c:pt idx="4">
                  <c:v>#N/A</c:v>
                </c:pt>
                <c:pt idx="5">
                  <c:v>7.98</c:v>
                </c:pt>
                <c:pt idx="6">
                  <c:v>#N/A</c:v>
                </c:pt>
                <c:pt idx="7">
                  <c:v>8.2799999999999994</c:v>
                </c:pt>
                <c:pt idx="8">
                  <c:v>#N/A</c:v>
                </c:pt>
                <c:pt idx="9">
                  <c:v>11.26</c:v>
                </c:pt>
              </c:numCache>
            </c:numRef>
          </c:val>
        </c:ser>
        <c:dLbls>
          <c:showLegendKey val="0"/>
          <c:showVal val="0"/>
          <c:showCatName val="0"/>
          <c:showSerName val="0"/>
          <c:showPercent val="0"/>
          <c:showBubbleSize val="0"/>
        </c:dLbls>
        <c:gapWidth val="150"/>
        <c:overlap val="100"/>
        <c:axId val="122744832"/>
        <c:axId val="122746368"/>
      </c:barChart>
      <c:catAx>
        <c:axId val="12274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746368"/>
        <c:crosses val="autoZero"/>
        <c:auto val="1"/>
        <c:lblAlgn val="ctr"/>
        <c:lblOffset val="100"/>
        <c:tickLblSkip val="1"/>
        <c:tickMarkSkip val="1"/>
        <c:noMultiLvlLbl val="0"/>
      </c:catAx>
      <c:valAx>
        <c:axId val="122746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448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5535</c:v>
                </c:pt>
                <c:pt idx="5">
                  <c:v>5513</c:v>
                </c:pt>
                <c:pt idx="8">
                  <c:v>5430</c:v>
                </c:pt>
                <c:pt idx="11">
                  <c:v>5448</c:v>
                </c:pt>
                <c:pt idx="14">
                  <c:v>5267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108</c:v>
                </c:pt>
                <c:pt idx="3">
                  <c:v>35</c:v>
                </c:pt>
                <c:pt idx="6">
                  <c:v>35</c:v>
                </c:pt>
                <c:pt idx="9">
                  <c:v>35</c:v>
                </c:pt>
                <c:pt idx="12">
                  <c:v>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c:v>
                </c:pt>
                <c:pt idx="3">
                  <c:v>2</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3003</c:v>
                </c:pt>
                <c:pt idx="3">
                  <c:v>2915</c:v>
                </c:pt>
                <c:pt idx="6">
                  <c:v>2905</c:v>
                </c:pt>
                <c:pt idx="9">
                  <c:v>2954</c:v>
                </c:pt>
                <c:pt idx="12">
                  <c:v>2913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5172</c:v>
                </c:pt>
                <c:pt idx="3">
                  <c:v>4844</c:v>
                </c:pt>
                <c:pt idx="6">
                  <c:v>4517</c:v>
                </c:pt>
                <c:pt idx="9">
                  <c:v>4354</c:v>
                </c:pt>
                <c:pt idx="12">
                  <c:v>4223</c:v>
                </c:pt>
              </c:numCache>
            </c:numRef>
          </c:val>
        </c:ser>
        <c:dLbls>
          <c:showLegendKey val="0"/>
          <c:showVal val="0"/>
          <c:showCatName val="0"/>
          <c:showSerName val="0"/>
          <c:showPercent val="0"/>
          <c:showBubbleSize val="0"/>
        </c:dLbls>
        <c:gapWidth val="100"/>
        <c:overlap val="100"/>
        <c:axId val="122585088"/>
        <c:axId val="1225870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2750</c:v>
                </c:pt>
                <c:pt idx="2">
                  <c:v>#N/A</c:v>
                </c:pt>
                <c:pt idx="3">
                  <c:v>#N/A</c:v>
                </c:pt>
                <c:pt idx="4">
                  <c:v>2283</c:v>
                </c:pt>
                <c:pt idx="5">
                  <c:v>#N/A</c:v>
                </c:pt>
                <c:pt idx="6">
                  <c:v>#N/A</c:v>
                </c:pt>
                <c:pt idx="7">
                  <c:v>2027</c:v>
                </c:pt>
                <c:pt idx="8">
                  <c:v>#N/A</c:v>
                </c:pt>
                <c:pt idx="9">
                  <c:v>#N/A</c:v>
                </c:pt>
                <c:pt idx="10">
                  <c:v>1895</c:v>
                </c:pt>
                <c:pt idx="11">
                  <c:v>#N/A</c:v>
                </c:pt>
                <c:pt idx="12">
                  <c:v>#N/A</c:v>
                </c:pt>
                <c:pt idx="13">
                  <c:v>1903</c:v>
                </c:pt>
                <c:pt idx="14">
                  <c:v>#N/A</c:v>
                </c:pt>
              </c:numCache>
            </c:numRef>
          </c:val>
          <c:smooth val="0"/>
        </c:ser>
        <c:dLbls>
          <c:showLegendKey val="0"/>
          <c:showVal val="0"/>
          <c:showCatName val="0"/>
          <c:showSerName val="0"/>
          <c:showPercent val="0"/>
          <c:showBubbleSize val="0"/>
        </c:dLbls>
        <c:marker val="1"/>
        <c:smooth val="0"/>
        <c:axId val="122585088"/>
        <c:axId val="122587008"/>
      </c:lineChart>
      <c:catAx>
        <c:axId val="12258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587008"/>
        <c:crosses val="autoZero"/>
        <c:auto val="1"/>
        <c:lblAlgn val="ctr"/>
        <c:lblOffset val="100"/>
        <c:tickLblSkip val="1"/>
        <c:tickMarkSkip val="1"/>
        <c:noMultiLvlLbl val="0"/>
      </c:catAx>
      <c:valAx>
        <c:axId val="12258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8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50744</c:v>
                </c:pt>
                <c:pt idx="5">
                  <c:v>49686</c:v>
                </c:pt>
                <c:pt idx="8">
                  <c:v>48712</c:v>
                </c:pt>
                <c:pt idx="11">
                  <c:v>48376</c:v>
                </c:pt>
                <c:pt idx="14">
                  <c:v>46555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5893</c:v>
                </c:pt>
                <c:pt idx="5">
                  <c:v>5612</c:v>
                </c:pt>
                <c:pt idx="8">
                  <c:v>5214</c:v>
                </c:pt>
                <c:pt idx="11">
                  <c:v>5056</c:v>
                </c:pt>
                <c:pt idx="14">
                  <c:v>4778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10147</c:v>
                </c:pt>
                <c:pt idx="5">
                  <c:v>11248</c:v>
                </c:pt>
                <c:pt idx="8">
                  <c:v>11764</c:v>
                </c:pt>
                <c:pt idx="11">
                  <c:v>13002</c:v>
                </c:pt>
                <c:pt idx="14">
                  <c:v>14000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206</c:v>
                </c:pt>
                <c:pt idx="3">
                  <c:v>178</c:v>
                </c:pt>
                <c:pt idx="6">
                  <c:v>153</c:v>
                </c:pt>
                <c:pt idx="9">
                  <c:v>138</c:v>
                </c:pt>
                <c:pt idx="12">
                  <c:v>45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7779</c:v>
                </c:pt>
                <c:pt idx="3">
                  <c:v>7499</c:v>
                </c:pt>
                <c:pt idx="6">
                  <c:v>7099</c:v>
                </c:pt>
                <c:pt idx="9">
                  <c:v>6660</c:v>
                </c:pt>
                <c:pt idx="12">
                  <c:v>6474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36200</c:v>
                </c:pt>
                <c:pt idx="3">
                  <c:v>34866</c:v>
                </c:pt>
                <c:pt idx="6">
                  <c:v>32794</c:v>
                </c:pt>
                <c:pt idx="9">
                  <c:v>30828</c:v>
                </c:pt>
                <c:pt idx="12">
                  <c:v>28809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475</c:v>
                </c:pt>
                <c:pt idx="3">
                  <c:v>403</c:v>
                </c:pt>
                <c:pt idx="6">
                  <c:v>343</c:v>
                </c:pt>
                <c:pt idx="9">
                  <c:v>196</c:v>
                </c:pt>
                <c:pt idx="12">
                  <c:v>152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40599</c:v>
                </c:pt>
                <c:pt idx="3">
                  <c:v>38909</c:v>
                </c:pt>
                <c:pt idx="6">
                  <c:v>37716</c:v>
                </c:pt>
                <c:pt idx="9">
                  <c:v>38046</c:v>
                </c:pt>
                <c:pt idx="12">
                  <c:v>36684</c:v>
                </c:pt>
              </c:numCache>
            </c:numRef>
          </c:val>
        </c:ser>
        <c:dLbls>
          <c:showLegendKey val="0"/>
          <c:showVal val="0"/>
          <c:showCatName val="0"/>
          <c:showSerName val="0"/>
          <c:showPercent val="0"/>
          <c:showBubbleSize val="0"/>
        </c:dLbls>
        <c:gapWidth val="100"/>
        <c:overlap val="100"/>
        <c:axId val="122275712"/>
        <c:axId val="122281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18477</c:v>
                </c:pt>
                <c:pt idx="2">
                  <c:v>#N/A</c:v>
                </c:pt>
                <c:pt idx="3">
                  <c:v>#N/A</c:v>
                </c:pt>
                <c:pt idx="4">
                  <c:v>15308</c:v>
                </c:pt>
                <c:pt idx="5">
                  <c:v>#N/A</c:v>
                </c:pt>
                <c:pt idx="6">
                  <c:v>#N/A</c:v>
                </c:pt>
                <c:pt idx="7">
                  <c:v>12415</c:v>
                </c:pt>
                <c:pt idx="8">
                  <c:v>#N/A</c:v>
                </c:pt>
                <c:pt idx="9">
                  <c:v>#N/A</c:v>
                </c:pt>
                <c:pt idx="10">
                  <c:v>9434</c:v>
                </c:pt>
                <c:pt idx="11">
                  <c:v>#N/A</c:v>
                </c:pt>
                <c:pt idx="12">
                  <c:v>#N/A</c:v>
                </c:pt>
                <c:pt idx="13">
                  <c:v>6831</c:v>
                </c:pt>
                <c:pt idx="14">
                  <c:v>#N/A</c:v>
                </c:pt>
              </c:numCache>
            </c:numRef>
          </c:val>
          <c:smooth val="0"/>
        </c:ser>
        <c:dLbls>
          <c:showLegendKey val="0"/>
          <c:showVal val="0"/>
          <c:showCatName val="0"/>
          <c:showSerName val="0"/>
          <c:showPercent val="0"/>
          <c:showBubbleSize val="0"/>
        </c:dLbls>
        <c:marker val="1"/>
        <c:smooth val="0"/>
        <c:axId val="122275712"/>
        <c:axId val="122281984"/>
      </c:lineChart>
      <c:catAx>
        <c:axId val="12227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281984"/>
        <c:crosses val="autoZero"/>
        <c:auto val="1"/>
        <c:lblAlgn val="ctr"/>
        <c:lblOffset val="100"/>
        <c:tickLblSkip val="1"/>
        <c:tickMarkSkip val="1"/>
        <c:noMultiLvlLbl val="0"/>
      </c:catAx>
      <c:valAx>
        <c:axId val="122281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27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{883D540C-05D7-4717-8ABB-8E08287D5020}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{8F23B2B5-791A-450A-B550-D1D8A6DE13D6}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{D9FD9E17-5646-48A3-8209-158E033E3BF5}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{E014313B-F747-4A02-AEBF-7133A3366599}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{A951FEA9-3B11-4717-B8C3-9B86CF44BD3D}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{E455D1B3-1C32-438E-BF35-1ACC2AFE8E28}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{92ADE265-5D93-4966-BF7A-575699C96F5E}</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{23F380AF-4218-4C1E-9394-A02C498C024A}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{DDC997EE-630A-47C8-A67C-04158D83242E}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{E4969D04-90CA-4EFF-927F-884C5500CF4C}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6649344"/>
        <c:axId val="122660352"/>
      </c:scatterChart>
      <c:valAx>
        <c:axId val="116649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660352"/>
        <c:crosses val="autoZero"/>
        <c:crossBetween val="midCat"/>
      </c:valAx>
      <c:valAx>
        <c:axId val="122660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649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{CA12D472-4ED5-431B-9029-E9EDB9172C97}</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{6E4F7230-10BC-460D-AE8C-C5AEB68F49AC}</c15:txfldGUID>
                      <c15:f>公会計指標分析・財政指標組合せ分析表!$L$72</c15:f>
                      <c15:dlblFieldTableCache>
                        <c:ptCount val="1"/>
                        <c:pt idx="0">
                          <c:v>H24</c:v>
                        </c:pt>
                      </c15:dlblFieldTableCache>
                    </c15:dlblFTEntry>
                  </c15:dlblFieldTable>
                  <c15:showDataLabelsRange val="0"/>
                </c:ext>
              </c:extLst>
            </c:dLbl>
            <c:dLbl>
              <c:idx val="2"/>
              <c:layout>
                <c:manualLayout>
                  <c:x val="-3.0170083048784362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{8B502B13-2BEF-4DCA-9F9D-5DC5CF1A084B}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{F8436246-1B76-45D6-845B-B59CE01887E7}</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{8ECA9BE2-8DBD-4BFD-AB57-66153B18357E}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12.6</c:v>
                </c:pt>
                <c:pt idx="2">
                  <c:v>11.3</c:v>
                </c:pt>
                <c:pt idx="3">
                  <c:v>10</c:v>
                </c:pt>
                <c:pt idx="4">
                  <c:v>9.4</c:v>
                </c:pt>
              </c:numCache>
            </c:numRef>
          </c:xVal>
          <c:yVal>
            <c:numRef>
              <c:f>公会計指標分析・財政指標組合せ分析表!$K$73:$O$73</c:f>
              <c:numCache>
                <c:formatCode>#,##0.0;"▲ "#,##0.0</c:formatCode>
                <c:ptCount val="5"/>
                <c:pt idx="0">
                  <c:v>89</c:v>
                </c:pt>
                <c:pt idx="1">
                  <c:v>73.7</c:v>
                </c:pt>
                <c:pt idx="2">
                  <c:v>59.6</c:v>
                </c:pt>
                <c:pt idx="3">
                  <c:v>46.2</c:v>
                </c:pt>
                <c:pt idx="4">
                  <c:v>33.5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240841474842936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{4C104884-FD22-442D-90ED-4A3D3E947DD0}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{B6B30FB1-8348-4521-A904-E65E74B24FCF}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{2A9C60EE-4286-4E34-8B73-A0C831A7AC60}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{5BEA93C1-AA03-48DE-891D-DD79B64938F5}</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{119C629D-D5C8-4683-A01F-F7C512019BEE}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11.1</c:v>
                </c:pt>
                <c:pt idx="1">
                  <c:v>10.4</c:v>
                </c:pt>
                <c:pt idx="2">
                  <c:v>9.6</c:v>
                </c:pt>
                <c:pt idx="3">
                  <c:v>8.5</c:v>
                </c:pt>
                <c:pt idx="4">
                  <c:v>7.8</c:v>
                </c:pt>
              </c:numCache>
            </c:numRef>
          </c:xVal>
          <c:yVal>
            <c:numRef>
              <c:f>公会計指標分析・財政指標組合せ分析表!$K$77:$O$77</c:f>
              <c:numCache>
                <c:formatCode>#,##0.0;"▲ "#,##0.0</c:formatCode>
                <c:ptCount val="5"/>
                <c:pt idx="0">
                  <c:v>58.6</c:v>
                </c:pt>
                <c:pt idx="1">
                  <c:v>52.6</c:v>
                </c:pt>
                <c:pt idx="2">
                  <c:v>41.3</c:v>
                </c:pt>
                <c:pt idx="3">
                  <c:v>33</c:v>
                </c:pt>
                <c:pt idx="4">
                  <c:v>37.299999999999997</c:v>
                </c:pt>
              </c:numCache>
            </c:numRef>
          </c:yVal>
          <c:smooth val="0"/>
        </c:ser>
        <c:dLbls>
          <c:showLegendKey val="0"/>
          <c:showVal val="0"/>
          <c:showCatName val="0"/>
          <c:showSerName val="0"/>
          <c:showPercent val="0"/>
          <c:showBubbleSize val="0"/>
        </c:dLbls>
        <c:axId val="123984512"/>
        <c:axId val="123884288"/>
      </c:scatterChart>
      <c:valAx>
        <c:axId val="123984512"/>
        <c:scaling>
          <c:orientation val="minMax"/>
          <c:max val="14.5"/>
          <c:min val="7.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884288"/>
        <c:crosses val="autoZero"/>
        <c:crossBetween val="midCat"/>
      </c:valAx>
      <c:valAx>
        <c:axId val="123884288"/>
        <c:scaling>
          <c:orientation val="minMax"/>
          <c:max val="99"/>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9845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元利償還金については</a:t>
          </a:r>
          <a:r>
            <a:rPr kumimoji="1" lang="ja-JP" altLang="ja-JP" sz="1100">
              <a:solidFill>
                <a:schemeClr val="dk1"/>
              </a:solidFill>
              <a:effectLst/>
              <a:latin typeface="+mn-lt"/>
              <a:ea typeface="+mn-ea"/>
              <a:cs typeface="+mn-cs"/>
            </a:rPr>
            <a:t>下水道整備を積極的に進めているため下水道事業会計の元利償還金に対する繰入金は横ばいであるものの、公債費負担適正化計画に基づき「返すより借りない」を積極的に行っており、毎年減少している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しかし、</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年度に地域振興基金造成のため</a:t>
          </a:r>
          <a:r>
            <a:rPr kumimoji="1" lang="ja-JP" altLang="en-US" sz="1100">
              <a:solidFill>
                <a:schemeClr val="dk1"/>
              </a:solidFill>
              <a:effectLst/>
              <a:latin typeface="+mn-lt"/>
              <a:ea typeface="+mn-ea"/>
              <a:cs typeface="+mn-cs"/>
            </a:rPr>
            <a:t>借入した</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元金の償還がはじまることや、元金返済の据置期間を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年としていたものを借入直後から始めることにより元金の返済額が増加することから、今後</a:t>
          </a:r>
          <a:r>
            <a:rPr kumimoji="1" lang="ja-JP" altLang="en-US" sz="1100">
              <a:solidFill>
                <a:schemeClr val="dk1"/>
              </a:solidFill>
              <a:effectLst/>
              <a:latin typeface="+mn-lt"/>
              <a:ea typeface="+mn-ea"/>
              <a:cs typeface="+mn-cs"/>
            </a:rPr>
            <a:t>一時的に</a:t>
          </a:r>
          <a:r>
            <a:rPr kumimoji="1" lang="ja-JP" altLang="ja-JP" sz="1100">
              <a:solidFill>
                <a:schemeClr val="dk1"/>
              </a:solidFill>
              <a:effectLst/>
              <a:latin typeface="+mn-lt"/>
              <a:ea typeface="+mn-ea"/>
              <a:cs typeface="+mn-cs"/>
            </a:rPr>
            <a:t>増加に転じる見込みである。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公債費負担適正化計画に基づき平成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年度にかけて実施した「計画的な繰上返済」及び「新たな借金の抑制」の取り組みにより借金残高は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年度地域振興基金造成のため一時的に増加したが、着実に借金残高を減らしている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職員の計画的な採用抑制などにより将来の退職手当負担見込額は減少している。</a:t>
          </a:r>
          <a:endParaRPr lang="ja-JP" altLang="ja-JP" sz="1400">
            <a:effectLst/>
          </a:endParaRPr>
        </a:p>
        <a:p>
          <a:r>
            <a:rPr kumimoji="1" lang="ja-JP" altLang="ja-JP" sz="1100">
              <a:solidFill>
                <a:schemeClr val="dk1"/>
              </a:solidFill>
              <a:effectLst/>
              <a:latin typeface="+mn-lt"/>
              <a:ea typeface="+mn-ea"/>
              <a:cs typeface="+mn-cs"/>
            </a:rPr>
            <a:t>　充当可能財源等については、財政調整基金のほかリニア中央新幹線まちづくり基金等、将来の財政負担に備えた基金を計画的に積み立てしており、充当可能基金が増加している。</a:t>
          </a:r>
          <a:endParaRPr lang="ja-JP" altLang="ja-JP" sz="1400">
            <a:effectLst/>
          </a:endParaRPr>
        </a:p>
        <a:p>
          <a:r>
            <a:rPr kumimoji="1" lang="ja-JP" altLang="ja-JP" sz="1100">
              <a:solidFill>
                <a:schemeClr val="dk1"/>
              </a:solidFill>
              <a:effectLst/>
              <a:latin typeface="+mn-lt"/>
              <a:ea typeface="+mn-ea"/>
              <a:cs typeface="+mn-cs"/>
            </a:rPr>
            <a:t>　　基準財政需要額算入見込額については新たに算入対象となった起債よりも、償還が終了し、算入対象から外れる起債が多いことから減少している。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80,894
79,912
676.45
39,711,483
36,556,371
2,824,340
25,076,106
36,683,936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33.5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80,894
79,912
676.45
39,711,483
36,556,371
2,824,340
25,076,106
36,683,936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33.5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80,894
79,912
676.45
39,711,483
36,556,371
2,824,340
25,076,106
36,683,936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33.5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80,894
79,912
676.45
39,711,483
36,556,371
2,824,340
25,076,106
36,683,936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33.5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消費税増税に伴い、地方消費税交付金が昨年度から</a:t>
          </a:r>
          <a:r>
            <a:rPr kumimoji="1" lang="en-US" altLang="ja-JP" sz="1100" baseline="0">
              <a:solidFill>
                <a:schemeClr val="dk1"/>
              </a:solidFill>
              <a:effectLst/>
              <a:latin typeface="+mn-lt"/>
              <a:ea typeface="+mn-ea"/>
              <a:cs typeface="+mn-cs"/>
            </a:rPr>
            <a:t>3.7</a:t>
          </a:r>
          <a:r>
            <a:rPr kumimoji="1" lang="ja-JP" altLang="ja-JP" sz="1100" baseline="0">
              <a:solidFill>
                <a:schemeClr val="dk1"/>
              </a:solidFill>
              <a:effectLst/>
              <a:latin typeface="+mn-lt"/>
              <a:ea typeface="+mn-ea"/>
              <a:cs typeface="+mn-cs"/>
            </a:rPr>
            <a:t>億円増額となったことや、業績改善による市民税（法人税割）が</a:t>
          </a:r>
          <a:r>
            <a:rPr kumimoji="1" lang="en-US" altLang="ja-JP" sz="1100" baseline="0">
              <a:solidFill>
                <a:schemeClr val="dk1"/>
              </a:solidFill>
              <a:effectLst/>
              <a:latin typeface="+mn-lt"/>
              <a:ea typeface="+mn-ea"/>
              <a:cs typeface="+mn-cs"/>
            </a:rPr>
            <a:t>2,476</a:t>
          </a:r>
          <a:r>
            <a:rPr kumimoji="1" lang="ja-JP" altLang="ja-JP" sz="1100" baseline="0">
              <a:solidFill>
                <a:schemeClr val="dk1"/>
              </a:solidFill>
              <a:effectLst/>
              <a:latin typeface="+mn-lt"/>
              <a:ea typeface="+mn-ea"/>
              <a:cs typeface="+mn-cs"/>
            </a:rPr>
            <a:t>万円の増額となったことで基準財政</a:t>
          </a:r>
          <a:r>
            <a:rPr kumimoji="1" lang="ja-JP" altLang="en-US" sz="1100" baseline="0">
              <a:solidFill>
                <a:schemeClr val="dk1"/>
              </a:solidFill>
              <a:effectLst/>
              <a:latin typeface="+mn-lt"/>
              <a:ea typeface="+mn-ea"/>
              <a:cs typeface="+mn-cs"/>
            </a:rPr>
            <a:t>収入</a:t>
          </a:r>
          <a:r>
            <a:rPr kumimoji="1" lang="ja-JP" altLang="ja-JP" sz="1100" baseline="0">
              <a:solidFill>
                <a:schemeClr val="dk1"/>
              </a:solidFill>
              <a:effectLst/>
              <a:latin typeface="+mn-lt"/>
              <a:ea typeface="+mn-ea"/>
              <a:cs typeface="+mn-cs"/>
            </a:rPr>
            <a:t>額が増加したものの、人口減少特別対策事業費などの基準財政</a:t>
          </a:r>
          <a:r>
            <a:rPr kumimoji="1" lang="ja-JP" altLang="en-US" sz="1100" baseline="0">
              <a:solidFill>
                <a:schemeClr val="dk1"/>
              </a:solidFill>
              <a:effectLst/>
              <a:latin typeface="+mn-lt"/>
              <a:ea typeface="+mn-ea"/>
              <a:cs typeface="+mn-cs"/>
            </a:rPr>
            <a:t>需要</a:t>
          </a:r>
          <a:r>
            <a:rPr kumimoji="1" lang="ja-JP" altLang="ja-JP" sz="1100" baseline="0">
              <a:solidFill>
                <a:schemeClr val="dk1"/>
              </a:solidFill>
              <a:effectLst/>
              <a:latin typeface="+mn-lt"/>
              <a:ea typeface="+mn-ea"/>
              <a:cs typeface="+mn-cs"/>
            </a:rPr>
            <a:t>額が増加したため、昨年度と変わらず</a:t>
          </a:r>
          <a:r>
            <a:rPr kumimoji="1" lang="en-US" altLang="ja-JP" sz="1100" baseline="0">
              <a:solidFill>
                <a:schemeClr val="dk1"/>
              </a:solidFill>
              <a:effectLst/>
              <a:latin typeface="+mn-lt"/>
              <a:ea typeface="+mn-ea"/>
              <a:cs typeface="+mn-cs"/>
            </a:rPr>
            <a:t>0.50</a:t>
          </a:r>
          <a:r>
            <a:rPr kumimoji="1" lang="ja-JP" altLang="ja-JP" sz="1100" baseline="0">
              <a:solidFill>
                <a:schemeClr val="dk1"/>
              </a:solidFill>
              <a:effectLst/>
              <a:latin typeface="+mn-lt"/>
              <a:ea typeface="+mn-ea"/>
              <a:cs typeface="+mn-cs"/>
            </a:rPr>
            <a:t>であった。</a:t>
          </a:r>
          <a:endParaRPr lang="ja-JP" altLang="ja-JP" sz="1400">
            <a:effectLst/>
          </a:endParaRPr>
        </a:p>
        <a:p>
          <a:r>
            <a:rPr kumimoji="1" lang="ja-JP" altLang="ja-JP" sz="1100" baseline="0">
              <a:solidFill>
                <a:schemeClr val="dk1"/>
              </a:solidFill>
              <a:effectLst/>
              <a:latin typeface="+mn-lt"/>
              <a:ea typeface="+mn-ea"/>
              <a:cs typeface="+mn-cs"/>
            </a:rPr>
            <a:t>　今後は歳出全般の更なる抑制とともに、移住定住施策により、人口の増加、企業誘致による雇用の増加を図り、市税などの自主財源を増加させるための施策をより一層推進し、財政基盤の強化に努める。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64558</xdr:rowOff>
    </xdr:to>
    <xdr:cxnSp macro="">
      <xdr:nvCxnSpPr>
        <xdr:cNvPr id="71" name="直線コネクタ 70"/>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84667</xdr:rowOff>
    </xdr:to>
    <xdr:cxnSp macro="">
      <xdr:nvCxnSpPr>
        <xdr:cNvPr id="74" name="直線コネクタ 73"/>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14817</xdr:rowOff>
    </xdr:from>
    <xdr:to>
      <xdr:col>4</xdr:col>
      <xdr:colOff>533400</xdr:colOff>
      <xdr:row>42</xdr:row>
      <xdr:rowOff>116417</xdr:rowOff>
    </xdr:to>
    <xdr:sp macro="" textlink="">
      <xdr:nvSpPr>
        <xdr:cNvPr id="75" name="フローチャート : 判断 74"/>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76" name="テキスト ボックス 75"/>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84667</xdr:rowOff>
    </xdr:to>
    <xdr:cxnSp macro="">
      <xdr:nvCxnSpPr>
        <xdr:cNvPr id="77" name="直線コネクタ 76"/>
        <xdr:cNvCxnSpPr/>
      </xdr:nvCxnSpPr>
      <xdr:spPr>
        <a:xfrm>
          <a:off x="1447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80" name="フローチャート : 判断 79"/>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81" name="テキスト ボックス 80"/>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1" name="円/楕円 90"/>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2" name="テキスト ボックス 91"/>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5" name="円/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扶助費等の増加により</a:t>
          </a:r>
          <a:r>
            <a:rPr kumimoji="1" lang="en-US" altLang="ja-JP" sz="1100">
              <a:solidFill>
                <a:schemeClr val="dk1"/>
              </a:solidFill>
              <a:effectLst/>
              <a:latin typeface="+mn-lt"/>
              <a:ea typeface="+mn-ea"/>
              <a:cs typeface="+mn-cs"/>
            </a:rPr>
            <a:t>85.2</a:t>
          </a:r>
          <a:r>
            <a:rPr kumimoji="1" lang="ja-JP" altLang="ja-JP" sz="1100">
              <a:solidFill>
                <a:schemeClr val="dk1"/>
              </a:solidFill>
              <a:effectLst/>
              <a:latin typeface="+mn-lt"/>
              <a:ea typeface="+mn-ea"/>
              <a:cs typeface="+mn-cs"/>
            </a:rPr>
            <a:t>％と類似団体平均を上回っている。扶助費については健康寿命を延ばす施策を実施することにより、医療費の抑制に努めているが、今後高齢化の進行や医療費の増大に伴い、健康医療保険や介護保険、後期高齢者医療事業会計への繰出金が漸増する見込みである。</a:t>
          </a:r>
          <a:endParaRPr lang="ja-JP" altLang="ja-JP" sz="1400">
            <a:effectLst/>
          </a:endParaRPr>
        </a:p>
        <a:p>
          <a:r>
            <a:rPr kumimoji="1" lang="ja-JP" altLang="ja-JP" sz="1100">
              <a:solidFill>
                <a:schemeClr val="dk1"/>
              </a:solidFill>
              <a:effectLst/>
              <a:latin typeface="+mn-lt"/>
              <a:ea typeface="+mn-ea"/>
              <a:cs typeface="+mn-cs"/>
            </a:rPr>
            <a:t>　今後は経常収支比率の悪化が予想されるのを見据え、職員数の見直しや公共施設の統廃合など更なる行財政改革を推進する。</a:t>
          </a:r>
          <a:endParaRPr lang="ja-JP" altLang="ja-JP" sz="1400">
            <a:effectLst/>
          </a:endParaRPr>
        </a:p>
        <a:p>
          <a:r>
            <a:rPr kumimoji="1" lang="ja-JP" altLang="ja-JP" sz="1100">
              <a:solidFill>
                <a:schemeClr val="dk1"/>
              </a:solidFill>
              <a:effectLst/>
              <a:latin typeface="+mn-lt"/>
              <a:ea typeface="+mn-ea"/>
              <a:cs typeface="+mn-cs"/>
            </a:rPr>
            <a:t>　また、市が出資する法人</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団体について、平成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年度末をもって</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団体が解散し、</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団体については平成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年度に民営化をすることで経常経費の削減に努めている。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160274</xdr:rowOff>
    </xdr:from>
    <xdr:to>
      <xdr:col>7</xdr:col>
      <xdr:colOff>152400</xdr:colOff>
      <xdr:row>63</xdr:row>
      <xdr:rowOff>3302</xdr:rowOff>
    </xdr:to>
    <xdr:cxnSp macro="">
      <xdr:nvCxnSpPr>
        <xdr:cNvPr id="129" name="直線コネクタ 128"/>
        <xdr:cNvCxnSpPr/>
      </xdr:nvCxnSpPr>
      <xdr:spPr>
        <a:xfrm>
          <a:off x="4114800" y="1079017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97536</xdr:rowOff>
    </xdr:from>
    <xdr:to>
      <xdr:col>6</xdr:col>
      <xdr:colOff>0</xdr:colOff>
      <xdr:row>62</xdr:row>
      <xdr:rowOff>160274</xdr:rowOff>
    </xdr:to>
    <xdr:cxnSp macro="">
      <xdr:nvCxnSpPr>
        <xdr:cNvPr id="132" name="直線コネクタ 131"/>
        <xdr:cNvCxnSpPr/>
      </xdr:nvCxnSpPr>
      <xdr:spPr>
        <a:xfrm>
          <a:off x="3225800" y="1072743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24892</xdr:rowOff>
    </xdr:from>
    <xdr:to>
      <xdr:col>6</xdr:col>
      <xdr:colOff>50800</xdr:colOff>
      <xdr:row>63</xdr:row>
      <xdr:rowOff>126492</xdr:rowOff>
    </xdr:to>
    <xdr:sp macro="" textlink="">
      <xdr:nvSpPr>
        <xdr:cNvPr id="133" name="フローチャート : 判断 132"/>
        <xdr:cNvSpPr/>
      </xdr:nvSpPr>
      <xdr:spPr>
        <a:xfrm>
          <a:off x="4064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111269</xdr:rowOff>
    </xdr:from>
    <xdr:ext cx="736600" cy="259045"/>
    <xdr:sp macro="" textlink="">
      <xdr:nvSpPr>
        <xdr:cNvPr id="134" name="テキスト ボックス 133"/>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97536</xdr:rowOff>
    </xdr:from>
    <xdr:to>
      <xdr:col>4</xdr:col>
      <xdr:colOff>482600</xdr:colOff>
      <xdr:row>62</xdr:row>
      <xdr:rowOff>150622</xdr:rowOff>
    </xdr:to>
    <xdr:cxnSp macro="">
      <xdr:nvCxnSpPr>
        <xdr:cNvPr id="135" name="直線コネクタ 134"/>
        <xdr:cNvCxnSpPr/>
      </xdr:nvCxnSpPr>
      <xdr:spPr>
        <a:xfrm flipV="1">
          <a:off x="2336800" y="107274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20066</xdr:rowOff>
    </xdr:from>
    <xdr:to>
      <xdr:col>4</xdr:col>
      <xdr:colOff>533400</xdr:colOff>
      <xdr:row>63</xdr:row>
      <xdr:rowOff>121666</xdr:rowOff>
    </xdr:to>
    <xdr:sp macro="" textlink="">
      <xdr:nvSpPr>
        <xdr:cNvPr id="136" name="フローチャート : 判断 135"/>
        <xdr:cNvSpPr/>
      </xdr:nvSpPr>
      <xdr:spPr>
        <a:xfrm>
          <a:off x="31750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106443</xdr:rowOff>
    </xdr:from>
    <xdr:ext cx="762000" cy="259045"/>
    <xdr:sp macro="" textlink="">
      <xdr:nvSpPr>
        <xdr:cNvPr id="137" name="テキスト ボックス 136"/>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150622</xdr:rowOff>
    </xdr:from>
    <xdr:to>
      <xdr:col>3</xdr:col>
      <xdr:colOff>279400</xdr:colOff>
      <xdr:row>62</xdr:row>
      <xdr:rowOff>150622</xdr:rowOff>
    </xdr:to>
    <xdr:cxnSp macro="">
      <xdr:nvCxnSpPr>
        <xdr:cNvPr id="138" name="直線コネクタ 137"/>
        <xdr:cNvCxnSpPr/>
      </xdr:nvCxnSpPr>
      <xdr:spPr>
        <a:xfrm>
          <a:off x="1447800" y="10780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58674</xdr:rowOff>
    </xdr:from>
    <xdr:to>
      <xdr:col>3</xdr:col>
      <xdr:colOff>330200</xdr:colOff>
      <xdr:row>63</xdr:row>
      <xdr:rowOff>160274</xdr:rowOff>
    </xdr:to>
    <xdr:sp macro="" textlink="">
      <xdr:nvSpPr>
        <xdr:cNvPr id="139" name="フローチャート : 判断 138"/>
        <xdr:cNvSpPr/>
      </xdr:nvSpPr>
      <xdr:spPr>
        <a:xfrm>
          <a:off x="2286000" y="108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145051</xdr:rowOff>
    </xdr:from>
    <xdr:ext cx="762000" cy="259045"/>
    <xdr:sp macro="" textlink="">
      <xdr:nvSpPr>
        <xdr:cNvPr id="140" name="テキスト ボックス 139"/>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24892</xdr:rowOff>
    </xdr:from>
    <xdr:to>
      <xdr:col>2</xdr:col>
      <xdr:colOff>127000</xdr:colOff>
      <xdr:row>63</xdr:row>
      <xdr:rowOff>126492</xdr:rowOff>
    </xdr:to>
    <xdr:sp macro="" textlink="">
      <xdr:nvSpPr>
        <xdr:cNvPr id="141" name="フローチャート : 判断 140"/>
        <xdr:cNvSpPr/>
      </xdr:nvSpPr>
      <xdr:spPr>
        <a:xfrm>
          <a:off x="1397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111269</xdr:rowOff>
    </xdr:from>
    <xdr:ext cx="762000" cy="259045"/>
    <xdr:sp macro="" textlink="">
      <xdr:nvSpPr>
        <xdr:cNvPr id="142" name="テキスト ボックス 141"/>
        <xdr:cNvSpPr txBox="1"/>
      </xdr:nvSpPr>
      <xdr:spPr>
        <a:xfrm>
          <a:off x="1066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123952</xdr:rowOff>
    </xdr:from>
    <xdr:to>
      <xdr:col>7</xdr:col>
      <xdr:colOff>203200</xdr:colOff>
      <xdr:row>63</xdr:row>
      <xdr:rowOff>54102</xdr:rowOff>
    </xdr:to>
    <xdr:sp macro="" textlink="">
      <xdr:nvSpPr>
        <xdr:cNvPr id="148" name="円/楕円 147"/>
        <xdr:cNvSpPr/>
      </xdr:nvSpPr>
      <xdr:spPr>
        <a:xfrm>
          <a:off x="49022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140479</xdr:rowOff>
    </xdr:from>
    <xdr:ext cx="762000" cy="259045"/>
    <xdr:sp macro="" textlink="">
      <xdr:nvSpPr>
        <xdr:cNvPr id="149" name="財政構造の弾力性該当値テキスト"/>
        <xdr:cNvSpPr txBox="1"/>
      </xdr:nvSpPr>
      <xdr:spPr>
        <a:xfrm>
          <a:off x="50419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109474</xdr:rowOff>
    </xdr:from>
    <xdr:to>
      <xdr:col>6</xdr:col>
      <xdr:colOff>50800</xdr:colOff>
      <xdr:row>63</xdr:row>
      <xdr:rowOff>39624</xdr:rowOff>
    </xdr:to>
    <xdr:sp macro="" textlink="">
      <xdr:nvSpPr>
        <xdr:cNvPr id="150" name="円/楕円 149"/>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49801</xdr:rowOff>
    </xdr:from>
    <xdr:ext cx="736600" cy="259045"/>
    <xdr:sp macro="" textlink="">
      <xdr:nvSpPr>
        <xdr:cNvPr id="151" name="テキスト ボックス 150"/>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46736</xdr:rowOff>
    </xdr:from>
    <xdr:to>
      <xdr:col>4</xdr:col>
      <xdr:colOff>533400</xdr:colOff>
      <xdr:row>62</xdr:row>
      <xdr:rowOff>148336</xdr:rowOff>
    </xdr:to>
    <xdr:sp macro="" textlink="">
      <xdr:nvSpPr>
        <xdr:cNvPr id="152" name="円/楕円 151"/>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53" name="テキスト ボックス 152"/>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99822</xdr:rowOff>
    </xdr:from>
    <xdr:to>
      <xdr:col>3</xdr:col>
      <xdr:colOff>330200</xdr:colOff>
      <xdr:row>63</xdr:row>
      <xdr:rowOff>29972</xdr:rowOff>
    </xdr:to>
    <xdr:sp macro="" textlink="">
      <xdr:nvSpPr>
        <xdr:cNvPr id="154" name="円/楕円 153"/>
        <xdr:cNvSpPr/>
      </xdr:nvSpPr>
      <xdr:spPr>
        <a:xfrm>
          <a:off x="2286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40149</xdr:rowOff>
    </xdr:from>
    <xdr:ext cx="762000" cy="259045"/>
    <xdr:sp macro="" textlink="">
      <xdr:nvSpPr>
        <xdr:cNvPr id="155" name="テキスト ボックス 154"/>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99822</xdr:rowOff>
    </xdr:from>
    <xdr:to>
      <xdr:col>2</xdr:col>
      <xdr:colOff>127000</xdr:colOff>
      <xdr:row>63</xdr:row>
      <xdr:rowOff>29972</xdr:rowOff>
    </xdr:to>
    <xdr:sp macro="" textlink="">
      <xdr:nvSpPr>
        <xdr:cNvPr id="156" name="円/楕円 155"/>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40149</xdr:rowOff>
    </xdr:from>
    <xdr:ext cx="762000" cy="259045"/>
    <xdr:sp macro="" textlink="">
      <xdr:nvSpPr>
        <xdr:cNvPr id="157" name="テキスト ボックス 156"/>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[148,046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年度の市町村合併により職員数（特別職と医療機関を除く）が類似団体よりも多い</a:t>
          </a:r>
          <a:r>
            <a:rPr kumimoji="1" lang="en-US" altLang="ja-JP" sz="1100">
              <a:solidFill>
                <a:schemeClr val="dk1"/>
              </a:solidFill>
              <a:effectLst/>
              <a:latin typeface="+mn-lt"/>
              <a:ea typeface="+mn-ea"/>
              <a:cs typeface="+mn-cs"/>
            </a:rPr>
            <a:t>1,086</a:t>
          </a:r>
          <a:r>
            <a:rPr kumimoji="1" lang="ja-JP" altLang="ja-JP" sz="1100">
              <a:solidFill>
                <a:schemeClr val="dk1"/>
              </a:solidFill>
              <a:effectLst/>
              <a:latin typeface="+mn-lt"/>
              <a:ea typeface="+mn-ea"/>
              <a:cs typeface="+mn-cs"/>
            </a:rPr>
            <a:t>人となったため、定員管理計画を策定し職員数削減に取り組んできた。その成果として、削減目標を達成し人件費の総額は減少しているものの、依然として類似団体よりも高い数値になっている。</a:t>
          </a:r>
          <a:endParaRPr lang="ja-JP" altLang="ja-JP" sz="1400">
            <a:effectLst/>
          </a:endParaRPr>
        </a:p>
        <a:p>
          <a:r>
            <a:rPr kumimoji="1" lang="ja-JP" altLang="ja-JP" sz="1100">
              <a:solidFill>
                <a:schemeClr val="dk1"/>
              </a:solidFill>
              <a:effectLst/>
              <a:latin typeface="+mn-lt"/>
              <a:ea typeface="+mn-ea"/>
              <a:cs typeface="+mn-cs"/>
            </a:rPr>
            <a:t>　今後についても、平成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年度当初までに職員数を</a:t>
          </a:r>
          <a:r>
            <a:rPr kumimoji="1" lang="en-US" altLang="ja-JP" sz="1100">
              <a:solidFill>
                <a:schemeClr val="dk1"/>
              </a:solidFill>
              <a:effectLst/>
              <a:latin typeface="+mn-lt"/>
              <a:ea typeface="+mn-ea"/>
              <a:cs typeface="+mn-cs"/>
            </a:rPr>
            <a:t>796</a:t>
          </a:r>
          <a:r>
            <a:rPr kumimoji="1" lang="ja-JP" altLang="ja-JP" sz="1100">
              <a:solidFill>
                <a:schemeClr val="dk1"/>
              </a:solidFill>
              <a:effectLst/>
              <a:latin typeface="+mn-lt"/>
              <a:ea typeface="+mn-ea"/>
              <a:cs typeface="+mn-cs"/>
            </a:rPr>
            <a:t>人とする新しい定員適正化計画を策定した上で人件費の抑制に努めていく。</a:t>
          </a:r>
          <a:endParaRPr lang="ja-JP" altLang="ja-JP" sz="1400">
            <a:effectLst/>
          </a:endParaRPr>
        </a:p>
        <a:p>
          <a:r>
            <a:rPr kumimoji="1" lang="ja-JP" altLang="ja-JP" sz="1100">
              <a:solidFill>
                <a:schemeClr val="dk1"/>
              </a:solidFill>
              <a:effectLst/>
              <a:latin typeface="+mn-lt"/>
              <a:ea typeface="+mn-ea"/>
              <a:cs typeface="+mn-cs"/>
            </a:rPr>
            <a:t>　また、公共施設の統廃合などにより維持管理経費をはじめとした物件費についても抑制を図っていく。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167286</xdr:rowOff>
    </xdr:from>
    <xdr:to>
      <xdr:col>7</xdr:col>
      <xdr:colOff>152400</xdr:colOff>
      <xdr:row>86</xdr:row>
      <xdr:rowOff>171335</xdr:rowOff>
    </xdr:to>
    <xdr:cxnSp macro="">
      <xdr:nvCxnSpPr>
        <xdr:cNvPr id="194" name="直線コネクタ 193"/>
        <xdr:cNvCxnSpPr/>
      </xdr:nvCxnSpPr>
      <xdr:spPr>
        <a:xfrm>
          <a:off x="4114800" y="14911986"/>
          <a:ext cx="8382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68473</xdr:rowOff>
    </xdr:from>
    <xdr:to>
      <xdr:col>6</xdr:col>
      <xdr:colOff>0</xdr:colOff>
      <xdr:row>86</xdr:row>
      <xdr:rowOff>167286</xdr:rowOff>
    </xdr:to>
    <xdr:cxnSp macro="">
      <xdr:nvCxnSpPr>
        <xdr:cNvPr id="197" name="直線コネクタ 196"/>
        <xdr:cNvCxnSpPr/>
      </xdr:nvCxnSpPr>
      <xdr:spPr>
        <a:xfrm>
          <a:off x="3225800" y="14813173"/>
          <a:ext cx="889000" cy="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68439</xdr:rowOff>
    </xdr:from>
    <xdr:to>
      <xdr:col>6</xdr:col>
      <xdr:colOff>50800</xdr:colOff>
      <xdr:row>85</xdr:row>
      <xdr:rowOff>170039</xdr:rowOff>
    </xdr:to>
    <xdr:sp macro="" textlink="">
      <xdr:nvSpPr>
        <xdr:cNvPr id="198" name="フローチャート : 判断 197"/>
        <xdr:cNvSpPr/>
      </xdr:nvSpPr>
      <xdr:spPr>
        <a:xfrm>
          <a:off x="4064000" y="1464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8766</xdr:rowOff>
    </xdr:from>
    <xdr:ext cx="736600" cy="259045"/>
    <xdr:sp macro="" textlink="">
      <xdr:nvSpPr>
        <xdr:cNvPr id="199" name="テキスト ボックス 198"/>
        <xdr:cNvSpPr txBox="1"/>
      </xdr:nvSpPr>
      <xdr:spPr>
        <a:xfrm>
          <a:off x="3733800" y="14410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68473</xdr:rowOff>
    </xdr:from>
    <xdr:to>
      <xdr:col>4</xdr:col>
      <xdr:colOff>482600</xdr:colOff>
      <xdr:row>86</xdr:row>
      <xdr:rowOff>78263</xdr:rowOff>
    </xdr:to>
    <xdr:cxnSp macro="">
      <xdr:nvCxnSpPr>
        <xdr:cNvPr id="200" name="直線コネクタ 199"/>
        <xdr:cNvCxnSpPr/>
      </xdr:nvCxnSpPr>
      <xdr:spPr>
        <a:xfrm flipV="1">
          <a:off x="2336800" y="14813173"/>
          <a:ext cx="889000" cy="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36035</xdr:rowOff>
    </xdr:from>
    <xdr:to>
      <xdr:col>4</xdr:col>
      <xdr:colOff>533400</xdr:colOff>
      <xdr:row>85</xdr:row>
      <xdr:rowOff>137635</xdr:rowOff>
    </xdr:to>
    <xdr:sp macro="" textlink="">
      <xdr:nvSpPr>
        <xdr:cNvPr id="201" name="フローチャート : 判断 200"/>
        <xdr:cNvSpPr/>
      </xdr:nvSpPr>
      <xdr:spPr>
        <a:xfrm>
          <a:off x="3175000" y="1460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147812</xdr:rowOff>
    </xdr:from>
    <xdr:ext cx="762000" cy="259045"/>
    <xdr:sp macro="" textlink="">
      <xdr:nvSpPr>
        <xdr:cNvPr id="202" name="テキスト ボックス 201"/>
        <xdr:cNvSpPr txBox="1"/>
      </xdr:nvSpPr>
      <xdr:spPr>
        <a:xfrm>
          <a:off x="2844800" y="14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78263</xdr:rowOff>
    </xdr:from>
    <xdr:to>
      <xdr:col>3</xdr:col>
      <xdr:colOff>279400</xdr:colOff>
      <xdr:row>87</xdr:row>
      <xdr:rowOff>2229</xdr:rowOff>
    </xdr:to>
    <xdr:cxnSp macro="">
      <xdr:nvCxnSpPr>
        <xdr:cNvPr id="203" name="直線コネクタ 202"/>
        <xdr:cNvCxnSpPr/>
      </xdr:nvCxnSpPr>
      <xdr:spPr>
        <a:xfrm flipV="1">
          <a:off x="1447800" y="14822963"/>
          <a:ext cx="889000" cy="95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128908</xdr:rowOff>
    </xdr:from>
    <xdr:to>
      <xdr:col>3</xdr:col>
      <xdr:colOff>330200</xdr:colOff>
      <xdr:row>85</xdr:row>
      <xdr:rowOff>59058</xdr:rowOff>
    </xdr:to>
    <xdr:sp macro="" textlink="">
      <xdr:nvSpPr>
        <xdr:cNvPr id="204" name="フローチャート : 判断 203"/>
        <xdr:cNvSpPr/>
      </xdr:nvSpPr>
      <xdr:spPr>
        <a:xfrm>
          <a:off x="2286000" y="1453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69235</xdr:rowOff>
    </xdr:from>
    <xdr:ext cx="762000" cy="259045"/>
    <xdr:sp macro="" textlink="">
      <xdr:nvSpPr>
        <xdr:cNvPr id="205" name="テキスト ボックス 204"/>
        <xdr:cNvSpPr txBox="1"/>
      </xdr:nvSpPr>
      <xdr:spPr>
        <a:xfrm>
          <a:off x="1955800" y="1429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98417</xdr:rowOff>
    </xdr:from>
    <xdr:to>
      <xdr:col>2</xdr:col>
      <xdr:colOff>127000</xdr:colOff>
      <xdr:row>85</xdr:row>
      <xdr:rowOff>28567</xdr:rowOff>
    </xdr:to>
    <xdr:sp macro="" textlink="">
      <xdr:nvSpPr>
        <xdr:cNvPr id="206" name="フローチャート : 判断 205"/>
        <xdr:cNvSpPr/>
      </xdr:nvSpPr>
      <xdr:spPr>
        <a:xfrm>
          <a:off x="1397000" y="145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38744</xdr:rowOff>
    </xdr:from>
    <xdr:ext cx="762000" cy="259045"/>
    <xdr:sp macro="" textlink="">
      <xdr:nvSpPr>
        <xdr:cNvPr id="207" name="テキスト ボックス 206"/>
        <xdr:cNvSpPr txBox="1"/>
      </xdr:nvSpPr>
      <xdr:spPr>
        <a:xfrm>
          <a:off x="1066800" y="1426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120535</xdr:rowOff>
    </xdr:from>
    <xdr:to>
      <xdr:col>7</xdr:col>
      <xdr:colOff>203200</xdr:colOff>
      <xdr:row>87</xdr:row>
      <xdr:rowOff>50685</xdr:rowOff>
    </xdr:to>
    <xdr:sp macro="" textlink="">
      <xdr:nvSpPr>
        <xdr:cNvPr id="213" name="円/楕円 212"/>
        <xdr:cNvSpPr/>
      </xdr:nvSpPr>
      <xdr:spPr>
        <a:xfrm>
          <a:off x="4902200" y="1486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92612</xdr:rowOff>
    </xdr:from>
    <xdr:ext cx="762000" cy="259045"/>
    <xdr:sp macro="" textlink="">
      <xdr:nvSpPr>
        <xdr:cNvPr id="214" name="人件費・物件費等の状況該当値テキスト"/>
        <xdr:cNvSpPr txBox="1"/>
      </xdr:nvSpPr>
      <xdr:spPr>
        <a:xfrm>
          <a:off x="5041900" y="1483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148,046</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116486</xdr:rowOff>
    </xdr:from>
    <xdr:to>
      <xdr:col>6</xdr:col>
      <xdr:colOff>50800</xdr:colOff>
      <xdr:row>87</xdr:row>
      <xdr:rowOff>46636</xdr:rowOff>
    </xdr:to>
    <xdr:sp macro="" textlink="">
      <xdr:nvSpPr>
        <xdr:cNvPr id="215" name="円/楕円 214"/>
        <xdr:cNvSpPr/>
      </xdr:nvSpPr>
      <xdr:spPr>
        <a:xfrm>
          <a:off x="4064000" y="1486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31413</xdr:rowOff>
    </xdr:from>
    <xdr:ext cx="736600" cy="259045"/>
    <xdr:sp macro="" textlink="">
      <xdr:nvSpPr>
        <xdr:cNvPr id="216" name="テキスト ボックス 215"/>
        <xdr:cNvSpPr txBox="1"/>
      </xdr:nvSpPr>
      <xdr:spPr>
        <a:xfrm>
          <a:off x="3733800" y="14947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147,811</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17673</xdr:rowOff>
    </xdr:from>
    <xdr:to>
      <xdr:col>4</xdr:col>
      <xdr:colOff>533400</xdr:colOff>
      <xdr:row>86</xdr:row>
      <xdr:rowOff>119273</xdr:rowOff>
    </xdr:to>
    <xdr:sp macro="" textlink="">
      <xdr:nvSpPr>
        <xdr:cNvPr id="217" name="円/楕円 216"/>
        <xdr:cNvSpPr/>
      </xdr:nvSpPr>
      <xdr:spPr>
        <a:xfrm>
          <a:off x="3175000" y="1476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104050</xdr:rowOff>
    </xdr:from>
    <xdr:ext cx="762000" cy="259045"/>
    <xdr:sp macro="" textlink="">
      <xdr:nvSpPr>
        <xdr:cNvPr id="218" name="テキスト ボックス 217"/>
        <xdr:cNvSpPr txBox="1"/>
      </xdr:nvSpPr>
      <xdr:spPr>
        <a:xfrm>
          <a:off x="2844800" y="1484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142,078</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27463</xdr:rowOff>
    </xdr:from>
    <xdr:to>
      <xdr:col>3</xdr:col>
      <xdr:colOff>330200</xdr:colOff>
      <xdr:row>86</xdr:row>
      <xdr:rowOff>129063</xdr:rowOff>
    </xdr:to>
    <xdr:sp macro="" textlink="">
      <xdr:nvSpPr>
        <xdr:cNvPr id="219" name="円/楕円 218"/>
        <xdr:cNvSpPr/>
      </xdr:nvSpPr>
      <xdr:spPr>
        <a:xfrm>
          <a:off x="2286000" y="1477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113840</xdr:rowOff>
    </xdr:from>
    <xdr:ext cx="762000" cy="259045"/>
    <xdr:sp macro="" textlink="">
      <xdr:nvSpPr>
        <xdr:cNvPr id="220" name="テキスト ボックス 219"/>
        <xdr:cNvSpPr txBox="1"/>
      </xdr:nvSpPr>
      <xdr:spPr>
        <a:xfrm>
          <a:off x="1955800" y="1485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142,646</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122879</xdr:rowOff>
    </xdr:from>
    <xdr:to>
      <xdr:col>2</xdr:col>
      <xdr:colOff>127000</xdr:colOff>
      <xdr:row>87</xdr:row>
      <xdr:rowOff>53029</xdr:rowOff>
    </xdr:to>
    <xdr:sp macro="" textlink="">
      <xdr:nvSpPr>
        <xdr:cNvPr id="221" name="円/楕円 220"/>
        <xdr:cNvSpPr/>
      </xdr:nvSpPr>
      <xdr:spPr>
        <a:xfrm>
          <a:off x="1397000" y="148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37806</xdr:rowOff>
    </xdr:from>
    <xdr:ext cx="762000" cy="259045"/>
    <xdr:sp macro="" textlink="">
      <xdr:nvSpPr>
        <xdr:cNvPr id="222" name="テキスト ボックス 221"/>
        <xdr:cNvSpPr txBox="1"/>
      </xdr:nvSpPr>
      <xdr:spPr>
        <a:xfrm>
          <a:off x="1066800" y="1495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148,182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東日本大震災関係による国の給与の変動に伴い、ラスパイレス指数が急上昇したが、当市においても給与体系の見直しを行い、指数は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を下回り、類似団体平均よりも良好である。</a:t>
          </a:r>
          <a:endParaRPr lang="ja-JP" altLang="ja-JP" sz="1400">
            <a:effectLst/>
          </a:endParaRPr>
        </a:p>
        <a:p>
          <a:r>
            <a:rPr kumimoji="1" lang="ja-JP" altLang="ja-JP" sz="1100">
              <a:solidFill>
                <a:schemeClr val="dk1"/>
              </a:solidFill>
              <a:effectLst/>
              <a:latin typeface="+mn-lt"/>
              <a:ea typeface="+mn-ea"/>
              <a:cs typeface="+mn-cs"/>
            </a:rPr>
            <a:t>　ただし、高年齢職員の占める割合が高い構造が続くため、</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歳以上の職員の昇給抑制を引き続</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実施するものの、指数は高どまりすると考えられる。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88</xdr:row>
      <xdr:rowOff>67028</xdr:rowOff>
    </xdr:to>
    <xdr:cxnSp macro="">
      <xdr:nvCxnSpPr>
        <xdr:cNvPr id="251" name="直線コネクタ 250"/>
        <xdr:cNvCxnSpPr/>
      </xdr:nvCxnSpPr>
      <xdr:spPr>
        <a:xfrm flipV="1">
          <a:off x="17018000" y="13881100"/>
          <a:ext cx="0" cy="12735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39105</xdr:rowOff>
    </xdr:from>
    <xdr:ext cx="762000" cy="259045"/>
    <xdr:sp macro="" textlink="">
      <xdr:nvSpPr>
        <xdr:cNvPr id="252"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67028</xdr:rowOff>
    </xdr:from>
    <xdr:to>
      <xdr:col>24</xdr:col>
      <xdr:colOff>647700</xdr:colOff>
      <xdr:row>88</xdr:row>
      <xdr:rowOff>67028</xdr:rowOff>
    </xdr:to>
    <xdr:cxnSp macro="">
      <xdr:nvCxnSpPr>
        <xdr:cNvPr id="253" name="直線コネクタ 252"/>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4"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5" name="直線コネクタ 254"/>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84</xdr:row>
      <xdr:rowOff>42334</xdr:rowOff>
    </xdr:to>
    <xdr:cxnSp macro="">
      <xdr:nvCxnSpPr>
        <xdr:cNvPr id="256" name="直線コネクタ 255"/>
        <xdr:cNvCxnSpPr/>
      </xdr:nvCxnSpPr>
      <xdr:spPr>
        <a:xfrm>
          <a:off x="16179800" y="14296672"/>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7"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8" name="フローチャート : 判断 257"/>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83</xdr:row>
      <xdr:rowOff>93134</xdr:rowOff>
    </xdr:to>
    <xdr:cxnSp macro="">
      <xdr:nvCxnSpPr>
        <xdr:cNvPr id="259" name="直線コネクタ 258"/>
        <xdr:cNvCxnSpPr/>
      </xdr:nvCxnSpPr>
      <xdr:spPr>
        <a:xfrm flipV="1">
          <a:off x="15290800" y="142966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149578</xdr:rowOff>
    </xdr:from>
    <xdr:to>
      <xdr:col>23</xdr:col>
      <xdr:colOff>457200</xdr:colOff>
      <xdr:row>84</xdr:row>
      <xdr:rowOff>79728</xdr:rowOff>
    </xdr:to>
    <xdr:sp macro="" textlink="">
      <xdr:nvSpPr>
        <xdr:cNvPr id="260" name="フローチャート : 判断 259"/>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64505</xdr:rowOff>
    </xdr:from>
    <xdr:ext cx="736600" cy="259045"/>
    <xdr:sp macro="" textlink="">
      <xdr:nvSpPr>
        <xdr:cNvPr id="261" name="テキスト ボックス 260"/>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89</xdr:row>
      <xdr:rowOff>56445</xdr:rowOff>
    </xdr:to>
    <xdr:cxnSp macro="">
      <xdr:nvCxnSpPr>
        <xdr:cNvPr id="262" name="直線コネクタ 261"/>
        <xdr:cNvCxnSpPr/>
      </xdr:nvCxnSpPr>
      <xdr:spPr>
        <a:xfrm flipV="1">
          <a:off x="14401800" y="14323484"/>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95955</xdr:rowOff>
    </xdr:from>
    <xdr:to>
      <xdr:col>22</xdr:col>
      <xdr:colOff>254000</xdr:colOff>
      <xdr:row>84</xdr:row>
      <xdr:rowOff>26105</xdr:rowOff>
    </xdr:to>
    <xdr:sp macro="" textlink="">
      <xdr:nvSpPr>
        <xdr:cNvPr id="263" name="フローチャート : 判断 262"/>
        <xdr:cNvSpPr/>
      </xdr:nvSpPr>
      <xdr:spPr>
        <a:xfrm>
          <a:off x="15240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10882</xdr:rowOff>
    </xdr:from>
    <xdr:ext cx="762000" cy="259045"/>
    <xdr:sp macro="" textlink="">
      <xdr:nvSpPr>
        <xdr:cNvPr id="264" name="テキスト ボックス 263"/>
        <xdr:cNvSpPr txBox="1"/>
      </xdr:nvSpPr>
      <xdr:spPr>
        <a:xfrm>
          <a:off x="14909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2822</xdr:rowOff>
    </xdr:from>
    <xdr:to>
      <xdr:col>21</xdr:col>
      <xdr:colOff>0</xdr:colOff>
      <xdr:row>89</xdr:row>
      <xdr:rowOff>56445</xdr:rowOff>
    </xdr:to>
    <xdr:cxnSp macro="">
      <xdr:nvCxnSpPr>
        <xdr:cNvPr id="265" name="直線コネクタ 264"/>
        <xdr:cNvCxnSpPr/>
      </xdr:nvCxnSpPr>
      <xdr:spPr>
        <a:xfrm>
          <a:off x="13512800" y="152618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6" name="フローチャート : 判断 265"/>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67" name="テキスト ボックス 266"/>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126295</xdr:rowOff>
    </xdr:from>
    <xdr:to>
      <xdr:col>19</xdr:col>
      <xdr:colOff>533400</xdr:colOff>
      <xdr:row>90</xdr:row>
      <xdr:rowOff>56445</xdr:rowOff>
    </xdr:to>
    <xdr:sp macro="" textlink="">
      <xdr:nvSpPr>
        <xdr:cNvPr id="268" name="フローチャート : 判断 267"/>
        <xdr:cNvSpPr/>
      </xdr:nvSpPr>
      <xdr:spPr>
        <a:xfrm>
          <a:off x="13462000" y="1538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41222</xdr:rowOff>
    </xdr:from>
    <xdr:ext cx="762000" cy="259045"/>
    <xdr:sp macro="" textlink="">
      <xdr:nvSpPr>
        <xdr:cNvPr id="269" name="テキスト ボックス 268"/>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5" name="円/楕円 274"/>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8061</xdr:rowOff>
    </xdr:from>
    <xdr:ext cx="762000" cy="259045"/>
    <xdr:sp macro="" textlink="">
      <xdr:nvSpPr>
        <xdr:cNvPr id="276"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15522</xdr:rowOff>
    </xdr:from>
    <xdr:to>
      <xdr:col>23</xdr:col>
      <xdr:colOff>457200</xdr:colOff>
      <xdr:row>83</xdr:row>
      <xdr:rowOff>117122</xdr:rowOff>
    </xdr:to>
    <xdr:sp macro="" textlink="">
      <xdr:nvSpPr>
        <xdr:cNvPr id="277" name="円/楕円 276"/>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127299</xdr:rowOff>
    </xdr:from>
    <xdr:ext cx="736600" cy="259045"/>
    <xdr:sp macro="" textlink="">
      <xdr:nvSpPr>
        <xdr:cNvPr id="278" name="テキスト ボックス 277"/>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79" name="円/楕円 278"/>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80" name="テキスト ボックス 279"/>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5645</xdr:rowOff>
    </xdr:from>
    <xdr:to>
      <xdr:col>21</xdr:col>
      <xdr:colOff>50800</xdr:colOff>
      <xdr:row>89</xdr:row>
      <xdr:rowOff>107245</xdr:rowOff>
    </xdr:to>
    <xdr:sp macro="" textlink="">
      <xdr:nvSpPr>
        <xdr:cNvPr id="281" name="円/楕円 280"/>
        <xdr:cNvSpPr/>
      </xdr:nvSpPr>
      <xdr:spPr>
        <a:xfrm>
          <a:off x="14351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117422</xdr:rowOff>
    </xdr:from>
    <xdr:ext cx="762000" cy="259045"/>
    <xdr:sp macro="" textlink="">
      <xdr:nvSpPr>
        <xdr:cNvPr id="282" name="テキスト ボックス 281"/>
        <xdr:cNvSpPr txBox="1"/>
      </xdr:nvSpPr>
      <xdr:spPr>
        <a:xfrm>
          <a:off x="14020800" y="1503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123472</xdr:rowOff>
    </xdr:from>
    <xdr:to>
      <xdr:col>19</xdr:col>
      <xdr:colOff>533400</xdr:colOff>
      <xdr:row>89</xdr:row>
      <xdr:rowOff>53622</xdr:rowOff>
    </xdr:to>
    <xdr:sp macro="" textlink="">
      <xdr:nvSpPr>
        <xdr:cNvPr id="283" name="円/楕円 282"/>
        <xdr:cNvSpPr/>
      </xdr:nvSpPr>
      <xdr:spPr>
        <a:xfrm>
          <a:off x="13462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63799</xdr:rowOff>
    </xdr:from>
    <xdr:ext cx="762000" cy="259045"/>
    <xdr:sp macro="" textlink="">
      <xdr:nvSpPr>
        <xdr:cNvPr id="284" name="テキスト ボックス 283"/>
        <xdr:cNvSpPr txBox="1"/>
      </xdr:nvSpPr>
      <xdr:spPr>
        <a:xfrm>
          <a:off x="13131800" y="1497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年の市町村合併により職員数（特別職と医療機関を除く）が</a:t>
          </a:r>
          <a:r>
            <a:rPr kumimoji="1" lang="en-US" altLang="ja-JP" sz="1100">
              <a:solidFill>
                <a:schemeClr val="dk1"/>
              </a:solidFill>
              <a:effectLst/>
              <a:latin typeface="+mn-lt"/>
              <a:ea typeface="+mn-ea"/>
              <a:cs typeface="+mn-cs"/>
            </a:rPr>
            <a:t>1,086</a:t>
          </a:r>
          <a:r>
            <a:rPr kumimoji="1" lang="ja-JP" altLang="ja-JP" sz="1100">
              <a:solidFill>
                <a:schemeClr val="dk1"/>
              </a:solidFill>
              <a:effectLst/>
              <a:latin typeface="+mn-lt"/>
              <a:ea typeface="+mn-ea"/>
              <a:cs typeface="+mn-cs"/>
            </a:rPr>
            <a:t>人と大幅に増加したため、人口規模や産業構造から求められる新市の類型を基に、職員数（特別職と医療機関を除く）を</a:t>
          </a:r>
          <a:r>
            <a:rPr kumimoji="1" lang="en-US" altLang="ja-JP" sz="1100">
              <a:solidFill>
                <a:schemeClr val="dk1"/>
              </a:solidFill>
              <a:effectLst/>
              <a:latin typeface="+mn-lt"/>
              <a:ea typeface="+mn-ea"/>
              <a:cs typeface="+mn-cs"/>
            </a:rPr>
            <a:t>850</a:t>
          </a:r>
          <a:r>
            <a:rPr kumimoji="1" lang="ja-JP" altLang="ja-JP" sz="1100">
              <a:solidFill>
                <a:schemeClr val="dk1"/>
              </a:solidFill>
              <a:effectLst/>
              <a:latin typeface="+mn-lt"/>
              <a:ea typeface="+mn-ea"/>
              <a:cs typeface="+mn-cs"/>
            </a:rPr>
            <a:t>人とした定員管理計画を策定し、平成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年度末までに</a:t>
          </a:r>
          <a:r>
            <a:rPr kumimoji="1" lang="en-US" altLang="ja-JP" sz="1100">
              <a:solidFill>
                <a:schemeClr val="dk1"/>
              </a:solidFill>
              <a:effectLst/>
              <a:latin typeface="+mn-lt"/>
              <a:ea typeface="+mn-ea"/>
              <a:cs typeface="+mn-cs"/>
            </a:rPr>
            <a:t>850</a:t>
          </a:r>
          <a:r>
            <a:rPr kumimoji="1" lang="ja-JP" altLang="ja-JP" sz="1100">
              <a:solidFill>
                <a:schemeClr val="dk1"/>
              </a:solidFill>
              <a:effectLst/>
              <a:latin typeface="+mn-lt"/>
              <a:ea typeface="+mn-ea"/>
              <a:cs typeface="+mn-cs"/>
            </a:rPr>
            <a:t>人体制を実現した。</a:t>
          </a:r>
          <a:endParaRPr lang="ja-JP" altLang="ja-JP" sz="1400">
            <a:effectLst/>
          </a:endParaRPr>
        </a:p>
        <a:p>
          <a:r>
            <a:rPr kumimoji="1" lang="ja-JP" altLang="ja-JP" sz="1100">
              <a:solidFill>
                <a:schemeClr val="dk1"/>
              </a:solidFill>
              <a:effectLst/>
              <a:latin typeface="+mn-lt"/>
              <a:ea typeface="+mn-ea"/>
              <a:cs typeface="+mn-cs"/>
            </a:rPr>
            <a:t>　更なる削減のため、職員数を平成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年度当初までに</a:t>
          </a:r>
          <a:r>
            <a:rPr kumimoji="1" lang="en-US" altLang="ja-JP" sz="1100">
              <a:solidFill>
                <a:schemeClr val="dk1"/>
              </a:solidFill>
              <a:effectLst/>
              <a:latin typeface="+mn-lt"/>
              <a:ea typeface="+mn-ea"/>
              <a:cs typeface="+mn-cs"/>
            </a:rPr>
            <a:t>796</a:t>
          </a:r>
          <a:r>
            <a:rPr kumimoji="1" lang="ja-JP" altLang="ja-JP" sz="1100">
              <a:solidFill>
                <a:schemeClr val="dk1"/>
              </a:solidFill>
              <a:effectLst/>
              <a:latin typeface="+mn-lt"/>
              <a:ea typeface="+mn-ea"/>
              <a:cs typeface="+mn-cs"/>
            </a:rPr>
            <a:t>人とする定員適正化計画を新たに策定し、引き続き適正な定員管理に努める。</a:t>
          </a:r>
          <a:endParaRPr lang="ja-JP" altLang="ja-JP" sz="1400">
            <a:effectLst/>
          </a:endParaRPr>
        </a:p>
        <a:p>
          <a:r>
            <a:rPr kumimoji="1" lang="ja-JP" altLang="ja-JP" sz="1100">
              <a:solidFill>
                <a:schemeClr val="dk1"/>
              </a:solidFill>
              <a:effectLst/>
              <a:latin typeface="+mn-lt"/>
              <a:ea typeface="+mn-ea"/>
              <a:cs typeface="+mn-cs"/>
            </a:rPr>
            <a:t>　ただ県内６番目という広い市域をカバーするためには各地域ごとに職員配置が必要であり、類似団体平均に比べ高止まりすることもやむを得ない面がある。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4" name="直線コネクタ 313"/>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5"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6" name="直線コネクタ 315"/>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7"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8" name="直線コネクタ 317"/>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49424</xdr:rowOff>
    </xdr:from>
    <xdr:to>
      <xdr:col>24</xdr:col>
      <xdr:colOff>558800</xdr:colOff>
      <xdr:row>64</xdr:row>
      <xdr:rowOff>59479</xdr:rowOff>
    </xdr:to>
    <xdr:cxnSp macro="">
      <xdr:nvCxnSpPr>
        <xdr:cNvPr id="319" name="直線コネクタ 318"/>
        <xdr:cNvCxnSpPr/>
      </xdr:nvCxnSpPr>
      <xdr:spPr>
        <a:xfrm>
          <a:off x="16179800" y="11022224"/>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20"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1" name="フローチャート : 判断 320"/>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45403</xdr:rowOff>
    </xdr:from>
    <xdr:to>
      <xdr:col>23</xdr:col>
      <xdr:colOff>406400</xdr:colOff>
      <xdr:row>64</xdr:row>
      <xdr:rowOff>49424</xdr:rowOff>
    </xdr:to>
    <xdr:cxnSp macro="">
      <xdr:nvCxnSpPr>
        <xdr:cNvPr id="322" name="直線コネクタ 321"/>
        <xdr:cNvCxnSpPr/>
      </xdr:nvCxnSpPr>
      <xdr:spPr>
        <a:xfrm>
          <a:off x="15290800" y="11018203"/>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21802</xdr:rowOff>
    </xdr:from>
    <xdr:to>
      <xdr:col>23</xdr:col>
      <xdr:colOff>457200</xdr:colOff>
      <xdr:row>62</xdr:row>
      <xdr:rowOff>123402</xdr:rowOff>
    </xdr:to>
    <xdr:sp macro="" textlink="">
      <xdr:nvSpPr>
        <xdr:cNvPr id="323" name="フローチャート : 判断 322"/>
        <xdr:cNvSpPr/>
      </xdr:nvSpPr>
      <xdr:spPr>
        <a:xfrm>
          <a:off x="16129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133579</xdr:rowOff>
    </xdr:from>
    <xdr:ext cx="736600" cy="259045"/>
    <xdr:sp macro="" textlink="">
      <xdr:nvSpPr>
        <xdr:cNvPr id="324" name="テキスト ボックス 323"/>
        <xdr:cNvSpPr txBox="1"/>
      </xdr:nvSpPr>
      <xdr:spPr>
        <a:xfrm>
          <a:off x="15798800" y="10420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45403</xdr:rowOff>
    </xdr:from>
    <xdr:to>
      <xdr:col>22</xdr:col>
      <xdr:colOff>203200</xdr:colOff>
      <xdr:row>64</xdr:row>
      <xdr:rowOff>53446</xdr:rowOff>
    </xdr:to>
    <xdr:cxnSp macro="">
      <xdr:nvCxnSpPr>
        <xdr:cNvPr id="325" name="直線コネクタ 324"/>
        <xdr:cNvCxnSpPr/>
      </xdr:nvCxnSpPr>
      <xdr:spPr>
        <a:xfrm flipV="1">
          <a:off x="14401800" y="1101820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19791</xdr:rowOff>
    </xdr:from>
    <xdr:to>
      <xdr:col>22</xdr:col>
      <xdr:colOff>254000</xdr:colOff>
      <xdr:row>62</xdr:row>
      <xdr:rowOff>121391</xdr:rowOff>
    </xdr:to>
    <xdr:sp macro="" textlink="">
      <xdr:nvSpPr>
        <xdr:cNvPr id="326" name="フローチャート : 判断 325"/>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131568</xdr:rowOff>
    </xdr:from>
    <xdr:ext cx="762000" cy="259045"/>
    <xdr:sp macro="" textlink="">
      <xdr:nvSpPr>
        <xdr:cNvPr id="327" name="テキスト ボックス 326"/>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53446</xdr:rowOff>
    </xdr:from>
    <xdr:to>
      <xdr:col>21</xdr:col>
      <xdr:colOff>0</xdr:colOff>
      <xdr:row>64</xdr:row>
      <xdr:rowOff>93663</xdr:rowOff>
    </xdr:to>
    <xdr:cxnSp macro="">
      <xdr:nvCxnSpPr>
        <xdr:cNvPr id="328" name="直線コネクタ 327"/>
        <xdr:cNvCxnSpPr/>
      </xdr:nvCxnSpPr>
      <xdr:spPr>
        <a:xfrm flipV="1">
          <a:off x="13512800" y="1102624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25823</xdr:rowOff>
    </xdr:from>
    <xdr:to>
      <xdr:col>21</xdr:col>
      <xdr:colOff>50800</xdr:colOff>
      <xdr:row>62</xdr:row>
      <xdr:rowOff>127423</xdr:rowOff>
    </xdr:to>
    <xdr:sp macro="" textlink="">
      <xdr:nvSpPr>
        <xdr:cNvPr id="329" name="フローチャート : 判断 328"/>
        <xdr:cNvSpPr/>
      </xdr:nvSpPr>
      <xdr:spPr>
        <a:xfrm>
          <a:off x="14351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137600</xdr:rowOff>
    </xdr:from>
    <xdr:ext cx="762000" cy="259045"/>
    <xdr:sp macro="" textlink="">
      <xdr:nvSpPr>
        <xdr:cNvPr id="330" name="テキスト ボックス 329"/>
        <xdr:cNvSpPr txBox="1"/>
      </xdr:nvSpPr>
      <xdr:spPr>
        <a:xfrm>
          <a:off x="14020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80116</xdr:rowOff>
    </xdr:from>
    <xdr:to>
      <xdr:col>19</xdr:col>
      <xdr:colOff>533400</xdr:colOff>
      <xdr:row>63</xdr:row>
      <xdr:rowOff>10266</xdr:rowOff>
    </xdr:to>
    <xdr:sp macro="" textlink="">
      <xdr:nvSpPr>
        <xdr:cNvPr id="331" name="フローチャート : 判断 330"/>
        <xdr:cNvSpPr/>
      </xdr:nvSpPr>
      <xdr:spPr>
        <a:xfrm>
          <a:off x="13462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20443</xdr:rowOff>
    </xdr:from>
    <xdr:ext cx="762000" cy="259045"/>
    <xdr:sp macro="" textlink="">
      <xdr:nvSpPr>
        <xdr:cNvPr id="332" name="テキスト ボックス 331"/>
        <xdr:cNvSpPr txBox="1"/>
      </xdr:nvSpPr>
      <xdr:spPr>
        <a:xfrm>
          <a:off x="13131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8679</xdr:rowOff>
    </xdr:from>
    <xdr:to>
      <xdr:col>24</xdr:col>
      <xdr:colOff>609600</xdr:colOff>
      <xdr:row>64</xdr:row>
      <xdr:rowOff>110279</xdr:rowOff>
    </xdr:to>
    <xdr:sp macro="" textlink="">
      <xdr:nvSpPr>
        <xdr:cNvPr id="338" name="円/楕円 337"/>
        <xdr:cNvSpPr/>
      </xdr:nvSpPr>
      <xdr:spPr>
        <a:xfrm>
          <a:off x="169672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152206</xdr:rowOff>
    </xdr:from>
    <xdr:ext cx="762000" cy="259045"/>
    <xdr:sp macro="" textlink="">
      <xdr:nvSpPr>
        <xdr:cNvPr id="339" name="定員管理の状況該当値テキスト"/>
        <xdr:cNvSpPr txBox="1"/>
      </xdr:nvSpPr>
      <xdr:spPr>
        <a:xfrm>
          <a:off x="17106900" y="1095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170074</xdr:rowOff>
    </xdr:from>
    <xdr:to>
      <xdr:col>23</xdr:col>
      <xdr:colOff>457200</xdr:colOff>
      <xdr:row>64</xdr:row>
      <xdr:rowOff>100224</xdr:rowOff>
    </xdr:to>
    <xdr:sp macro="" textlink="">
      <xdr:nvSpPr>
        <xdr:cNvPr id="340" name="円/楕円 339"/>
        <xdr:cNvSpPr/>
      </xdr:nvSpPr>
      <xdr:spPr>
        <a:xfrm>
          <a:off x="16129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85001</xdr:rowOff>
    </xdr:from>
    <xdr:ext cx="736600" cy="259045"/>
    <xdr:sp macro="" textlink="">
      <xdr:nvSpPr>
        <xdr:cNvPr id="341" name="テキスト ボックス 340"/>
        <xdr:cNvSpPr txBox="1"/>
      </xdr:nvSpPr>
      <xdr:spPr>
        <a:xfrm>
          <a:off x="15798800" y="1105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166053</xdr:rowOff>
    </xdr:from>
    <xdr:to>
      <xdr:col>22</xdr:col>
      <xdr:colOff>254000</xdr:colOff>
      <xdr:row>64</xdr:row>
      <xdr:rowOff>96203</xdr:rowOff>
    </xdr:to>
    <xdr:sp macro="" textlink="">
      <xdr:nvSpPr>
        <xdr:cNvPr id="342" name="円/楕円 341"/>
        <xdr:cNvSpPr/>
      </xdr:nvSpPr>
      <xdr:spPr>
        <a:xfrm>
          <a:off x="15240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80980</xdr:rowOff>
    </xdr:from>
    <xdr:ext cx="762000" cy="259045"/>
    <xdr:sp macro="" textlink="">
      <xdr:nvSpPr>
        <xdr:cNvPr id="343" name="テキスト ボックス 342"/>
        <xdr:cNvSpPr txBox="1"/>
      </xdr:nvSpPr>
      <xdr:spPr>
        <a:xfrm>
          <a:off x="14909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2646</xdr:rowOff>
    </xdr:from>
    <xdr:to>
      <xdr:col>21</xdr:col>
      <xdr:colOff>50800</xdr:colOff>
      <xdr:row>64</xdr:row>
      <xdr:rowOff>104246</xdr:rowOff>
    </xdr:to>
    <xdr:sp macro="" textlink="">
      <xdr:nvSpPr>
        <xdr:cNvPr id="344" name="円/楕円 343"/>
        <xdr:cNvSpPr/>
      </xdr:nvSpPr>
      <xdr:spPr>
        <a:xfrm>
          <a:off x="14351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89023</xdr:rowOff>
    </xdr:from>
    <xdr:ext cx="762000" cy="259045"/>
    <xdr:sp macro="" textlink="">
      <xdr:nvSpPr>
        <xdr:cNvPr id="345" name="テキスト ボックス 344"/>
        <xdr:cNvSpPr txBox="1"/>
      </xdr:nvSpPr>
      <xdr:spPr>
        <a:xfrm>
          <a:off x="14020800" y="110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42863</xdr:rowOff>
    </xdr:from>
    <xdr:to>
      <xdr:col>19</xdr:col>
      <xdr:colOff>533400</xdr:colOff>
      <xdr:row>64</xdr:row>
      <xdr:rowOff>144463</xdr:rowOff>
    </xdr:to>
    <xdr:sp macro="" textlink="">
      <xdr:nvSpPr>
        <xdr:cNvPr id="346" name="円/楕円 345"/>
        <xdr:cNvSpPr/>
      </xdr:nvSpPr>
      <xdr:spPr>
        <a:xfrm>
          <a:off x="13462000" y="1101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129240</xdr:rowOff>
    </xdr:from>
    <xdr:ext cx="762000" cy="259045"/>
    <xdr:sp macro="" textlink="">
      <xdr:nvSpPr>
        <xdr:cNvPr id="347" name="テキスト ボックス 346"/>
        <xdr:cNvSpPr txBox="1"/>
      </xdr:nvSpPr>
      <xdr:spPr>
        <a:xfrm>
          <a:off x="13131800" y="1110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負担適正化計画に基づき計画的に借金残高を減らしてきたことにより実質公債費比率は毎年減少しているが、過去のインフラ整備による借金の返済額が多いことに加え下水道事業や病院事業会計等への借金返済額に充てる繰出金が多いことから</a:t>
          </a:r>
          <a:r>
            <a:rPr kumimoji="1" lang="en-US" altLang="ja-JP" sz="1100">
              <a:solidFill>
                <a:schemeClr val="dk1"/>
              </a:solidFill>
              <a:effectLst/>
              <a:latin typeface="+mn-lt"/>
              <a:ea typeface="+mn-ea"/>
              <a:cs typeface="+mn-cs"/>
            </a:rPr>
            <a:t>9.4</a:t>
          </a:r>
          <a:r>
            <a:rPr kumimoji="1" lang="ja-JP" altLang="ja-JP" sz="1100">
              <a:solidFill>
                <a:schemeClr val="dk1"/>
              </a:solidFill>
              <a:effectLst/>
              <a:latin typeface="+mn-lt"/>
              <a:ea typeface="+mn-ea"/>
              <a:cs typeface="+mn-cs"/>
            </a:rPr>
            <a:t>％と類似団体平均を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今後も公債費負担適正化計画に基づく「新たな借金の抑制」や下水道料金の見直しなどの「特別会計・企業会計の自立化」などにより、実質公債費比率の抑制に努める。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2" name="直線コネクタ 371"/>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3"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4" name="直線コネクタ 373"/>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5"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6" name="直線コネクタ 375"/>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90805</xdr:rowOff>
    </xdr:from>
    <xdr:to>
      <xdr:col>24</xdr:col>
      <xdr:colOff>558800</xdr:colOff>
      <xdr:row>40</xdr:row>
      <xdr:rowOff>127000</xdr:rowOff>
    </xdr:to>
    <xdr:cxnSp macro="">
      <xdr:nvCxnSpPr>
        <xdr:cNvPr id="377" name="直線コネクタ 376"/>
        <xdr:cNvCxnSpPr/>
      </xdr:nvCxnSpPr>
      <xdr:spPr>
        <a:xfrm flipV="1">
          <a:off x="16179800" y="69488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78"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9" name="フローチャート : 判断 378"/>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33972</xdr:rowOff>
    </xdr:to>
    <xdr:cxnSp macro="">
      <xdr:nvCxnSpPr>
        <xdr:cNvPr id="380" name="直線コネクタ 379"/>
        <xdr:cNvCxnSpPr/>
      </xdr:nvCxnSpPr>
      <xdr:spPr>
        <a:xfrm flipV="1">
          <a:off x="15290800" y="698500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1" name="フローチャート : 判断 380"/>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97490</xdr:rowOff>
    </xdr:from>
    <xdr:ext cx="736600" cy="259045"/>
    <xdr:sp macro="" textlink="">
      <xdr:nvSpPr>
        <xdr:cNvPr id="382" name="テキスト ボックス 381"/>
        <xdr:cNvSpPr txBox="1"/>
      </xdr:nvSpPr>
      <xdr:spPr>
        <a:xfrm>
          <a:off x="15798800" y="661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33972</xdr:rowOff>
    </xdr:from>
    <xdr:to>
      <xdr:col>22</xdr:col>
      <xdr:colOff>203200</xdr:colOff>
      <xdr:row>41</xdr:row>
      <xdr:rowOff>112395</xdr:rowOff>
    </xdr:to>
    <xdr:cxnSp macro="">
      <xdr:nvCxnSpPr>
        <xdr:cNvPr id="383" name="直線コネクタ 382"/>
        <xdr:cNvCxnSpPr/>
      </xdr:nvCxnSpPr>
      <xdr:spPr>
        <a:xfrm flipV="1">
          <a:off x="14401800" y="706342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4" name="フローチャート : 判断 383"/>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5" name="テキスト ボックス 384"/>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112395</xdr:rowOff>
    </xdr:from>
    <xdr:to>
      <xdr:col>21</xdr:col>
      <xdr:colOff>0</xdr:colOff>
      <xdr:row>42</xdr:row>
      <xdr:rowOff>19368</xdr:rowOff>
    </xdr:to>
    <xdr:cxnSp macro="">
      <xdr:nvCxnSpPr>
        <xdr:cNvPr id="386" name="直線コネクタ 385"/>
        <xdr:cNvCxnSpPr/>
      </xdr:nvCxnSpPr>
      <xdr:spPr>
        <a:xfrm flipV="1">
          <a:off x="13512800" y="714184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100330</xdr:rowOff>
    </xdr:from>
    <xdr:to>
      <xdr:col>21</xdr:col>
      <xdr:colOff>50800</xdr:colOff>
      <xdr:row>41</xdr:row>
      <xdr:rowOff>30480</xdr:rowOff>
    </xdr:to>
    <xdr:sp macro="" textlink="">
      <xdr:nvSpPr>
        <xdr:cNvPr id="387" name="フローチャート : 判断 386"/>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388" name="テキスト ボックス 387"/>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9" name="フローチャート : 判断 388"/>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0" name="テキスト ボックス 389"/>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40005</xdr:rowOff>
    </xdr:from>
    <xdr:to>
      <xdr:col>24</xdr:col>
      <xdr:colOff>609600</xdr:colOff>
      <xdr:row>40</xdr:row>
      <xdr:rowOff>141605</xdr:rowOff>
    </xdr:to>
    <xdr:sp macro="" textlink="">
      <xdr:nvSpPr>
        <xdr:cNvPr id="396" name="円/楕円 395"/>
        <xdr:cNvSpPr/>
      </xdr:nvSpPr>
      <xdr:spPr>
        <a:xfrm>
          <a:off x="169672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12082</xdr:rowOff>
    </xdr:from>
    <xdr:ext cx="762000" cy="259045"/>
    <xdr:sp macro="" textlink="">
      <xdr:nvSpPr>
        <xdr:cNvPr id="397" name="公債費負担の状況該当値テキスト"/>
        <xdr:cNvSpPr txBox="1"/>
      </xdr:nvSpPr>
      <xdr:spPr>
        <a:xfrm>
          <a:off x="17106900" y="687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8" name="円/楕円 397"/>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99" name="テキスト ボックス 398"/>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154622</xdr:rowOff>
    </xdr:from>
    <xdr:to>
      <xdr:col>22</xdr:col>
      <xdr:colOff>254000</xdr:colOff>
      <xdr:row>41</xdr:row>
      <xdr:rowOff>84772</xdr:rowOff>
    </xdr:to>
    <xdr:sp macro="" textlink="">
      <xdr:nvSpPr>
        <xdr:cNvPr id="400" name="円/楕円 399"/>
        <xdr:cNvSpPr/>
      </xdr:nvSpPr>
      <xdr:spPr>
        <a:xfrm>
          <a:off x="15240000" y="70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69549</xdr:rowOff>
    </xdr:from>
    <xdr:ext cx="762000" cy="259045"/>
    <xdr:sp macro="" textlink="">
      <xdr:nvSpPr>
        <xdr:cNvPr id="401" name="テキスト ボックス 400"/>
        <xdr:cNvSpPr txBox="1"/>
      </xdr:nvSpPr>
      <xdr:spPr>
        <a:xfrm>
          <a:off x="14909800" y="709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61595</xdr:rowOff>
    </xdr:from>
    <xdr:to>
      <xdr:col>21</xdr:col>
      <xdr:colOff>50800</xdr:colOff>
      <xdr:row>41</xdr:row>
      <xdr:rowOff>163195</xdr:rowOff>
    </xdr:to>
    <xdr:sp macro="" textlink="">
      <xdr:nvSpPr>
        <xdr:cNvPr id="402" name="円/楕円 401"/>
        <xdr:cNvSpPr/>
      </xdr:nvSpPr>
      <xdr:spPr>
        <a:xfrm>
          <a:off x="14351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147972</xdr:rowOff>
    </xdr:from>
    <xdr:ext cx="762000" cy="259045"/>
    <xdr:sp macro="" textlink="">
      <xdr:nvSpPr>
        <xdr:cNvPr id="403" name="テキスト ボックス 402"/>
        <xdr:cNvSpPr txBox="1"/>
      </xdr:nvSpPr>
      <xdr:spPr>
        <a:xfrm>
          <a:off x="14020800" y="717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404" name="円/楕円 403"/>
        <xdr:cNvSpPr/>
      </xdr:nvSpPr>
      <xdr:spPr>
        <a:xfrm>
          <a:off x="13462000" y="71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405" name="テキスト ボックス 404"/>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公債費負担適正化計画に基づき計画的に借金残高を減らしてきた結果将来負担比率は毎年減少しており、類似団体平均を上回った。</a:t>
          </a:r>
        </a:p>
        <a:p>
          <a:r>
            <a:rPr kumimoji="1" lang="ja-JP" altLang="en-US" sz="1200">
              <a:latin typeface="ＭＳ Ｐゴシック"/>
            </a:rPr>
            <a:t>　今後も、職員数の削減を進めることにより退職手当負担見込額を低減させ、また、一般会計だけでなく企業会計においても経営の効率化を進める中で借金の圧縮を行い、将来負担比率の低減を図る。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4" name="直線コネクタ 433"/>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5"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6" name="直線コネクタ 435"/>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68368</xdr:rowOff>
    </xdr:from>
    <xdr:to>
      <xdr:col>24</xdr:col>
      <xdr:colOff>558800</xdr:colOff>
      <xdr:row>15</xdr:row>
      <xdr:rowOff>170519</xdr:rowOff>
    </xdr:to>
    <xdr:cxnSp macro="">
      <xdr:nvCxnSpPr>
        <xdr:cNvPr id="439" name="直線コネクタ 438"/>
        <xdr:cNvCxnSpPr/>
      </xdr:nvCxnSpPr>
      <xdr:spPr>
        <a:xfrm flipV="1">
          <a:off x="16179800" y="2640118"/>
          <a:ext cx="838200" cy="10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0"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1" name="フローチャート : 判断 440"/>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170519</xdr:rowOff>
    </xdr:from>
    <xdr:to>
      <xdr:col>23</xdr:col>
      <xdr:colOff>406400</xdr:colOff>
      <xdr:row>16</xdr:row>
      <xdr:rowOff>106849</xdr:rowOff>
    </xdr:to>
    <xdr:cxnSp macro="">
      <xdr:nvCxnSpPr>
        <xdr:cNvPr id="442" name="直線コネクタ 441"/>
        <xdr:cNvCxnSpPr/>
      </xdr:nvCxnSpPr>
      <xdr:spPr>
        <a:xfrm flipV="1">
          <a:off x="15290800" y="2742269"/>
          <a:ext cx="889000" cy="10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13547</xdr:rowOff>
    </xdr:from>
    <xdr:to>
      <xdr:col>23</xdr:col>
      <xdr:colOff>457200</xdr:colOff>
      <xdr:row>15</xdr:row>
      <xdr:rowOff>115147</xdr:rowOff>
    </xdr:to>
    <xdr:sp macro="" textlink="">
      <xdr:nvSpPr>
        <xdr:cNvPr id="443" name="フローチャート : 判断 442"/>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125324</xdr:rowOff>
    </xdr:from>
    <xdr:ext cx="736600" cy="259045"/>
    <xdr:sp macro="" textlink="">
      <xdr:nvSpPr>
        <xdr:cNvPr id="444" name="テキスト ボックス 443"/>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106849</xdr:rowOff>
    </xdr:from>
    <xdr:to>
      <xdr:col>22</xdr:col>
      <xdr:colOff>203200</xdr:colOff>
      <xdr:row>17</xdr:row>
      <xdr:rowOff>48810</xdr:rowOff>
    </xdr:to>
    <xdr:cxnSp macro="">
      <xdr:nvCxnSpPr>
        <xdr:cNvPr id="445" name="直線コネクタ 444"/>
        <xdr:cNvCxnSpPr/>
      </xdr:nvCxnSpPr>
      <xdr:spPr>
        <a:xfrm flipV="1">
          <a:off x="14401800" y="2850049"/>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80306</xdr:rowOff>
    </xdr:from>
    <xdr:to>
      <xdr:col>22</xdr:col>
      <xdr:colOff>254000</xdr:colOff>
      <xdr:row>16</xdr:row>
      <xdr:rowOff>10456</xdr:rowOff>
    </xdr:to>
    <xdr:sp macro="" textlink="">
      <xdr:nvSpPr>
        <xdr:cNvPr id="446" name="フローチャート : 判断 445"/>
        <xdr:cNvSpPr/>
      </xdr:nvSpPr>
      <xdr:spPr>
        <a:xfrm>
          <a:off x="15240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20633</xdr:rowOff>
    </xdr:from>
    <xdr:ext cx="762000" cy="259045"/>
    <xdr:sp macro="" textlink="">
      <xdr:nvSpPr>
        <xdr:cNvPr id="447" name="テキスト ボックス 446"/>
        <xdr:cNvSpPr txBox="1"/>
      </xdr:nvSpPr>
      <xdr:spPr>
        <a:xfrm>
          <a:off x="14909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48810</xdr:rowOff>
    </xdr:from>
    <xdr:to>
      <xdr:col>21</xdr:col>
      <xdr:colOff>0</xdr:colOff>
      <xdr:row>18</xdr:row>
      <xdr:rowOff>423</xdr:rowOff>
    </xdr:to>
    <xdr:cxnSp macro="">
      <xdr:nvCxnSpPr>
        <xdr:cNvPr id="448" name="直線コネクタ 447"/>
        <xdr:cNvCxnSpPr/>
      </xdr:nvCxnSpPr>
      <xdr:spPr>
        <a:xfrm flipV="1">
          <a:off x="13512800" y="2963460"/>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171196</xdr:rowOff>
    </xdr:from>
    <xdr:to>
      <xdr:col>21</xdr:col>
      <xdr:colOff>50800</xdr:colOff>
      <xdr:row>16</xdr:row>
      <xdr:rowOff>101346</xdr:rowOff>
    </xdr:to>
    <xdr:sp macro="" textlink="">
      <xdr:nvSpPr>
        <xdr:cNvPr id="449" name="フローチャート : 判断 448"/>
        <xdr:cNvSpPr/>
      </xdr:nvSpPr>
      <xdr:spPr>
        <a:xfrm>
          <a:off x="14351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111523</xdr:rowOff>
    </xdr:from>
    <xdr:ext cx="762000" cy="259045"/>
    <xdr:sp macro="" textlink="">
      <xdr:nvSpPr>
        <xdr:cNvPr id="450" name="テキスト ボックス 449"/>
        <xdr:cNvSpPr txBox="1"/>
      </xdr:nvSpPr>
      <xdr:spPr>
        <a:xfrm>
          <a:off x="14020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48006</xdr:rowOff>
    </xdr:from>
    <xdr:to>
      <xdr:col>19</xdr:col>
      <xdr:colOff>533400</xdr:colOff>
      <xdr:row>16</xdr:row>
      <xdr:rowOff>149606</xdr:rowOff>
    </xdr:to>
    <xdr:sp macro="" textlink="">
      <xdr:nvSpPr>
        <xdr:cNvPr id="451" name="フローチャート : 判断 450"/>
        <xdr:cNvSpPr/>
      </xdr:nvSpPr>
      <xdr:spPr>
        <a:xfrm>
          <a:off x="13462000" y="279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159783</xdr:rowOff>
    </xdr:from>
    <xdr:ext cx="762000" cy="259045"/>
    <xdr:sp macro="" textlink="">
      <xdr:nvSpPr>
        <xdr:cNvPr id="452" name="テキスト ボックス 451"/>
        <xdr:cNvSpPr txBox="1"/>
      </xdr:nvSpPr>
      <xdr:spPr>
        <a:xfrm>
          <a:off x="13131800" y="256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17568</xdr:rowOff>
    </xdr:from>
    <xdr:to>
      <xdr:col>24</xdr:col>
      <xdr:colOff>609600</xdr:colOff>
      <xdr:row>15</xdr:row>
      <xdr:rowOff>119168</xdr:rowOff>
    </xdr:to>
    <xdr:sp macro="" textlink="">
      <xdr:nvSpPr>
        <xdr:cNvPr id="458" name="円/楕円 457"/>
        <xdr:cNvSpPr/>
      </xdr:nvSpPr>
      <xdr:spPr>
        <a:xfrm>
          <a:off x="169672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34095</xdr:rowOff>
    </xdr:from>
    <xdr:ext cx="762000" cy="259045"/>
    <xdr:sp macro="" textlink="">
      <xdr:nvSpPr>
        <xdr:cNvPr id="459" name="将来負担の状況該当値テキスト"/>
        <xdr:cNvSpPr txBox="1"/>
      </xdr:nvSpPr>
      <xdr:spPr>
        <a:xfrm>
          <a:off x="17106900" y="24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119719</xdr:rowOff>
    </xdr:from>
    <xdr:to>
      <xdr:col>23</xdr:col>
      <xdr:colOff>457200</xdr:colOff>
      <xdr:row>16</xdr:row>
      <xdr:rowOff>49869</xdr:rowOff>
    </xdr:to>
    <xdr:sp macro="" textlink="">
      <xdr:nvSpPr>
        <xdr:cNvPr id="460" name="円/楕円 459"/>
        <xdr:cNvSpPr/>
      </xdr:nvSpPr>
      <xdr:spPr>
        <a:xfrm>
          <a:off x="16129000" y="26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34646</xdr:rowOff>
    </xdr:from>
    <xdr:ext cx="736600" cy="259045"/>
    <xdr:sp macro="" textlink="">
      <xdr:nvSpPr>
        <xdr:cNvPr id="461" name="テキスト ボックス 460"/>
        <xdr:cNvSpPr txBox="1"/>
      </xdr:nvSpPr>
      <xdr:spPr>
        <a:xfrm>
          <a:off x="15798800" y="277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56049</xdr:rowOff>
    </xdr:from>
    <xdr:to>
      <xdr:col>22</xdr:col>
      <xdr:colOff>254000</xdr:colOff>
      <xdr:row>16</xdr:row>
      <xdr:rowOff>157649</xdr:rowOff>
    </xdr:to>
    <xdr:sp macro="" textlink="">
      <xdr:nvSpPr>
        <xdr:cNvPr id="462" name="円/楕円 461"/>
        <xdr:cNvSpPr/>
      </xdr:nvSpPr>
      <xdr:spPr>
        <a:xfrm>
          <a:off x="15240000" y="279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142426</xdr:rowOff>
    </xdr:from>
    <xdr:ext cx="762000" cy="259045"/>
    <xdr:sp macro="" textlink="">
      <xdr:nvSpPr>
        <xdr:cNvPr id="463" name="テキスト ボックス 462"/>
        <xdr:cNvSpPr txBox="1"/>
      </xdr:nvSpPr>
      <xdr:spPr>
        <a:xfrm>
          <a:off x="14909800" y="288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169460</xdr:rowOff>
    </xdr:from>
    <xdr:to>
      <xdr:col>21</xdr:col>
      <xdr:colOff>50800</xdr:colOff>
      <xdr:row>17</xdr:row>
      <xdr:rowOff>99610</xdr:rowOff>
    </xdr:to>
    <xdr:sp macro="" textlink="">
      <xdr:nvSpPr>
        <xdr:cNvPr id="464" name="円/楕円 463"/>
        <xdr:cNvSpPr/>
      </xdr:nvSpPr>
      <xdr:spPr>
        <a:xfrm>
          <a:off x="14351000" y="29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84387</xdr:rowOff>
    </xdr:from>
    <xdr:ext cx="762000" cy="259045"/>
    <xdr:sp macro="" textlink="">
      <xdr:nvSpPr>
        <xdr:cNvPr id="465" name="テキスト ボックス 464"/>
        <xdr:cNvSpPr txBox="1"/>
      </xdr:nvSpPr>
      <xdr:spPr>
        <a:xfrm>
          <a:off x="14020800" y="29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66" name="円/楕円 465"/>
        <xdr:cNvSpPr/>
      </xdr:nvSpPr>
      <xdr:spPr>
        <a:xfrm>
          <a:off x="134620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36000</xdr:rowOff>
    </xdr:from>
    <xdr:ext cx="762000" cy="259045"/>
    <xdr:sp macro="" textlink="">
      <xdr:nvSpPr>
        <xdr:cNvPr id="467" name="テキスト ボックス 466"/>
        <xdr:cNvSpPr txBox="1"/>
      </xdr:nvSpPr>
      <xdr:spPr>
        <a:xfrm>
          <a:off x="13131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80,894
79,912
676.45
39,711,483
36,556,371
2,824,340
25,076,106
36,683,936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33.5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合併以降、事務の効率化、施設の集約化などを実施し、職員の適正配置に</a:t>
          </a:r>
          <a:r>
            <a:rPr kumimoji="1" lang="ja-JP" altLang="en-US" sz="1100">
              <a:solidFill>
                <a:schemeClr val="dk1"/>
              </a:solidFill>
              <a:effectLst/>
              <a:latin typeface="+mn-lt"/>
              <a:ea typeface="+mn-ea"/>
              <a:cs typeface="+mn-cs"/>
            </a:rPr>
            <a:t>努めている</a:t>
          </a:r>
          <a:r>
            <a:rPr kumimoji="1" lang="ja-JP" altLang="ja-JP" sz="1100">
              <a:solidFill>
                <a:schemeClr val="dk1"/>
              </a:solidFill>
              <a:effectLst/>
              <a:latin typeface="+mn-lt"/>
              <a:ea typeface="+mn-ea"/>
              <a:cs typeface="+mn-cs"/>
            </a:rPr>
            <a:t>が、県内６番目という広い市域をカバーするためには各地域ごとに職員配置が必要であり、経常収支比率は類似団体平均より悪く推移している。</a:t>
          </a:r>
          <a:endParaRPr lang="ja-JP" altLang="ja-JP" sz="1400">
            <a:effectLst/>
          </a:endParaRPr>
        </a:p>
        <a:p>
          <a:r>
            <a:rPr kumimoji="1" lang="ja-JP" altLang="ja-JP" sz="1100">
              <a:solidFill>
                <a:schemeClr val="dk1"/>
              </a:solidFill>
              <a:effectLst/>
              <a:latin typeface="+mn-lt"/>
              <a:ea typeface="+mn-ea"/>
              <a:cs typeface="+mn-cs"/>
            </a:rPr>
            <a:t>　更なる職員数削減のため、職員数を平成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年度当初までに</a:t>
          </a:r>
          <a:r>
            <a:rPr kumimoji="1" lang="en-US" altLang="ja-JP" sz="1100">
              <a:solidFill>
                <a:schemeClr val="dk1"/>
              </a:solidFill>
              <a:effectLst/>
              <a:latin typeface="+mn-lt"/>
              <a:ea typeface="+mn-ea"/>
              <a:cs typeface="+mn-cs"/>
            </a:rPr>
            <a:t>796</a:t>
          </a:r>
          <a:r>
            <a:rPr kumimoji="1" lang="ja-JP" altLang="ja-JP" sz="1100">
              <a:solidFill>
                <a:schemeClr val="dk1"/>
              </a:solidFill>
              <a:effectLst/>
              <a:latin typeface="+mn-lt"/>
              <a:ea typeface="+mn-ea"/>
              <a:cs typeface="+mn-cs"/>
            </a:rPr>
            <a:t>人とする中津川市定員適正化計画を新たに策定し、引き続き計画に基づいた適正な定員管理に努め人件費の抑制を図る。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119380</xdr:rowOff>
    </xdr:from>
    <xdr:to>
      <xdr:col>7</xdr:col>
      <xdr:colOff>15875</xdr:colOff>
      <xdr:row>36</xdr:row>
      <xdr:rowOff>157480</xdr:rowOff>
    </xdr:to>
    <xdr:cxnSp macro="">
      <xdr:nvCxnSpPr>
        <xdr:cNvPr id="66" name="直線コネクタ 65"/>
        <xdr:cNvCxnSpPr/>
      </xdr:nvCxnSpPr>
      <xdr:spPr>
        <a:xfrm flipV="1">
          <a:off x="3987800" y="62915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46990</xdr:rowOff>
    </xdr:to>
    <xdr:cxnSp macro="">
      <xdr:nvCxnSpPr>
        <xdr:cNvPr id="69" name="直線コネクタ 68"/>
        <xdr:cNvCxnSpPr/>
      </xdr:nvCxnSpPr>
      <xdr:spPr>
        <a:xfrm flipV="1">
          <a:off x="3098800" y="632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70" name="フローチャート :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81297</xdr:rowOff>
    </xdr:from>
    <xdr:ext cx="736600" cy="259045"/>
    <xdr:sp macro="" textlink="">
      <xdr:nvSpPr>
        <xdr:cNvPr id="71" name="テキスト ボックス 70"/>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85090</xdr:rowOff>
    </xdr:to>
    <xdr:cxnSp macro="">
      <xdr:nvCxnSpPr>
        <xdr:cNvPr id="72" name="直線コネクタ 71"/>
        <xdr:cNvCxnSpPr/>
      </xdr:nvCxnSpPr>
      <xdr:spPr>
        <a:xfrm flipV="1">
          <a:off x="2209800" y="6390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156210</xdr:rowOff>
    </xdr:from>
    <xdr:to>
      <xdr:col>4</xdr:col>
      <xdr:colOff>396875</xdr:colOff>
      <xdr:row>36</xdr:row>
      <xdr:rowOff>86360</xdr:rowOff>
    </xdr:to>
    <xdr:sp macro="" textlink="">
      <xdr:nvSpPr>
        <xdr:cNvPr id="73" name="フローチャート :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85090</xdr:rowOff>
    </xdr:to>
    <xdr:cxnSp macro="">
      <xdr:nvCxnSpPr>
        <xdr:cNvPr id="75" name="直線コネクタ 74"/>
        <xdr:cNvCxnSpPr/>
      </xdr:nvCxnSpPr>
      <xdr:spPr>
        <a:xfrm>
          <a:off x="1320800" y="6428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53340</xdr:rowOff>
    </xdr:from>
    <xdr:to>
      <xdr:col>3</xdr:col>
      <xdr:colOff>193675</xdr:colOff>
      <xdr:row>36</xdr:row>
      <xdr:rowOff>154940</xdr:rowOff>
    </xdr:to>
    <xdr:sp macro="" textlink="">
      <xdr:nvSpPr>
        <xdr:cNvPr id="76" name="フローチャート :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83820</xdr:rowOff>
    </xdr:from>
    <xdr:to>
      <xdr:col>1</xdr:col>
      <xdr:colOff>676275</xdr:colOff>
      <xdr:row>37</xdr:row>
      <xdr:rowOff>13970</xdr:rowOff>
    </xdr:to>
    <xdr:sp macro="" textlink="">
      <xdr:nvSpPr>
        <xdr:cNvPr id="78" name="フローチャート :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68580</xdr:rowOff>
    </xdr:from>
    <xdr:to>
      <xdr:col>7</xdr:col>
      <xdr:colOff>66675</xdr:colOff>
      <xdr:row>36</xdr:row>
      <xdr:rowOff>170180</xdr:rowOff>
    </xdr:to>
    <xdr:sp macro="" textlink="">
      <xdr:nvSpPr>
        <xdr:cNvPr id="85" name="円/楕円 84"/>
        <xdr:cNvSpPr/>
      </xdr:nvSpPr>
      <xdr:spPr>
        <a:xfrm>
          <a:off x="47752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40657</xdr:rowOff>
    </xdr:from>
    <xdr:ext cx="762000" cy="259045"/>
    <xdr:sp macro="" textlink="">
      <xdr:nvSpPr>
        <xdr:cNvPr id="86" name="人件費該当値テキスト"/>
        <xdr:cNvSpPr txBox="1"/>
      </xdr:nvSpPr>
      <xdr:spPr>
        <a:xfrm>
          <a:off x="49149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7" name="円/楕円 86"/>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21607</xdr:rowOff>
    </xdr:from>
    <xdr:ext cx="736600" cy="259045"/>
    <xdr:sp macro="" textlink="">
      <xdr:nvSpPr>
        <xdr:cNvPr id="88" name="テキスト ボックス 87"/>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167640</xdr:rowOff>
    </xdr:from>
    <xdr:to>
      <xdr:col>4</xdr:col>
      <xdr:colOff>396875</xdr:colOff>
      <xdr:row>37</xdr:row>
      <xdr:rowOff>97790</xdr:rowOff>
    </xdr:to>
    <xdr:sp macro="" textlink="">
      <xdr:nvSpPr>
        <xdr:cNvPr id="89" name="円/楕円 88"/>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82567</xdr:rowOff>
    </xdr:from>
    <xdr:ext cx="762000" cy="259045"/>
    <xdr:sp macro="" textlink="">
      <xdr:nvSpPr>
        <xdr:cNvPr id="90" name="テキスト ボックス 89"/>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物件費に係る経常収支比率が類似団体平均を上回っているものの昨年度と比較して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ポイント悪化している要因としては、職員数を中津川市定員適正化計画に基づき減らしてきたことによる臨時職員の増加及び民間への業務委託料の増加が上げられる。</a:t>
          </a:r>
          <a:endParaRPr lang="ja-JP" altLang="ja-JP" sz="1400">
            <a:effectLst/>
          </a:endParaRPr>
        </a:p>
        <a:p>
          <a:r>
            <a:rPr kumimoji="1" lang="ja-JP" altLang="ja-JP" sz="1100">
              <a:solidFill>
                <a:schemeClr val="dk1"/>
              </a:solidFill>
              <a:effectLst/>
              <a:latin typeface="+mn-lt"/>
              <a:ea typeface="+mn-ea"/>
              <a:cs typeface="+mn-cs"/>
            </a:rPr>
            <a:t>　今後は平成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年度策定した「市有財産（施設）運用管理マスタープラン」に基づき平成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年度までに施設の維持管理経費を</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億円削減することを目標に施設の民間移譲や統廃合を進めていく。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56134</xdr:rowOff>
    </xdr:to>
    <xdr:cxnSp macro="">
      <xdr:nvCxnSpPr>
        <xdr:cNvPr id="125" name="直線コネクタ 124"/>
        <xdr:cNvCxnSpPr/>
      </xdr:nvCxnSpPr>
      <xdr:spPr>
        <a:xfrm>
          <a:off x="15671800" y="25730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44704</xdr:rowOff>
    </xdr:from>
    <xdr:to>
      <xdr:col>22</xdr:col>
      <xdr:colOff>565150</xdr:colOff>
      <xdr:row>15</xdr:row>
      <xdr:rowOff>1270</xdr:rowOff>
    </xdr:to>
    <xdr:cxnSp macro="">
      <xdr:nvCxnSpPr>
        <xdr:cNvPr id="128" name="直線コネクタ 127"/>
        <xdr:cNvCxnSpPr/>
      </xdr:nvCxnSpPr>
      <xdr:spPr>
        <a:xfrm>
          <a:off x="14782800" y="244500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160782</xdr:rowOff>
    </xdr:from>
    <xdr:to>
      <xdr:col>22</xdr:col>
      <xdr:colOff>615950</xdr:colOff>
      <xdr:row>16</xdr:row>
      <xdr:rowOff>90932</xdr:rowOff>
    </xdr:to>
    <xdr:sp macro="" textlink="">
      <xdr:nvSpPr>
        <xdr:cNvPr id="129" name="フローチャート : 判断 128"/>
        <xdr:cNvSpPr/>
      </xdr:nvSpPr>
      <xdr:spPr>
        <a:xfrm>
          <a:off x="15621000" y="2732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75709</xdr:rowOff>
    </xdr:from>
    <xdr:ext cx="736600" cy="259045"/>
    <xdr:sp macro="" textlink="">
      <xdr:nvSpPr>
        <xdr:cNvPr id="130" name="テキスト ボックス 129"/>
        <xdr:cNvSpPr txBox="1"/>
      </xdr:nvSpPr>
      <xdr:spPr>
        <a:xfrm>
          <a:off x="15290800" y="281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170434</xdr:rowOff>
    </xdr:from>
    <xdr:to>
      <xdr:col>21</xdr:col>
      <xdr:colOff>361950</xdr:colOff>
      <xdr:row>14</xdr:row>
      <xdr:rowOff>44704</xdr:rowOff>
    </xdr:to>
    <xdr:cxnSp macro="">
      <xdr:nvCxnSpPr>
        <xdr:cNvPr id="131" name="直線コネクタ 130"/>
        <xdr:cNvCxnSpPr/>
      </xdr:nvCxnSpPr>
      <xdr:spPr>
        <a:xfrm>
          <a:off x="13893800" y="23992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2" name="フローチャート : 判断 131"/>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11701</xdr:rowOff>
    </xdr:from>
    <xdr:ext cx="762000" cy="259045"/>
    <xdr:sp macro="" textlink="">
      <xdr:nvSpPr>
        <xdr:cNvPr id="133" name="テキスト ボックス 132"/>
        <xdr:cNvSpPr txBox="1"/>
      </xdr:nvSpPr>
      <xdr:spPr>
        <a:xfrm>
          <a:off x="14401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115570</xdr:rowOff>
    </xdr:from>
    <xdr:to>
      <xdr:col>20</xdr:col>
      <xdr:colOff>158750</xdr:colOff>
      <xdr:row>13</xdr:row>
      <xdr:rowOff>170434</xdr:rowOff>
    </xdr:to>
    <xdr:cxnSp macro="">
      <xdr:nvCxnSpPr>
        <xdr:cNvPr id="134" name="直線コネクタ 133"/>
        <xdr:cNvCxnSpPr/>
      </xdr:nvCxnSpPr>
      <xdr:spPr>
        <a:xfrm>
          <a:off x="13004800" y="23444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51054</xdr:rowOff>
    </xdr:from>
    <xdr:to>
      <xdr:col>20</xdr:col>
      <xdr:colOff>209550</xdr:colOff>
      <xdr:row>15</xdr:row>
      <xdr:rowOff>152654</xdr:rowOff>
    </xdr:to>
    <xdr:sp macro="" textlink="">
      <xdr:nvSpPr>
        <xdr:cNvPr id="135" name="フローチャート :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137431</xdr:rowOff>
    </xdr:from>
    <xdr:ext cx="762000" cy="259045"/>
    <xdr:sp macro="" textlink="">
      <xdr:nvSpPr>
        <xdr:cNvPr id="136" name="テキスト ボックス 135"/>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23622</xdr:rowOff>
    </xdr:from>
    <xdr:to>
      <xdr:col>19</xdr:col>
      <xdr:colOff>6350</xdr:colOff>
      <xdr:row>15</xdr:row>
      <xdr:rowOff>125222</xdr:rowOff>
    </xdr:to>
    <xdr:sp macro="" textlink="">
      <xdr:nvSpPr>
        <xdr:cNvPr id="137" name="フローチャート : 判断 136"/>
        <xdr:cNvSpPr/>
      </xdr:nvSpPr>
      <xdr:spPr>
        <a:xfrm>
          <a:off x="12954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109999</xdr:rowOff>
    </xdr:from>
    <xdr:ext cx="762000" cy="259045"/>
    <xdr:sp macro="" textlink="">
      <xdr:nvSpPr>
        <xdr:cNvPr id="138" name="テキスト ボックス 137"/>
        <xdr:cNvSpPr txBox="1"/>
      </xdr:nvSpPr>
      <xdr:spPr>
        <a:xfrm>
          <a:off x="12623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5334</xdr:rowOff>
    </xdr:from>
    <xdr:to>
      <xdr:col>24</xdr:col>
      <xdr:colOff>82550</xdr:colOff>
      <xdr:row>15</xdr:row>
      <xdr:rowOff>106934</xdr:rowOff>
    </xdr:to>
    <xdr:sp macro="" textlink="">
      <xdr:nvSpPr>
        <xdr:cNvPr id="144" name="円/楕円 143"/>
        <xdr:cNvSpPr/>
      </xdr:nvSpPr>
      <xdr:spPr>
        <a:xfrm>
          <a:off x="16459200" y="257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21861</xdr:rowOff>
    </xdr:from>
    <xdr:ext cx="762000" cy="259045"/>
    <xdr:sp macro="" textlink="">
      <xdr:nvSpPr>
        <xdr:cNvPr id="145" name="物件費該当値テキスト"/>
        <xdr:cNvSpPr txBox="1"/>
      </xdr:nvSpPr>
      <xdr:spPr>
        <a:xfrm>
          <a:off x="16598900" y="242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6" name="円/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165354</xdr:rowOff>
    </xdr:from>
    <xdr:to>
      <xdr:col>21</xdr:col>
      <xdr:colOff>412750</xdr:colOff>
      <xdr:row>14</xdr:row>
      <xdr:rowOff>95504</xdr:rowOff>
    </xdr:to>
    <xdr:sp macro="" textlink="">
      <xdr:nvSpPr>
        <xdr:cNvPr id="148" name="円/楕円 147"/>
        <xdr:cNvSpPr/>
      </xdr:nvSpPr>
      <xdr:spPr>
        <a:xfrm>
          <a:off x="14732000" y="239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105681</xdr:rowOff>
    </xdr:from>
    <xdr:ext cx="762000" cy="259045"/>
    <xdr:sp macro="" textlink="">
      <xdr:nvSpPr>
        <xdr:cNvPr id="149" name="テキスト ボックス 148"/>
        <xdr:cNvSpPr txBox="1"/>
      </xdr:nvSpPr>
      <xdr:spPr>
        <a:xfrm>
          <a:off x="14401800" y="216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119634</xdr:rowOff>
    </xdr:from>
    <xdr:to>
      <xdr:col>20</xdr:col>
      <xdr:colOff>209550</xdr:colOff>
      <xdr:row>14</xdr:row>
      <xdr:rowOff>49784</xdr:rowOff>
    </xdr:to>
    <xdr:sp macro="" textlink="">
      <xdr:nvSpPr>
        <xdr:cNvPr id="150" name="円/楕円 149"/>
        <xdr:cNvSpPr/>
      </xdr:nvSpPr>
      <xdr:spPr>
        <a:xfrm>
          <a:off x="13843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59961</xdr:rowOff>
    </xdr:from>
    <xdr:ext cx="762000" cy="259045"/>
    <xdr:sp macro="" textlink="">
      <xdr:nvSpPr>
        <xdr:cNvPr id="151" name="テキスト ボックス 150"/>
        <xdr:cNvSpPr txBox="1"/>
      </xdr:nvSpPr>
      <xdr:spPr>
        <a:xfrm>
          <a:off x="13512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52" name="円/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扶助費に係る経常収支比率は前年度より</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ポイント増加したが、類似団体平均を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回っている。昨年度より上昇した要因としては、子ども・子育て</a:t>
          </a:r>
          <a:r>
            <a:rPr kumimoji="1" lang="ja-JP" altLang="en-US" sz="1100">
              <a:solidFill>
                <a:schemeClr val="dk1"/>
              </a:solidFill>
              <a:effectLst/>
              <a:latin typeface="+mn-lt"/>
              <a:ea typeface="+mn-ea"/>
              <a:cs typeface="+mn-cs"/>
            </a:rPr>
            <a:t>支援</a:t>
          </a:r>
          <a:r>
            <a:rPr kumimoji="1" lang="ja-JP" altLang="ja-JP" sz="1100">
              <a:solidFill>
                <a:schemeClr val="dk1"/>
              </a:solidFill>
              <a:effectLst/>
              <a:latin typeface="+mn-lt"/>
              <a:ea typeface="+mn-ea"/>
              <a:cs typeface="+mn-cs"/>
            </a:rPr>
            <a:t>新制度が平成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年度に施行されたことによる法人保育所への委託料が増額したこと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があげられる。</a:t>
          </a:r>
          <a:endParaRPr lang="ja-JP" altLang="ja-JP" sz="1400">
            <a:effectLst/>
          </a:endParaRPr>
        </a:p>
        <a:p>
          <a:r>
            <a:rPr kumimoji="1" lang="ja-JP" altLang="ja-JP" sz="1100">
              <a:solidFill>
                <a:schemeClr val="dk1"/>
              </a:solidFill>
              <a:effectLst/>
              <a:latin typeface="+mn-lt"/>
              <a:ea typeface="+mn-ea"/>
              <a:cs typeface="+mn-cs"/>
            </a:rPr>
            <a:t>　今後は高齢化の進行による社会福祉関係経費の増加を見据え、要介護状態にならないような健康増進施策を推進し、扶助費の増大が財政を圧迫しないよう努める。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63500</xdr:rowOff>
    </xdr:from>
    <xdr:to>
      <xdr:col>7</xdr:col>
      <xdr:colOff>15875</xdr:colOff>
      <xdr:row>54</xdr:row>
      <xdr:rowOff>88900</xdr:rowOff>
    </xdr:to>
    <xdr:cxnSp macro="">
      <xdr:nvCxnSpPr>
        <xdr:cNvPr id="186" name="直線コネクタ 185"/>
        <xdr:cNvCxnSpPr/>
      </xdr:nvCxnSpPr>
      <xdr:spPr>
        <a:xfrm>
          <a:off x="3987800" y="9321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0</xdr:rowOff>
    </xdr:from>
    <xdr:to>
      <xdr:col>5</xdr:col>
      <xdr:colOff>549275</xdr:colOff>
      <xdr:row>54</xdr:row>
      <xdr:rowOff>63500</xdr:rowOff>
    </xdr:to>
    <xdr:cxnSp macro="">
      <xdr:nvCxnSpPr>
        <xdr:cNvPr id="189" name="直線コネクタ 188"/>
        <xdr:cNvCxnSpPr/>
      </xdr:nvCxnSpPr>
      <xdr:spPr>
        <a:xfrm>
          <a:off x="3098800" y="9258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50800</xdr:rowOff>
    </xdr:from>
    <xdr:to>
      <xdr:col>5</xdr:col>
      <xdr:colOff>600075</xdr:colOff>
      <xdr:row>54</xdr:row>
      <xdr:rowOff>152400</xdr:rowOff>
    </xdr:to>
    <xdr:sp macro="" textlink="">
      <xdr:nvSpPr>
        <xdr:cNvPr id="190" name="フローチャート : 判断 189"/>
        <xdr:cNvSpPr/>
      </xdr:nvSpPr>
      <xdr:spPr>
        <a:xfrm>
          <a:off x="3937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137177</xdr:rowOff>
    </xdr:from>
    <xdr:ext cx="736600" cy="259045"/>
    <xdr:sp macro="" textlink="">
      <xdr:nvSpPr>
        <xdr:cNvPr id="191" name="テキスト ボックス 190"/>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0</xdr:rowOff>
    </xdr:from>
    <xdr:to>
      <xdr:col>4</xdr:col>
      <xdr:colOff>346075</xdr:colOff>
      <xdr:row>54</xdr:row>
      <xdr:rowOff>12700</xdr:rowOff>
    </xdr:to>
    <xdr:cxnSp macro="">
      <xdr:nvCxnSpPr>
        <xdr:cNvPr id="192" name="直線コネクタ 191"/>
        <xdr:cNvCxnSpPr/>
      </xdr:nvCxnSpPr>
      <xdr:spPr>
        <a:xfrm flipV="1">
          <a:off x="2209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38100</xdr:rowOff>
    </xdr:from>
    <xdr:to>
      <xdr:col>4</xdr:col>
      <xdr:colOff>396875</xdr:colOff>
      <xdr:row>54</xdr:row>
      <xdr:rowOff>139700</xdr:rowOff>
    </xdr:to>
    <xdr:sp macro="" textlink="">
      <xdr:nvSpPr>
        <xdr:cNvPr id="193" name="フローチャート : 判断 192"/>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124477</xdr:rowOff>
    </xdr:from>
    <xdr:ext cx="762000" cy="259045"/>
    <xdr:sp macro="" textlink="">
      <xdr:nvSpPr>
        <xdr:cNvPr id="194" name="テキスト ボックス 193"/>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54</xdr:row>
      <xdr:rowOff>12700</xdr:rowOff>
    </xdr:to>
    <xdr:cxnSp macro="">
      <xdr:nvCxnSpPr>
        <xdr:cNvPr id="195" name="直線コネクタ 194"/>
        <xdr:cNvCxnSpPr/>
      </xdr:nvCxnSpPr>
      <xdr:spPr>
        <a:xfrm>
          <a:off x="1320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50800</xdr:rowOff>
    </xdr:from>
    <xdr:to>
      <xdr:col>3</xdr:col>
      <xdr:colOff>193675</xdr:colOff>
      <xdr:row>54</xdr:row>
      <xdr:rowOff>152400</xdr:rowOff>
    </xdr:to>
    <xdr:sp macro="" textlink="">
      <xdr:nvSpPr>
        <xdr:cNvPr id="196" name="フローチャート : 判断 195"/>
        <xdr:cNvSpPr/>
      </xdr:nvSpPr>
      <xdr:spPr>
        <a:xfrm>
          <a:off x="21590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137177</xdr:rowOff>
    </xdr:from>
    <xdr:ext cx="762000" cy="259045"/>
    <xdr:sp macro="" textlink="">
      <xdr:nvSpPr>
        <xdr:cNvPr id="197" name="テキスト ボックス 196"/>
        <xdr:cNvSpPr txBox="1"/>
      </xdr:nvSpPr>
      <xdr:spPr>
        <a:xfrm>
          <a:off x="1828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198" name="フローチャート : 判断 197"/>
        <xdr:cNvSpPr/>
      </xdr:nvSpPr>
      <xdr:spPr>
        <a:xfrm>
          <a:off x="1270000" y="923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60977</xdr:rowOff>
    </xdr:from>
    <xdr:ext cx="762000" cy="259045"/>
    <xdr:sp macro="" textlink="">
      <xdr:nvSpPr>
        <xdr:cNvPr id="199" name="テキスト ボックス 198"/>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5" name="円/楕円 204"/>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06"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12700</xdr:rowOff>
    </xdr:from>
    <xdr:to>
      <xdr:col>5</xdr:col>
      <xdr:colOff>600075</xdr:colOff>
      <xdr:row>54</xdr:row>
      <xdr:rowOff>114300</xdr:rowOff>
    </xdr:to>
    <xdr:sp macro="" textlink="">
      <xdr:nvSpPr>
        <xdr:cNvPr id="207" name="円/楕円 206"/>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124477</xdr:rowOff>
    </xdr:from>
    <xdr:ext cx="736600" cy="259045"/>
    <xdr:sp macro="" textlink="">
      <xdr:nvSpPr>
        <xdr:cNvPr id="208" name="テキスト ボックス 207"/>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120650</xdr:rowOff>
    </xdr:from>
    <xdr:to>
      <xdr:col>4</xdr:col>
      <xdr:colOff>396875</xdr:colOff>
      <xdr:row>54</xdr:row>
      <xdr:rowOff>50800</xdr:rowOff>
    </xdr:to>
    <xdr:sp macro="" textlink="">
      <xdr:nvSpPr>
        <xdr:cNvPr id="209" name="円/楕円 208"/>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60977</xdr:rowOff>
    </xdr:from>
    <xdr:ext cx="762000" cy="259045"/>
    <xdr:sp macro="" textlink="">
      <xdr:nvSpPr>
        <xdr:cNvPr id="210" name="テキスト ボックス 209"/>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1" name="円/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3" name="円/楕円 212"/>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4" name="テキスト ボックス 213"/>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その他に係る経常収支比率が類似団体平均を下回っているのは、公立病院が２箇所あること、</a:t>
          </a:r>
          <a:r>
            <a:rPr lang="ja-JP" altLang="en-US" sz="1100" b="0" i="0" baseline="0">
              <a:solidFill>
                <a:schemeClr val="dk1"/>
              </a:solidFill>
              <a:effectLst/>
              <a:latin typeface="+mn-lt"/>
              <a:ea typeface="+mn-ea"/>
              <a:cs typeface="+mn-cs"/>
            </a:rPr>
            <a:t>国民健康保険事業会計で高額療養費の制度拡大などにより</a:t>
          </a:r>
          <a:r>
            <a:rPr lang="ja-JP" altLang="ja-JP" sz="1100" b="0" i="0" baseline="0">
              <a:solidFill>
                <a:schemeClr val="dk1"/>
              </a:solidFill>
              <a:effectLst/>
              <a:latin typeface="+mn-lt"/>
              <a:ea typeface="+mn-ea"/>
              <a:cs typeface="+mn-cs"/>
            </a:rPr>
            <a:t>、公営企業会計や特別会計への繰出金が多いことが要因である。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今後も高齢化の進行による国民健康保険事業会計や介護保険事業会計への繰出金の増加が予想されるため、健康増進や疾病予防に努めるなどの施策を進める。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水道事業会計、下水道事業会計において経営戦略を策定するなど独立採算で運営ができるよう、料金の見直しを含めた経営改善を図ることで、一般会計の負担額を減らしていくよう努める。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107950</xdr:rowOff>
    </xdr:from>
    <xdr:to>
      <xdr:col>24</xdr:col>
      <xdr:colOff>31750</xdr:colOff>
      <xdr:row>60</xdr:row>
      <xdr:rowOff>165100</xdr:rowOff>
    </xdr:to>
    <xdr:cxnSp macro="">
      <xdr:nvCxnSpPr>
        <xdr:cNvPr id="251" name="直線コネクタ 250"/>
        <xdr:cNvCxnSpPr/>
      </xdr:nvCxnSpPr>
      <xdr:spPr>
        <a:xfrm>
          <a:off x="15671800" y="10394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35577</xdr:rowOff>
    </xdr:from>
    <xdr:ext cx="762000" cy="259045"/>
    <xdr:sp macro="" textlink="">
      <xdr:nvSpPr>
        <xdr:cNvPr id="252" name="その他平均値テキスト"/>
        <xdr:cNvSpPr txBox="1"/>
      </xdr:nvSpPr>
      <xdr:spPr>
        <a:xfrm>
          <a:off x="16598900" y="980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69850</xdr:rowOff>
    </xdr:from>
    <xdr:to>
      <xdr:col>22</xdr:col>
      <xdr:colOff>565150</xdr:colOff>
      <xdr:row>60</xdr:row>
      <xdr:rowOff>107950</xdr:rowOff>
    </xdr:to>
    <xdr:cxnSp macro="">
      <xdr:nvCxnSpPr>
        <xdr:cNvPr id="254" name="直線コネクタ 253"/>
        <xdr:cNvCxnSpPr/>
      </xdr:nvCxnSpPr>
      <xdr:spPr>
        <a:xfrm>
          <a:off x="14782800" y="10356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104775</xdr:rowOff>
    </xdr:from>
    <xdr:to>
      <xdr:col>22</xdr:col>
      <xdr:colOff>615950</xdr:colOff>
      <xdr:row>58</xdr:row>
      <xdr:rowOff>34925</xdr:rowOff>
    </xdr:to>
    <xdr:sp macro="" textlink="">
      <xdr:nvSpPr>
        <xdr:cNvPr id="255" name="フローチャート : 判断 254"/>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45102</xdr:rowOff>
    </xdr:from>
    <xdr:ext cx="736600" cy="259045"/>
    <xdr:sp macro="" textlink="">
      <xdr:nvSpPr>
        <xdr:cNvPr id="256" name="テキスト ボックス 255"/>
        <xdr:cNvSpPr txBox="1"/>
      </xdr:nvSpPr>
      <xdr:spPr>
        <a:xfrm>
          <a:off x="15290800" y="9646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31750</xdr:rowOff>
    </xdr:from>
    <xdr:to>
      <xdr:col>21</xdr:col>
      <xdr:colOff>361950</xdr:colOff>
      <xdr:row>60</xdr:row>
      <xdr:rowOff>69850</xdr:rowOff>
    </xdr:to>
    <xdr:cxnSp macro="">
      <xdr:nvCxnSpPr>
        <xdr:cNvPr id="257" name="直線コネクタ 256"/>
        <xdr:cNvCxnSpPr/>
      </xdr:nvCxnSpPr>
      <xdr:spPr>
        <a:xfrm>
          <a:off x="13893800" y="10318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104775</xdr:rowOff>
    </xdr:from>
    <xdr:to>
      <xdr:col>21</xdr:col>
      <xdr:colOff>412750</xdr:colOff>
      <xdr:row>58</xdr:row>
      <xdr:rowOff>34925</xdr:rowOff>
    </xdr:to>
    <xdr:sp macro="" textlink="">
      <xdr:nvSpPr>
        <xdr:cNvPr id="258" name="フローチャート : 判断 257"/>
        <xdr:cNvSpPr/>
      </xdr:nvSpPr>
      <xdr:spPr>
        <a:xfrm>
          <a:off x="14732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45102</xdr:rowOff>
    </xdr:from>
    <xdr:ext cx="762000" cy="259045"/>
    <xdr:sp macro="" textlink="">
      <xdr:nvSpPr>
        <xdr:cNvPr id="259" name="テキスト ボックス 258"/>
        <xdr:cNvSpPr txBox="1"/>
      </xdr:nvSpPr>
      <xdr:spPr>
        <a:xfrm>
          <a:off x="14401800" y="964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136525</xdr:rowOff>
    </xdr:from>
    <xdr:to>
      <xdr:col>20</xdr:col>
      <xdr:colOff>158750</xdr:colOff>
      <xdr:row>60</xdr:row>
      <xdr:rowOff>31750</xdr:rowOff>
    </xdr:to>
    <xdr:cxnSp macro="">
      <xdr:nvCxnSpPr>
        <xdr:cNvPr id="260" name="直線コネクタ 259"/>
        <xdr:cNvCxnSpPr/>
      </xdr:nvCxnSpPr>
      <xdr:spPr>
        <a:xfrm>
          <a:off x="13004800" y="102520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85725</xdr:rowOff>
    </xdr:from>
    <xdr:to>
      <xdr:col>20</xdr:col>
      <xdr:colOff>209550</xdr:colOff>
      <xdr:row>58</xdr:row>
      <xdr:rowOff>15875</xdr:rowOff>
    </xdr:to>
    <xdr:sp macro="" textlink="">
      <xdr:nvSpPr>
        <xdr:cNvPr id="261" name="フローチャート : 判断 260"/>
        <xdr:cNvSpPr/>
      </xdr:nvSpPr>
      <xdr:spPr>
        <a:xfrm>
          <a:off x="13843000" y="985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26052</xdr:rowOff>
    </xdr:from>
    <xdr:ext cx="762000" cy="259045"/>
    <xdr:sp macro="" textlink="">
      <xdr:nvSpPr>
        <xdr:cNvPr id="262" name="テキスト ボックス 261"/>
        <xdr:cNvSpPr txBox="1"/>
      </xdr:nvSpPr>
      <xdr:spPr>
        <a:xfrm>
          <a:off x="13512800" y="962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66675</xdr:rowOff>
    </xdr:from>
    <xdr:to>
      <xdr:col>19</xdr:col>
      <xdr:colOff>6350</xdr:colOff>
      <xdr:row>57</xdr:row>
      <xdr:rowOff>168275</xdr:rowOff>
    </xdr:to>
    <xdr:sp macro="" textlink="">
      <xdr:nvSpPr>
        <xdr:cNvPr id="263" name="フローチャート : 判断 262"/>
        <xdr:cNvSpPr/>
      </xdr:nvSpPr>
      <xdr:spPr>
        <a:xfrm>
          <a:off x="129540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7002</xdr:rowOff>
    </xdr:from>
    <xdr:ext cx="762000" cy="259045"/>
    <xdr:sp macro="" textlink="">
      <xdr:nvSpPr>
        <xdr:cNvPr id="264" name="テキスト ボックス 263"/>
        <xdr:cNvSpPr txBox="1"/>
      </xdr:nvSpPr>
      <xdr:spPr>
        <a:xfrm>
          <a:off x="126238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114300</xdr:rowOff>
    </xdr:from>
    <xdr:to>
      <xdr:col>24</xdr:col>
      <xdr:colOff>82550</xdr:colOff>
      <xdr:row>61</xdr:row>
      <xdr:rowOff>44450</xdr:rowOff>
    </xdr:to>
    <xdr:sp macro="" textlink="">
      <xdr:nvSpPr>
        <xdr:cNvPr id="270" name="円/楕円 269"/>
        <xdr:cNvSpPr/>
      </xdr:nvSpPr>
      <xdr:spPr>
        <a:xfrm>
          <a:off x="16459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22877</xdr:rowOff>
    </xdr:from>
    <xdr:ext cx="762000" cy="259045"/>
    <xdr:sp macro="" textlink="">
      <xdr:nvSpPr>
        <xdr:cNvPr id="271" name="その他該当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57150</xdr:rowOff>
    </xdr:from>
    <xdr:to>
      <xdr:col>22</xdr:col>
      <xdr:colOff>615950</xdr:colOff>
      <xdr:row>60</xdr:row>
      <xdr:rowOff>158750</xdr:rowOff>
    </xdr:to>
    <xdr:sp macro="" textlink="">
      <xdr:nvSpPr>
        <xdr:cNvPr id="272" name="円/楕円 271"/>
        <xdr:cNvSpPr/>
      </xdr:nvSpPr>
      <xdr:spPr>
        <a:xfrm>
          <a:off x="15621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143527</xdr:rowOff>
    </xdr:from>
    <xdr:ext cx="736600" cy="259045"/>
    <xdr:sp macro="" textlink="">
      <xdr:nvSpPr>
        <xdr:cNvPr id="273" name="テキスト ボックス 272"/>
        <xdr:cNvSpPr txBox="1"/>
      </xdr:nvSpPr>
      <xdr:spPr>
        <a:xfrm>
          <a:off x="15290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19050</xdr:rowOff>
    </xdr:from>
    <xdr:to>
      <xdr:col>21</xdr:col>
      <xdr:colOff>412750</xdr:colOff>
      <xdr:row>60</xdr:row>
      <xdr:rowOff>120650</xdr:rowOff>
    </xdr:to>
    <xdr:sp macro="" textlink="">
      <xdr:nvSpPr>
        <xdr:cNvPr id="274" name="円/楕円 273"/>
        <xdr:cNvSpPr/>
      </xdr:nvSpPr>
      <xdr:spPr>
        <a:xfrm>
          <a:off x="14732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105427</xdr:rowOff>
    </xdr:from>
    <xdr:ext cx="762000" cy="259045"/>
    <xdr:sp macro="" textlink="">
      <xdr:nvSpPr>
        <xdr:cNvPr id="275" name="テキスト ボックス 274"/>
        <xdr:cNvSpPr txBox="1"/>
      </xdr:nvSpPr>
      <xdr:spPr>
        <a:xfrm>
          <a:off x="14401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152400</xdr:rowOff>
    </xdr:from>
    <xdr:to>
      <xdr:col>20</xdr:col>
      <xdr:colOff>209550</xdr:colOff>
      <xdr:row>60</xdr:row>
      <xdr:rowOff>82550</xdr:rowOff>
    </xdr:to>
    <xdr:sp macro="" textlink="">
      <xdr:nvSpPr>
        <xdr:cNvPr id="276" name="円/楕円 275"/>
        <xdr:cNvSpPr/>
      </xdr:nvSpPr>
      <xdr:spPr>
        <a:xfrm>
          <a:off x="13843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67327</xdr:rowOff>
    </xdr:from>
    <xdr:ext cx="762000" cy="259045"/>
    <xdr:sp macro="" textlink="">
      <xdr:nvSpPr>
        <xdr:cNvPr id="277" name="テキスト ボックス 276"/>
        <xdr:cNvSpPr txBox="1"/>
      </xdr:nvSpPr>
      <xdr:spPr>
        <a:xfrm>
          <a:off x="13512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85725</xdr:rowOff>
    </xdr:from>
    <xdr:to>
      <xdr:col>19</xdr:col>
      <xdr:colOff>6350</xdr:colOff>
      <xdr:row>60</xdr:row>
      <xdr:rowOff>15875</xdr:rowOff>
    </xdr:to>
    <xdr:sp macro="" textlink="">
      <xdr:nvSpPr>
        <xdr:cNvPr id="278" name="円/楕円 277"/>
        <xdr:cNvSpPr/>
      </xdr:nvSpPr>
      <xdr:spPr>
        <a:xfrm>
          <a:off x="12954000" y="1020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652</xdr:rowOff>
    </xdr:from>
    <xdr:ext cx="762000" cy="259045"/>
    <xdr:sp macro="" textlink="">
      <xdr:nvSpPr>
        <xdr:cNvPr id="279" name="テキスト ボックス 278"/>
        <xdr:cNvSpPr txBox="1"/>
      </xdr:nvSpPr>
      <xdr:spPr>
        <a:xfrm>
          <a:off x="126238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補助費等に係る経常収支比率は類似団体・全国・県平均と比べ低い水準で推移している。</a:t>
          </a:r>
          <a:endParaRPr lang="ja-JP" altLang="ja-JP" sz="1400">
            <a:effectLst/>
          </a:endParaRPr>
        </a:p>
        <a:p>
          <a:r>
            <a:rPr kumimoji="1" lang="ja-JP" altLang="ja-JP" sz="1100">
              <a:solidFill>
                <a:schemeClr val="dk1"/>
              </a:solidFill>
              <a:effectLst/>
              <a:latin typeface="+mn-lt"/>
              <a:ea typeface="+mn-ea"/>
              <a:cs typeface="+mn-cs"/>
            </a:rPr>
            <a:t>　今後も、現在行っている補助が団体等の既得権とならないよう、経常的に補助している事業も含め全ての補助対象事業を精査し、有効性の低い事業の見直しや削減、廃止を進める。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1270</xdr:rowOff>
    </xdr:to>
    <xdr:cxnSp macro="">
      <xdr:nvCxnSpPr>
        <xdr:cNvPr id="307" name="直線コネクタ 306"/>
        <xdr:cNvCxnSpPr/>
      </xdr:nvCxnSpPr>
      <xdr:spPr>
        <a:xfrm flipV="1">
          <a:off x="15671800" y="61620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1270</xdr:rowOff>
    </xdr:to>
    <xdr:cxnSp macro="">
      <xdr:nvCxnSpPr>
        <xdr:cNvPr id="310" name="直線コネクタ 309"/>
        <xdr:cNvCxnSpPr/>
      </xdr:nvCxnSpPr>
      <xdr:spPr>
        <a:xfrm>
          <a:off x="14782800" y="6162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121920</xdr:rowOff>
    </xdr:from>
    <xdr:to>
      <xdr:col>22</xdr:col>
      <xdr:colOff>615950</xdr:colOff>
      <xdr:row>38</xdr:row>
      <xdr:rowOff>52070</xdr:rowOff>
    </xdr:to>
    <xdr:sp macro="" textlink="">
      <xdr:nvSpPr>
        <xdr:cNvPr id="311" name="フローチャート : 判断 310"/>
        <xdr:cNvSpPr/>
      </xdr:nvSpPr>
      <xdr:spPr>
        <a:xfrm>
          <a:off x="15621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36847</xdr:rowOff>
    </xdr:from>
    <xdr:ext cx="736600" cy="259045"/>
    <xdr:sp macro="" textlink="">
      <xdr:nvSpPr>
        <xdr:cNvPr id="312" name="テキスト ボックス 311"/>
        <xdr:cNvSpPr txBox="1"/>
      </xdr:nvSpPr>
      <xdr:spPr>
        <a:xfrm>
          <a:off x="15290800" y="655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1270</xdr:rowOff>
    </xdr:to>
    <xdr:cxnSp macro="">
      <xdr:nvCxnSpPr>
        <xdr:cNvPr id="313" name="直線コネクタ 312"/>
        <xdr:cNvCxnSpPr/>
      </xdr:nvCxnSpPr>
      <xdr:spPr>
        <a:xfrm flipV="1">
          <a:off x="13893800" y="6162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127635</xdr:rowOff>
    </xdr:from>
    <xdr:to>
      <xdr:col>21</xdr:col>
      <xdr:colOff>412750</xdr:colOff>
      <xdr:row>38</xdr:row>
      <xdr:rowOff>57785</xdr:rowOff>
    </xdr:to>
    <xdr:sp macro="" textlink="">
      <xdr:nvSpPr>
        <xdr:cNvPr id="314" name="フローチャート : 判断 313"/>
        <xdr:cNvSpPr/>
      </xdr:nvSpPr>
      <xdr:spPr>
        <a:xfrm>
          <a:off x="14732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42562</xdr:rowOff>
    </xdr:from>
    <xdr:ext cx="762000" cy="259045"/>
    <xdr:sp macro="" textlink="">
      <xdr:nvSpPr>
        <xdr:cNvPr id="315" name="テキスト ボックス 314"/>
        <xdr:cNvSpPr txBox="1"/>
      </xdr:nvSpPr>
      <xdr:spPr>
        <a:xfrm>
          <a:off x="14401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xdr:rowOff>
    </xdr:from>
    <xdr:to>
      <xdr:col>20</xdr:col>
      <xdr:colOff>158750</xdr:colOff>
      <xdr:row>36</xdr:row>
      <xdr:rowOff>52705</xdr:rowOff>
    </xdr:to>
    <xdr:cxnSp macro="">
      <xdr:nvCxnSpPr>
        <xdr:cNvPr id="316" name="直線コネクタ 315"/>
        <xdr:cNvCxnSpPr/>
      </xdr:nvCxnSpPr>
      <xdr:spPr>
        <a:xfrm flipV="1">
          <a:off x="13004800" y="617347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144780</xdr:rowOff>
    </xdr:from>
    <xdr:to>
      <xdr:col>20</xdr:col>
      <xdr:colOff>209550</xdr:colOff>
      <xdr:row>38</xdr:row>
      <xdr:rowOff>74930</xdr:rowOff>
    </xdr:to>
    <xdr:sp macro="" textlink="">
      <xdr:nvSpPr>
        <xdr:cNvPr id="317" name="フローチャート : 判断 316"/>
        <xdr:cNvSpPr/>
      </xdr:nvSpPr>
      <xdr:spPr>
        <a:xfrm>
          <a:off x="13843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59707</xdr:rowOff>
    </xdr:from>
    <xdr:ext cx="762000" cy="259045"/>
    <xdr:sp macro="" textlink="">
      <xdr:nvSpPr>
        <xdr:cNvPr id="318" name="テキスト ボックス 317"/>
        <xdr:cNvSpPr txBox="1"/>
      </xdr:nvSpPr>
      <xdr:spPr>
        <a:xfrm>
          <a:off x="13512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19" name="フローチャート : 判断 318"/>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59707</xdr:rowOff>
    </xdr:from>
    <xdr:ext cx="762000" cy="259045"/>
    <xdr:sp macro="" textlink="">
      <xdr:nvSpPr>
        <xdr:cNvPr id="320" name="テキスト ボックス 319"/>
        <xdr:cNvSpPr txBox="1"/>
      </xdr:nvSpPr>
      <xdr:spPr>
        <a:xfrm>
          <a:off x="12623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6" name="円/楕円 325"/>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7"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121920</xdr:rowOff>
    </xdr:from>
    <xdr:to>
      <xdr:col>22</xdr:col>
      <xdr:colOff>615950</xdr:colOff>
      <xdr:row>36</xdr:row>
      <xdr:rowOff>52070</xdr:rowOff>
    </xdr:to>
    <xdr:sp macro="" textlink="">
      <xdr:nvSpPr>
        <xdr:cNvPr id="328" name="円/楕円 327"/>
        <xdr:cNvSpPr/>
      </xdr:nvSpPr>
      <xdr:spPr>
        <a:xfrm>
          <a:off x="15621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62247</xdr:rowOff>
    </xdr:from>
    <xdr:ext cx="736600" cy="259045"/>
    <xdr:sp macro="" textlink="">
      <xdr:nvSpPr>
        <xdr:cNvPr id="329" name="テキスト ボックス 328"/>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30" name="円/楕円 329"/>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31" name="テキスト ボックス 330"/>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121920</xdr:rowOff>
    </xdr:from>
    <xdr:to>
      <xdr:col>20</xdr:col>
      <xdr:colOff>209550</xdr:colOff>
      <xdr:row>36</xdr:row>
      <xdr:rowOff>52070</xdr:rowOff>
    </xdr:to>
    <xdr:sp macro="" textlink="">
      <xdr:nvSpPr>
        <xdr:cNvPr id="332" name="円/楕円 331"/>
        <xdr:cNvSpPr/>
      </xdr:nvSpPr>
      <xdr:spPr>
        <a:xfrm>
          <a:off x="13843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62247</xdr:rowOff>
    </xdr:from>
    <xdr:ext cx="762000" cy="259045"/>
    <xdr:sp macro="" textlink="">
      <xdr:nvSpPr>
        <xdr:cNvPr id="333" name="テキスト ボックス 332"/>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xdr:rowOff>
    </xdr:from>
    <xdr:to>
      <xdr:col>19</xdr:col>
      <xdr:colOff>6350</xdr:colOff>
      <xdr:row>36</xdr:row>
      <xdr:rowOff>103505</xdr:rowOff>
    </xdr:to>
    <xdr:sp macro="" textlink="">
      <xdr:nvSpPr>
        <xdr:cNvPr id="334" name="円/楕円 333"/>
        <xdr:cNvSpPr/>
      </xdr:nvSpPr>
      <xdr:spPr>
        <a:xfrm>
          <a:off x="129540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113682</xdr:rowOff>
    </xdr:from>
    <xdr:ext cx="762000" cy="259045"/>
    <xdr:sp macro="" textlink="">
      <xdr:nvSpPr>
        <xdr:cNvPr id="335" name="テキスト ボックス 334"/>
        <xdr:cNvSpPr txBox="1"/>
      </xdr:nvSpPr>
      <xdr:spPr>
        <a:xfrm>
          <a:off x="12623800" y="594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年度に見直しを行った公債費負担適正化計画に基づき、「新たな借金の抑制」や「計画的な繰上返済」を実施してきた結果、借金残高は大幅に減少し、公債費の割合も前年度から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ポイント減少し、類似団体平均と同程度に推移している。</a:t>
          </a:r>
          <a:endParaRPr lang="ja-JP" altLang="ja-JP" sz="1400">
            <a:effectLst/>
          </a:endParaRPr>
        </a:p>
        <a:p>
          <a:r>
            <a:rPr kumimoji="1" lang="ja-JP" altLang="ja-JP" sz="1100">
              <a:solidFill>
                <a:schemeClr val="dk1"/>
              </a:solidFill>
              <a:effectLst/>
              <a:latin typeface="+mn-lt"/>
              <a:ea typeface="+mn-ea"/>
              <a:cs typeface="+mn-cs"/>
            </a:rPr>
            <a:t>　今後は公債費負担適正化計画に基づき公債費の低減に努めるが、平成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年度に地域振興基金造成のため借り入れた</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億円の元金償還が始まることや、元金返済の据置期間を</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年としていたものを借入直後から始めることにより元金の返済額が増加する見込みである。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120142</xdr:rowOff>
    </xdr:from>
    <xdr:to>
      <xdr:col>7</xdr:col>
      <xdr:colOff>15875</xdr:colOff>
      <xdr:row>77</xdr:row>
      <xdr:rowOff>138430</xdr:rowOff>
    </xdr:to>
    <xdr:cxnSp macro="">
      <xdr:nvCxnSpPr>
        <xdr:cNvPr id="365" name="直線コネクタ 364"/>
        <xdr:cNvCxnSpPr/>
      </xdr:nvCxnSpPr>
      <xdr:spPr>
        <a:xfrm flipV="1">
          <a:off x="3987800" y="1332179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138430</xdr:rowOff>
    </xdr:from>
    <xdr:to>
      <xdr:col>5</xdr:col>
      <xdr:colOff>549275</xdr:colOff>
      <xdr:row>77</xdr:row>
      <xdr:rowOff>156718</xdr:rowOff>
    </xdr:to>
    <xdr:cxnSp macro="">
      <xdr:nvCxnSpPr>
        <xdr:cNvPr id="368" name="直線コネクタ 367"/>
        <xdr:cNvCxnSpPr/>
      </xdr:nvCxnSpPr>
      <xdr:spPr>
        <a:xfrm flipV="1">
          <a:off x="3098800" y="133400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83058</xdr:rowOff>
    </xdr:from>
    <xdr:to>
      <xdr:col>5</xdr:col>
      <xdr:colOff>600075</xdr:colOff>
      <xdr:row>78</xdr:row>
      <xdr:rowOff>13208</xdr:rowOff>
    </xdr:to>
    <xdr:sp macro="" textlink="">
      <xdr:nvSpPr>
        <xdr:cNvPr id="369" name="フローチャート : 判断 368"/>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23385</xdr:rowOff>
    </xdr:from>
    <xdr:ext cx="736600" cy="259045"/>
    <xdr:sp macro="" textlink="">
      <xdr:nvSpPr>
        <xdr:cNvPr id="370" name="テキスト ボックス 369"/>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156718</xdr:rowOff>
    </xdr:from>
    <xdr:to>
      <xdr:col>4</xdr:col>
      <xdr:colOff>346075</xdr:colOff>
      <xdr:row>78</xdr:row>
      <xdr:rowOff>40132</xdr:rowOff>
    </xdr:to>
    <xdr:cxnSp macro="">
      <xdr:nvCxnSpPr>
        <xdr:cNvPr id="371" name="直線コネクタ 370"/>
        <xdr:cNvCxnSpPr/>
      </xdr:nvCxnSpPr>
      <xdr:spPr>
        <a:xfrm flipV="1">
          <a:off x="2209800" y="133583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2" name="フローチャート : 判断 371"/>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3" name="テキスト ボックス 372"/>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40132</xdr:rowOff>
    </xdr:from>
    <xdr:to>
      <xdr:col>3</xdr:col>
      <xdr:colOff>142875</xdr:colOff>
      <xdr:row>78</xdr:row>
      <xdr:rowOff>85852</xdr:rowOff>
    </xdr:to>
    <xdr:cxnSp macro="">
      <xdr:nvCxnSpPr>
        <xdr:cNvPr id="374" name="直線コネクタ 373"/>
        <xdr:cNvCxnSpPr/>
      </xdr:nvCxnSpPr>
      <xdr:spPr>
        <a:xfrm flipV="1">
          <a:off x="1320800" y="13413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75" name="フローチャート : 判断 374"/>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76" name="テキスト ボックス 375"/>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7" name="フローチャート : 判断 376"/>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8" name="テキスト ボックス 377"/>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4" name="円/楕円 383"/>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41419</xdr:rowOff>
    </xdr:from>
    <xdr:ext cx="762000" cy="259045"/>
    <xdr:sp macro="" textlink="">
      <xdr:nvSpPr>
        <xdr:cNvPr id="385"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87630</xdr:rowOff>
    </xdr:from>
    <xdr:to>
      <xdr:col>5</xdr:col>
      <xdr:colOff>600075</xdr:colOff>
      <xdr:row>78</xdr:row>
      <xdr:rowOff>17780</xdr:rowOff>
    </xdr:to>
    <xdr:sp macro="" textlink="">
      <xdr:nvSpPr>
        <xdr:cNvPr id="386" name="円/楕円 385"/>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87" name="テキスト ボックス 386"/>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105918</xdr:rowOff>
    </xdr:from>
    <xdr:to>
      <xdr:col>4</xdr:col>
      <xdr:colOff>396875</xdr:colOff>
      <xdr:row>78</xdr:row>
      <xdr:rowOff>36068</xdr:rowOff>
    </xdr:to>
    <xdr:sp macro="" textlink="">
      <xdr:nvSpPr>
        <xdr:cNvPr id="388" name="円/楕円 387"/>
        <xdr:cNvSpPr/>
      </xdr:nvSpPr>
      <xdr:spPr>
        <a:xfrm>
          <a:off x="3048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20845</xdr:rowOff>
    </xdr:from>
    <xdr:ext cx="762000" cy="259045"/>
    <xdr:sp macro="" textlink="">
      <xdr:nvSpPr>
        <xdr:cNvPr id="389" name="テキスト ボックス 388"/>
        <xdr:cNvSpPr txBox="1"/>
      </xdr:nvSpPr>
      <xdr:spPr>
        <a:xfrm>
          <a:off x="2717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160782</xdr:rowOff>
    </xdr:from>
    <xdr:to>
      <xdr:col>3</xdr:col>
      <xdr:colOff>193675</xdr:colOff>
      <xdr:row>78</xdr:row>
      <xdr:rowOff>90932</xdr:rowOff>
    </xdr:to>
    <xdr:sp macro="" textlink="">
      <xdr:nvSpPr>
        <xdr:cNvPr id="390" name="円/楕円 389"/>
        <xdr:cNvSpPr/>
      </xdr:nvSpPr>
      <xdr:spPr>
        <a:xfrm>
          <a:off x="2159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91" name="テキスト ボックス 390"/>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92" name="円/楕円 391"/>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93" name="テキスト ボックス 392"/>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病院事業会計に対する繰出金や扶助費の制度拡大などに伴い、決算額が増加し比率が年々悪化している。</a:t>
          </a:r>
          <a:endParaRPr lang="ja-JP" altLang="ja-JP" sz="1400">
            <a:effectLst/>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は、病院の経営方針の見直しを含めた経営改善や、健康増進施策や疾病予防に努めるなどの施策を行うことにより、企業会計及び特別会計への繰出金を抑制することなど、一般会計の負担を減らし、比率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110998</xdr:rowOff>
    </xdr:from>
    <xdr:to>
      <xdr:col>24</xdr:col>
      <xdr:colOff>31750</xdr:colOff>
      <xdr:row>75</xdr:row>
      <xdr:rowOff>143002</xdr:rowOff>
    </xdr:to>
    <xdr:cxnSp macro="">
      <xdr:nvCxnSpPr>
        <xdr:cNvPr id="424" name="直線コネクタ 423"/>
        <xdr:cNvCxnSpPr/>
      </xdr:nvCxnSpPr>
      <xdr:spPr>
        <a:xfrm>
          <a:off x="15671800" y="129697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33274</xdr:rowOff>
    </xdr:from>
    <xdr:to>
      <xdr:col>22</xdr:col>
      <xdr:colOff>565150</xdr:colOff>
      <xdr:row>75</xdr:row>
      <xdr:rowOff>110998</xdr:rowOff>
    </xdr:to>
    <xdr:cxnSp macro="">
      <xdr:nvCxnSpPr>
        <xdr:cNvPr id="427" name="直線コネクタ 426"/>
        <xdr:cNvCxnSpPr/>
      </xdr:nvCxnSpPr>
      <xdr:spPr>
        <a:xfrm>
          <a:off x="14782800" y="1289202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147065</xdr:rowOff>
    </xdr:from>
    <xdr:to>
      <xdr:col>22</xdr:col>
      <xdr:colOff>615950</xdr:colOff>
      <xdr:row>76</xdr:row>
      <xdr:rowOff>77215</xdr:rowOff>
    </xdr:to>
    <xdr:sp macro="" textlink="">
      <xdr:nvSpPr>
        <xdr:cNvPr id="428" name="フローチャート : 判断 427"/>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61992</xdr:rowOff>
    </xdr:from>
    <xdr:ext cx="736600" cy="259045"/>
    <xdr:sp macro="" textlink="">
      <xdr:nvSpPr>
        <xdr:cNvPr id="429" name="テキスト ボックス 428"/>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28702</xdr:rowOff>
    </xdr:from>
    <xdr:to>
      <xdr:col>21</xdr:col>
      <xdr:colOff>361950</xdr:colOff>
      <xdr:row>75</xdr:row>
      <xdr:rowOff>33274</xdr:rowOff>
    </xdr:to>
    <xdr:cxnSp macro="">
      <xdr:nvCxnSpPr>
        <xdr:cNvPr id="430" name="直線コネクタ 429"/>
        <xdr:cNvCxnSpPr/>
      </xdr:nvCxnSpPr>
      <xdr:spPr>
        <a:xfrm>
          <a:off x="13893800" y="128874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124206</xdr:rowOff>
    </xdr:from>
    <xdr:to>
      <xdr:col>21</xdr:col>
      <xdr:colOff>412750</xdr:colOff>
      <xdr:row>76</xdr:row>
      <xdr:rowOff>54356</xdr:rowOff>
    </xdr:to>
    <xdr:sp macro="" textlink="">
      <xdr:nvSpPr>
        <xdr:cNvPr id="431" name="フローチャート : 判断 430"/>
        <xdr:cNvSpPr/>
      </xdr:nvSpPr>
      <xdr:spPr>
        <a:xfrm>
          <a:off x="14732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39133</xdr:rowOff>
    </xdr:from>
    <xdr:ext cx="762000" cy="259045"/>
    <xdr:sp macro="" textlink="">
      <xdr:nvSpPr>
        <xdr:cNvPr id="432" name="テキスト ボックス 431"/>
        <xdr:cNvSpPr txBox="1"/>
      </xdr:nvSpPr>
      <xdr:spPr>
        <a:xfrm>
          <a:off x="14401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154432</xdr:rowOff>
    </xdr:from>
    <xdr:to>
      <xdr:col>20</xdr:col>
      <xdr:colOff>158750</xdr:colOff>
      <xdr:row>75</xdr:row>
      <xdr:rowOff>28702</xdr:rowOff>
    </xdr:to>
    <xdr:cxnSp macro="">
      <xdr:nvCxnSpPr>
        <xdr:cNvPr id="433" name="直線コネクタ 432"/>
        <xdr:cNvCxnSpPr/>
      </xdr:nvCxnSpPr>
      <xdr:spPr>
        <a:xfrm>
          <a:off x="13004800" y="128417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151637</xdr:rowOff>
    </xdr:from>
    <xdr:to>
      <xdr:col>20</xdr:col>
      <xdr:colOff>209550</xdr:colOff>
      <xdr:row>76</xdr:row>
      <xdr:rowOff>81787</xdr:rowOff>
    </xdr:to>
    <xdr:sp macro="" textlink="">
      <xdr:nvSpPr>
        <xdr:cNvPr id="434" name="フローチャート : 判断 433"/>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66564</xdr:rowOff>
    </xdr:from>
    <xdr:ext cx="762000" cy="259045"/>
    <xdr:sp macro="" textlink="">
      <xdr:nvSpPr>
        <xdr:cNvPr id="435" name="テキスト ボックス 434"/>
        <xdr:cNvSpPr txBox="1"/>
      </xdr:nvSpPr>
      <xdr:spPr>
        <a:xfrm>
          <a:off x="13512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119634</xdr:rowOff>
    </xdr:from>
    <xdr:to>
      <xdr:col>19</xdr:col>
      <xdr:colOff>6350</xdr:colOff>
      <xdr:row>76</xdr:row>
      <xdr:rowOff>49783</xdr:rowOff>
    </xdr:to>
    <xdr:sp macro="" textlink="">
      <xdr:nvSpPr>
        <xdr:cNvPr id="436" name="フローチャート : 判断 435"/>
        <xdr:cNvSpPr/>
      </xdr:nvSpPr>
      <xdr:spPr>
        <a:xfrm>
          <a:off x="12954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34562</xdr:rowOff>
    </xdr:from>
    <xdr:ext cx="762000" cy="259045"/>
    <xdr:sp macro="" textlink="">
      <xdr:nvSpPr>
        <xdr:cNvPr id="437" name="テキスト ボックス 436"/>
        <xdr:cNvSpPr txBox="1"/>
      </xdr:nvSpPr>
      <xdr:spPr>
        <a:xfrm>
          <a:off x="12623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92202</xdr:rowOff>
    </xdr:from>
    <xdr:to>
      <xdr:col>24</xdr:col>
      <xdr:colOff>82550</xdr:colOff>
      <xdr:row>76</xdr:row>
      <xdr:rowOff>22352</xdr:rowOff>
    </xdr:to>
    <xdr:sp macro="" textlink="">
      <xdr:nvSpPr>
        <xdr:cNvPr id="443" name="円/楕円 442"/>
        <xdr:cNvSpPr/>
      </xdr:nvSpPr>
      <xdr:spPr>
        <a:xfrm>
          <a:off x="164592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108729</xdr:rowOff>
    </xdr:from>
    <xdr:ext cx="762000" cy="259045"/>
    <xdr:sp macro="" textlink="">
      <xdr:nvSpPr>
        <xdr:cNvPr id="444" name="公債費以外該当値テキスト"/>
        <xdr:cNvSpPr txBox="1"/>
      </xdr:nvSpPr>
      <xdr:spPr>
        <a:xfrm>
          <a:off x="16598900" y="127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60198</xdr:rowOff>
    </xdr:from>
    <xdr:to>
      <xdr:col>22</xdr:col>
      <xdr:colOff>615950</xdr:colOff>
      <xdr:row>75</xdr:row>
      <xdr:rowOff>161798</xdr:rowOff>
    </xdr:to>
    <xdr:sp macro="" textlink="">
      <xdr:nvSpPr>
        <xdr:cNvPr id="445" name="円/楕円 444"/>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525</xdr:rowOff>
    </xdr:from>
    <xdr:ext cx="736600" cy="259045"/>
    <xdr:sp macro="" textlink="">
      <xdr:nvSpPr>
        <xdr:cNvPr id="446" name="テキスト ボックス 445"/>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153924</xdr:rowOff>
    </xdr:from>
    <xdr:to>
      <xdr:col>21</xdr:col>
      <xdr:colOff>412750</xdr:colOff>
      <xdr:row>75</xdr:row>
      <xdr:rowOff>84074</xdr:rowOff>
    </xdr:to>
    <xdr:sp macro="" textlink="">
      <xdr:nvSpPr>
        <xdr:cNvPr id="447" name="円/楕円 446"/>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94251</xdr:rowOff>
    </xdr:from>
    <xdr:ext cx="762000" cy="259045"/>
    <xdr:sp macro="" textlink="">
      <xdr:nvSpPr>
        <xdr:cNvPr id="448" name="テキスト ボックス 447"/>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149352</xdr:rowOff>
    </xdr:from>
    <xdr:to>
      <xdr:col>20</xdr:col>
      <xdr:colOff>209550</xdr:colOff>
      <xdr:row>75</xdr:row>
      <xdr:rowOff>79502</xdr:rowOff>
    </xdr:to>
    <xdr:sp macro="" textlink="">
      <xdr:nvSpPr>
        <xdr:cNvPr id="449" name="円/楕円 448"/>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89679</xdr:rowOff>
    </xdr:from>
    <xdr:ext cx="762000" cy="259045"/>
    <xdr:sp macro="" textlink="">
      <xdr:nvSpPr>
        <xdr:cNvPr id="450" name="テキスト ボックス 449"/>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103632</xdr:rowOff>
    </xdr:from>
    <xdr:to>
      <xdr:col>19</xdr:col>
      <xdr:colOff>6350</xdr:colOff>
      <xdr:row>75</xdr:row>
      <xdr:rowOff>33782</xdr:rowOff>
    </xdr:to>
    <xdr:sp macro="" textlink="">
      <xdr:nvSpPr>
        <xdr:cNvPr id="451" name="円/楕円 450"/>
        <xdr:cNvSpPr/>
      </xdr:nvSpPr>
      <xdr:spPr>
        <a:xfrm>
          <a:off x="12954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43959</xdr:rowOff>
    </xdr:from>
    <xdr:ext cx="762000" cy="259045"/>
    <xdr:sp macro="" textlink="">
      <xdr:nvSpPr>
        <xdr:cNvPr id="452" name="テキスト ボックス 451"/>
        <xdr:cNvSpPr txBox="1"/>
      </xdr:nvSpPr>
      <xdr:spPr>
        <a:xfrm>
          <a:off x="12623800" y="1255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岐阜県中津川市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145498</xdr:rowOff>
    </xdr:from>
    <xdr:to>
      <xdr:col>4</xdr:col>
      <xdr:colOff>1117600</xdr:colOff>
      <xdr:row>14</xdr:row>
      <xdr:rowOff>163100</xdr:rowOff>
    </xdr:to>
    <xdr:cxnSp macro="">
      <xdr:nvCxnSpPr>
        <xdr:cNvPr id="50" name="直線コネクタ 49"/>
        <xdr:cNvCxnSpPr/>
      </xdr:nvCxnSpPr>
      <xdr:spPr bwMode="auto">
        <a:xfrm flipV="1">
          <a:off x="5003800" y="2593423"/>
          <a:ext cx="6477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75728</xdr:rowOff>
    </xdr:from>
    <xdr:ext cx="762000" cy="259045"/>
    <xdr:sp macro="" textlink="">
      <xdr:nvSpPr>
        <xdr:cNvPr id="51" name="人口1人当たり決算額の推移平均値テキスト130"/>
        <xdr:cNvSpPr txBox="1"/>
      </xdr:nvSpPr>
      <xdr:spPr>
        <a:xfrm>
          <a:off x="5740400" y="2866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163100</xdr:rowOff>
    </xdr:from>
    <xdr:to>
      <xdr:col>4</xdr:col>
      <xdr:colOff>469900</xdr:colOff>
      <xdr:row>15</xdr:row>
      <xdr:rowOff>16910</xdr:rowOff>
    </xdr:to>
    <xdr:cxnSp macro="">
      <xdr:nvCxnSpPr>
        <xdr:cNvPr id="53" name="直線コネクタ 52"/>
        <xdr:cNvCxnSpPr/>
      </xdr:nvCxnSpPr>
      <xdr:spPr bwMode="auto">
        <a:xfrm flipV="1">
          <a:off x="4305300" y="2611025"/>
          <a:ext cx="698500" cy="2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153619</xdr:rowOff>
    </xdr:from>
    <xdr:to>
      <xdr:col>4</xdr:col>
      <xdr:colOff>520700</xdr:colOff>
      <xdr:row>16</xdr:row>
      <xdr:rowOff>83769</xdr:rowOff>
    </xdr:to>
    <xdr:sp macro="" textlink="">
      <xdr:nvSpPr>
        <xdr:cNvPr id="54" name="フローチャート : 判断 53"/>
        <xdr:cNvSpPr/>
      </xdr:nvSpPr>
      <xdr:spPr bwMode="auto">
        <a:xfrm>
          <a:off x="49530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68546</xdr:rowOff>
    </xdr:from>
    <xdr:ext cx="736600" cy="259045"/>
    <xdr:sp macro="" textlink="">
      <xdr:nvSpPr>
        <xdr:cNvPr id="55" name="テキスト ボックス 54"/>
        <xdr:cNvSpPr txBox="1"/>
      </xdr:nvSpPr>
      <xdr:spPr>
        <a:xfrm>
          <a:off x="4622800" y="2859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128086</xdr:rowOff>
    </xdr:from>
    <xdr:to>
      <xdr:col>3</xdr:col>
      <xdr:colOff>904875</xdr:colOff>
      <xdr:row>15</xdr:row>
      <xdr:rowOff>16910</xdr:rowOff>
    </xdr:to>
    <xdr:cxnSp macro="">
      <xdr:nvCxnSpPr>
        <xdr:cNvPr id="56" name="直線コネクタ 55"/>
        <xdr:cNvCxnSpPr/>
      </xdr:nvCxnSpPr>
      <xdr:spPr bwMode="auto">
        <a:xfrm>
          <a:off x="3606800" y="2576011"/>
          <a:ext cx="698500" cy="6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10192</xdr:rowOff>
    </xdr:from>
    <xdr:to>
      <xdr:col>3</xdr:col>
      <xdr:colOff>955675</xdr:colOff>
      <xdr:row>16</xdr:row>
      <xdr:rowOff>111792</xdr:rowOff>
    </xdr:to>
    <xdr:sp macro="" textlink="">
      <xdr:nvSpPr>
        <xdr:cNvPr id="57" name="フローチャート : 判断 56"/>
        <xdr:cNvSpPr/>
      </xdr:nvSpPr>
      <xdr:spPr bwMode="auto">
        <a:xfrm>
          <a:off x="42545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96569</xdr:rowOff>
    </xdr:from>
    <xdr:ext cx="762000" cy="259045"/>
    <xdr:sp macro="" textlink="">
      <xdr:nvSpPr>
        <xdr:cNvPr id="58" name="テキスト ボックス 57"/>
        <xdr:cNvSpPr txBox="1"/>
      </xdr:nvSpPr>
      <xdr:spPr>
        <a:xfrm>
          <a:off x="39243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52953</xdr:rowOff>
    </xdr:from>
    <xdr:to>
      <xdr:col>3</xdr:col>
      <xdr:colOff>206375</xdr:colOff>
      <xdr:row>14</xdr:row>
      <xdr:rowOff>128086</xdr:rowOff>
    </xdr:to>
    <xdr:cxnSp macro="">
      <xdr:nvCxnSpPr>
        <xdr:cNvPr id="59" name="直線コネクタ 58"/>
        <xdr:cNvCxnSpPr/>
      </xdr:nvCxnSpPr>
      <xdr:spPr bwMode="auto">
        <a:xfrm>
          <a:off x="2908300" y="2500878"/>
          <a:ext cx="698500" cy="751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138570</xdr:rowOff>
    </xdr:from>
    <xdr:to>
      <xdr:col>3</xdr:col>
      <xdr:colOff>257175</xdr:colOff>
      <xdr:row>16</xdr:row>
      <xdr:rowOff>68720</xdr:rowOff>
    </xdr:to>
    <xdr:sp macro="" textlink="">
      <xdr:nvSpPr>
        <xdr:cNvPr id="60" name="フローチャート : 判断 59"/>
        <xdr:cNvSpPr/>
      </xdr:nvSpPr>
      <xdr:spPr bwMode="auto">
        <a:xfrm>
          <a:off x="35560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53497</xdr:rowOff>
    </xdr:from>
    <xdr:ext cx="762000" cy="259045"/>
    <xdr:sp macro="" textlink="">
      <xdr:nvSpPr>
        <xdr:cNvPr id="61" name="テキスト ボックス 60"/>
        <xdr:cNvSpPr txBox="1"/>
      </xdr:nvSpPr>
      <xdr:spPr>
        <a:xfrm>
          <a:off x="3225800" y="284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70485</xdr:rowOff>
    </xdr:from>
    <xdr:to>
      <xdr:col>2</xdr:col>
      <xdr:colOff>692150</xdr:colOff>
      <xdr:row>16</xdr:row>
      <xdr:rowOff>635</xdr:rowOff>
    </xdr:to>
    <xdr:sp macro="" textlink="">
      <xdr:nvSpPr>
        <xdr:cNvPr id="62" name="フローチャート : 判断 61"/>
        <xdr:cNvSpPr/>
      </xdr:nvSpPr>
      <xdr:spPr bwMode="auto">
        <a:xfrm>
          <a:off x="2857500" y="268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156862</xdr:rowOff>
    </xdr:from>
    <xdr:ext cx="762000" cy="259045"/>
    <xdr:sp macro="" textlink="">
      <xdr:nvSpPr>
        <xdr:cNvPr id="63" name="テキスト ボックス 62"/>
        <xdr:cNvSpPr txBox="1"/>
      </xdr:nvSpPr>
      <xdr:spPr>
        <a:xfrm>
          <a:off x="25273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94698</xdr:rowOff>
    </xdr:from>
    <xdr:to>
      <xdr:col>5</xdr:col>
      <xdr:colOff>34925</xdr:colOff>
      <xdr:row>15</xdr:row>
      <xdr:rowOff>24848</xdr:rowOff>
    </xdr:to>
    <xdr:sp macro="" textlink="">
      <xdr:nvSpPr>
        <xdr:cNvPr id="69" name="円/楕円 68"/>
        <xdr:cNvSpPr/>
      </xdr:nvSpPr>
      <xdr:spPr bwMode="auto">
        <a:xfrm>
          <a:off x="5600700" y="254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111225</xdr:rowOff>
    </xdr:from>
    <xdr:ext cx="762000" cy="259045"/>
    <xdr:sp macro="" textlink="">
      <xdr:nvSpPr>
        <xdr:cNvPr id="70" name="人口1人当たり決算額の推移該当値テキスト130"/>
        <xdr:cNvSpPr txBox="1"/>
      </xdr:nvSpPr>
      <xdr:spPr>
        <a:xfrm>
          <a:off x="5740400" y="2387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90,529</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112300</xdr:rowOff>
    </xdr:from>
    <xdr:to>
      <xdr:col>4</xdr:col>
      <xdr:colOff>520700</xdr:colOff>
      <xdr:row>15</xdr:row>
      <xdr:rowOff>42450</xdr:rowOff>
    </xdr:to>
    <xdr:sp macro="" textlink="">
      <xdr:nvSpPr>
        <xdr:cNvPr id="71" name="円/楕円 70"/>
        <xdr:cNvSpPr/>
      </xdr:nvSpPr>
      <xdr:spPr bwMode="auto">
        <a:xfrm>
          <a:off x="4953000" y="2560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52627</xdr:rowOff>
    </xdr:from>
    <xdr:ext cx="736600" cy="259045"/>
    <xdr:sp macro="" textlink="">
      <xdr:nvSpPr>
        <xdr:cNvPr id="72" name="テキスト ボックス 71"/>
        <xdr:cNvSpPr txBox="1"/>
      </xdr:nvSpPr>
      <xdr:spPr>
        <a:xfrm>
          <a:off x="4622800" y="2329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89,605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137560</xdr:rowOff>
    </xdr:from>
    <xdr:to>
      <xdr:col>3</xdr:col>
      <xdr:colOff>955675</xdr:colOff>
      <xdr:row>15</xdr:row>
      <xdr:rowOff>67710</xdr:rowOff>
    </xdr:to>
    <xdr:sp macro="" textlink="">
      <xdr:nvSpPr>
        <xdr:cNvPr id="73" name="円/楕円 72"/>
        <xdr:cNvSpPr/>
      </xdr:nvSpPr>
      <xdr:spPr bwMode="auto">
        <a:xfrm>
          <a:off x="4254500" y="2585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77887</xdr:rowOff>
    </xdr:from>
    <xdr:ext cx="762000" cy="259045"/>
    <xdr:sp macro="" textlink="">
      <xdr:nvSpPr>
        <xdr:cNvPr id="74" name="テキスト ボックス 73"/>
        <xdr:cNvSpPr txBox="1"/>
      </xdr:nvSpPr>
      <xdr:spPr>
        <a:xfrm>
          <a:off x="3924300" y="2354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88,279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77286</xdr:rowOff>
    </xdr:from>
    <xdr:to>
      <xdr:col>3</xdr:col>
      <xdr:colOff>257175</xdr:colOff>
      <xdr:row>15</xdr:row>
      <xdr:rowOff>7436</xdr:rowOff>
    </xdr:to>
    <xdr:sp macro="" textlink="">
      <xdr:nvSpPr>
        <xdr:cNvPr id="75" name="円/楕円 74"/>
        <xdr:cNvSpPr/>
      </xdr:nvSpPr>
      <xdr:spPr bwMode="auto">
        <a:xfrm>
          <a:off x="3556000" y="2525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17613</xdr:rowOff>
    </xdr:from>
    <xdr:ext cx="762000" cy="259045"/>
    <xdr:sp macro="" textlink="">
      <xdr:nvSpPr>
        <xdr:cNvPr id="76" name="テキスト ボックス 75"/>
        <xdr:cNvSpPr txBox="1"/>
      </xdr:nvSpPr>
      <xdr:spPr>
        <a:xfrm>
          <a:off x="3225800" y="229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91,443</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2153</xdr:rowOff>
    </xdr:from>
    <xdr:to>
      <xdr:col>2</xdr:col>
      <xdr:colOff>692150</xdr:colOff>
      <xdr:row>14</xdr:row>
      <xdr:rowOff>103753</xdr:rowOff>
    </xdr:to>
    <xdr:sp macro="" textlink="">
      <xdr:nvSpPr>
        <xdr:cNvPr id="77" name="円/楕円 76"/>
        <xdr:cNvSpPr/>
      </xdr:nvSpPr>
      <xdr:spPr bwMode="auto">
        <a:xfrm>
          <a:off x="2857500" y="2450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113930</xdr:rowOff>
    </xdr:from>
    <xdr:ext cx="762000" cy="259045"/>
    <xdr:sp macro="" textlink="">
      <xdr:nvSpPr>
        <xdr:cNvPr id="78" name="テキスト ボックス 77"/>
        <xdr:cNvSpPr txBox="1"/>
      </xdr:nvSpPr>
      <xdr:spPr>
        <a:xfrm>
          <a:off x="2527300" y="221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248941</xdr:rowOff>
    </xdr:from>
    <xdr:to>
      <xdr:col>4</xdr:col>
      <xdr:colOff>1117600</xdr:colOff>
      <xdr:row>34</xdr:row>
      <xdr:rowOff>258967</xdr:rowOff>
    </xdr:to>
    <xdr:cxnSp macro="">
      <xdr:nvCxnSpPr>
        <xdr:cNvPr id="113" name="直線コネクタ 112"/>
        <xdr:cNvCxnSpPr/>
      </xdr:nvCxnSpPr>
      <xdr:spPr bwMode="auto">
        <a:xfrm flipV="1">
          <a:off x="5003800" y="6516391"/>
          <a:ext cx="647700" cy="10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213084</xdr:rowOff>
    </xdr:from>
    <xdr:to>
      <xdr:col>4</xdr:col>
      <xdr:colOff>469900</xdr:colOff>
      <xdr:row>34</xdr:row>
      <xdr:rowOff>258967</xdr:rowOff>
    </xdr:to>
    <xdr:cxnSp macro="">
      <xdr:nvCxnSpPr>
        <xdr:cNvPr id="116" name="直線コネクタ 115"/>
        <xdr:cNvCxnSpPr/>
      </xdr:nvCxnSpPr>
      <xdr:spPr bwMode="auto">
        <a:xfrm>
          <a:off x="4305300" y="6480534"/>
          <a:ext cx="698500" cy="458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76331</xdr:rowOff>
    </xdr:from>
    <xdr:to>
      <xdr:col>4</xdr:col>
      <xdr:colOff>520700</xdr:colOff>
      <xdr:row>35</xdr:row>
      <xdr:rowOff>177931</xdr:rowOff>
    </xdr:to>
    <xdr:sp macro="" textlink="">
      <xdr:nvSpPr>
        <xdr:cNvPr id="117" name="フローチャート : 判断 116"/>
        <xdr:cNvSpPr/>
      </xdr:nvSpPr>
      <xdr:spPr bwMode="auto">
        <a:xfrm>
          <a:off x="49530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162708</xdr:rowOff>
    </xdr:from>
    <xdr:ext cx="736600" cy="259045"/>
    <xdr:sp macro="" textlink="">
      <xdr:nvSpPr>
        <xdr:cNvPr id="118" name="テキスト ボックス 117"/>
        <xdr:cNvSpPr txBox="1"/>
      </xdr:nvSpPr>
      <xdr:spPr>
        <a:xfrm>
          <a:off x="4622800" y="677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113643</xdr:rowOff>
    </xdr:from>
    <xdr:to>
      <xdr:col>3</xdr:col>
      <xdr:colOff>904875</xdr:colOff>
      <xdr:row>34</xdr:row>
      <xdr:rowOff>213084</xdr:rowOff>
    </xdr:to>
    <xdr:cxnSp macro="">
      <xdr:nvCxnSpPr>
        <xdr:cNvPr id="119" name="直線コネクタ 118"/>
        <xdr:cNvCxnSpPr/>
      </xdr:nvCxnSpPr>
      <xdr:spPr bwMode="auto">
        <a:xfrm>
          <a:off x="3606800" y="6381093"/>
          <a:ext cx="698500" cy="9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330109</xdr:rowOff>
    </xdr:from>
    <xdr:to>
      <xdr:col>3</xdr:col>
      <xdr:colOff>955675</xdr:colOff>
      <xdr:row>35</xdr:row>
      <xdr:rowOff>88809</xdr:rowOff>
    </xdr:to>
    <xdr:sp macro="" textlink="">
      <xdr:nvSpPr>
        <xdr:cNvPr id="120" name="フローチャート : 判断 119"/>
        <xdr:cNvSpPr/>
      </xdr:nvSpPr>
      <xdr:spPr bwMode="auto">
        <a:xfrm>
          <a:off x="42545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73586</xdr:rowOff>
    </xdr:from>
    <xdr:ext cx="762000" cy="259045"/>
    <xdr:sp macro="" textlink="">
      <xdr:nvSpPr>
        <xdr:cNvPr id="121" name="テキスト ボックス 120"/>
        <xdr:cNvSpPr txBox="1"/>
      </xdr:nvSpPr>
      <xdr:spPr>
        <a:xfrm>
          <a:off x="39243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267556</xdr:rowOff>
    </xdr:from>
    <xdr:to>
      <xdr:col>3</xdr:col>
      <xdr:colOff>206375</xdr:colOff>
      <xdr:row>34</xdr:row>
      <xdr:rowOff>113643</xdr:rowOff>
    </xdr:to>
    <xdr:cxnSp macro="">
      <xdr:nvCxnSpPr>
        <xdr:cNvPr id="122" name="直線コネクタ 121"/>
        <xdr:cNvCxnSpPr/>
      </xdr:nvCxnSpPr>
      <xdr:spPr bwMode="auto">
        <a:xfrm>
          <a:off x="2908300" y="6192106"/>
          <a:ext cx="698500" cy="188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283377</xdr:rowOff>
    </xdr:from>
    <xdr:to>
      <xdr:col>3</xdr:col>
      <xdr:colOff>257175</xdr:colOff>
      <xdr:row>35</xdr:row>
      <xdr:rowOff>42077</xdr:rowOff>
    </xdr:to>
    <xdr:sp macro="" textlink="">
      <xdr:nvSpPr>
        <xdr:cNvPr id="123" name="フローチャート : 判断 122"/>
        <xdr:cNvSpPr/>
      </xdr:nvSpPr>
      <xdr:spPr bwMode="auto">
        <a:xfrm>
          <a:off x="35560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26854</xdr:rowOff>
    </xdr:from>
    <xdr:ext cx="762000" cy="259045"/>
    <xdr:sp macro="" textlink="">
      <xdr:nvSpPr>
        <xdr:cNvPr id="124" name="テキスト ボックス 123"/>
        <xdr:cNvSpPr txBox="1"/>
      </xdr:nvSpPr>
      <xdr:spPr>
        <a:xfrm>
          <a:off x="32258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201995</xdr:rowOff>
    </xdr:from>
    <xdr:to>
      <xdr:col>2</xdr:col>
      <xdr:colOff>692150</xdr:colOff>
      <xdr:row>34</xdr:row>
      <xdr:rowOff>303595</xdr:rowOff>
    </xdr:to>
    <xdr:sp macro="" textlink="">
      <xdr:nvSpPr>
        <xdr:cNvPr id="125" name="フローチャート : 判断 124"/>
        <xdr:cNvSpPr/>
      </xdr:nvSpPr>
      <xdr:spPr bwMode="auto">
        <a:xfrm>
          <a:off x="2857500" y="646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288372</xdr:rowOff>
    </xdr:from>
    <xdr:ext cx="762000" cy="259045"/>
    <xdr:sp macro="" textlink="">
      <xdr:nvSpPr>
        <xdr:cNvPr id="126" name="テキスト ボックス 125"/>
        <xdr:cNvSpPr txBox="1"/>
      </xdr:nvSpPr>
      <xdr:spPr>
        <a:xfrm>
          <a:off x="2527300" y="65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198142</xdr:rowOff>
    </xdr:from>
    <xdr:to>
      <xdr:col>5</xdr:col>
      <xdr:colOff>34925</xdr:colOff>
      <xdr:row>34</xdr:row>
      <xdr:rowOff>299741</xdr:rowOff>
    </xdr:to>
    <xdr:sp macro="" textlink="">
      <xdr:nvSpPr>
        <xdr:cNvPr id="132" name="円/楕円 131"/>
        <xdr:cNvSpPr/>
      </xdr:nvSpPr>
      <xdr:spPr bwMode="auto">
        <a:xfrm>
          <a:off x="5600700" y="646559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43219</xdr:rowOff>
    </xdr:from>
    <xdr:ext cx="762000" cy="259045"/>
    <xdr:sp macro="" textlink="">
      <xdr:nvSpPr>
        <xdr:cNvPr id="133" name="人口1人当たり決算額の推移該当値テキスト445"/>
        <xdr:cNvSpPr txBox="1"/>
      </xdr:nvSpPr>
      <xdr:spPr>
        <a:xfrm>
          <a:off x="5740400" y="631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23,516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208168</xdr:rowOff>
    </xdr:from>
    <xdr:to>
      <xdr:col>4</xdr:col>
      <xdr:colOff>520700</xdr:colOff>
      <xdr:row>34</xdr:row>
      <xdr:rowOff>309767</xdr:rowOff>
    </xdr:to>
    <xdr:sp macro="" textlink="">
      <xdr:nvSpPr>
        <xdr:cNvPr id="134" name="円/楕円 133"/>
        <xdr:cNvSpPr/>
      </xdr:nvSpPr>
      <xdr:spPr bwMode="auto">
        <a:xfrm>
          <a:off x="4953000" y="647561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319945</xdr:rowOff>
    </xdr:from>
    <xdr:ext cx="736600" cy="259045"/>
    <xdr:sp macro="" textlink="">
      <xdr:nvSpPr>
        <xdr:cNvPr id="135" name="テキスト ボックス 134"/>
        <xdr:cNvSpPr txBox="1"/>
      </xdr:nvSpPr>
      <xdr:spPr>
        <a:xfrm>
          <a:off x="4622800" y="6244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23,209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162284</xdr:rowOff>
    </xdr:from>
    <xdr:to>
      <xdr:col>3</xdr:col>
      <xdr:colOff>955675</xdr:colOff>
      <xdr:row>34</xdr:row>
      <xdr:rowOff>263885</xdr:rowOff>
    </xdr:to>
    <xdr:sp macro="" textlink="">
      <xdr:nvSpPr>
        <xdr:cNvPr id="136" name="円/楕円 135"/>
        <xdr:cNvSpPr/>
      </xdr:nvSpPr>
      <xdr:spPr bwMode="auto">
        <a:xfrm>
          <a:off x="4254500" y="642973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274061</xdr:rowOff>
    </xdr:from>
    <xdr:ext cx="762000" cy="259045"/>
    <xdr:sp macro="" textlink="">
      <xdr:nvSpPr>
        <xdr:cNvPr id="137" name="テキスト ボックス 136"/>
        <xdr:cNvSpPr txBox="1"/>
      </xdr:nvSpPr>
      <xdr:spPr>
        <a:xfrm>
          <a:off x="3924300" y="619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24,614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62843</xdr:rowOff>
    </xdr:from>
    <xdr:to>
      <xdr:col>3</xdr:col>
      <xdr:colOff>257175</xdr:colOff>
      <xdr:row>34</xdr:row>
      <xdr:rowOff>164443</xdr:rowOff>
    </xdr:to>
    <xdr:sp macro="" textlink="">
      <xdr:nvSpPr>
        <xdr:cNvPr id="138" name="円/楕円 137"/>
        <xdr:cNvSpPr/>
      </xdr:nvSpPr>
      <xdr:spPr bwMode="auto">
        <a:xfrm>
          <a:off x="3556000" y="6330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174620</xdr:rowOff>
    </xdr:from>
    <xdr:ext cx="762000" cy="259045"/>
    <xdr:sp macro="" textlink="">
      <xdr:nvSpPr>
        <xdr:cNvPr id="139" name="テキスト ボックス 138"/>
        <xdr:cNvSpPr txBox="1"/>
      </xdr:nvSpPr>
      <xdr:spPr>
        <a:xfrm>
          <a:off x="3225800" y="609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27,659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216756</xdr:rowOff>
    </xdr:from>
    <xdr:to>
      <xdr:col>2</xdr:col>
      <xdr:colOff>692150</xdr:colOff>
      <xdr:row>33</xdr:row>
      <xdr:rowOff>318356</xdr:rowOff>
    </xdr:to>
    <xdr:sp macro="" textlink="">
      <xdr:nvSpPr>
        <xdr:cNvPr id="140" name="円/楕円 139"/>
        <xdr:cNvSpPr/>
      </xdr:nvSpPr>
      <xdr:spPr bwMode="auto">
        <a:xfrm>
          <a:off x="2857500" y="614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157083</xdr:rowOff>
    </xdr:from>
    <xdr:ext cx="762000" cy="259045"/>
    <xdr:sp macro="" textlink="">
      <xdr:nvSpPr>
        <xdr:cNvPr id="141" name="テキスト ボックス 140"/>
        <xdr:cNvSpPr txBox="1"/>
      </xdr:nvSpPr>
      <xdr:spPr>
        <a:xfrm>
          <a:off x="2527300" y="591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80,894
79,912
676.45
39,711,483
36,556,371
2,824,340
25,076,106
36,683,936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33.5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37219</xdr:rowOff>
    </xdr:from>
    <xdr:to>
      <xdr:col>6</xdr:col>
      <xdr:colOff>511175</xdr:colOff>
      <xdr:row>33</xdr:row>
      <xdr:rowOff>46774</xdr:rowOff>
    </xdr:to>
    <xdr:cxnSp macro="">
      <xdr:nvCxnSpPr>
        <xdr:cNvPr id="59" name="直線コネクタ 58"/>
        <xdr:cNvCxnSpPr/>
      </xdr:nvCxnSpPr>
      <xdr:spPr>
        <a:xfrm>
          <a:off x="3797300" y="5695069"/>
          <a:ext cx="8382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94049</xdr:rowOff>
    </xdr:from>
    <xdr:to>
      <xdr:col>5</xdr:col>
      <xdr:colOff>358775</xdr:colOff>
      <xdr:row>33</xdr:row>
      <xdr:rowOff>37219</xdr:rowOff>
    </xdr:to>
    <xdr:cxnSp macro="">
      <xdr:nvCxnSpPr>
        <xdr:cNvPr id="62" name="直線コネクタ 61"/>
        <xdr:cNvCxnSpPr/>
      </xdr:nvCxnSpPr>
      <xdr:spPr>
        <a:xfrm>
          <a:off x="2908300" y="5580449"/>
          <a:ext cx="889000" cy="11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5050</xdr:rowOff>
    </xdr:from>
    <xdr:to>
      <xdr:col>5</xdr:col>
      <xdr:colOff>409575</xdr:colOff>
      <xdr:row>35</xdr:row>
      <xdr:rowOff>106650</xdr:rowOff>
    </xdr:to>
    <xdr:sp macro="" textlink="">
      <xdr:nvSpPr>
        <xdr:cNvPr id="63" name="フローチャート : 判断 62"/>
        <xdr:cNvSpPr/>
      </xdr:nvSpPr>
      <xdr:spPr>
        <a:xfrm>
          <a:off x="3746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97777</xdr:rowOff>
    </xdr:from>
    <xdr:ext cx="534377" cy="259045"/>
    <xdr:sp macro="" textlink="">
      <xdr:nvSpPr>
        <xdr:cNvPr id="64" name="テキスト ボックス 63"/>
        <xdr:cNvSpPr txBox="1"/>
      </xdr:nvSpPr>
      <xdr:spPr>
        <a:xfrm>
          <a:off x="3530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44191</xdr:rowOff>
    </xdr:from>
    <xdr:to>
      <xdr:col>4</xdr:col>
      <xdr:colOff>155575</xdr:colOff>
      <xdr:row>32</xdr:row>
      <xdr:rowOff>94049</xdr:rowOff>
    </xdr:to>
    <xdr:cxnSp macro="">
      <xdr:nvCxnSpPr>
        <xdr:cNvPr id="65" name="直線コネクタ 64"/>
        <xdr:cNvCxnSpPr/>
      </xdr:nvCxnSpPr>
      <xdr:spPr>
        <a:xfrm>
          <a:off x="2019300" y="5530591"/>
          <a:ext cx="889000" cy="4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20823</xdr:rowOff>
    </xdr:from>
    <xdr:to>
      <xdr:col>4</xdr:col>
      <xdr:colOff>206375</xdr:colOff>
      <xdr:row>35</xdr:row>
      <xdr:rowOff>122423</xdr:rowOff>
    </xdr:to>
    <xdr:sp macro="" textlink="">
      <xdr:nvSpPr>
        <xdr:cNvPr id="66" name="フローチャート : 判断 65"/>
        <xdr:cNvSpPr/>
      </xdr:nvSpPr>
      <xdr:spPr>
        <a:xfrm>
          <a:off x="2857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113550</xdr:rowOff>
    </xdr:from>
    <xdr:ext cx="534377" cy="259045"/>
    <xdr:sp macro="" textlink="">
      <xdr:nvSpPr>
        <xdr:cNvPr id="67" name="テキスト ボックス 66"/>
        <xdr:cNvSpPr txBox="1"/>
      </xdr:nvSpPr>
      <xdr:spPr>
        <a:xfrm>
          <a:off x="2641111" y="611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30635</xdr:rowOff>
    </xdr:from>
    <xdr:to>
      <xdr:col>2</xdr:col>
      <xdr:colOff>638175</xdr:colOff>
      <xdr:row>32</xdr:row>
      <xdr:rowOff>44191</xdr:rowOff>
    </xdr:to>
    <xdr:cxnSp macro="">
      <xdr:nvCxnSpPr>
        <xdr:cNvPr id="68" name="直線コネクタ 67"/>
        <xdr:cNvCxnSpPr/>
      </xdr:nvCxnSpPr>
      <xdr:spPr>
        <a:xfrm>
          <a:off x="1130300" y="5517035"/>
          <a:ext cx="889000" cy="1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140061</xdr:rowOff>
    </xdr:from>
    <xdr:to>
      <xdr:col>3</xdr:col>
      <xdr:colOff>3175</xdr:colOff>
      <xdr:row>35</xdr:row>
      <xdr:rowOff>70211</xdr:rowOff>
    </xdr:to>
    <xdr:sp macro="" textlink="">
      <xdr:nvSpPr>
        <xdr:cNvPr id="69" name="フローチャート : 判断 68"/>
        <xdr:cNvSpPr/>
      </xdr:nvSpPr>
      <xdr:spPr>
        <a:xfrm>
          <a:off x="1968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61338</xdr:rowOff>
    </xdr:from>
    <xdr:ext cx="534377" cy="259045"/>
    <xdr:sp macro="" textlink="">
      <xdr:nvSpPr>
        <xdr:cNvPr id="70" name="テキスト ボックス 69"/>
        <xdr:cNvSpPr txBox="1"/>
      </xdr:nvSpPr>
      <xdr:spPr>
        <a:xfrm>
          <a:off x="1752111" y="606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71686</xdr:rowOff>
    </xdr:from>
    <xdr:to>
      <xdr:col>1</xdr:col>
      <xdr:colOff>485775</xdr:colOff>
      <xdr:row>35</xdr:row>
      <xdr:rowOff>1836</xdr:rowOff>
    </xdr:to>
    <xdr:sp macro="" textlink="">
      <xdr:nvSpPr>
        <xdr:cNvPr id="71" name="フローチャート : 判断 70"/>
        <xdr:cNvSpPr/>
      </xdr:nvSpPr>
      <xdr:spPr>
        <a:xfrm>
          <a:off x="1079500" y="590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164413</xdr:rowOff>
    </xdr:from>
    <xdr:ext cx="534377" cy="259045"/>
    <xdr:sp macro="" textlink="">
      <xdr:nvSpPr>
        <xdr:cNvPr id="72" name="テキスト ボックス 71"/>
        <xdr:cNvSpPr txBox="1"/>
      </xdr:nvSpPr>
      <xdr:spPr>
        <a:xfrm>
          <a:off x="863111" y="599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70,753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167424</xdr:rowOff>
    </xdr:from>
    <xdr:to>
      <xdr:col>6</xdr:col>
      <xdr:colOff>561975</xdr:colOff>
      <xdr:row>33</xdr:row>
      <xdr:rowOff>97574</xdr:rowOff>
    </xdr:to>
    <xdr:sp macro="" textlink="">
      <xdr:nvSpPr>
        <xdr:cNvPr id="78" name="円/楕円 77"/>
        <xdr:cNvSpPr/>
      </xdr:nvSpPr>
      <xdr:spPr>
        <a:xfrm>
          <a:off x="4584700" y="565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18851</xdr:rowOff>
    </xdr:from>
    <xdr:ext cx="534377" cy="259045"/>
    <xdr:sp macro="" textlink="">
      <xdr:nvSpPr>
        <xdr:cNvPr id="79" name="人件費該当値テキスト"/>
        <xdr:cNvSpPr txBox="1"/>
      </xdr:nvSpPr>
      <xdr:spPr>
        <a:xfrm>
          <a:off x="4686300" y="550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81,565</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157869</xdr:rowOff>
    </xdr:from>
    <xdr:to>
      <xdr:col>5</xdr:col>
      <xdr:colOff>409575</xdr:colOff>
      <xdr:row>33</xdr:row>
      <xdr:rowOff>88019</xdr:rowOff>
    </xdr:to>
    <xdr:sp macro="" textlink="">
      <xdr:nvSpPr>
        <xdr:cNvPr id="80" name="円/楕円 79"/>
        <xdr:cNvSpPr/>
      </xdr:nvSpPr>
      <xdr:spPr>
        <a:xfrm>
          <a:off x="3746500" y="56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31</xdr:row>
      <xdr:rowOff>104546</xdr:rowOff>
    </xdr:from>
    <xdr:ext cx="534377" cy="259045"/>
    <xdr:sp macro="" textlink="">
      <xdr:nvSpPr>
        <xdr:cNvPr id="81" name="テキスト ボックス 80"/>
        <xdr:cNvSpPr txBox="1"/>
      </xdr:nvSpPr>
      <xdr:spPr>
        <a:xfrm>
          <a:off x="3530111" y="541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81,983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43249</xdr:rowOff>
    </xdr:from>
    <xdr:to>
      <xdr:col>4</xdr:col>
      <xdr:colOff>206375</xdr:colOff>
      <xdr:row>32</xdr:row>
      <xdr:rowOff>144849</xdr:rowOff>
    </xdr:to>
    <xdr:sp macro="" textlink="">
      <xdr:nvSpPr>
        <xdr:cNvPr id="82" name="円/楕円 81"/>
        <xdr:cNvSpPr/>
      </xdr:nvSpPr>
      <xdr:spPr>
        <a:xfrm>
          <a:off x="2857500" y="552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30</xdr:row>
      <xdr:rowOff>161376</xdr:rowOff>
    </xdr:from>
    <xdr:ext cx="534377" cy="259045"/>
    <xdr:sp macro="" textlink="">
      <xdr:nvSpPr>
        <xdr:cNvPr id="83" name="テキスト ボックス 82"/>
        <xdr:cNvSpPr txBox="1"/>
      </xdr:nvSpPr>
      <xdr:spPr>
        <a:xfrm>
          <a:off x="2641111" y="530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86,997</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164841</xdr:rowOff>
    </xdr:from>
    <xdr:to>
      <xdr:col>3</xdr:col>
      <xdr:colOff>3175</xdr:colOff>
      <xdr:row>32</xdr:row>
      <xdr:rowOff>94991</xdr:rowOff>
    </xdr:to>
    <xdr:sp macro="" textlink="">
      <xdr:nvSpPr>
        <xdr:cNvPr id="84" name="円/楕円 83"/>
        <xdr:cNvSpPr/>
      </xdr:nvSpPr>
      <xdr:spPr>
        <a:xfrm>
          <a:off x="1968500" y="54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30</xdr:row>
      <xdr:rowOff>111518</xdr:rowOff>
    </xdr:from>
    <xdr:ext cx="534377" cy="259045"/>
    <xdr:sp macro="" textlink="">
      <xdr:nvSpPr>
        <xdr:cNvPr id="85" name="テキスト ボックス 84"/>
        <xdr:cNvSpPr txBox="1"/>
      </xdr:nvSpPr>
      <xdr:spPr>
        <a:xfrm>
          <a:off x="1752111" y="525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89,178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151285</xdr:rowOff>
    </xdr:from>
    <xdr:to>
      <xdr:col>1</xdr:col>
      <xdr:colOff>485775</xdr:colOff>
      <xdr:row>32</xdr:row>
      <xdr:rowOff>81435</xdr:rowOff>
    </xdr:to>
    <xdr:sp macro="" textlink="">
      <xdr:nvSpPr>
        <xdr:cNvPr id="86" name="円/楕円 85"/>
        <xdr:cNvSpPr/>
      </xdr:nvSpPr>
      <xdr:spPr>
        <a:xfrm>
          <a:off x="1079500" y="546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97962</xdr:rowOff>
    </xdr:from>
    <xdr:ext cx="534377" cy="259045"/>
    <xdr:sp macro="" textlink="">
      <xdr:nvSpPr>
        <xdr:cNvPr id="87" name="テキスト ボックス 86"/>
        <xdr:cNvSpPr txBox="1"/>
      </xdr:nvSpPr>
      <xdr:spPr>
        <a:xfrm>
          <a:off x="863111" y="524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2997</xdr:rowOff>
    </xdr:from>
    <xdr:to>
      <xdr:col>6</xdr:col>
      <xdr:colOff>511175</xdr:colOff>
      <xdr:row>54</xdr:row>
      <xdr:rowOff>23438</xdr:rowOff>
    </xdr:to>
    <xdr:cxnSp macro="">
      <xdr:nvCxnSpPr>
        <xdr:cNvPr id="117" name="直線コネクタ 116"/>
        <xdr:cNvCxnSpPr/>
      </xdr:nvCxnSpPr>
      <xdr:spPr>
        <a:xfrm flipV="1">
          <a:off x="3797300" y="9261297"/>
          <a:ext cx="8382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124992</xdr:rowOff>
    </xdr:from>
    <xdr:ext cx="534377" cy="259045"/>
    <xdr:sp macro="" textlink="">
      <xdr:nvSpPr>
        <xdr:cNvPr id="118" name="物件費平均値テキスト"/>
        <xdr:cNvSpPr txBox="1"/>
      </xdr:nvSpPr>
      <xdr:spPr>
        <a:xfrm>
          <a:off x="4686300" y="93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23438</xdr:rowOff>
    </xdr:from>
    <xdr:to>
      <xdr:col>5</xdr:col>
      <xdr:colOff>358775</xdr:colOff>
      <xdr:row>54</xdr:row>
      <xdr:rowOff>132670</xdr:rowOff>
    </xdr:to>
    <xdr:cxnSp macro="">
      <xdr:nvCxnSpPr>
        <xdr:cNvPr id="120" name="直線コネクタ 119"/>
        <xdr:cNvCxnSpPr/>
      </xdr:nvCxnSpPr>
      <xdr:spPr>
        <a:xfrm flipV="1">
          <a:off x="2908300" y="9281738"/>
          <a:ext cx="889000" cy="10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92519</xdr:rowOff>
    </xdr:from>
    <xdr:to>
      <xdr:col>5</xdr:col>
      <xdr:colOff>409575</xdr:colOff>
      <xdr:row>54</xdr:row>
      <xdr:rowOff>22669</xdr:rowOff>
    </xdr:to>
    <xdr:sp macro="" textlink="">
      <xdr:nvSpPr>
        <xdr:cNvPr id="121" name="フローチャート : 判断 120"/>
        <xdr:cNvSpPr/>
      </xdr:nvSpPr>
      <xdr:spPr>
        <a:xfrm>
          <a:off x="3746500" y="9179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39196</xdr:rowOff>
    </xdr:from>
    <xdr:ext cx="534377" cy="259045"/>
    <xdr:sp macro="" textlink="">
      <xdr:nvSpPr>
        <xdr:cNvPr id="122" name="テキスト ボックス 121"/>
        <xdr:cNvSpPr txBox="1"/>
      </xdr:nvSpPr>
      <xdr:spPr>
        <a:xfrm>
          <a:off x="3530111" y="895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132670</xdr:rowOff>
    </xdr:from>
    <xdr:to>
      <xdr:col>4</xdr:col>
      <xdr:colOff>155575</xdr:colOff>
      <xdr:row>55</xdr:row>
      <xdr:rowOff>5721</xdr:rowOff>
    </xdr:to>
    <xdr:cxnSp macro="">
      <xdr:nvCxnSpPr>
        <xdr:cNvPr id="123" name="直線コネクタ 122"/>
        <xdr:cNvCxnSpPr/>
      </xdr:nvCxnSpPr>
      <xdr:spPr>
        <a:xfrm flipV="1">
          <a:off x="2019300" y="9390970"/>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87623</xdr:rowOff>
    </xdr:from>
    <xdr:to>
      <xdr:col>4</xdr:col>
      <xdr:colOff>206375</xdr:colOff>
      <xdr:row>54</xdr:row>
      <xdr:rowOff>17773</xdr:rowOff>
    </xdr:to>
    <xdr:sp macro="" textlink="">
      <xdr:nvSpPr>
        <xdr:cNvPr id="124" name="フローチャート : 判断 123"/>
        <xdr:cNvSpPr/>
      </xdr:nvSpPr>
      <xdr:spPr>
        <a:xfrm>
          <a:off x="2857500" y="917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34300</xdr:rowOff>
    </xdr:from>
    <xdr:ext cx="534377" cy="259045"/>
    <xdr:sp macro="" textlink="">
      <xdr:nvSpPr>
        <xdr:cNvPr id="125" name="テキスト ボックス 124"/>
        <xdr:cNvSpPr txBox="1"/>
      </xdr:nvSpPr>
      <xdr:spPr>
        <a:xfrm>
          <a:off x="2641111" y="894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126270</xdr:rowOff>
    </xdr:from>
    <xdr:to>
      <xdr:col>2</xdr:col>
      <xdr:colOff>638175</xdr:colOff>
      <xdr:row>55</xdr:row>
      <xdr:rowOff>5721</xdr:rowOff>
    </xdr:to>
    <xdr:cxnSp macro="">
      <xdr:nvCxnSpPr>
        <xdr:cNvPr id="126" name="直線コネクタ 125"/>
        <xdr:cNvCxnSpPr/>
      </xdr:nvCxnSpPr>
      <xdr:spPr>
        <a:xfrm>
          <a:off x="1130300" y="9384570"/>
          <a:ext cx="889000" cy="5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27825</xdr:rowOff>
    </xdr:from>
    <xdr:to>
      <xdr:col>3</xdr:col>
      <xdr:colOff>3175</xdr:colOff>
      <xdr:row>54</xdr:row>
      <xdr:rowOff>129425</xdr:rowOff>
    </xdr:to>
    <xdr:sp macro="" textlink="">
      <xdr:nvSpPr>
        <xdr:cNvPr id="127" name="フローチャート : 判断 126"/>
        <xdr:cNvSpPr/>
      </xdr:nvSpPr>
      <xdr:spPr>
        <a:xfrm>
          <a:off x="1968500" y="928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145952</xdr:rowOff>
    </xdr:from>
    <xdr:ext cx="534377" cy="259045"/>
    <xdr:sp macro="" textlink="">
      <xdr:nvSpPr>
        <xdr:cNvPr id="128" name="テキスト ボックス 127"/>
        <xdr:cNvSpPr txBox="1"/>
      </xdr:nvSpPr>
      <xdr:spPr>
        <a:xfrm>
          <a:off x="1752111" y="90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115970</xdr:rowOff>
    </xdr:from>
    <xdr:to>
      <xdr:col>1</xdr:col>
      <xdr:colOff>485775</xdr:colOff>
      <xdr:row>55</xdr:row>
      <xdr:rowOff>46120</xdr:rowOff>
    </xdr:to>
    <xdr:sp macro="" textlink="">
      <xdr:nvSpPr>
        <xdr:cNvPr id="129" name="フローチャート : 判断 128"/>
        <xdr:cNvSpPr/>
      </xdr:nvSpPr>
      <xdr:spPr>
        <a:xfrm>
          <a:off x="1079500" y="937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37247</xdr:rowOff>
    </xdr:from>
    <xdr:ext cx="534377" cy="259045"/>
    <xdr:sp macro="" textlink="">
      <xdr:nvSpPr>
        <xdr:cNvPr id="130" name="テキスト ボックス 129"/>
        <xdr:cNvSpPr txBox="1"/>
      </xdr:nvSpPr>
      <xdr:spPr>
        <a:xfrm>
          <a:off x="863111" y="946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58,579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123647</xdr:rowOff>
    </xdr:from>
    <xdr:to>
      <xdr:col>6</xdr:col>
      <xdr:colOff>561975</xdr:colOff>
      <xdr:row>54</xdr:row>
      <xdr:rowOff>53797</xdr:rowOff>
    </xdr:to>
    <xdr:sp macro="" textlink="">
      <xdr:nvSpPr>
        <xdr:cNvPr id="136" name="円/楕円 135"/>
        <xdr:cNvSpPr/>
      </xdr:nvSpPr>
      <xdr:spPr>
        <a:xfrm>
          <a:off x="4584700" y="921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146524</xdr:rowOff>
    </xdr:from>
    <xdr:ext cx="534377" cy="259045"/>
    <xdr:sp macro="" textlink="">
      <xdr:nvSpPr>
        <xdr:cNvPr id="137" name="物件費該当値テキスト"/>
        <xdr:cNvSpPr txBox="1"/>
      </xdr:nvSpPr>
      <xdr:spPr>
        <a:xfrm>
          <a:off x="4686300" y="906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67,176</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144088</xdr:rowOff>
    </xdr:from>
    <xdr:to>
      <xdr:col>5</xdr:col>
      <xdr:colOff>409575</xdr:colOff>
      <xdr:row>54</xdr:row>
      <xdr:rowOff>74238</xdr:rowOff>
    </xdr:to>
    <xdr:sp macro="" textlink="">
      <xdr:nvSpPr>
        <xdr:cNvPr id="138" name="円/楕円 137"/>
        <xdr:cNvSpPr/>
      </xdr:nvSpPr>
      <xdr:spPr>
        <a:xfrm>
          <a:off x="3746500" y="923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65365</xdr:rowOff>
    </xdr:from>
    <xdr:ext cx="534377" cy="259045"/>
    <xdr:sp macro="" textlink="">
      <xdr:nvSpPr>
        <xdr:cNvPr id="139" name="テキスト ボックス 138"/>
        <xdr:cNvSpPr txBox="1"/>
      </xdr:nvSpPr>
      <xdr:spPr>
        <a:xfrm>
          <a:off x="3530111" y="93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66,103</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81870</xdr:rowOff>
    </xdr:from>
    <xdr:to>
      <xdr:col>4</xdr:col>
      <xdr:colOff>206375</xdr:colOff>
      <xdr:row>55</xdr:row>
      <xdr:rowOff>12020</xdr:rowOff>
    </xdr:to>
    <xdr:sp macro="" textlink="">
      <xdr:nvSpPr>
        <xdr:cNvPr id="140" name="円/楕円 139"/>
        <xdr:cNvSpPr/>
      </xdr:nvSpPr>
      <xdr:spPr>
        <a:xfrm>
          <a:off x="2857500" y="93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3147</xdr:rowOff>
    </xdr:from>
    <xdr:ext cx="534377" cy="259045"/>
    <xdr:sp macro="" textlink="">
      <xdr:nvSpPr>
        <xdr:cNvPr id="141" name="テキスト ボックス 140"/>
        <xdr:cNvSpPr txBox="1"/>
      </xdr:nvSpPr>
      <xdr:spPr>
        <a:xfrm>
          <a:off x="2641111" y="94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126371</xdr:rowOff>
    </xdr:from>
    <xdr:to>
      <xdr:col>3</xdr:col>
      <xdr:colOff>3175</xdr:colOff>
      <xdr:row>55</xdr:row>
      <xdr:rowOff>56521</xdr:rowOff>
    </xdr:to>
    <xdr:sp macro="" textlink="">
      <xdr:nvSpPr>
        <xdr:cNvPr id="142" name="円/楕円 141"/>
        <xdr:cNvSpPr/>
      </xdr:nvSpPr>
      <xdr:spPr>
        <a:xfrm>
          <a:off x="1968500" y="93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47648</xdr:rowOff>
    </xdr:from>
    <xdr:ext cx="534377" cy="259045"/>
    <xdr:sp macro="" textlink="">
      <xdr:nvSpPr>
        <xdr:cNvPr id="143" name="テキスト ボックス 142"/>
        <xdr:cNvSpPr txBox="1"/>
      </xdr:nvSpPr>
      <xdr:spPr>
        <a:xfrm>
          <a:off x="1752111" y="947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58,033</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75470</xdr:rowOff>
    </xdr:from>
    <xdr:to>
      <xdr:col>1</xdr:col>
      <xdr:colOff>485775</xdr:colOff>
      <xdr:row>55</xdr:row>
      <xdr:rowOff>5620</xdr:rowOff>
    </xdr:to>
    <xdr:sp macro="" textlink="">
      <xdr:nvSpPr>
        <xdr:cNvPr id="144" name="円/楕円 143"/>
        <xdr:cNvSpPr/>
      </xdr:nvSpPr>
      <xdr:spPr>
        <a:xfrm>
          <a:off x="1079500" y="933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22147</xdr:rowOff>
    </xdr:from>
    <xdr:ext cx="534377" cy="259045"/>
    <xdr:sp macro="" textlink="">
      <xdr:nvSpPr>
        <xdr:cNvPr id="145" name="テキスト ボックス 144"/>
        <xdr:cNvSpPr txBox="1"/>
      </xdr:nvSpPr>
      <xdr:spPr>
        <a:xfrm>
          <a:off x="863111" y="910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25564</xdr:rowOff>
    </xdr:from>
    <xdr:to>
      <xdr:col>6</xdr:col>
      <xdr:colOff>511175</xdr:colOff>
      <xdr:row>74</xdr:row>
      <xdr:rowOff>9724</xdr:rowOff>
    </xdr:to>
    <xdr:cxnSp macro="">
      <xdr:nvCxnSpPr>
        <xdr:cNvPr id="176" name="直線コネクタ 175"/>
        <xdr:cNvCxnSpPr/>
      </xdr:nvCxnSpPr>
      <xdr:spPr>
        <a:xfrm flipV="1">
          <a:off x="3797300" y="12541414"/>
          <a:ext cx="838200" cy="15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87737</xdr:rowOff>
    </xdr:from>
    <xdr:ext cx="469744" cy="259045"/>
    <xdr:sp macro="" textlink="">
      <xdr:nvSpPr>
        <xdr:cNvPr id="177" name="維持補修費平均値テキスト"/>
        <xdr:cNvSpPr txBox="1"/>
      </xdr:nvSpPr>
      <xdr:spPr>
        <a:xfrm>
          <a:off x="4686300" y="12946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9724</xdr:rowOff>
    </xdr:from>
    <xdr:to>
      <xdr:col>5</xdr:col>
      <xdr:colOff>358775</xdr:colOff>
      <xdr:row>74</xdr:row>
      <xdr:rowOff>58874</xdr:rowOff>
    </xdr:to>
    <xdr:cxnSp macro="">
      <xdr:nvCxnSpPr>
        <xdr:cNvPr id="179" name="直線コネクタ 178"/>
        <xdr:cNvCxnSpPr/>
      </xdr:nvCxnSpPr>
      <xdr:spPr>
        <a:xfrm flipV="1">
          <a:off x="2908300" y="12697024"/>
          <a:ext cx="889000" cy="4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48242</xdr:rowOff>
    </xdr:from>
    <xdr:to>
      <xdr:col>5</xdr:col>
      <xdr:colOff>409575</xdr:colOff>
      <xdr:row>74</xdr:row>
      <xdr:rowOff>149842</xdr:rowOff>
    </xdr:to>
    <xdr:sp macro="" textlink="">
      <xdr:nvSpPr>
        <xdr:cNvPr id="180" name="フローチャート : 判断 179"/>
        <xdr:cNvSpPr/>
      </xdr:nvSpPr>
      <xdr:spPr>
        <a:xfrm>
          <a:off x="3746500" y="1273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140969</xdr:rowOff>
    </xdr:from>
    <xdr:ext cx="469744" cy="259045"/>
    <xdr:sp macro="" textlink="">
      <xdr:nvSpPr>
        <xdr:cNvPr id="181" name="テキスト ボックス 180"/>
        <xdr:cNvSpPr txBox="1"/>
      </xdr:nvSpPr>
      <xdr:spPr>
        <a:xfrm>
          <a:off x="3562427" y="1282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58874</xdr:rowOff>
    </xdr:from>
    <xdr:to>
      <xdr:col>4</xdr:col>
      <xdr:colOff>155575</xdr:colOff>
      <xdr:row>74</xdr:row>
      <xdr:rowOff>136434</xdr:rowOff>
    </xdr:to>
    <xdr:cxnSp macro="">
      <xdr:nvCxnSpPr>
        <xdr:cNvPr id="182" name="直線コネクタ 181"/>
        <xdr:cNvCxnSpPr/>
      </xdr:nvCxnSpPr>
      <xdr:spPr>
        <a:xfrm flipV="1">
          <a:off x="2019300" y="12746174"/>
          <a:ext cx="889000" cy="7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135437</xdr:rowOff>
    </xdr:from>
    <xdr:to>
      <xdr:col>4</xdr:col>
      <xdr:colOff>206375</xdr:colOff>
      <xdr:row>75</xdr:row>
      <xdr:rowOff>65587</xdr:rowOff>
    </xdr:to>
    <xdr:sp macro="" textlink="">
      <xdr:nvSpPr>
        <xdr:cNvPr id="183" name="フローチャート : 判断 182"/>
        <xdr:cNvSpPr/>
      </xdr:nvSpPr>
      <xdr:spPr>
        <a:xfrm>
          <a:off x="2857500" y="1282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56714</xdr:rowOff>
    </xdr:from>
    <xdr:ext cx="469744" cy="259045"/>
    <xdr:sp macro="" textlink="">
      <xdr:nvSpPr>
        <xdr:cNvPr id="184" name="テキスト ボックス 183"/>
        <xdr:cNvSpPr txBox="1"/>
      </xdr:nvSpPr>
      <xdr:spPr>
        <a:xfrm>
          <a:off x="2673427" y="1291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136434</xdr:rowOff>
    </xdr:from>
    <xdr:to>
      <xdr:col>2</xdr:col>
      <xdr:colOff>638175</xdr:colOff>
      <xdr:row>75</xdr:row>
      <xdr:rowOff>13970</xdr:rowOff>
    </xdr:to>
    <xdr:cxnSp macro="">
      <xdr:nvCxnSpPr>
        <xdr:cNvPr id="185" name="直線コネクタ 184"/>
        <xdr:cNvCxnSpPr/>
      </xdr:nvCxnSpPr>
      <xdr:spPr>
        <a:xfrm flipV="1">
          <a:off x="1130300" y="1282373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1705</xdr:rowOff>
    </xdr:from>
    <xdr:to>
      <xdr:col>3</xdr:col>
      <xdr:colOff>3175</xdr:colOff>
      <xdr:row>75</xdr:row>
      <xdr:rowOff>103305</xdr:rowOff>
    </xdr:to>
    <xdr:sp macro="" textlink="">
      <xdr:nvSpPr>
        <xdr:cNvPr id="186" name="フローチャート : 判断 185"/>
        <xdr:cNvSpPr/>
      </xdr:nvSpPr>
      <xdr:spPr>
        <a:xfrm>
          <a:off x="1968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94432</xdr:rowOff>
    </xdr:from>
    <xdr:ext cx="469744" cy="259045"/>
    <xdr:sp macro="" textlink="">
      <xdr:nvSpPr>
        <xdr:cNvPr id="187" name="テキスト ボックス 186"/>
        <xdr:cNvSpPr txBox="1"/>
      </xdr:nvSpPr>
      <xdr:spPr>
        <a:xfrm>
          <a:off x="1784427" y="1295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34526</xdr:rowOff>
    </xdr:from>
    <xdr:to>
      <xdr:col>1</xdr:col>
      <xdr:colOff>485775</xdr:colOff>
      <xdr:row>75</xdr:row>
      <xdr:rowOff>136126</xdr:rowOff>
    </xdr:to>
    <xdr:sp macro="" textlink="">
      <xdr:nvSpPr>
        <xdr:cNvPr id="188" name="フローチャート : 判断 187"/>
        <xdr:cNvSpPr/>
      </xdr:nvSpPr>
      <xdr:spPr>
        <a:xfrm>
          <a:off x="1079500" y="1289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127254</xdr:rowOff>
    </xdr:from>
    <xdr:ext cx="469744" cy="259045"/>
    <xdr:sp macro="" textlink="">
      <xdr:nvSpPr>
        <xdr:cNvPr id="189" name="テキスト ボックス 188"/>
        <xdr:cNvSpPr txBox="1"/>
      </xdr:nvSpPr>
      <xdr:spPr>
        <a:xfrm>
          <a:off x="895427" y="12986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72</xdr:row>
      <xdr:rowOff>146214</xdr:rowOff>
    </xdr:from>
    <xdr:to>
      <xdr:col>6</xdr:col>
      <xdr:colOff>561975</xdr:colOff>
      <xdr:row>73</xdr:row>
      <xdr:rowOff>76364</xdr:rowOff>
    </xdr:to>
    <xdr:sp macro="" textlink="">
      <xdr:nvSpPr>
        <xdr:cNvPr id="195" name="円/楕円 194"/>
        <xdr:cNvSpPr/>
      </xdr:nvSpPr>
      <xdr:spPr>
        <a:xfrm>
          <a:off x="4584700" y="1249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169091</xdr:rowOff>
    </xdr:from>
    <xdr:ext cx="469744" cy="259045"/>
    <xdr:sp macro="" textlink="">
      <xdr:nvSpPr>
        <xdr:cNvPr id="196" name="維持補修費該当値テキスト"/>
        <xdr:cNvSpPr txBox="1"/>
      </xdr:nvSpPr>
      <xdr:spPr>
        <a:xfrm>
          <a:off x="4686300" y="123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6,749</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130374</xdr:rowOff>
    </xdr:from>
    <xdr:to>
      <xdr:col>5</xdr:col>
      <xdr:colOff>409575</xdr:colOff>
      <xdr:row>74</xdr:row>
      <xdr:rowOff>60524</xdr:rowOff>
    </xdr:to>
    <xdr:sp macro="" textlink="">
      <xdr:nvSpPr>
        <xdr:cNvPr id="197" name="円/楕円 196"/>
        <xdr:cNvSpPr/>
      </xdr:nvSpPr>
      <xdr:spPr>
        <a:xfrm>
          <a:off x="3746500" y="1264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77051</xdr:rowOff>
    </xdr:from>
    <xdr:ext cx="469744" cy="259045"/>
    <xdr:sp macro="" textlink="">
      <xdr:nvSpPr>
        <xdr:cNvPr id="198" name="テキスト ボックス 197"/>
        <xdr:cNvSpPr txBox="1"/>
      </xdr:nvSpPr>
      <xdr:spPr>
        <a:xfrm>
          <a:off x="3562427" y="1242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8074</xdr:rowOff>
    </xdr:from>
    <xdr:to>
      <xdr:col>4</xdr:col>
      <xdr:colOff>206375</xdr:colOff>
      <xdr:row>74</xdr:row>
      <xdr:rowOff>109674</xdr:rowOff>
    </xdr:to>
    <xdr:sp macro="" textlink="">
      <xdr:nvSpPr>
        <xdr:cNvPr id="199" name="円/楕円 198"/>
        <xdr:cNvSpPr/>
      </xdr:nvSpPr>
      <xdr:spPr>
        <a:xfrm>
          <a:off x="2857500" y="126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126201</xdr:rowOff>
    </xdr:from>
    <xdr:ext cx="469744" cy="259045"/>
    <xdr:sp macro="" textlink="">
      <xdr:nvSpPr>
        <xdr:cNvPr id="200" name="テキスト ボックス 199"/>
        <xdr:cNvSpPr txBox="1"/>
      </xdr:nvSpPr>
      <xdr:spPr>
        <a:xfrm>
          <a:off x="2673427" y="1247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85634</xdr:rowOff>
    </xdr:from>
    <xdr:to>
      <xdr:col>3</xdr:col>
      <xdr:colOff>3175</xdr:colOff>
      <xdr:row>75</xdr:row>
      <xdr:rowOff>15784</xdr:rowOff>
    </xdr:to>
    <xdr:sp macro="" textlink="">
      <xdr:nvSpPr>
        <xdr:cNvPr id="201" name="円/楕円 200"/>
        <xdr:cNvSpPr/>
      </xdr:nvSpPr>
      <xdr:spPr>
        <a:xfrm>
          <a:off x="1968500" y="1277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32311</xdr:rowOff>
    </xdr:from>
    <xdr:ext cx="469744" cy="259045"/>
    <xdr:sp macro="" textlink="">
      <xdr:nvSpPr>
        <xdr:cNvPr id="202" name="テキスト ボックス 201"/>
        <xdr:cNvSpPr txBox="1"/>
      </xdr:nvSpPr>
      <xdr:spPr>
        <a:xfrm>
          <a:off x="1784427" y="1254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134620</xdr:rowOff>
    </xdr:from>
    <xdr:to>
      <xdr:col>1</xdr:col>
      <xdr:colOff>485775</xdr:colOff>
      <xdr:row>75</xdr:row>
      <xdr:rowOff>64770</xdr:rowOff>
    </xdr:to>
    <xdr:sp macro="" textlink="">
      <xdr:nvSpPr>
        <xdr:cNvPr id="203" name="円/楕円 202"/>
        <xdr:cNvSpPr/>
      </xdr:nvSpPr>
      <xdr:spPr>
        <a:xfrm>
          <a:off x="1079500" y="128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81297</xdr:rowOff>
    </xdr:from>
    <xdr:ext cx="469744" cy="259045"/>
    <xdr:sp macro="" textlink="">
      <xdr:nvSpPr>
        <xdr:cNvPr id="204" name="テキスト ボックス 203"/>
        <xdr:cNvSpPr txBox="1"/>
      </xdr:nvSpPr>
      <xdr:spPr>
        <a:xfrm>
          <a:off x="895427" y="1259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16751</xdr:rowOff>
    </xdr:from>
    <xdr:to>
      <xdr:col>6</xdr:col>
      <xdr:colOff>511175</xdr:colOff>
      <xdr:row>96</xdr:row>
      <xdr:rowOff>35688</xdr:rowOff>
    </xdr:to>
    <xdr:cxnSp macro="">
      <xdr:nvCxnSpPr>
        <xdr:cNvPr id="234" name="直線コネクタ 233"/>
        <xdr:cNvCxnSpPr/>
      </xdr:nvCxnSpPr>
      <xdr:spPr>
        <a:xfrm flipV="1">
          <a:off x="3797300" y="16475951"/>
          <a:ext cx="838200" cy="1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49903</xdr:rowOff>
    </xdr:from>
    <xdr:ext cx="534377" cy="259045"/>
    <xdr:sp macro="" textlink="">
      <xdr:nvSpPr>
        <xdr:cNvPr id="235" name="扶助費平均値テキスト"/>
        <xdr:cNvSpPr txBox="1"/>
      </xdr:nvSpPr>
      <xdr:spPr>
        <a:xfrm>
          <a:off x="4686300" y="16166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35688</xdr:rowOff>
    </xdr:from>
    <xdr:to>
      <xdr:col>5</xdr:col>
      <xdr:colOff>358775</xdr:colOff>
      <xdr:row>96</xdr:row>
      <xdr:rowOff>145301</xdr:rowOff>
    </xdr:to>
    <xdr:cxnSp macro="">
      <xdr:nvCxnSpPr>
        <xdr:cNvPr id="237" name="直線コネクタ 236"/>
        <xdr:cNvCxnSpPr/>
      </xdr:nvCxnSpPr>
      <xdr:spPr>
        <a:xfrm flipV="1">
          <a:off x="2908300" y="16494888"/>
          <a:ext cx="889000" cy="10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126715</xdr:rowOff>
    </xdr:from>
    <xdr:to>
      <xdr:col>5</xdr:col>
      <xdr:colOff>409575</xdr:colOff>
      <xdr:row>96</xdr:row>
      <xdr:rowOff>56865</xdr:rowOff>
    </xdr:to>
    <xdr:sp macro="" textlink="">
      <xdr:nvSpPr>
        <xdr:cNvPr id="238" name="フローチャート : 判断 237"/>
        <xdr:cNvSpPr/>
      </xdr:nvSpPr>
      <xdr:spPr>
        <a:xfrm>
          <a:off x="3746500" y="1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73392</xdr:rowOff>
    </xdr:from>
    <xdr:ext cx="534377" cy="259045"/>
    <xdr:sp macro="" textlink="">
      <xdr:nvSpPr>
        <xdr:cNvPr id="239" name="テキスト ボックス 238"/>
        <xdr:cNvSpPr txBox="1"/>
      </xdr:nvSpPr>
      <xdr:spPr>
        <a:xfrm>
          <a:off x="3530111" y="1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145301</xdr:rowOff>
    </xdr:from>
    <xdr:to>
      <xdr:col>4</xdr:col>
      <xdr:colOff>155575</xdr:colOff>
      <xdr:row>97</xdr:row>
      <xdr:rowOff>10770</xdr:rowOff>
    </xdr:to>
    <xdr:cxnSp macro="">
      <xdr:nvCxnSpPr>
        <xdr:cNvPr id="240" name="直線コネクタ 239"/>
        <xdr:cNvCxnSpPr/>
      </xdr:nvCxnSpPr>
      <xdr:spPr>
        <a:xfrm flipV="1">
          <a:off x="2019300" y="16604501"/>
          <a:ext cx="889000" cy="3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39960</xdr:rowOff>
    </xdr:from>
    <xdr:to>
      <xdr:col>4</xdr:col>
      <xdr:colOff>206375</xdr:colOff>
      <xdr:row>96</xdr:row>
      <xdr:rowOff>141560</xdr:rowOff>
    </xdr:to>
    <xdr:sp macro="" textlink="">
      <xdr:nvSpPr>
        <xdr:cNvPr id="241" name="フローチャート : 判断 240"/>
        <xdr:cNvSpPr/>
      </xdr:nvSpPr>
      <xdr:spPr>
        <a:xfrm>
          <a:off x="2857500" y="1649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158087</xdr:rowOff>
    </xdr:from>
    <xdr:ext cx="534377" cy="259045"/>
    <xdr:sp macro="" textlink="">
      <xdr:nvSpPr>
        <xdr:cNvPr id="242" name="テキスト ボックス 241"/>
        <xdr:cNvSpPr txBox="1"/>
      </xdr:nvSpPr>
      <xdr:spPr>
        <a:xfrm>
          <a:off x="2641111" y="1627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166636</xdr:rowOff>
    </xdr:from>
    <xdr:to>
      <xdr:col>2</xdr:col>
      <xdr:colOff>638175</xdr:colOff>
      <xdr:row>97</xdr:row>
      <xdr:rowOff>10770</xdr:rowOff>
    </xdr:to>
    <xdr:cxnSp macro="">
      <xdr:nvCxnSpPr>
        <xdr:cNvPr id="243" name="直線コネクタ 242"/>
        <xdr:cNvCxnSpPr/>
      </xdr:nvCxnSpPr>
      <xdr:spPr>
        <a:xfrm>
          <a:off x="1130300" y="16625836"/>
          <a:ext cx="889000" cy="1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6965</xdr:rowOff>
    </xdr:from>
    <xdr:to>
      <xdr:col>3</xdr:col>
      <xdr:colOff>3175</xdr:colOff>
      <xdr:row>96</xdr:row>
      <xdr:rowOff>108565</xdr:rowOff>
    </xdr:to>
    <xdr:sp macro="" textlink="">
      <xdr:nvSpPr>
        <xdr:cNvPr id="244" name="フローチャート : 判断 243"/>
        <xdr:cNvSpPr/>
      </xdr:nvSpPr>
      <xdr:spPr>
        <a:xfrm>
          <a:off x="1968500" y="1646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125092</xdr:rowOff>
    </xdr:from>
    <xdr:ext cx="534377" cy="259045"/>
    <xdr:sp macro="" textlink="">
      <xdr:nvSpPr>
        <xdr:cNvPr id="245" name="テキスト ボックス 244"/>
        <xdr:cNvSpPr txBox="1"/>
      </xdr:nvSpPr>
      <xdr:spPr>
        <a:xfrm>
          <a:off x="1752111" y="1624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46837</xdr:rowOff>
    </xdr:from>
    <xdr:to>
      <xdr:col>1</xdr:col>
      <xdr:colOff>485775</xdr:colOff>
      <xdr:row>96</xdr:row>
      <xdr:rowOff>148437</xdr:rowOff>
    </xdr:to>
    <xdr:sp macro="" textlink="">
      <xdr:nvSpPr>
        <xdr:cNvPr id="246" name="フローチャート : 判断 245"/>
        <xdr:cNvSpPr/>
      </xdr:nvSpPr>
      <xdr:spPr>
        <a:xfrm>
          <a:off x="1079500" y="1650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164964</xdr:rowOff>
    </xdr:from>
    <xdr:ext cx="534377" cy="259045"/>
    <xdr:sp macro="" textlink="">
      <xdr:nvSpPr>
        <xdr:cNvPr id="247" name="テキスト ボックス 246"/>
        <xdr:cNvSpPr txBox="1"/>
      </xdr:nvSpPr>
      <xdr:spPr>
        <a:xfrm>
          <a:off x="863111" y="1628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137401</xdr:rowOff>
    </xdr:from>
    <xdr:to>
      <xdr:col>6</xdr:col>
      <xdr:colOff>561975</xdr:colOff>
      <xdr:row>96</xdr:row>
      <xdr:rowOff>67551</xdr:rowOff>
    </xdr:to>
    <xdr:sp macro="" textlink="">
      <xdr:nvSpPr>
        <xdr:cNvPr id="253" name="円/楕円 252"/>
        <xdr:cNvSpPr/>
      </xdr:nvSpPr>
      <xdr:spPr>
        <a:xfrm>
          <a:off x="4584700" y="164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115828</xdr:rowOff>
    </xdr:from>
    <xdr:ext cx="534377" cy="259045"/>
    <xdr:sp macro="" textlink="">
      <xdr:nvSpPr>
        <xdr:cNvPr id="254" name="扶助費該当値テキスト"/>
        <xdr:cNvSpPr txBox="1"/>
      </xdr:nvSpPr>
      <xdr:spPr>
        <a:xfrm>
          <a:off x="4686300" y="1640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68,454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156338</xdr:rowOff>
    </xdr:from>
    <xdr:to>
      <xdr:col>5</xdr:col>
      <xdr:colOff>409575</xdr:colOff>
      <xdr:row>96</xdr:row>
      <xdr:rowOff>86488</xdr:rowOff>
    </xdr:to>
    <xdr:sp macro="" textlink="">
      <xdr:nvSpPr>
        <xdr:cNvPr id="255" name="円/楕円 254"/>
        <xdr:cNvSpPr/>
      </xdr:nvSpPr>
      <xdr:spPr>
        <a:xfrm>
          <a:off x="3746500" y="164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77615</xdr:rowOff>
    </xdr:from>
    <xdr:ext cx="534377" cy="259045"/>
    <xdr:sp macro="" textlink="">
      <xdr:nvSpPr>
        <xdr:cNvPr id="256" name="テキスト ボックス 255"/>
        <xdr:cNvSpPr txBox="1"/>
      </xdr:nvSpPr>
      <xdr:spPr>
        <a:xfrm>
          <a:off x="3530111" y="1653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67,460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94501</xdr:rowOff>
    </xdr:from>
    <xdr:to>
      <xdr:col>4</xdr:col>
      <xdr:colOff>206375</xdr:colOff>
      <xdr:row>97</xdr:row>
      <xdr:rowOff>24651</xdr:rowOff>
    </xdr:to>
    <xdr:sp macro="" textlink="">
      <xdr:nvSpPr>
        <xdr:cNvPr id="257" name="円/楕円 256"/>
        <xdr:cNvSpPr/>
      </xdr:nvSpPr>
      <xdr:spPr>
        <a:xfrm>
          <a:off x="2857500" y="165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15778</xdr:rowOff>
    </xdr:from>
    <xdr:ext cx="534377" cy="259045"/>
    <xdr:sp macro="" textlink="">
      <xdr:nvSpPr>
        <xdr:cNvPr id="258" name="テキスト ボックス 257"/>
        <xdr:cNvSpPr txBox="1"/>
      </xdr:nvSpPr>
      <xdr:spPr>
        <a:xfrm>
          <a:off x="2641111" y="1664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131420</xdr:rowOff>
    </xdr:from>
    <xdr:to>
      <xdr:col>3</xdr:col>
      <xdr:colOff>3175</xdr:colOff>
      <xdr:row>97</xdr:row>
      <xdr:rowOff>61570</xdr:rowOff>
    </xdr:to>
    <xdr:sp macro="" textlink="">
      <xdr:nvSpPr>
        <xdr:cNvPr id="259" name="円/楕円 258"/>
        <xdr:cNvSpPr/>
      </xdr:nvSpPr>
      <xdr:spPr>
        <a:xfrm>
          <a:off x="1968500" y="1659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52697</xdr:rowOff>
    </xdr:from>
    <xdr:ext cx="534377" cy="259045"/>
    <xdr:sp macro="" textlink="">
      <xdr:nvSpPr>
        <xdr:cNvPr id="260" name="テキスト ボックス 259"/>
        <xdr:cNvSpPr txBox="1"/>
      </xdr:nvSpPr>
      <xdr:spPr>
        <a:xfrm>
          <a:off x="1752111" y="1668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115836</xdr:rowOff>
    </xdr:from>
    <xdr:to>
      <xdr:col>1</xdr:col>
      <xdr:colOff>485775</xdr:colOff>
      <xdr:row>97</xdr:row>
      <xdr:rowOff>45986</xdr:rowOff>
    </xdr:to>
    <xdr:sp macro="" textlink="">
      <xdr:nvSpPr>
        <xdr:cNvPr id="261" name="円/楕円 260"/>
        <xdr:cNvSpPr/>
      </xdr:nvSpPr>
      <xdr:spPr>
        <a:xfrm>
          <a:off x="1079500" y="1657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37113</xdr:rowOff>
    </xdr:from>
    <xdr:ext cx="534377" cy="259045"/>
    <xdr:sp macro="" textlink="">
      <xdr:nvSpPr>
        <xdr:cNvPr id="262" name="テキスト ボックス 261"/>
        <xdr:cNvSpPr txBox="1"/>
      </xdr:nvSpPr>
      <xdr:spPr>
        <a:xfrm>
          <a:off x="863111" y="166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141961</xdr:rowOff>
    </xdr:from>
    <xdr:to>
      <xdr:col>15</xdr:col>
      <xdr:colOff>180975</xdr:colOff>
      <xdr:row>36</xdr:row>
      <xdr:rowOff>155740</xdr:rowOff>
    </xdr:to>
    <xdr:cxnSp macro="">
      <xdr:nvCxnSpPr>
        <xdr:cNvPr id="291" name="直線コネクタ 290"/>
        <xdr:cNvCxnSpPr/>
      </xdr:nvCxnSpPr>
      <xdr:spPr>
        <a:xfrm flipV="1">
          <a:off x="9639300" y="6314161"/>
          <a:ext cx="838200" cy="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155740</xdr:rowOff>
    </xdr:from>
    <xdr:to>
      <xdr:col>14</xdr:col>
      <xdr:colOff>28575</xdr:colOff>
      <xdr:row>37</xdr:row>
      <xdr:rowOff>9601</xdr:rowOff>
    </xdr:to>
    <xdr:cxnSp macro="">
      <xdr:nvCxnSpPr>
        <xdr:cNvPr id="294" name="直線コネクタ 293"/>
        <xdr:cNvCxnSpPr/>
      </xdr:nvCxnSpPr>
      <xdr:spPr>
        <a:xfrm flipV="1">
          <a:off x="8750300" y="6327940"/>
          <a:ext cx="889000" cy="2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55639</xdr:rowOff>
    </xdr:from>
    <xdr:to>
      <xdr:col>14</xdr:col>
      <xdr:colOff>79375</xdr:colOff>
      <xdr:row>35</xdr:row>
      <xdr:rowOff>157239</xdr:rowOff>
    </xdr:to>
    <xdr:sp macro="" textlink="">
      <xdr:nvSpPr>
        <xdr:cNvPr id="295" name="フローチャート : 判断 294"/>
        <xdr:cNvSpPr/>
      </xdr:nvSpPr>
      <xdr:spPr>
        <a:xfrm>
          <a:off x="9588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2316</xdr:rowOff>
    </xdr:from>
    <xdr:ext cx="534377" cy="259045"/>
    <xdr:sp macro="" textlink="">
      <xdr:nvSpPr>
        <xdr:cNvPr id="296" name="テキスト ボックス 295"/>
        <xdr:cNvSpPr txBox="1"/>
      </xdr:nvSpPr>
      <xdr:spPr>
        <a:xfrm>
          <a:off x="9372111" y="583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89624</xdr:rowOff>
    </xdr:from>
    <xdr:to>
      <xdr:col>12</xdr:col>
      <xdr:colOff>511175</xdr:colOff>
      <xdr:row>37</xdr:row>
      <xdr:rowOff>9601</xdr:rowOff>
    </xdr:to>
    <xdr:cxnSp macro="">
      <xdr:nvCxnSpPr>
        <xdr:cNvPr id="297" name="直線コネクタ 296"/>
        <xdr:cNvCxnSpPr/>
      </xdr:nvCxnSpPr>
      <xdr:spPr>
        <a:xfrm>
          <a:off x="7861300" y="6261824"/>
          <a:ext cx="889000" cy="9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55766</xdr:rowOff>
    </xdr:from>
    <xdr:to>
      <xdr:col>12</xdr:col>
      <xdr:colOff>561975</xdr:colOff>
      <xdr:row>35</xdr:row>
      <xdr:rowOff>157366</xdr:rowOff>
    </xdr:to>
    <xdr:sp macro="" textlink="">
      <xdr:nvSpPr>
        <xdr:cNvPr id="298" name="フローチャート : 判断 297"/>
        <xdr:cNvSpPr/>
      </xdr:nvSpPr>
      <xdr:spPr>
        <a:xfrm>
          <a:off x="8699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2443</xdr:rowOff>
    </xdr:from>
    <xdr:ext cx="534377" cy="259045"/>
    <xdr:sp macro="" textlink="">
      <xdr:nvSpPr>
        <xdr:cNvPr id="299" name="テキスト ボックス 298"/>
        <xdr:cNvSpPr txBox="1"/>
      </xdr:nvSpPr>
      <xdr:spPr>
        <a:xfrm>
          <a:off x="8483111" y="583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89624</xdr:rowOff>
    </xdr:from>
    <xdr:to>
      <xdr:col>11</xdr:col>
      <xdr:colOff>307975</xdr:colOff>
      <xdr:row>36</xdr:row>
      <xdr:rowOff>151333</xdr:rowOff>
    </xdr:to>
    <xdr:cxnSp macro="">
      <xdr:nvCxnSpPr>
        <xdr:cNvPr id="300" name="直線コネクタ 299"/>
        <xdr:cNvCxnSpPr/>
      </xdr:nvCxnSpPr>
      <xdr:spPr>
        <a:xfrm flipV="1">
          <a:off x="6972300" y="6261824"/>
          <a:ext cx="889000" cy="6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91719</xdr:rowOff>
    </xdr:from>
    <xdr:to>
      <xdr:col>11</xdr:col>
      <xdr:colOff>358775</xdr:colOff>
      <xdr:row>36</xdr:row>
      <xdr:rowOff>21869</xdr:rowOff>
    </xdr:to>
    <xdr:sp macro="" textlink="">
      <xdr:nvSpPr>
        <xdr:cNvPr id="301" name="フローチャート : 判断 300"/>
        <xdr:cNvSpPr/>
      </xdr:nvSpPr>
      <xdr:spPr>
        <a:xfrm>
          <a:off x="7810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38396</xdr:rowOff>
    </xdr:from>
    <xdr:ext cx="534377" cy="259045"/>
    <xdr:sp macro="" textlink="">
      <xdr:nvSpPr>
        <xdr:cNvPr id="302" name="テキスト ボックス 301"/>
        <xdr:cNvSpPr txBox="1"/>
      </xdr:nvSpPr>
      <xdr:spPr>
        <a:xfrm>
          <a:off x="7594111" y="58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101244</xdr:rowOff>
    </xdr:from>
    <xdr:to>
      <xdr:col>10</xdr:col>
      <xdr:colOff>155575</xdr:colOff>
      <xdr:row>36</xdr:row>
      <xdr:rowOff>31394</xdr:rowOff>
    </xdr:to>
    <xdr:sp macro="" textlink="">
      <xdr:nvSpPr>
        <xdr:cNvPr id="303" name="フローチャート : 判断 302"/>
        <xdr:cNvSpPr/>
      </xdr:nvSpPr>
      <xdr:spPr>
        <a:xfrm>
          <a:off x="6921500" y="610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47921</xdr:rowOff>
    </xdr:from>
    <xdr:ext cx="534377" cy="259045"/>
    <xdr:sp macro="" textlink="">
      <xdr:nvSpPr>
        <xdr:cNvPr id="304" name="テキスト ボックス 303"/>
        <xdr:cNvSpPr txBox="1"/>
      </xdr:nvSpPr>
      <xdr:spPr>
        <a:xfrm>
          <a:off x="6705111" y="58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45,528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91161</xdr:rowOff>
    </xdr:from>
    <xdr:to>
      <xdr:col>15</xdr:col>
      <xdr:colOff>231775</xdr:colOff>
      <xdr:row>37</xdr:row>
      <xdr:rowOff>21311</xdr:rowOff>
    </xdr:to>
    <xdr:sp macro="" textlink="">
      <xdr:nvSpPr>
        <xdr:cNvPr id="310" name="円/楕円 309"/>
        <xdr:cNvSpPr/>
      </xdr:nvSpPr>
      <xdr:spPr>
        <a:xfrm>
          <a:off x="10426700" y="62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69588</xdr:rowOff>
    </xdr:from>
    <xdr:ext cx="534377" cy="259045"/>
    <xdr:sp macro="" textlink="">
      <xdr:nvSpPr>
        <xdr:cNvPr id="311" name="補助費等該当値テキスト"/>
        <xdr:cNvSpPr txBox="1"/>
      </xdr:nvSpPr>
      <xdr:spPr>
        <a:xfrm>
          <a:off x="10528300" y="624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104940</xdr:rowOff>
    </xdr:from>
    <xdr:to>
      <xdr:col>14</xdr:col>
      <xdr:colOff>79375</xdr:colOff>
      <xdr:row>37</xdr:row>
      <xdr:rowOff>35090</xdr:rowOff>
    </xdr:to>
    <xdr:sp macro="" textlink="">
      <xdr:nvSpPr>
        <xdr:cNvPr id="312" name="円/楕円 311"/>
        <xdr:cNvSpPr/>
      </xdr:nvSpPr>
      <xdr:spPr>
        <a:xfrm>
          <a:off x="9588500" y="6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26217</xdr:rowOff>
    </xdr:from>
    <xdr:ext cx="534377" cy="259045"/>
    <xdr:sp macro="" textlink="">
      <xdr:nvSpPr>
        <xdr:cNvPr id="313" name="テキスト ボックス 312"/>
        <xdr:cNvSpPr txBox="1"/>
      </xdr:nvSpPr>
      <xdr:spPr>
        <a:xfrm>
          <a:off x="9372111" y="63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130251</xdr:rowOff>
    </xdr:from>
    <xdr:to>
      <xdr:col>12</xdr:col>
      <xdr:colOff>561975</xdr:colOff>
      <xdr:row>37</xdr:row>
      <xdr:rowOff>60401</xdr:rowOff>
    </xdr:to>
    <xdr:sp macro="" textlink="">
      <xdr:nvSpPr>
        <xdr:cNvPr id="314" name="円/楕円 313"/>
        <xdr:cNvSpPr/>
      </xdr:nvSpPr>
      <xdr:spPr>
        <a:xfrm>
          <a:off x="8699500" y="630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51528</xdr:rowOff>
    </xdr:from>
    <xdr:ext cx="534377" cy="259045"/>
    <xdr:sp macro="" textlink="">
      <xdr:nvSpPr>
        <xdr:cNvPr id="315" name="テキスト ボックス 314"/>
        <xdr:cNvSpPr txBox="1"/>
      </xdr:nvSpPr>
      <xdr:spPr>
        <a:xfrm>
          <a:off x="8483111" y="63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29,744</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38824</xdr:rowOff>
    </xdr:from>
    <xdr:to>
      <xdr:col>11</xdr:col>
      <xdr:colOff>358775</xdr:colOff>
      <xdr:row>36</xdr:row>
      <xdr:rowOff>140424</xdr:rowOff>
    </xdr:to>
    <xdr:sp macro="" textlink="">
      <xdr:nvSpPr>
        <xdr:cNvPr id="316" name="円/楕円 315"/>
        <xdr:cNvSpPr/>
      </xdr:nvSpPr>
      <xdr:spPr>
        <a:xfrm>
          <a:off x="7810500" y="621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131551</xdr:rowOff>
    </xdr:from>
    <xdr:ext cx="534377" cy="259045"/>
    <xdr:sp macro="" textlink="">
      <xdr:nvSpPr>
        <xdr:cNvPr id="317" name="テキスト ボックス 316"/>
        <xdr:cNvSpPr txBox="1"/>
      </xdr:nvSpPr>
      <xdr:spPr>
        <a:xfrm>
          <a:off x="7594111" y="63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100533</xdr:rowOff>
    </xdr:from>
    <xdr:to>
      <xdr:col>10</xdr:col>
      <xdr:colOff>155575</xdr:colOff>
      <xdr:row>37</xdr:row>
      <xdr:rowOff>30683</xdr:rowOff>
    </xdr:to>
    <xdr:sp macro="" textlink="">
      <xdr:nvSpPr>
        <xdr:cNvPr id="318" name="円/楕円 317"/>
        <xdr:cNvSpPr/>
      </xdr:nvSpPr>
      <xdr:spPr>
        <a:xfrm>
          <a:off x="6921500" y="62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21810</xdr:rowOff>
    </xdr:from>
    <xdr:ext cx="534377" cy="259045"/>
    <xdr:sp macro="" textlink="">
      <xdr:nvSpPr>
        <xdr:cNvPr id="319" name="テキスト ボックス 318"/>
        <xdr:cNvSpPr txBox="1"/>
      </xdr:nvSpPr>
      <xdr:spPr>
        <a:xfrm>
          <a:off x="6705111" y="63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45604</xdr:rowOff>
    </xdr:from>
    <xdr:to>
      <xdr:col>15</xdr:col>
      <xdr:colOff>180975</xdr:colOff>
      <xdr:row>56</xdr:row>
      <xdr:rowOff>88722</xdr:rowOff>
    </xdr:to>
    <xdr:cxnSp macro="">
      <xdr:nvCxnSpPr>
        <xdr:cNvPr id="350" name="直線コネクタ 349"/>
        <xdr:cNvCxnSpPr/>
      </xdr:nvCxnSpPr>
      <xdr:spPr>
        <a:xfrm flipV="1">
          <a:off x="9639300" y="9646804"/>
          <a:ext cx="838200" cy="4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90627</xdr:rowOff>
    </xdr:from>
    <xdr:to>
      <xdr:col>14</xdr:col>
      <xdr:colOff>28575</xdr:colOff>
      <xdr:row>56</xdr:row>
      <xdr:rowOff>88722</xdr:rowOff>
    </xdr:to>
    <xdr:cxnSp macro="">
      <xdr:nvCxnSpPr>
        <xdr:cNvPr id="353" name="直線コネクタ 352"/>
        <xdr:cNvCxnSpPr/>
      </xdr:nvCxnSpPr>
      <xdr:spPr>
        <a:xfrm>
          <a:off x="8750300" y="9520377"/>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15552</xdr:rowOff>
    </xdr:from>
    <xdr:to>
      <xdr:col>14</xdr:col>
      <xdr:colOff>79375</xdr:colOff>
      <xdr:row>55</xdr:row>
      <xdr:rowOff>117152</xdr:rowOff>
    </xdr:to>
    <xdr:sp macro="" textlink="">
      <xdr:nvSpPr>
        <xdr:cNvPr id="354" name="フローチャート : 判断 353"/>
        <xdr:cNvSpPr/>
      </xdr:nvSpPr>
      <xdr:spPr>
        <a:xfrm>
          <a:off x="9588500" y="944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133679</xdr:rowOff>
    </xdr:from>
    <xdr:ext cx="534377" cy="259045"/>
    <xdr:sp macro="" textlink="">
      <xdr:nvSpPr>
        <xdr:cNvPr id="355" name="テキスト ボックス 354"/>
        <xdr:cNvSpPr txBox="1"/>
      </xdr:nvSpPr>
      <xdr:spPr>
        <a:xfrm>
          <a:off x="9372111" y="922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90627</xdr:rowOff>
    </xdr:from>
    <xdr:to>
      <xdr:col>12</xdr:col>
      <xdr:colOff>511175</xdr:colOff>
      <xdr:row>56</xdr:row>
      <xdr:rowOff>34511</xdr:rowOff>
    </xdr:to>
    <xdr:cxnSp macro="">
      <xdr:nvCxnSpPr>
        <xdr:cNvPr id="356" name="直線コネクタ 355"/>
        <xdr:cNvCxnSpPr/>
      </xdr:nvCxnSpPr>
      <xdr:spPr>
        <a:xfrm flipV="1">
          <a:off x="7861300" y="9520377"/>
          <a:ext cx="889000" cy="11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148118</xdr:rowOff>
    </xdr:from>
    <xdr:to>
      <xdr:col>12</xdr:col>
      <xdr:colOff>561975</xdr:colOff>
      <xdr:row>55</xdr:row>
      <xdr:rowOff>78268</xdr:rowOff>
    </xdr:to>
    <xdr:sp macro="" textlink="">
      <xdr:nvSpPr>
        <xdr:cNvPr id="357" name="フローチャート : 判断 356"/>
        <xdr:cNvSpPr/>
      </xdr:nvSpPr>
      <xdr:spPr>
        <a:xfrm>
          <a:off x="8699500" y="940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94795</xdr:rowOff>
    </xdr:from>
    <xdr:ext cx="534377" cy="259045"/>
    <xdr:sp macro="" textlink="">
      <xdr:nvSpPr>
        <xdr:cNvPr id="358" name="テキスト ボックス 357"/>
        <xdr:cNvSpPr txBox="1"/>
      </xdr:nvSpPr>
      <xdr:spPr>
        <a:xfrm>
          <a:off x="8483111" y="9181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34511</xdr:rowOff>
    </xdr:from>
    <xdr:to>
      <xdr:col>11</xdr:col>
      <xdr:colOff>307975</xdr:colOff>
      <xdr:row>56</xdr:row>
      <xdr:rowOff>82408</xdr:rowOff>
    </xdr:to>
    <xdr:cxnSp macro="">
      <xdr:nvCxnSpPr>
        <xdr:cNvPr id="359" name="直線コネクタ 358"/>
        <xdr:cNvCxnSpPr/>
      </xdr:nvCxnSpPr>
      <xdr:spPr>
        <a:xfrm flipV="1">
          <a:off x="6972300" y="9635711"/>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160441</xdr:rowOff>
    </xdr:from>
    <xdr:to>
      <xdr:col>11</xdr:col>
      <xdr:colOff>358775</xdr:colOff>
      <xdr:row>56</xdr:row>
      <xdr:rowOff>90591</xdr:rowOff>
    </xdr:to>
    <xdr:sp macro="" textlink="">
      <xdr:nvSpPr>
        <xdr:cNvPr id="360" name="フローチャート : 判断 359"/>
        <xdr:cNvSpPr/>
      </xdr:nvSpPr>
      <xdr:spPr>
        <a:xfrm>
          <a:off x="7810500" y="959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81718</xdr:rowOff>
    </xdr:from>
    <xdr:ext cx="534377" cy="259045"/>
    <xdr:sp macro="" textlink="">
      <xdr:nvSpPr>
        <xdr:cNvPr id="361" name="テキスト ボックス 360"/>
        <xdr:cNvSpPr txBox="1"/>
      </xdr:nvSpPr>
      <xdr:spPr>
        <a:xfrm>
          <a:off x="7594111" y="968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171044</xdr:rowOff>
    </xdr:from>
    <xdr:to>
      <xdr:col>10</xdr:col>
      <xdr:colOff>155575</xdr:colOff>
      <xdr:row>56</xdr:row>
      <xdr:rowOff>101194</xdr:rowOff>
    </xdr:to>
    <xdr:sp macro="" textlink="">
      <xdr:nvSpPr>
        <xdr:cNvPr id="362" name="フローチャート : 判断 361"/>
        <xdr:cNvSpPr/>
      </xdr:nvSpPr>
      <xdr:spPr>
        <a:xfrm>
          <a:off x="6921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117721</xdr:rowOff>
    </xdr:from>
    <xdr:ext cx="534377" cy="259045"/>
    <xdr:sp macro="" textlink="">
      <xdr:nvSpPr>
        <xdr:cNvPr id="363" name="テキスト ボックス 362"/>
        <xdr:cNvSpPr txBox="1"/>
      </xdr:nvSpPr>
      <xdr:spPr>
        <a:xfrm>
          <a:off x="6705111" y="937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51,704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166254</xdr:rowOff>
    </xdr:from>
    <xdr:to>
      <xdr:col>15</xdr:col>
      <xdr:colOff>231775</xdr:colOff>
      <xdr:row>56</xdr:row>
      <xdr:rowOff>96404</xdr:rowOff>
    </xdr:to>
    <xdr:sp macro="" textlink="">
      <xdr:nvSpPr>
        <xdr:cNvPr id="369" name="円/楕円 368"/>
        <xdr:cNvSpPr/>
      </xdr:nvSpPr>
      <xdr:spPr>
        <a:xfrm>
          <a:off x="10426700" y="95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144681</xdr:rowOff>
    </xdr:from>
    <xdr:ext cx="534377" cy="259045"/>
    <xdr:sp macro="" textlink="">
      <xdr:nvSpPr>
        <xdr:cNvPr id="370" name="普通建設事業費該当値テキスト"/>
        <xdr:cNvSpPr txBox="1"/>
      </xdr:nvSpPr>
      <xdr:spPr>
        <a:xfrm>
          <a:off x="10528300" y="957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37922</xdr:rowOff>
    </xdr:from>
    <xdr:to>
      <xdr:col>14</xdr:col>
      <xdr:colOff>79375</xdr:colOff>
      <xdr:row>56</xdr:row>
      <xdr:rowOff>139522</xdr:rowOff>
    </xdr:to>
    <xdr:sp macro="" textlink="">
      <xdr:nvSpPr>
        <xdr:cNvPr id="371" name="円/楕円 370"/>
        <xdr:cNvSpPr/>
      </xdr:nvSpPr>
      <xdr:spPr>
        <a:xfrm>
          <a:off x="9588500" y="963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130649</xdr:rowOff>
    </xdr:from>
    <xdr:ext cx="534377" cy="259045"/>
    <xdr:sp macro="" textlink="">
      <xdr:nvSpPr>
        <xdr:cNvPr id="372" name="テキスト ボックス 371"/>
        <xdr:cNvSpPr txBox="1"/>
      </xdr:nvSpPr>
      <xdr:spPr>
        <a:xfrm>
          <a:off x="9372111" y="973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48,183</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39827</xdr:rowOff>
    </xdr:from>
    <xdr:to>
      <xdr:col>12</xdr:col>
      <xdr:colOff>561975</xdr:colOff>
      <xdr:row>55</xdr:row>
      <xdr:rowOff>141427</xdr:rowOff>
    </xdr:to>
    <xdr:sp macro="" textlink="">
      <xdr:nvSpPr>
        <xdr:cNvPr id="373" name="円/楕円 372"/>
        <xdr:cNvSpPr/>
      </xdr:nvSpPr>
      <xdr:spPr>
        <a:xfrm>
          <a:off x="8699500" y="946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132554</xdr:rowOff>
    </xdr:from>
    <xdr:ext cx="534377" cy="259045"/>
    <xdr:sp macro="" textlink="">
      <xdr:nvSpPr>
        <xdr:cNvPr id="374" name="テキスト ボックス 373"/>
        <xdr:cNvSpPr txBox="1"/>
      </xdr:nvSpPr>
      <xdr:spPr>
        <a:xfrm>
          <a:off x="8483111" y="956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63,758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155161</xdr:rowOff>
    </xdr:from>
    <xdr:to>
      <xdr:col>11</xdr:col>
      <xdr:colOff>358775</xdr:colOff>
      <xdr:row>56</xdr:row>
      <xdr:rowOff>85311</xdr:rowOff>
    </xdr:to>
    <xdr:sp macro="" textlink="">
      <xdr:nvSpPr>
        <xdr:cNvPr id="375" name="円/楕円 374"/>
        <xdr:cNvSpPr/>
      </xdr:nvSpPr>
      <xdr:spPr>
        <a:xfrm>
          <a:off x="7810500" y="95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101838</xdr:rowOff>
    </xdr:from>
    <xdr:ext cx="534377" cy="259045"/>
    <xdr:sp macro="" textlink="">
      <xdr:nvSpPr>
        <xdr:cNvPr id="376" name="テキスト ボックス 375"/>
        <xdr:cNvSpPr txBox="1"/>
      </xdr:nvSpPr>
      <xdr:spPr>
        <a:xfrm>
          <a:off x="7594111" y="93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31608</xdr:rowOff>
    </xdr:from>
    <xdr:to>
      <xdr:col>10</xdr:col>
      <xdr:colOff>155575</xdr:colOff>
      <xdr:row>56</xdr:row>
      <xdr:rowOff>133208</xdr:rowOff>
    </xdr:to>
    <xdr:sp macro="" textlink="">
      <xdr:nvSpPr>
        <xdr:cNvPr id="377" name="円/楕円 376"/>
        <xdr:cNvSpPr/>
      </xdr:nvSpPr>
      <xdr:spPr>
        <a:xfrm>
          <a:off x="6921500" y="96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124335</xdr:rowOff>
    </xdr:from>
    <xdr:ext cx="534377" cy="259045"/>
    <xdr:sp macro="" textlink="">
      <xdr:nvSpPr>
        <xdr:cNvPr id="378" name="テキスト ボックス 377"/>
        <xdr:cNvSpPr txBox="1"/>
      </xdr:nvSpPr>
      <xdr:spPr>
        <a:xfrm>
          <a:off x="6705111" y="97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102879</xdr:rowOff>
    </xdr:from>
    <xdr:to>
      <xdr:col>15</xdr:col>
      <xdr:colOff>180975</xdr:colOff>
      <xdr:row>77</xdr:row>
      <xdr:rowOff>138737</xdr:rowOff>
    </xdr:to>
    <xdr:cxnSp macro="">
      <xdr:nvCxnSpPr>
        <xdr:cNvPr id="409" name="直線コネクタ 408"/>
        <xdr:cNvCxnSpPr/>
      </xdr:nvCxnSpPr>
      <xdr:spPr>
        <a:xfrm flipV="1">
          <a:off x="9639300" y="13304529"/>
          <a:ext cx="838200" cy="3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119059</xdr:rowOff>
    </xdr:from>
    <xdr:to>
      <xdr:col>14</xdr:col>
      <xdr:colOff>79375</xdr:colOff>
      <xdr:row>77</xdr:row>
      <xdr:rowOff>49209</xdr:rowOff>
    </xdr:to>
    <xdr:sp macro="" textlink="">
      <xdr:nvSpPr>
        <xdr:cNvPr id="412" name="フローチャート : 判断 411"/>
        <xdr:cNvSpPr/>
      </xdr:nvSpPr>
      <xdr:spPr>
        <a:xfrm>
          <a:off x="9588500" y="1314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65736</xdr:rowOff>
    </xdr:from>
    <xdr:ext cx="534377" cy="259045"/>
    <xdr:sp macro="" textlink="">
      <xdr:nvSpPr>
        <xdr:cNvPr id="413" name="テキスト ボックス 412"/>
        <xdr:cNvSpPr txBox="1"/>
      </xdr:nvSpPr>
      <xdr:spPr>
        <a:xfrm>
          <a:off x="9372111" y="1292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52079</xdr:rowOff>
    </xdr:from>
    <xdr:to>
      <xdr:col>15</xdr:col>
      <xdr:colOff>231775</xdr:colOff>
      <xdr:row>77</xdr:row>
      <xdr:rowOff>153679</xdr:rowOff>
    </xdr:to>
    <xdr:sp macro="" textlink="">
      <xdr:nvSpPr>
        <xdr:cNvPr id="419" name="円/楕円 418"/>
        <xdr:cNvSpPr/>
      </xdr:nvSpPr>
      <xdr:spPr>
        <a:xfrm>
          <a:off x="10426700" y="1325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30506</xdr:rowOff>
    </xdr:from>
    <xdr:ext cx="534377" cy="259045"/>
    <xdr:sp macro="" textlink="">
      <xdr:nvSpPr>
        <xdr:cNvPr id="420" name="普通建設事業費 （ うち新規整備　）該当値テキスト"/>
        <xdr:cNvSpPr txBox="1"/>
      </xdr:nvSpPr>
      <xdr:spPr>
        <a:xfrm>
          <a:off x="10528300" y="1323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87937</xdr:rowOff>
    </xdr:from>
    <xdr:to>
      <xdr:col>14</xdr:col>
      <xdr:colOff>79375</xdr:colOff>
      <xdr:row>78</xdr:row>
      <xdr:rowOff>18087</xdr:rowOff>
    </xdr:to>
    <xdr:sp macro="" textlink="">
      <xdr:nvSpPr>
        <xdr:cNvPr id="421" name="円/楕円 420"/>
        <xdr:cNvSpPr/>
      </xdr:nvSpPr>
      <xdr:spPr>
        <a:xfrm>
          <a:off x="9588500" y="1328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9214</xdr:rowOff>
    </xdr:from>
    <xdr:ext cx="534377" cy="259045"/>
    <xdr:sp macro="" textlink="">
      <xdr:nvSpPr>
        <xdr:cNvPr id="422" name="テキスト ボックス 421"/>
        <xdr:cNvSpPr txBox="1"/>
      </xdr:nvSpPr>
      <xdr:spPr>
        <a:xfrm>
          <a:off x="9372111" y="1338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21808</xdr:rowOff>
    </xdr:from>
    <xdr:to>
      <xdr:col>15</xdr:col>
      <xdr:colOff>180975</xdr:colOff>
      <xdr:row>97</xdr:row>
      <xdr:rowOff>45304</xdr:rowOff>
    </xdr:to>
    <xdr:cxnSp macro="">
      <xdr:nvCxnSpPr>
        <xdr:cNvPr id="453" name="直線コネクタ 452"/>
        <xdr:cNvCxnSpPr/>
      </xdr:nvCxnSpPr>
      <xdr:spPr>
        <a:xfrm flipV="1">
          <a:off x="9639300" y="16652458"/>
          <a:ext cx="8382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149803</xdr:rowOff>
    </xdr:from>
    <xdr:ext cx="534377" cy="259045"/>
    <xdr:sp macro="" textlink="">
      <xdr:nvSpPr>
        <xdr:cNvPr id="454" name="普通建設事業費 （ うち更新整備　）平均値テキスト"/>
        <xdr:cNvSpPr txBox="1"/>
      </xdr:nvSpPr>
      <xdr:spPr>
        <a:xfrm>
          <a:off x="10528300" y="1660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101913</xdr:rowOff>
    </xdr:from>
    <xdr:to>
      <xdr:col>14</xdr:col>
      <xdr:colOff>79375</xdr:colOff>
      <xdr:row>97</xdr:row>
      <xdr:rowOff>32063</xdr:rowOff>
    </xdr:to>
    <xdr:sp macro="" textlink="">
      <xdr:nvSpPr>
        <xdr:cNvPr id="456" name="フローチャート : 判断 455"/>
        <xdr:cNvSpPr/>
      </xdr:nvSpPr>
      <xdr:spPr>
        <a:xfrm>
          <a:off x="9588500" y="1656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48590</xdr:rowOff>
    </xdr:from>
    <xdr:ext cx="534377" cy="259045"/>
    <xdr:sp macro="" textlink="">
      <xdr:nvSpPr>
        <xdr:cNvPr id="457" name="テキスト ボックス 456"/>
        <xdr:cNvSpPr txBox="1"/>
      </xdr:nvSpPr>
      <xdr:spPr>
        <a:xfrm>
          <a:off x="9372111" y="1633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142458</xdr:rowOff>
    </xdr:from>
    <xdr:to>
      <xdr:col>15</xdr:col>
      <xdr:colOff>231775</xdr:colOff>
      <xdr:row>97</xdr:row>
      <xdr:rowOff>72608</xdr:rowOff>
    </xdr:to>
    <xdr:sp macro="" textlink="">
      <xdr:nvSpPr>
        <xdr:cNvPr id="463" name="円/楕円 462"/>
        <xdr:cNvSpPr/>
      </xdr:nvSpPr>
      <xdr:spPr>
        <a:xfrm>
          <a:off x="10426700" y="1660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165335</xdr:rowOff>
    </xdr:from>
    <xdr:ext cx="534377" cy="259045"/>
    <xdr:sp macro="" textlink="">
      <xdr:nvSpPr>
        <xdr:cNvPr id="464" name="普通建設事業費 （ うち更新整備　）該当値テキスト"/>
        <xdr:cNvSpPr txBox="1"/>
      </xdr:nvSpPr>
      <xdr:spPr>
        <a:xfrm>
          <a:off x="10528300" y="164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25,720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165954</xdr:rowOff>
    </xdr:from>
    <xdr:to>
      <xdr:col>14</xdr:col>
      <xdr:colOff>79375</xdr:colOff>
      <xdr:row>97</xdr:row>
      <xdr:rowOff>96104</xdr:rowOff>
    </xdr:to>
    <xdr:sp macro="" textlink="">
      <xdr:nvSpPr>
        <xdr:cNvPr id="465" name="円/楕円 464"/>
        <xdr:cNvSpPr/>
      </xdr:nvSpPr>
      <xdr:spPr>
        <a:xfrm>
          <a:off x="9588500" y="166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87231</xdr:rowOff>
    </xdr:from>
    <xdr:ext cx="534377" cy="259045"/>
    <xdr:sp macro="" textlink="">
      <xdr:nvSpPr>
        <xdr:cNvPr id="466" name="テキスト ボックス 465"/>
        <xdr:cNvSpPr txBox="1"/>
      </xdr:nvSpPr>
      <xdr:spPr>
        <a:xfrm>
          <a:off x="9372111" y="1671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9589</xdr:rowOff>
    </xdr:from>
    <xdr:to>
      <xdr:col>23</xdr:col>
      <xdr:colOff>517525</xdr:colOff>
      <xdr:row>39</xdr:row>
      <xdr:rowOff>28029</xdr:rowOff>
    </xdr:to>
    <xdr:cxnSp macro="">
      <xdr:nvCxnSpPr>
        <xdr:cNvPr id="495" name="直線コネクタ 494"/>
        <xdr:cNvCxnSpPr/>
      </xdr:nvCxnSpPr>
      <xdr:spPr>
        <a:xfrm>
          <a:off x="15481300" y="6696139"/>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9589</xdr:rowOff>
    </xdr:from>
    <xdr:to>
      <xdr:col>22</xdr:col>
      <xdr:colOff>365125</xdr:colOff>
      <xdr:row>39</xdr:row>
      <xdr:rowOff>26162</xdr:rowOff>
    </xdr:to>
    <xdr:cxnSp macro="">
      <xdr:nvCxnSpPr>
        <xdr:cNvPr id="498" name="直線コネクタ 497"/>
        <xdr:cNvCxnSpPr/>
      </xdr:nvCxnSpPr>
      <xdr:spPr>
        <a:xfrm flipV="1">
          <a:off x="14592300" y="6696139"/>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1956</xdr:rowOff>
    </xdr:from>
    <xdr:to>
      <xdr:col>22</xdr:col>
      <xdr:colOff>415925</xdr:colOff>
      <xdr:row>38</xdr:row>
      <xdr:rowOff>103556</xdr:rowOff>
    </xdr:to>
    <xdr:sp macro="" textlink="">
      <xdr:nvSpPr>
        <xdr:cNvPr id="499" name="フローチャート : 判断 498"/>
        <xdr:cNvSpPr/>
      </xdr:nvSpPr>
      <xdr:spPr>
        <a:xfrm>
          <a:off x="15430500" y="65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120083</xdr:rowOff>
    </xdr:from>
    <xdr:ext cx="469744" cy="259045"/>
    <xdr:sp macro="" textlink="">
      <xdr:nvSpPr>
        <xdr:cNvPr id="500" name="テキスト ボックス 499"/>
        <xdr:cNvSpPr txBox="1"/>
      </xdr:nvSpPr>
      <xdr:spPr>
        <a:xfrm>
          <a:off x="15246427" y="62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127051</xdr:rowOff>
    </xdr:from>
    <xdr:to>
      <xdr:col>21</xdr:col>
      <xdr:colOff>161925</xdr:colOff>
      <xdr:row>39</xdr:row>
      <xdr:rowOff>26162</xdr:rowOff>
    </xdr:to>
    <xdr:cxnSp macro="">
      <xdr:nvCxnSpPr>
        <xdr:cNvPr id="501" name="直線コネクタ 500"/>
        <xdr:cNvCxnSpPr/>
      </xdr:nvCxnSpPr>
      <xdr:spPr>
        <a:xfrm>
          <a:off x="13703300" y="6642151"/>
          <a:ext cx="889000" cy="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29350</xdr:rowOff>
    </xdr:from>
    <xdr:to>
      <xdr:col>21</xdr:col>
      <xdr:colOff>212725</xdr:colOff>
      <xdr:row>37</xdr:row>
      <xdr:rowOff>130950</xdr:rowOff>
    </xdr:to>
    <xdr:sp macro="" textlink="">
      <xdr:nvSpPr>
        <xdr:cNvPr id="502" name="フローチャート : 判断 501"/>
        <xdr:cNvSpPr/>
      </xdr:nvSpPr>
      <xdr:spPr>
        <a:xfrm>
          <a:off x="14541500" y="637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147477</xdr:rowOff>
    </xdr:from>
    <xdr:ext cx="469744" cy="259045"/>
    <xdr:sp macro="" textlink="">
      <xdr:nvSpPr>
        <xdr:cNvPr id="503" name="テキスト ボックス 502"/>
        <xdr:cNvSpPr txBox="1"/>
      </xdr:nvSpPr>
      <xdr:spPr>
        <a:xfrm>
          <a:off x="14357427" y="614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127051</xdr:rowOff>
    </xdr:from>
    <xdr:to>
      <xdr:col>19</xdr:col>
      <xdr:colOff>644525</xdr:colOff>
      <xdr:row>38</xdr:row>
      <xdr:rowOff>162103</xdr:rowOff>
    </xdr:to>
    <xdr:cxnSp macro="">
      <xdr:nvCxnSpPr>
        <xdr:cNvPr id="504" name="直線コネクタ 503"/>
        <xdr:cNvCxnSpPr/>
      </xdr:nvCxnSpPr>
      <xdr:spPr>
        <a:xfrm flipV="1">
          <a:off x="12814300" y="6642151"/>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31674</xdr:rowOff>
    </xdr:from>
    <xdr:to>
      <xdr:col>20</xdr:col>
      <xdr:colOff>9525</xdr:colOff>
      <xdr:row>37</xdr:row>
      <xdr:rowOff>133274</xdr:rowOff>
    </xdr:to>
    <xdr:sp macro="" textlink="">
      <xdr:nvSpPr>
        <xdr:cNvPr id="505" name="フローチャート : 判断 504"/>
        <xdr:cNvSpPr/>
      </xdr:nvSpPr>
      <xdr:spPr>
        <a:xfrm>
          <a:off x="13652500" y="63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149801</xdr:rowOff>
    </xdr:from>
    <xdr:ext cx="469744" cy="259045"/>
    <xdr:sp macro="" textlink="">
      <xdr:nvSpPr>
        <xdr:cNvPr id="506" name="テキスト ボックス 505"/>
        <xdr:cNvSpPr txBox="1"/>
      </xdr:nvSpPr>
      <xdr:spPr>
        <a:xfrm>
          <a:off x="13468427" y="615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78994</xdr:rowOff>
    </xdr:from>
    <xdr:to>
      <xdr:col>18</xdr:col>
      <xdr:colOff>492125</xdr:colOff>
      <xdr:row>38</xdr:row>
      <xdr:rowOff>9144</xdr:rowOff>
    </xdr:to>
    <xdr:sp macro="" textlink="">
      <xdr:nvSpPr>
        <xdr:cNvPr id="507" name="フローチャート : 判断 506"/>
        <xdr:cNvSpPr/>
      </xdr:nvSpPr>
      <xdr:spPr>
        <a:xfrm>
          <a:off x="12763500" y="64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25671</xdr:rowOff>
    </xdr:from>
    <xdr:ext cx="469744" cy="259045"/>
    <xdr:sp macro="" textlink="">
      <xdr:nvSpPr>
        <xdr:cNvPr id="508" name="テキスト ボックス 507"/>
        <xdr:cNvSpPr txBox="1"/>
      </xdr:nvSpPr>
      <xdr:spPr>
        <a:xfrm>
          <a:off x="12579427" y="6197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148679</xdr:rowOff>
    </xdr:from>
    <xdr:to>
      <xdr:col>23</xdr:col>
      <xdr:colOff>568325</xdr:colOff>
      <xdr:row>39</xdr:row>
      <xdr:rowOff>78829</xdr:rowOff>
    </xdr:to>
    <xdr:sp macro="" textlink="">
      <xdr:nvSpPr>
        <xdr:cNvPr id="514" name="円/楕円 513"/>
        <xdr:cNvSpPr/>
      </xdr:nvSpPr>
      <xdr:spPr>
        <a:xfrm>
          <a:off x="16268700" y="66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378565" cy="259045"/>
    <xdr:sp macro="" textlink="">
      <xdr:nvSpPr>
        <xdr:cNvPr id="515" name="災害復旧事業費該当値テキスト"/>
        <xdr:cNvSpPr txBox="1"/>
      </xdr:nvSpPr>
      <xdr:spPr>
        <a:xfrm>
          <a:off x="16370300" y="6603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130239</xdr:rowOff>
    </xdr:from>
    <xdr:to>
      <xdr:col>22</xdr:col>
      <xdr:colOff>415925</xdr:colOff>
      <xdr:row>39</xdr:row>
      <xdr:rowOff>60389</xdr:rowOff>
    </xdr:to>
    <xdr:sp macro="" textlink="">
      <xdr:nvSpPr>
        <xdr:cNvPr id="516" name="円/楕円 515"/>
        <xdr:cNvSpPr/>
      </xdr:nvSpPr>
      <xdr:spPr>
        <a:xfrm>
          <a:off x="15430500" y="664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51516</xdr:rowOff>
    </xdr:from>
    <xdr:ext cx="378565" cy="259045"/>
    <xdr:sp macro="" textlink="">
      <xdr:nvSpPr>
        <xdr:cNvPr id="517" name="テキスト ボックス 516"/>
        <xdr:cNvSpPr txBox="1"/>
      </xdr:nvSpPr>
      <xdr:spPr>
        <a:xfrm>
          <a:off x="15292017" y="673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146812</xdr:rowOff>
    </xdr:from>
    <xdr:to>
      <xdr:col>21</xdr:col>
      <xdr:colOff>212725</xdr:colOff>
      <xdr:row>39</xdr:row>
      <xdr:rowOff>76962</xdr:rowOff>
    </xdr:to>
    <xdr:sp macro="" textlink="">
      <xdr:nvSpPr>
        <xdr:cNvPr id="518" name="円/楕円 517"/>
        <xdr:cNvSpPr/>
      </xdr:nvSpPr>
      <xdr:spPr>
        <a:xfrm>
          <a:off x="14541500" y="66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68089</xdr:rowOff>
    </xdr:from>
    <xdr:ext cx="378565" cy="259045"/>
    <xdr:sp macro="" textlink="">
      <xdr:nvSpPr>
        <xdr:cNvPr id="519" name="テキスト ボックス 518"/>
        <xdr:cNvSpPr txBox="1"/>
      </xdr:nvSpPr>
      <xdr:spPr>
        <a:xfrm>
          <a:off x="14403017" y="6754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76251</xdr:rowOff>
    </xdr:from>
    <xdr:to>
      <xdr:col>20</xdr:col>
      <xdr:colOff>9525</xdr:colOff>
      <xdr:row>39</xdr:row>
      <xdr:rowOff>6401</xdr:rowOff>
    </xdr:to>
    <xdr:sp macro="" textlink="">
      <xdr:nvSpPr>
        <xdr:cNvPr id="520" name="円/楕円 519"/>
        <xdr:cNvSpPr/>
      </xdr:nvSpPr>
      <xdr:spPr>
        <a:xfrm>
          <a:off x="13652500" y="65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168978</xdr:rowOff>
    </xdr:from>
    <xdr:ext cx="469744" cy="259045"/>
    <xdr:sp macro="" textlink="">
      <xdr:nvSpPr>
        <xdr:cNvPr id="521" name="テキスト ボックス 520"/>
        <xdr:cNvSpPr txBox="1"/>
      </xdr:nvSpPr>
      <xdr:spPr>
        <a:xfrm>
          <a:off x="13468427" y="668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111303</xdr:rowOff>
    </xdr:from>
    <xdr:to>
      <xdr:col>18</xdr:col>
      <xdr:colOff>492125</xdr:colOff>
      <xdr:row>39</xdr:row>
      <xdr:rowOff>41453</xdr:rowOff>
    </xdr:to>
    <xdr:sp macro="" textlink="">
      <xdr:nvSpPr>
        <xdr:cNvPr id="522" name="円/楕円 521"/>
        <xdr:cNvSpPr/>
      </xdr:nvSpPr>
      <xdr:spPr>
        <a:xfrm>
          <a:off x="12763500" y="662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32580</xdr:rowOff>
    </xdr:from>
    <xdr:ext cx="469744" cy="259045"/>
    <xdr:sp macro="" textlink="">
      <xdr:nvSpPr>
        <xdr:cNvPr id="523" name="テキスト ボックス 522"/>
        <xdr:cNvSpPr txBox="1"/>
      </xdr:nvSpPr>
      <xdr:spPr>
        <a:xfrm>
          <a:off x="12579427" y="671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85048</xdr:rowOff>
    </xdr:from>
    <xdr:to>
      <xdr:col>23</xdr:col>
      <xdr:colOff>517525</xdr:colOff>
      <xdr:row>74</xdr:row>
      <xdr:rowOff>103794</xdr:rowOff>
    </xdr:to>
    <xdr:cxnSp macro="">
      <xdr:nvCxnSpPr>
        <xdr:cNvPr id="603" name="直線コネクタ 602"/>
        <xdr:cNvCxnSpPr/>
      </xdr:nvCxnSpPr>
      <xdr:spPr>
        <a:xfrm>
          <a:off x="15481300" y="12772348"/>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162968</xdr:rowOff>
    </xdr:from>
    <xdr:to>
      <xdr:col>22</xdr:col>
      <xdr:colOff>365125</xdr:colOff>
      <xdr:row>74</xdr:row>
      <xdr:rowOff>85048</xdr:rowOff>
    </xdr:to>
    <xdr:cxnSp macro="">
      <xdr:nvCxnSpPr>
        <xdr:cNvPr id="606" name="直線コネクタ 605"/>
        <xdr:cNvCxnSpPr/>
      </xdr:nvCxnSpPr>
      <xdr:spPr>
        <a:xfrm>
          <a:off x="14592300" y="12678818"/>
          <a:ext cx="889000" cy="9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152157</xdr:rowOff>
    </xdr:from>
    <xdr:to>
      <xdr:col>22</xdr:col>
      <xdr:colOff>415925</xdr:colOff>
      <xdr:row>75</xdr:row>
      <xdr:rowOff>82307</xdr:rowOff>
    </xdr:to>
    <xdr:sp macro="" textlink="">
      <xdr:nvSpPr>
        <xdr:cNvPr id="607" name="フローチャート : 判断 606"/>
        <xdr:cNvSpPr/>
      </xdr:nvSpPr>
      <xdr:spPr>
        <a:xfrm>
          <a:off x="15430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73434</xdr:rowOff>
    </xdr:from>
    <xdr:ext cx="534377" cy="259045"/>
    <xdr:sp macro="" textlink="">
      <xdr:nvSpPr>
        <xdr:cNvPr id="608" name="テキスト ボックス 607"/>
        <xdr:cNvSpPr txBox="1"/>
      </xdr:nvSpPr>
      <xdr:spPr>
        <a:xfrm>
          <a:off x="15214111" y="1293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19979</xdr:rowOff>
    </xdr:from>
    <xdr:to>
      <xdr:col>21</xdr:col>
      <xdr:colOff>161925</xdr:colOff>
      <xdr:row>73</xdr:row>
      <xdr:rowOff>162968</xdr:rowOff>
    </xdr:to>
    <xdr:cxnSp macro="">
      <xdr:nvCxnSpPr>
        <xdr:cNvPr id="609" name="直線コネクタ 608"/>
        <xdr:cNvCxnSpPr/>
      </xdr:nvCxnSpPr>
      <xdr:spPr>
        <a:xfrm>
          <a:off x="13703300" y="12535829"/>
          <a:ext cx="889000" cy="1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141707</xdr:rowOff>
    </xdr:from>
    <xdr:to>
      <xdr:col>21</xdr:col>
      <xdr:colOff>212725</xdr:colOff>
      <xdr:row>75</xdr:row>
      <xdr:rowOff>71857</xdr:rowOff>
    </xdr:to>
    <xdr:sp macro="" textlink="">
      <xdr:nvSpPr>
        <xdr:cNvPr id="610" name="フローチャート : 判断 609"/>
        <xdr:cNvSpPr/>
      </xdr:nvSpPr>
      <xdr:spPr>
        <a:xfrm>
          <a:off x="14541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62984</xdr:rowOff>
    </xdr:from>
    <xdr:ext cx="534377" cy="259045"/>
    <xdr:sp macro="" textlink="">
      <xdr:nvSpPr>
        <xdr:cNvPr id="611" name="テキスト ボックス 610"/>
        <xdr:cNvSpPr txBox="1"/>
      </xdr:nvSpPr>
      <xdr:spPr>
        <a:xfrm>
          <a:off x="14325111" y="1292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166936</xdr:rowOff>
    </xdr:from>
    <xdr:to>
      <xdr:col>19</xdr:col>
      <xdr:colOff>644525</xdr:colOff>
      <xdr:row>73</xdr:row>
      <xdr:rowOff>19979</xdr:rowOff>
    </xdr:to>
    <xdr:cxnSp macro="">
      <xdr:nvCxnSpPr>
        <xdr:cNvPr id="612" name="直線コネクタ 611"/>
        <xdr:cNvCxnSpPr/>
      </xdr:nvCxnSpPr>
      <xdr:spPr>
        <a:xfrm>
          <a:off x="12814300" y="125113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131730</xdr:rowOff>
    </xdr:from>
    <xdr:to>
      <xdr:col>20</xdr:col>
      <xdr:colOff>9525</xdr:colOff>
      <xdr:row>75</xdr:row>
      <xdr:rowOff>61880</xdr:rowOff>
    </xdr:to>
    <xdr:sp macro="" textlink="">
      <xdr:nvSpPr>
        <xdr:cNvPr id="613" name="フローチャート : 判断 612"/>
        <xdr:cNvSpPr/>
      </xdr:nvSpPr>
      <xdr:spPr>
        <a:xfrm>
          <a:off x="13652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53007</xdr:rowOff>
    </xdr:from>
    <xdr:ext cx="534377" cy="259045"/>
    <xdr:sp macro="" textlink="">
      <xdr:nvSpPr>
        <xdr:cNvPr id="614" name="テキスト ボックス 613"/>
        <xdr:cNvSpPr txBox="1"/>
      </xdr:nvSpPr>
      <xdr:spPr>
        <a:xfrm>
          <a:off x="13436111" y="12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112233</xdr:rowOff>
    </xdr:from>
    <xdr:to>
      <xdr:col>18</xdr:col>
      <xdr:colOff>492125</xdr:colOff>
      <xdr:row>75</xdr:row>
      <xdr:rowOff>42383</xdr:rowOff>
    </xdr:to>
    <xdr:sp macro="" textlink="">
      <xdr:nvSpPr>
        <xdr:cNvPr id="615" name="フローチャート : 判断 614"/>
        <xdr:cNvSpPr/>
      </xdr:nvSpPr>
      <xdr:spPr>
        <a:xfrm>
          <a:off x="12763500" y="1279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33510</xdr:rowOff>
    </xdr:from>
    <xdr:ext cx="534377" cy="259045"/>
    <xdr:sp macro="" textlink="">
      <xdr:nvSpPr>
        <xdr:cNvPr id="616" name="テキスト ボックス 615"/>
        <xdr:cNvSpPr txBox="1"/>
      </xdr:nvSpPr>
      <xdr:spPr>
        <a:xfrm>
          <a:off x="12547111" y="1289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48,571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52994</xdr:rowOff>
    </xdr:from>
    <xdr:to>
      <xdr:col>23</xdr:col>
      <xdr:colOff>568325</xdr:colOff>
      <xdr:row>74</xdr:row>
      <xdr:rowOff>154594</xdr:rowOff>
    </xdr:to>
    <xdr:sp macro="" textlink="">
      <xdr:nvSpPr>
        <xdr:cNvPr id="622" name="円/楕円 621"/>
        <xdr:cNvSpPr/>
      </xdr:nvSpPr>
      <xdr:spPr>
        <a:xfrm>
          <a:off x="16268700" y="127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75871</xdr:rowOff>
    </xdr:from>
    <xdr:ext cx="534377" cy="259045"/>
    <xdr:sp macro="" textlink="">
      <xdr:nvSpPr>
        <xdr:cNvPr id="623" name="公債費該当値テキスト"/>
        <xdr:cNvSpPr txBox="1"/>
      </xdr:nvSpPr>
      <xdr:spPr>
        <a:xfrm>
          <a:off x="16370300" y="125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52,199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34248</xdr:rowOff>
    </xdr:from>
    <xdr:to>
      <xdr:col>22</xdr:col>
      <xdr:colOff>415925</xdr:colOff>
      <xdr:row>74</xdr:row>
      <xdr:rowOff>135848</xdr:rowOff>
    </xdr:to>
    <xdr:sp macro="" textlink="">
      <xdr:nvSpPr>
        <xdr:cNvPr id="624" name="円/楕円 623"/>
        <xdr:cNvSpPr/>
      </xdr:nvSpPr>
      <xdr:spPr>
        <a:xfrm>
          <a:off x="15430500" y="127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152375</xdr:rowOff>
    </xdr:from>
    <xdr:ext cx="534377" cy="259045"/>
    <xdr:sp macro="" textlink="">
      <xdr:nvSpPr>
        <xdr:cNvPr id="625" name="テキスト ボックス 624"/>
        <xdr:cNvSpPr txBox="1"/>
      </xdr:nvSpPr>
      <xdr:spPr>
        <a:xfrm>
          <a:off x="15214111" y="1249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53,347</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112168</xdr:rowOff>
    </xdr:from>
    <xdr:to>
      <xdr:col>21</xdr:col>
      <xdr:colOff>212725</xdr:colOff>
      <xdr:row>74</xdr:row>
      <xdr:rowOff>42318</xdr:rowOff>
    </xdr:to>
    <xdr:sp macro="" textlink="">
      <xdr:nvSpPr>
        <xdr:cNvPr id="626" name="円/楕円 625"/>
        <xdr:cNvSpPr/>
      </xdr:nvSpPr>
      <xdr:spPr>
        <a:xfrm>
          <a:off x="14541500" y="1262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58845</xdr:rowOff>
    </xdr:from>
    <xdr:ext cx="534377" cy="259045"/>
    <xdr:sp macro="" textlink="">
      <xdr:nvSpPr>
        <xdr:cNvPr id="627" name="テキスト ボックス 626"/>
        <xdr:cNvSpPr txBox="1"/>
      </xdr:nvSpPr>
      <xdr:spPr>
        <a:xfrm>
          <a:off x="14325111" y="1240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59,075</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140629</xdr:rowOff>
    </xdr:from>
    <xdr:to>
      <xdr:col>20</xdr:col>
      <xdr:colOff>9525</xdr:colOff>
      <xdr:row>73</xdr:row>
      <xdr:rowOff>70779</xdr:rowOff>
    </xdr:to>
    <xdr:sp macro="" textlink="">
      <xdr:nvSpPr>
        <xdr:cNvPr id="628" name="円/楕円 627"/>
        <xdr:cNvSpPr/>
      </xdr:nvSpPr>
      <xdr:spPr>
        <a:xfrm>
          <a:off x="13652500" y="1248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87306</xdr:rowOff>
    </xdr:from>
    <xdr:ext cx="534377" cy="259045"/>
    <xdr:sp macro="" textlink="">
      <xdr:nvSpPr>
        <xdr:cNvPr id="629" name="テキスト ボックス 628"/>
        <xdr:cNvSpPr txBox="1"/>
      </xdr:nvSpPr>
      <xdr:spPr>
        <a:xfrm>
          <a:off x="13436111" y="1226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116136</xdr:rowOff>
    </xdr:from>
    <xdr:to>
      <xdr:col>18</xdr:col>
      <xdr:colOff>492125</xdr:colOff>
      <xdr:row>73</xdr:row>
      <xdr:rowOff>46286</xdr:rowOff>
    </xdr:to>
    <xdr:sp macro="" textlink="">
      <xdr:nvSpPr>
        <xdr:cNvPr id="630" name="円/楕円 629"/>
        <xdr:cNvSpPr/>
      </xdr:nvSpPr>
      <xdr:spPr>
        <a:xfrm>
          <a:off x="12763500" y="124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62813</xdr:rowOff>
    </xdr:from>
    <xdr:ext cx="534377" cy="259045"/>
    <xdr:sp macro="" textlink="">
      <xdr:nvSpPr>
        <xdr:cNvPr id="631" name="テキスト ボックス 630"/>
        <xdr:cNvSpPr txBox="1"/>
      </xdr:nvSpPr>
      <xdr:spPr>
        <a:xfrm>
          <a:off x="12547111" y="122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52679</xdr:rowOff>
    </xdr:from>
    <xdr:to>
      <xdr:col>23</xdr:col>
      <xdr:colOff>517525</xdr:colOff>
      <xdr:row>98</xdr:row>
      <xdr:rowOff>12999</xdr:rowOff>
    </xdr:to>
    <xdr:cxnSp macro="">
      <xdr:nvCxnSpPr>
        <xdr:cNvPr id="660" name="直線コネクタ 659"/>
        <xdr:cNvCxnSpPr/>
      </xdr:nvCxnSpPr>
      <xdr:spPr>
        <a:xfrm>
          <a:off x="15481300" y="16340429"/>
          <a:ext cx="838200" cy="47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52679</xdr:rowOff>
    </xdr:from>
    <xdr:to>
      <xdr:col>22</xdr:col>
      <xdr:colOff>365125</xdr:colOff>
      <xdr:row>97</xdr:row>
      <xdr:rowOff>102019</xdr:rowOff>
    </xdr:to>
    <xdr:cxnSp macro="">
      <xdr:nvCxnSpPr>
        <xdr:cNvPr id="663" name="直線コネクタ 662"/>
        <xdr:cNvCxnSpPr/>
      </xdr:nvCxnSpPr>
      <xdr:spPr>
        <a:xfrm flipV="1">
          <a:off x="14592300" y="16340429"/>
          <a:ext cx="889000" cy="3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157917</xdr:rowOff>
    </xdr:from>
    <xdr:to>
      <xdr:col>22</xdr:col>
      <xdr:colOff>415925</xdr:colOff>
      <xdr:row>97</xdr:row>
      <xdr:rowOff>88067</xdr:rowOff>
    </xdr:to>
    <xdr:sp macro="" textlink="">
      <xdr:nvSpPr>
        <xdr:cNvPr id="664" name="フローチャート : 判断 663"/>
        <xdr:cNvSpPr/>
      </xdr:nvSpPr>
      <xdr:spPr>
        <a:xfrm>
          <a:off x="15430500" y="16617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79194</xdr:rowOff>
    </xdr:from>
    <xdr:ext cx="534377" cy="259045"/>
    <xdr:sp macro="" textlink="">
      <xdr:nvSpPr>
        <xdr:cNvPr id="665" name="テキスト ボックス 664"/>
        <xdr:cNvSpPr txBox="1"/>
      </xdr:nvSpPr>
      <xdr:spPr>
        <a:xfrm>
          <a:off x="15214111" y="167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102019</xdr:rowOff>
    </xdr:from>
    <xdr:to>
      <xdr:col>21</xdr:col>
      <xdr:colOff>161925</xdr:colOff>
      <xdr:row>98</xdr:row>
      <xdr:rowOff>129984</xdr:rowOff>
    </xdr:to>
    <xdr:cxnSp macro="">
      <xdr:nvCxnSpPr>
        <xdr:cNvPr id="666" name="直線コネクタ 665"/>
        <xdr:cNvCxnSpPr/>
      </xdr:nvCxnSpPr>
      <xdr:spPr>
        <a:xfrm flipV="1">
          <a:off x="13703300" y="16732669"/>
          <a:ext cx="889000" cy="1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7404</xdr:rowOff>
    </xdr:from>
    <xdr:to>
      <xdr:col>21</xdr:col>
      <xdr:colOff>212725</xdr:colOff>
      <xdr:row>97</xdr:row>
      <xdr:rowOff>109004</xdr:rowOff>
    </xdr:to>
    <xdr:sp macro="" textlink="">
      <xdr:nvSpPr>
        <xdr:cNvPr id="667" name="フローチャート : 判断 666"/>
        <xdr:cNvSpPr/>
      </xdr:nvSpPr>
      <xdr:spPr>
        <a:xfrm>
          <a:off x="14541500" y="166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125531</xdr:rowOff>
    </xdr:from>
    <xdr:ext cx="534377" cy="259045"/>
    <xdr:sp macro="" textlink="">
      <xdr:nvSpPr>
        <xdr:cNvPr id="668" name="テキスト ボックス 667"/>
        <xdr:cNvSpPr txBox="1"/>
      </xdr:nvSpPr>
      <xdr:spPr>
        <a:xfrm>
          <a:off x="14325111" y="1641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129984</xdr:rowOff>
    </xdr:from>
    <xdr:to>
      <xdr:col>19</xdr:col>
      <xdr:colOff>644525</xdr:colOff>
      <xdr:row>98</xdr:row>
      <xdr:rowOff>153606</xdr:rowOff>
    </xdr:to>
    <xdr:cxnSp macro="">
      <xdr:nvCxnSpPr>
        <xdr:cNvPr id="669" name="直線コネクタ 668"/>
        <xdr:cNvCxnSpPr/>
      </xdr:nvCxnSpPr>
      <xdr:spPr>
        <a:xfrm flipV="1">
          <a:off x="12814300" y="1693208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21462</xdr:rowOff>
    </xdr:from>
    <xdr:to>
      <xdr:col>20</xdr:col>
      <xdr:colOff>9525</xdr:colOff>
      <xdr:row>97</xdr:row>
      <xdr:rowOff>123062</xdr:rowOff>
    </xdr:to>
    <xdr:sp macro="" textlink="">
      <xdr:nvSpPr>
        <xdr:cNvPr id="670" name="フローチャート : 判断 669"/>
        <xdr:cNvSpPr/>
      </xdr:nvSpPr>
      <xdr:spPr>
        <a:xfrm>
          <a:off x="13652500" y="1665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139589</xdr:rowOff>
    </xdr:from>
    <xdr:ext cx="534377" cy="259045"/>
    <xdr:sp macro="" textlink="">
      <xdr:nvSpPr>
        <xdr:cNvPr id="671" name="テキスト ボックス 670"/>
        <xdr:cNvSpPr txBox="1"/>
      </xdr:nvSpPr>
      <xdr:spPr>
        <a:xfrm>
          <a:off x="13436111" y="1642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146107</xdr:rowOff>
    </xdr:from>
    <xdr:to>
      <xdr:col>18</xdr:col>
      <xdr:colOff>492125</xdr:colOff>
      <xdr:row>97</xdr:row>
      <xdr:rowOff>76257</xdr:rowOff>
    </xdr:to>
    <xdr:sp macro="" textlink="">
      <xdr:nvSpPr>
        <xdr:cNvPr id="672" name="フローチャート : 判断 671"/>
        <xdr:cNvSpPr/>
      </xdr:nvSpPr>
      <xdr:spPr>
        <a:xfrm>
          <a:off x="12763500" y="16605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92784</xdr:rowOff>
    </xdr:from>
    <xdr:ext cx="534377" cy="259045"/>
    <xdr:sp macro="" textlink="">
      <xdr:nvSpPr>
        <xdr:cNvPr id="673" name="テキスト ボックス 672"/>
        <xdr:cNvSpPr txBox="1"/>
      </xdr:nvSpPr>
      <xdr:spPr>
        <a:xfrm>
          <a:off x="12547111" y="1638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18,997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133649</xdr:rowOff>
    </xdr:from>
    <xdr:to>
      <xdr:col>23</xdr:col>
      <xdr:colOff>568325</xdr:colOff>
      <xdr:row>98</xdr:row>
      <xdr:rowOff>63799</xdr:rowOff>
    </xdr:to>
    <xdr:sp macro="" textlink="">
      <xdr:nvSpPr>
        <xdr:cNvPr id="679" name="円/楕円 678"/>
        <xdr:cNvSpPr/>
      </xdr:nvSpPr>
      <xdr:spPr>
        <a:xfrm>
          <a:off x="16268700" y="1676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112076</xdr:rowOff>
    </xdr:from>
    <xdr:ext cx="534377" cy="259045"/>
    <xdr:sp macro="" textlink="">
      <xdr:nvSpPr>
        <xdr:cNvPr id="680" name="積立金該当値テキスト"/>
        <xdr:cNvSpPr txBox="1"/>
      </xdr:nvSpPr>
      <xdr:spPr>
        <a:xfrm>
          <a:off x="16370300" y="1674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10,651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1879</xdr:rowOff>
    </xdr:from>
    <xdr:to>
      <xdr:col>22</xdr:col>
      <xdr:colOff>415925</xdr:colOff>
      <xdr:row>95</xdr:row>
      <xdr:rowOff>103479</xdr:rowOff>
    </xdr:to>
    <xdr:sp macro="" textlink="">
      <xdr:nvSpPr>
        <xdr:cNvPr id="681" name="円/楕円 680"/>
        <xdr:cNvSpPr/>
      </xdr:nvSpPr>
      <xdr:spPr>
        <a:xfrm>
          <a:off x="15430500" y="1628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120006</xdr:rowOff>
    </xdr:from>
    <xdr:ext cx="534377" cy="259045"/>
    <xdr:sp macro="" textlink="">
      <xdr:nvSpPr>
        <xdr:cNvPr id="682" name="テキスト ボックス 681"/>
        <xdr:cNvSpPr txBox="1"/>
      </xdr:nvSpPr>
      <xdr:spPr>
        <a:xfrm>
          <a:off x="15214111" y="1606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51219</xdr:rowOff>
    </xdr:from>
    <xdr:to>
      <xdr:col>21</xdr:col>
      <xdr:colOff>212725</xdr:colOff>
      <xdr:row>97</xdr:row>
      <xdr:rowOff>152819</xdr:rowOff>
    </xdr:to>
    <xdr:sp macro="" textlink="">
      <xdr:nvSpPr>
        <xdr:cNvPr id="683" name="円/楕円 682"/>
        <xdr:cNvSpPr/>
      </xdr:nvSpPr>
      <xdr:spPr>
        <a:xfrm>
          <a:off x="14541500" y="1668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143946</xdr:rowOff>
    </xdr:from>
    <xdr:ext cx="534377" cy="259045"/>
    <xdr:sp macro="" textlink="">
      <xdr:nvSpPr>
        <xdr:cNvPr id="684" name="テキスト ボックス 683"/>
        <xdr:cNvSpPr txBox="1"/>
      </xdr:nvSpPr>
      <xdr:spPr>
        <a:xfrm>
          <a:off x="14325111" y="1677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14,978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79184</xdr:rowOff>
    </xdr:from>
    <xdr:to>
      <xdr:col>20</xdr:col>
      <xdr:colOff>9525</xdr:colOff>
      <xdr:row>99</xdr:row>
      <xdr:rowOff>9334</xdr:rowOff>
    </xdr:to>
    <xdr:sp macro="" textlink="">
      <xdr:nvSpPr>
        <xdr:cNvPr id="685" name="円/楕円 684"/>
        <xdr:cNvSpPr/>
      </xdr:nvSpPr>
      <xdr:spPr>
        <a:xfrm>
          <a:off x="13652500" y="1688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461</xdr:rowOff>
    </xdr:from>
    <xdr:ext cx="469744" cy="259045"/>
    <xdr:sp macro="" textlink="">
      <xdr:nvSpPr>
        <xdr:cNvPr id="686" name="テキスト ボックス 685"/>
        <xdr:cNvSpPr txBox="1"/>
      </xdr:nvSpPr>
      <xdr:spPr>
        <a:xfrm>
          <a:off x="13468427" y="1697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102806</xdr:rowOff>
    </xdr:from>
    <xdr:to>
      <xdr:col>18</xdr:col>
      <xdr:colOff>492125</xdr:colOff>
      <xdr:row>99</xdr:row>
      <xdr:rowOff>32956</xdr:rowOff>
    </xdr:to>
    <xdr:sp macro="" textlink="">
      <xdr:nvSpPr>
        <xdr:cNvPr id="687" name="円/楕円 686"/>
        <xdr:cNvSpPr/>
      </xdr:nvSpPr>
      <xdr:spPr>
        <a:xfrm>
          <a:off x="12763500" y="169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24083</xdr:rowOff>
    </xdr:from>
    <xdr:ext cx="469744" cy="259045"/>
    <xdr:sp macro="" textlink="">
      <xdr:nvSpPr>
        <xdr:cNvPr id="688" name="テキスト ボックス 687"/>
        <xdr:cNvSpPr txBox="1"/>
      </xdr:nvSpPr>
      <xdr:spPr>
        <a:xfrm>
          <a:off x="12579427" y="1699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27838</xdr:rowOff>
    </xdr:from>
    <xdr:to>
      <xdr:col>32</xdr:col>
      <xdr:colOff>187325</xdr:colOff>
      <xdr:row>37</xdr:row>
      <xdr:rowOff>112230</xdr:rowOff>
    </xdr:to>
    <xdr:cxnSp macro="">
      <xdr:nvCxnSpPr>
        <xdr:cNvPr id="717" name="直線コネクタ 716"/>
        <xdr:cNvCxnSpPr/>
      </xdr:nvCxnSpPr>
      <xdr:spPr>
        <a:xfrm>
          <a:off x="21323300" y="6371488"/>
          <a:ext cx="838200" cy="8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71290</xdr:rowOff>
    </xdr:from>
    <xdr:ext cx="469744" cy="259045"/>
    <xdr:sp macro="" textlink="">
      <xdr:nvSpPr>
        <xdr:cNvPr id="718" name="投資及び出資金平均値テキスト"/>
        <xdr:cNvSpPr txBox="1"/>
      </xdr:nvSpPr>
      <xdr:spPr>
        <a:xfrm>
          <a:off x="22212300" y="6586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27838</xdr:rowOff>
    </xdr:from>
    <xdr:to>
      <xdr:col>31</xdr:col>
      <xdr:colOff>34925</xdr:colOff>
      <xdr:row>37</xdr:row>
      <xdr:rowOff>97409</xdr:rowOff>
    </xdr:to>
    <xdr:cxnSp macro="">
      <xdr:nvCxnSpPr>
        <xdr:cNvPr id="720" name="直線コネクタ 719"/>
        <xdr:cNvCxnSpPr/>
      </xdr:nvCxnSpPr>
      <xdr:spPr>
        <a:xfrm flipV="1">
          <a:off x="20434300" y="6371488"/>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102768</xdr:rowOff>
    </xdr:from>
    <xdr:to>
      <xdr:col>31</xdr:col>
      <xdr:colOff>85725</xdr:colOff>
      <xdr:row>39</xdr:row>
      <xdr:rowOff>32918</xdr:rowOff>
    </xdr:to>
    <xdr:sp macro="" textlink="">
      <xdr:nvSpPr>
        <xdr:cNvPr id="721" name="フローチャート : 判断 720"/>
        <xdr:cNvSpPr/>
      </xdr:nvSpPr>
      <xdr:spPr>
        <a:xfrm>
          <a:off x="21272500" y="661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24045</xdr:rowOff>
    </xdr:from>
    <xdr:ext cx="469744" cy="259045"/>
    <xdr:sp macro="" textlink="">
      <xdr:nvSpPr>
        <xdr:cNvPr id="722" name="テキスト ボックス 721"/>
        <xdr:cNvSpPr txBox="1"/>
      </xdr:nvSpPr>
      <xdr:spPr>
        <a:xfrm>
          <a:off x="21088427" y="671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97409</xdr:rowOff>
    </xdr:from>
    <xdr:to>
      <xdr:col>29</xdr:col>
      <xdr:colOff>517525</xdr:colOff>
      <xdr:row>37</xdr:row>
      <xdr:rowOff>123698</xdr:rowOff>
    </xdr:to>
    <xdr:cxnSp macro="">
      <xdr:nvCxnSpPr>
        <xdr:cNvPr id="723" name="直線コネクタ 722"/>
        <xdr:cNvCxnSpPr/>
      </xdr:nvCxnSpPr>
      <xdr:spPr>
        <a:xfrm flipV="1">
          <a:off x="19545300" y="6441059"/>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111608</xdr:rowOff>
    </xdr:from>
    <xdr:to>
      <xdr:col>29</xdr:col>
      <xdr:colOff>568325</xdr:colOff>
      <xdr:row>39</xdr:row>
      <xdr:rowOff>41758</xdr:rowOff>
    </xdr:to>
    <xdr:sp macro="" textlink="">
      <xdr:nvSpPr>
        <xdr:cNvPr id="724" name="フローチャート : 判断 723"/>
        <xdr:cNvSpPr/>
      </xdr:nvSpPr>
      <xdr:spPr>
        <a:xfrm>
          <a:off x="20383500" y="66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32885</xdr:rowOff>
    </xdr:from>
    <xdr:ext cx="469744" cy="259045"/>
    <xdr:sp macro="" textlink="">
      <xdr:nvSpPr>
        <xdr:cNvPr id="725" name="テキスト ボックス 724"/>
        <xdr:cNvSpPr txBox="1"/>
      </xdr:nvSpPr>
      <xdr:spPr>
        <a:xfrm>
          <a:off x="20199427" y="671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123698</xdr:rowOff>
    </xdr:from>
    <xdr:to>
      <xdr:col>28</xdr:col>
      <xdr:colOff>314325</xdr:colOff>
      <xdr:row>37</xdr:row>
      <xdr:rowOff>147091</xdr:rowOff>
    </xdr:to>
    <xdr:cxnSp macro="">
      <xdr:nvCxnSpPr>
        <xdr:cNvPr id="726" name="直線コネクタ 725"/>
        <xdr:cNvCxnSpPr/>
      </xdr:nvCxnSpPr>
      <xdr:spPr>
        <a:xfrm flipV="1">
          <a:off x="18656300" y="6467348"/>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107302</xdr:rowOff>
    </xdr:from>
    <xdr:to>
      <xdr:col>28</xdr:col>
      <xdr:colOff>365125</xdr:colOff>
      <xdr:row>39</xdr:row>
      <xdr:rowOff>37452</xdr:rowOff>
    </xdr:to>
    <xdr:sp macro="" textlink="">
      <xdr:nvSpPr>
        <xdr:cNvPr id="727" name="フローチャート : 判断 726"/>
        <xdr:cNvSpPr/>
      </xdr:nvSpPr>
      <xdr:spPr>
        <a:xfrm>
          <a:off x="19494500" y="662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28579</xdr:rowOff>
    </xdr:from>
    <xdr:ext cx="469744" cy="259045"/>
    <xdr:sp macro="" textlink="">
      <xdr:nvSpPr>
        <xdr:cNvPr id="728" name="テキスト ボックス 727"/>
        <xdr:cNvSpPr txBox="1"/>
      </xdr:nvSpPr>
      <xdr:spPr>
        <a:xfrm>
          <a:off x="19310427" y="671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101359</xdr:rowOff>
    </xdr:from>
    <xdr:to>
      <xdr:col>27</xdr:col>
      <xdr:colOff>161925</xdr:colOff>
      <xdr:row>39</xdr:row>
      <xdr:rowOff>31509</xdr:rowOff>
    </xdr:to>
    <xdr:sp macro="" textlink="">
      <xdr:nvSpPr>
        <xdr:cNvPr id="729" name="フローチャート : 判断 728"/>
        <xdr:cNvSpPr/>
      </xdr:nvSpPr>
      <xdr:spPr>
        <a:xfrm>
          <a:off x="18605500" y="661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22636</xdr:rowOff>
    </xdr:from>
    <xdr:ext cx="469744" cy="259045"/>
    <xdr:sp macro="" textlink="">
      <xdr:nvSpPr>
        <xdr:cNvPr id="730" name="テキスト ボックス 729"/>
        <xdr:cNvSpPr txBox="1"/>
      </xdr:nvSpPr>
      <xdr:spPr>
        <a:xfrm>
          <a:off x="18421427" y="670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61430</xdr:rowOff>
    </xdr:from>
    <xdr:to>
      <xdr:col>32</xdr:col>
      <xdr:colOff>238125</xdr:colOff>
      <xdr:row>37</xdr:row>
      <xdr:rowOff>163030</xdr:rowOff>
    </xdr:to>
    <xdr:sp macro="" textlink="">
      <xdr:nvSpPr>
        <xdr:cNvPr id="736" name="円/楕円 735"/>
        <xdr:cNvSpPr/>
      </xdr:nvSpPr>
      <xdr:spPr>
        <a:xfrm>
          <a:off x="22110700" y="64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84307</xdr:rowOff>
    </xdr:from>
    <xdr:ext cx="469744" cy="259045"/>
    <xdr:sp macro="" textlink="">
      <xdr:nvSpPr>
        <xdr:cNvPr id="737" name="投資及び出資金該当値テキスト"/>
        <xdr:cNvSpPr txBox="1"/>
      </xdr:nvSpPr>
      <xdr:spPr>
        <a:xfrm>
          <a:off x="22212300" y="625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7,221</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148488</xdr:rowOff>
    </xdr:from>
    <xdr:to>
      <xdr:col>31</xdr:col>
      <xdr:colOff>85725</xdr:colOff>
      <xdr:row>37</xdr:row>
      <xdr:rowOff>78638</xdr:rowOff>
    </xdr:to>
    <xdr:sp macro="" textlink="">
      <xdr:nvSpPr>
        <xdr:cNvPr id="738" name="円/楕円 737"/>
        <xdr:cNvSpPr/>
      </xdr:nvSpPr>
      <xdr:spPr>
        <a:xfrm>
          <a:off x="21272500" y="63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95165</xdr:rowOff>
    </xdr:from>
    <xdr:ext cx="469744" cy="259045"/>
    <xdr:sp macro="" textlink="">
      <xdr:nvSpPr>
        <xdr:cNvPr id="739" name="テキスト ボックス 738"/>
        <xdr:cNvSpPr txBox="1"/>
      </xdr:nvSpPr>
      <xdr:spPr>
        <a:xfrm>
          <a:off x="21088427" y="60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9,436</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46609</xdr:rowOff>
    </xdr:from>
    <xdr:to>
      <xdr:col>29</xdr:col>
      <xdr:colOff>568325</xdr:colOff>
      <xdr:row>37</xdr:row>
      <xdr:rowOff>148209</xdr:rowOff>
    </xdr:to>
    <xdr:sp macro="" textlink="">
      <xdr:nvSpPr>
        <xdr:cNvPr id="740" name="円/楕円 739"/>
        <xdr:cNvSpPr/>
      </xdr:nvSpPr>
      <xdr:spPr>
        <a:xfrm>
          <a:off x="203835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164736</xdr:rowOff>
    </xdr:from>
    <xdr:ext cx="469744" cy="259045"/>
    <xdr:sp macro="" textlink="">
      <xdr:nvSpPr>
        <xdr:cNvPr id="741" name="テキスト ボックス 740"/>
        <xdr:cNvSpPr txBox="1"/>
      </xdr:nvSpPr>
      <xdr:spPr>
        <a:xfrm>
          <a:off x="20199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72898</xdr:rowOff>
    </xdr:from>
    <xdr:to>
      <xdr:col>28</xdr:col>
      <xdr:colOff>365125</xdr:colOff>
      <xdr:row>38</xdr:row>
      <xdr:rowOff>3048</xdr:rowOff>
    </xdr:to>
    <xdr:sp macro="" textlink="">
      <xdr:nvSpPr>
        <xdr:cNvPr id="742" name="円/楕円 741"/>
        <xdr:cNvSpPr/>
      </xdr:nvSpPr>
      <xdr:spPr>
        <a:xfrm>
          <a:off x="19494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19575</xdr:rowOff>
    </xdr:from>
    <xdr:ext cx="469744" cy="259045"/>
    <xdr:sp macro="" textlink="">
      <xdr:nvSpPr>
        <xdr:cNvPr id="743" name="テキスト ボックス 742"/>
        <xdr:cNvSpPr txBox="1"/>
      </xdr:nvSpPr>
      <xdr:spPr>
        <a:xfrm>
          <a:off x="19310427" y="619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96291</xdr:rowOff>
    </xdr:from>
    <xdr:to>
      <xdr:col>27</xdr:col>
      <xdr:colOff>161925</xdr:colOff>
      <xdr:row>38</xdr:row>
      <xdr:rowOff>26442</xdr:rowOff>
    </xdr:to>
    <xdr:sp macro="" textlink="">
      <xdr:nvSpPr>
        <xdr:cNvPr id="744" name="円/楕円 743"/>
        <xdr:cNvSpPr/>
      </xdr:nvSpPr>
      <xdr:spPr>
        <a:xfrm>
          <a:off x="18605500" y="64399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42968</xdr:rowOff>
    </xdr:from>
    <xdr:ext cx="469744" cy="259045"/>
    <xdr:sp macro="" textlink="">
      <xdr:nvSpPr>
        <xdr:cNvPr id="745" name="テキスト ボックス 744"/>
        <xdr:cNvSpPr txBox="1"/>
      </xdr:nvSpPr>
      <xdr:spPr>
        <a:xfrm>
          <a:off x="18421427" y="621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47254</xdr:rowOff>
    </xdr:from>
    <xdr:to>
      <xdr:col>32</xdr:col>
      <xdr:colOff>187325</xdr:colOff>
      <xdr:row>58</xdr:row>
      <xdr:rowOff>48671</xdr:rowOff>
    </xdr:to>
    <xdr:cxnSp macro="">
      <xdr:nvCxnSpPr>
        <xdr:cNvPr id="772" name="直線コネクタ 771"/>
        <xdr:cNvCxnSpPr/>
      </xdr:nvCxnSpPr>
      <xdr:spPr>
        <a:xfrm flipV="1">
          <a:off x="21323300" y="9991354"/>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48671</xdr:rowOff>
    </xdr:from>
    <xdr:to>
      <xdr:col>31</xdr:col>
      <xdr:colOff>34925</xdr:colOff>
      <xdr:row>58</xdr:row>
      <xdr:rowOff>49197</xdr:rowOff>
    </xdr:to>
    <xdr:cxnSp macro="">
      <xdr:nvCxnSpPr>
        <xdr:cNvPr id="775" name="直線コネクタ 774"/>
        <xdr:cNvCxnSpPr/>
      </xdr:nvCxnSpPr>
      <xdr:spPr>
        <a:xfrm flipV="1">
          <a:off x="20434300" y="9992771"/>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135512</xdr:rowOff>
    </xdr:from>
    <xdr:to>
      <xdr:col>31</xdr:col>
      <xdr:colOff>85725</xdr:colOff>
      <xdr:row>58</xdr:row>
      <xdr:rowOff>65662</xdr:rowOff>
    </xdr:to>
    <xdr:sp macro="" textlink="">
      <xdr:nvSpPr>
        <xdr:cNvPr id="776" name="フローチャート : 判断 775"/>
        <xdr:cNvSpPr/>
      </xdr:nvSpPr>
      <xdr:spPr>
        <a:xfrm>
          <a:off x="21272500" y="990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82189</xdr:rowOff>
    </xdr:from>
    <xdr:ext cx="469744" cy="259045"/>
    <xdr:sp macro="" textlink="">
      <xdr:nvSpPr>
        <xdr:cNvPr id="777" name="テキスト ボックス 776"/>
        <xdr:cNvSpPr txBox="1"/>
      </xdr:nvSpPr>
      <xdr:spPr>
        <a:xfrm>
          <a:off x="21088427" y="968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49197</xdr:rowOff>
    </xdr:from>
    <xdr:to>
      <xdr:col>29</xdr:col>
      <xdr:colOff>517525</xdr:colOff>
      <xdr:row>58</xdr:row>
      <xdr:rowOff>51095</xdr:rowOff>
    </xdr:to>
    <xdr:cxnSp macro="">
      <xdr:nvCxnSpPr>
        <xdr:cNvPr id="778" name="直線コネクタ 777"/>
        <xdr:cNvCxnSpPr/>
      </xdr:nvCxnSpPr>
      <xdr:spPr>
        <a:xfrm flipV="1">
          <a:off x="19545300" y="9993297"/>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119967</xdr:rowOff>
    </xdr:from>
    <xdr:to>
      <xdr:col>29</xdr:col>
      <xdr:colOff>568325</xdr:colOff>
      <xdr:row>58</xdr:row>
      <xdr:rowOff>50117</xdr:rowOff>
    </xdr:to>
    <xdr:sp macro="" textlink="">
      <xdr:nvSpPr>
        <xdr:cNvPr id="779" name="フローチャート : 判断 778"/>
        <xdr:cNvSpPr/>
      </xdr:nvSpPr>
      <xdr:spPr>
        <a:xfrm>
          <a:off x="20383500" y="98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66644</xdr:rowOff>
    </xdr:from>
    <xdr:ext cx="469744" cy="259045"/>
    <xdr:sp macro="" textlink="">
      <xdr:nvSpPr>
        <xdr:cNvPr id="780" name="テキスト ボックス 779"/>
        <xdr:cNvSpPr txBox="1"/>
      </xdr:nvSpPr>
      <xdr:spPr>
        <a:xfrm>
          <a:off x="20199427" y="966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48192</xdr:rowOff>
    </xdr:from>
    <xdr:to>
      <xdr:col>28</xdr:col>
      <xdr:colOff>314325</xdr:colOff>
      <xdr:row>58</xdr:row>
      <xdr:rowOff>51095</xdr:rowOff>
    </xdr:to>
    <xdr:cxnSp macro="">
      <xdr:nvCxnSpPr>
        <xdr:cNvPr id="781" name="直線コネクタ 780"/>
        <xdr:cNvCxnSpPr/>
      </xdr:nvCxnSpPr>
      <xdr:spPr>
        <a:xfrm>
          <a:off x="18656300" y="9992292"/>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116126</xdr:rowOff>
    </xdr:from>
    <xdr:to>
      <xdr:col>28</xdr:col>
      <xdr:colOff>365125</xdr:colOff>
      <xdr:row>58</xdr:row>
      <xdr:rowOff>46276</xdr:rowOff>
    </xdr:to>
    <xdr:sp macro="" textlink="">
      <xdr:nvSpPr>
        <xdr:cNvPr id="782" name="フローチャート : 判断 781"/>
        <xdr:cNvSpPr/>
      </xdr:nvSpPr>
      <xdr:spPr>
        <a:xfrm>
          <a:off x="19494500" y="988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62803</xdr:rowOff>
    </xdr:from>
    <xdr:ext cx="469744" cy="259045"/>
    <xdr:sp macro="" textlink="">
      <xdr:nvSpPr>
        <xdr:cNvPr id="783" name="テキスト ボックス 782"/>
        <xdr:cNvSpPr txBox="1"/>
      </xdr:nvSpPr>
      <xdr:spPr>
        <a:xfrm>
          <a:off x="19310427" y="966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91209</xdr:rowOff>
    </xdr:from>
    <xdr:to>
      <xdr:col>27</xdr:col>
      <xdr:colOff>161925</xdr:colOff>
      <xdr:row>58</xdr:row>
      <xdr:rowOff>21359</xdr:rowOff>
    </xdr:to>
    <xdr:sp macro="" textlink="">
      <xdr:nvSpPr>
        <xdr:cNvPr id="784" name="フローチャート : 判断 783"/>
        <xdr:cNvSpPr/>
      </xdr:nvSpPr>
      <xdr:spPr>
        <a:xfrm>
          <a:off x="18605500" y="98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37886</xdr:rowOff>
    </xdr:from>
    <xdr:ext cx="469744" cy="259045"/>
    <xdr:sp macro="" textlink="">
      <xdr:nvSpPr>
        <xdr:cNvPr id="785" name="テキスト ボックス 784"/>
        <xdr:cNvSpPr txBox="1"/>
      </xdr:nvSpPr>
      <xdr:spPr>
        <a:xfrm>
          <a:off x="18421427" y="963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167904</xdr:rowOff>
    </xdr:from>
    <xdr:to>
      <xdr:col>32</xdr:col>
      <xdr:colOff>238125</xdr:colOff>
      <xdr:row>58</xdr:row>
      <xdr:rowOff>98054</xdr:rowOff>
    </xdr:to>
    <xdr:sp macro="" textlink="">
      <xdr:nvSpPr>
        <xdr:cNvPr id="791" name="円/楕円 790"/>
        <xdr:cNvSpPr/>
      </xdr:nvSpPr>
      <xdr:spPr>
        <a:xfrm>
          <a:off x="22110700" y="994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88335</xdr:rowOff>
    </xdr:from>
    <xdr:ext cx="469744" cy="259045"/>
    <xdr:sp macro="" textlink="">
      <xdr:nvSpPr>
        <xdr:cNvPr id="792" name="貸付金該当値テキスト"/>
        <xdr:cNvSpPr txBox="1"/>
      </xdr:nvSpPr>
      <xdr:spPr>
        <a:xfrm>
          <a:off x="22212300" y="986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169321</xdr:rowOff>
    </xdr:from>
    <xdr:to>
      <xdr:col>31</xdr:col>
      <xdr:colOff>85725</xdr:colOff>
      <xdr:row>58</xdr:row>
      <xdr:rowOff>99471</xdr:rowOff>
    </xdr:to>
    <xdr:sp macro="" textlink="">
      <xdr:nvSpPr>
        <xdr:cNvPr id="793" name="円/楕円 792"/>
        <xdr:cNvSpPr/>
      </xdr:nvSpPr>
      <xdr:spPr>
        <a:xfrm>
          <a:off x="21272500" y="994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90598</xdr:rowOff>
    </xdr:from>
    <xdr:ext cx="469744" cy="259045"/>
    <xdr:sp macro="" textlink="">
      <xdr:nvSpPr>
        <xdr:cNvPr id="794" name="テキスト ボックス 793"/>
        <xdr:cNvSpPr txBox="1"/>
      </xdr:nvSpPr>
      <xdr:spPr>
        <a:xfrm>
          <a:off x="21088427" y="1003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169847</xdr:rowOff>
    </xdr:from>
    <xdr:to>
      <xdr:col>29</xdr:col>
      <xdr:colOff>568325</xdr:colOff>
      <xdr:row>58</xdr:row>
      <xdr:rowOff>99997</xdr:rowOff>
    </xdr:to>
    <xdr:sp macro="" textlink="">
      <xdr:nvSpPr>
        <xdr:cNvPr id="795" name="円/楕円 794"/>
        <xdr:cNvSpPr/>
      </xdr:nvSpPr>
      <xdr:spPr>
        <a:xfrm>
          <a:off x="20383500" y="994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91124</xdr:rowOff>
    </xdr:from>
    <xdr:ext cx="469744" cy="259045"/>
    <xdr:sp macro="" textlink="">
      <xdr:nvSpPr>
        <xdr:cNvPr id="796" name="テキスト ボックス 795"/>
        <xdr:cNvSpPr txBox="1"/>
      </xdr:nvSpPr>
      <xdr:spPr>
        <a:xfrm>
          <a:off x="20199427" y="10035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295</xdr:rowOff>
    </xdr:from>
    <xdr:to>
      <xdr:col>28</xdr:col>
      <xdr:colOff>365125</xdr:colOff>
      <xdr:row>58</xdr:row>
      <xdr:rowOff>101895</xdr:rowOff>
    </xdr:to>
    <xdr:sp macro="" textlink="">
      <xdr:nvSpPr>
        <xdr:cNvPr id="797" name="円/楕円 796"/>
        <xdr:cNvSpPr/>
      </xdr:nvSpPr>
      <xdr:spPr>
        <a:xfrm>
          <a:off x="19494500" y="994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93022</xdr:rowOff>
    </xdr:from>
    <xdr:ext cx="469744" cy="259045"/>
    <xdr:sp macro="" textlink="">
      <xdr:nvSpPr>
        <xdr:cNvPr id="798" name="テキスト ボックス 797"/>
        <xdr:cNvSpPr txBox="1"/>
      </xdr:nvSpPr>
      <xdr:spPr>
        <a:xfrm>
          <a:off x="19310427" y="10037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168842</xdr:rowOff>
    </xdr:from>
    <xdr:to>
      <xdr:col>27</xdr:col>
      <xdr:colOff>161925</xdr:colOff>
      <xdr:row>58</xdr:row>
      <xdr:rowOff>98992</xdr:rowOff>
    </xdr:to>
    <xdr:sp macro="" textlink="">
      <xdr:nvSpPr>
        <xdr:cNvPr id="799" name="円/楕円 798"/>
        <xdr:cNvSpPr/>
      </xdr:nvSpPr>
      <xdr:spPr>
        <a:xfrm>
          <a:off x="18605500" y="99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90119</xdr:rowOff>
    </xdr:from>
    <xdr:ext cx="469744" cy="259045"/>
    <xdr:sp macro="" textlink="">
      <xdr:nvSpPr>
        <xdr:cNvPr id="800" name="テキスト ボックス 799"/>
        <xdr:cNvSpPr txBox="1"/>
      </xdr:nvSpPr>
      <xdr:spPr>
        <a:xfrm>
          <a:off x="18421427" y="100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60902</xdr:rowOff>
    </xdr:from>
    <xdr:to>
      <xdr:col>32</xdr:col>
      <xdr:colOff>187325</xdr:colOff>
      <xdr:row>72</xdr:row>
      <xdr:rowOff>94574</xdr:rowOff>
    </xdr:to>
    <xdr:cxnSp macro="">
      <xdr:nvCxnSpPr>
        <xdr:cNvPr id="828" name="直線コネクタ 827"/>
        <xdr:cNvCxnSpPr/>
      </xdr:nvCxnSpPr>
      <xdr:spPr>
        <a:xfrm flipV="1">
          <a:off x="21323300" y="12405302"/>
          <a:ext cx="838200" cy="3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85410</xdr:rowOff>
    </xdr:from>
    <xdr:ext cx="534377" cy="259045"/>
    <xdr:sp macro="" textlink="">
      <xdr:nvSpPr>
        <xdr:cNvPr id="829" name="繰出金平均値テキスト"/>
        <xdr:cNvSpPr txBox="1"/>
      </xdr:nvSpPr>
      <xdr:spPr>
        <a:xfrm>
          <a:off x="22212300" y="12944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94574</xdr:rowOff>
    </xdr:from>
    <xdr:to>
      <xdr:col>31</xdr:col>
      <xdr:colOff>34925</xdr:colOff>
      <xdr:row>72</xdr:row>
      <xdr:rowOff>124841</xdr:rowOff>
    </xdr:to>
    <xdr:cxnSp macro="">
      <xdr:nvCxnSpPr>
        <xdr:cNvPr id="831" name="直線コネクタ 830"/>
        <xdr:cNvCxnSpPr/>
      </xdr:nvCxnSpPr>
      <xdr:spPr>
        <a:xfrm flipV="1">
          <a:off x="20434300" y="12438974"/>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93929</xdr:rowOff>
    </xdr:from>
    <xdr:to>
      <xdr:col>31</xdr:col>
      <xdr:colOff>85725</xdr:colOff>
      <xdr:row>76</xdr:row>
      <xdr:rowOff>24079</xdr:rowOff>
    </xdr:to>
    <xdr:sp macro="" textlink="">
      <xdr:nvSpPr>
        <xdr:cNvPr id="832" name="フローチャート : 判断 831"/>
        <xdr:cNvSpPr/>
      </xdr:nvSpPr>
      <xdr:spPr>
        <a:xfrm>
          <a:off x="21272500" y="1295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15206</xdr:rowOff>
    </xdr:from>
    <xdr:ext cx="534377" cy="259045"/>
    <xdr:sp macro="" textlink="">
      <xdr:nvSpPr>
        <xdr:cNvPr id="833" name="テキスト ボックス 832"/>
        <xdr:cNvSpPr txBox="1"/>
      </xdr:nvSpPr>
      <xdr:spPr>
        <a:xfrm>
          <a:off x="21056111" y="1304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110576</xdr:rowOff>
    </xdr:from>
    <xdr:to>
      <xdr:col>29</xdr:col>
      <xdr:colOff>517525</xdr:colOff>
      <xdr:row>72</xdr:row>
      <xdr:rowOff>124841</xdr:rowOff>
    </xdr:to>
    <xdr:cxnSp macro="">
      <xdr:nvCxnSpPr>
        <xdr:cNvPr id="834" name="直線コネクタ 833"/>
        <xdr:cNvCxnSpPr/>
      </xdr:nvCxnSpPr>
      <xdr:spPr>
        <a:xfrm>
          <a:off x="19545300" y="12454976"/>
          <a:ext cx="889000" cy="1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110594</xdr:rowOff>
    </xdr:from>
    <xdr:to>
      <xdr:col>29</xdr:col>
      <xdr:colOff>568325</xdr:colOff>
      <xdr:row>76</xdr:row>
      <xdr:rowOff>40745</xdr:rowOff>
    </xdr:to>
    <xdr:sp macro="" textlink="">
      <xdr:nvSpPr>
        <xdr:cNvPr id="835" name="フローチャート : 判断 834"/>
        <xdr:cNvSpPr/>
      </xdr:nvSpPr>
      <xdr:spPr>
        <a:xfrm>
          <a:off x="20383500" y="12969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31872</xdr:rowOff>
    </xdr:from>
    <xdr:ext cx="534377" cy="259045"/>
    <xdr:sp macro="" textlink="">
      <xdr:nvSpPr>
        <xdr:cNvPr id="836" name="テキスト ボックス 835"/>
        <xdr:cNvSpPr txBox="1"/>
      </xdr:nvSpPr>
      <xdr:spPr>
        <a:xfrm>
          <a:off x="20167111" y="1306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56398</xdr:rowOff>
    </xdr:from>
    <xdr:to>
      <xdr:col>28</xdr:col>
      <xdr:colOff>314325</xdr:colOff>
      <xdr:row>72</xdr:row>
      <xdr:rowOff>110576</xdr:rowOff>
    </xdr:to>
    <xdr:cxnSp macro="">
      <xdr:nvCxnSpPr>
        <xdr:cNvPr id="837" name="直線コネクタ 836"/>
        <xdr:cNvCxnSpPr/>
      </xdr:nvCxnSpPr>
      <xdr:spPr>
        <a:xfrm>
          <a:off x="18656300" y="12400798"/>
          <a:ext cx="889000" cy="5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105794</xdr:rowOff>
    </xdr:from>
    <xdr:to>
      <xdr:col>28</xdr:col>
      <xdr:colOff>365125</xdr:colOff>
      <xdr:row>76</xdr:row>
      <xdr:rowOff>35944</xdr:rowOff>
    </xdr:to>
    <xdr:sp macro="" textlink="">
      <xdr:nvSpPr>
        <xdr:cNvPr id="838" name="フローチャート : 判断 837"/>
        <xdr:cNvSpPr/>
      </xdr:nvSpPr>
      <xdr:spPr>
        <a:xfrm>
          <a:off x="19494500" y="1296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27071</xdr:rowOff>
    </xdr:from>
    <xdr:ext cx="534377" cy="259045"/>
    <xdr:sp macro="" textlink="">
      <xdr:nvSpPr>
        <xdr:cNvPr id="839" name="テキスト ボックス 838"/>
        <xdr:cNvSpPr txBox="1"/>
      </xdr:nvSpPr>
      <xdr:spPr>
        <a:xfrm>
          <a:off x="19278111" y="1305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90386</xdr:rowOff>
    </xdr:from>
    <xdr:to>
      <xdr:col>27</xdr:col>
      <xdr:colOff>161925</xdr:colOff>
      <xdr:row>76</xdr:row>
      <xdr:rowOff>20535</xdr:rowOff>
    </xdr:to>
    <xdr:sp macro="" textlink="">
      <xdr:nvSpPr>
        <xdr:cNvPr id="840" name="フローチャート : 判断 839"/>
        <xdr:cNvSpPr/>
      </xdr:nvSpPr>
      <xdr:spPr>
        <a:xfrm>
          <a:off x="18605500" y="12949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11662</xdr:rowOff>
    </xdr:from>
    <xdr:ext cx="534377" cy="259045"/>
    <xdr:sp macro="" textlink="">
      <xdr:nvSpPr>
        <xdr:cNvPr id="841" name="テキスト ボックス 840"/>
        <xdr:cNvSpPr txBox="1"/>
      </xdr:nvSpPr>
      <xdr:spPr>
        <a:xfrm>
          <a:off x="18389111" y="1304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42,435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10102</xdr:rowOff>
    </xdr:from>
    <xdr:to>
      <xdr:col>32</xdr:col>
      <xdr:colOff>238125</xdr:colOff>
      <xdr:row>72</xdr:row>
      <xdr:rowOff>111702</xdr:rowOff>
    </xdr:to>
    <xdr:sp macro="" textlink="">
      <xdr:nvSpPr>
        <xdr:cNvPr id="847" name="円/楕円 846"/>
        <xdr:cNvSpPr/>
      </xdr:nvSpPr>
      <xdr:spPr>
        <a:xfrm>
          <a:off x="22110700" y="123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32979</xdr:rowOff>
    </xdr:from>
    <xdr:ext cx="534377" cy="259045"/>
    <xdr:sp macro="" textlink="">
      <xdr:nvSpPr>
        <xdr:cNvPr id="848" name="繰出金該当値テキスト"/>
        <xdr:cNvSpPr txBox="1"/>
      </xdr:nvSpPr>
      <xdr:spPr>
        <a:xfrm>
          <a:off x="22212300" y="1220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68,447</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43774</xdr:rowOff>
    </xdr:from>
    <xdr:to>
      <xdr:col>31</xdr:col>
      <xdr:colOff>85725</xdr:colOff>
      <xdr:row>72</xdr:row>
      <xdr:rowOff>145374</xdr:rowOff>
    </xdr:to>
    <xdr:sp macro="" textlink="">
      <xdr:nvSpPr>
        <xdr:cNvPr id="849" name="円/楕円 848"/>
        <xdr:cNvSpPr/>
      </xdr:nvSpPr>
      <xdr:spPr>
        <a:xfrm>
          <a:off x="21272500" y="1238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161901</xdr:rowOff>
    </xdr:from>
    <xdr:ext cx="534377" cy="259045"/>
    <xdr:sp macro="" textlink="">
      <xdr:nvSpPr>
        <xdr:cNvPr id="850" name="テキスト ボックス 849"/>
        <xdr:cNvSpPr txBox="1"/>
      </xdr:nvSpPr>
      <xdr:spPr>
        <a:xfrm>
          <a:off x="21056111" y="1216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66,974</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74041</xdr:rowOff>
    </xdr:from>
    <xdr:to>
      <xdr:col>29</xdr:col>
      <xdr:colOff>568325</xdr:colOff>
      <xdr:row>73</xdr:row>
      <xdr:rowOff>4191</xdr:rowOff>
    </xdr:to>
    <xdr:sp macro="" textlink="">
      <xdr:nvSpPr>
        <xdr:cNvPr id="851" name="円/楕円 850"/>
        <xdr:cNvSpPr/>
      </xdr:nvSpPr>
      <xdr:spPr>
        <a:xfrm>
          <a:off x="20383500" y="1241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20718</xdr:rowOff>
    </xdr:from>
    <xdr:ext cx="534377" cy="259045"/>
    <xdr:sp macro="" textlink="">
      <xdr:nvSpPr>
        <xdr:cNvPr id="852" name="テキスト ボックス 851"/>
        <xdr:cNvSpPr txBox="1"/>
      </xdr:nvSpPr>
      <xdr:spPr>
        <a:xfrm>
          <a:off x="20167111" y="121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65,650</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59776</xdr:rowOff>
    </xdr:from>
    <xdr:to>
      <xdr:col>28</xdr:col>
      <xdr:colOff>365125</xdr:colOff>
      <xdr:row>72</xdr:row>
      <xdr:rowOff>161376</xdr:rowOff>
    </xdr:to>
    <xdr:sp macro="" textlink="">
      <xdr:nvSpPr>
        <xdr:cNvPr id="853" name="円/楕円 852"/>
        <xdr:cNvSpPr/>
      </xdr:nvSpPr>
      <xdr:spPr>
        <a:xfrm>
          <a:off x="19494500" y="1240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6453</xdr:rowOff>
    </xdr:from>
    <xdr:ext cx="534377" cy="259045"/>
    <xdr:sp macro="" textlink="">
      <xdr:nvSpPr>
        <xdr:cNvPr id="854" name="テキスト ボックス 853"/>
        <xdr:cNvSpPr txBox="1"/>
      </xdr:nvSpPr>
      <xdr:spPr>
        <a:xfrm>
          <a:off x="19278111" y="1217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66,274</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5598</xdr:rowOff>
    </xdr:from>
    <xdr:to>
      <xdr:col>27</xdr:col>
      <xdr:colOff>161925</xdr:colOff>
      <xdr:row>72</xdr:row>
      <xdr:rowOff>107198</xdr:rowOff>
    </xdr:to>
    <xdr:sp macro="" textlink="">
      <xdr:nvSpPr>
        <xdr:cNvPr id="855" name="円/楕円 854"/>
        <xdr:cNvSpPr/>
      </xdr:nvSpPr>
      <xdr:spPr>
        <a:xfrm>
          <a:off x="18605500" y="1234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123725</xdr:rowOff>
    </xdr:from>
    <xdr:ext cx="534377" cy="259045"/>
    <xdr:sp macro="" textlink="">
      <xdr:nvSpPr>
        <xdr:cNvPr id="856" name="テキスト ボックス 855"/>
        <xdr:cNvSpPr txBox="1"/>
      </xdr:nvSpPr>
      <xdr:spPr>
        <a:xfrm>
          <a:off x="18389111" y="1212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451,905</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81,565</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8,206</a:t>
          </a:r>
          <a:r>
            <a:rPr kumimoji="1" lang="ja-JP" altLang="ja-JP" sz="1100">
              <a:solidFill>
                <a:schemeClr val="dk1"/>
              </a:solidFill>
              <a:effectLst/>
              <a:latin typeface="+mn-lt"/>
              <a:ea typeface="+mn-ea"/>
              <a:cs typeface="+mn-cs"/>
            </a:rPr>
            <a:t>円減少しているものの依然として類似団体平均よりも高い水準でとどまっている。合併後、県内</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番目に広い市域全体で同水準の行政サービスを提供するためには他団体よりも経費がかかることが要因となっているが、中津川市定員適正化計画に基づき、適正な定員管理に努め人件費の抑制を図る。</a:t>
          </a:r>
          <a:endParaRPr lang="ja-JP" altLang="ja-JP" sz="1400">
            <a:effectLst/>
          </a:endParaRPr>
        </a:p>
        <a:p>
          <a:r>
            <a:rPr kumimoji="1" lang="ja-JP" altLang="ja-JP" sz="1100">
              <a:solidFill>
                <a:schemeClr val="dk1"/>
              </a:solidFill>
              <a:effectLst/>
              <a:latin typeface="+mn-lt"/>
              <a:ea typeface="+mn-ea"/>
              <a:cs typeface="+mn-cs"/>
            </a:rPr>
            <a:t>　物件費については、住民一人当たり</a:t>
          </a:r>
          <a:r>
            <a:rPr kumimoji="1" lang="en-US" altLang="ja-JP" sz="1100">
              <a:solidFill>
                <a:schemeClr val="dk1"/>
              </a:solidFill>
              <a:effectLst/>
              <a:latin typeface="+mn-lt"/>
              <a:ea typeface="+mn-ea"/>
              <a:cs typeface="+mn-cs"/>
            </a:rPr>
            <a:t>67,176</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年度において類似団体を上回った。今後も中津川市定員適正化計画に基づき、人員の適正配置を行う中で、臨時職員の増加や指定管理等による物件費の増加が見込まれるため、物件費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増加する要因はあるものの、平成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年度策定した「市有財産（施設）運用管理マスタープラン」に基づき平成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年度までに施設の維持管理経費を</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億円削減することを目標に施設の民間移譲や統廃合を進めることで物件費の抑制</a:t>
          </a:r>
          <a:r>
            <a:rPr kumimoji="1" lang="ja-JP" altLang="en-US" sz="1100">
              <a:solidFill>
                <a:schemeClr val="dk1"/>
              </a:solidFill>
              <a:effectLst/>
              <a:latin typeface="+mn-lt"/>
              <a:ea typeface="+mn-ea"/>
              <a:cs typeface="+mn-cs"/>
            </a:rPr>
            <a:t>に取り組んでいる。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本市は合併したことにより市域が広い上に、中山間地に位置しているため過疎化が進んでおり、一定の行政サービスを保つためには一人当たりのコストは類似団体平均よりも高い状況である。効率的、効果的な事業の実施だけではなく、移住・定住施策の推進により、人口増を図ることにより今後の一人当たりのコスト増加を抑制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岐阜県中津川市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80,894
79,912
676.45
39,711,483
36,556,371
2,824,340
25,076,106
36,683,936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9.4
33.5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93980</xdr:rowOff>
    </xdr:from>
    <xdr:to>
      <xdr:col>6</xdr:col>
      <xdr:colOff>511175</xdr:colOff>
      <xdr:row>36</xdr:row>
      <xdr:rowOff>107315</xdr:rowOff>
    </xdr:to>
    <xdr:cxnSp macro="">
      <xdr:nvCxnSpPr>
        <xdr:cNvPr id="61" name="直線コネクタ 60"/>
        <xdr:cNvCxnSpPr/>
      </xdr:nvCxnSpPr>
      <xdr:spPr>
        <a:xfrm>
          <a:off x="3797300" y="62661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6731</xdr:rowOff>
    </xdr:from>
    <xdr:to>
      <xdr:col>5</xdr:col>
      <xdr:colOff>358775</xdr:colOff>
      <xdr:row>36</xdr:row>
      <xdr:rowOff>93980</xdr:rowOff>
    </xdr:to>
    <xdr:cxnSp macro="">
      <xdr:nvCxnSpPr>
        <xdr:cNvPr id="64" name="直線コネクタ 63"/>
        <xdr:cNvCxnSpPr/>
      </xdr:nvCxnSpPr>
      <xdr:spPr>
        <a:xfrm>
          <a:off x="2908300" y="6178931"/>
          <a:ext cx="8890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64135</xdr:rowOff>
    </xdr:from>
    <xdr:to>
      <xdr:col>5</xdr:col>
      <xdr:colOff>409575</xdr:colOff>
      <xdr:row>35</xdr:row>
      <xdr:rowOff>165735</xdr:rowOff>
    </xdr:to>
    <xdr:sp macro="" textlink="">
      <xdr:nvSpPr>
        <xdr:cNvPr id="65" name="フローチャート : 判断 64"/>
        <xdr:cNvSpPr/>
      </xdr:nvSpPr>
      <xdr:spPr>
        <a:xfrm>
          <a:off x="3746500" y="606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10812</xdr:rowOff>
    </xdr:from>
    <xdr:ext cx="469744" cy="259045"/>
    <xdr:sp macro="" textlink="">
      <xdr:nvSpPr>
        <xdr:cNvPr id="66" name="テキスト ボックス 65"/>
        <xdr:cNvSpPr txBox="1"/>
      </xdr:nvSpPr>
      <xdr:spPr>
        <a:xfrm>
          <a:off x="3562427" y="584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6731</xdr:rowOff>
    </xdr:from>
    <xdr:to>
      <xdr:col>4</xdr:col>
      <xdr:colOff>155575</xdr:colOff>
      <xdr:row>36</xdr:row>
      <xdr:rowOff>62357</xdr:rowOff>
    </xdr:to>
    <xdr:cxnSp macro="">
      <xdr:nvCxnSpPr>
        <xdr:cNvPr id="67" name="直線コネクタ 66"/>
        <xdr:cNvCxnSpPr/>
      </xdr:nvCxnSpPr>
      <xdr:spPr>
        <a:xfrm flipV="1">
          <a:off x="2019300" y="6178931"/>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85090</xdr:rowOff>
    </xdr:from>
    <xdr:to>
      <xdr:col>4</xdr:col>
      <xdr:colOff>206375</xdr:colOff>
      <xdr:row>36</xdr:row>
      <xdr:rowOff>15240</xdr:rowOff>
    </xdr:to>
    <xdr:sp macro="" textlink="">
      <xdr:nvSpPr>
        <xdr:cNvPr id="68" name="フローチャート : 判断 67"/>
        <xdr:cNvSpPr/>
      </xdr:nvSpPr>
      <xdr:spPr>
        <a:xfrm>
          <a:off x="2857500" y="60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31767</xdr:rowOff>
    </xdr:from>
    <xdr:ext cx="469744" cy="259045"/>
    <xdr:sp macro="" textlink="">
      <xdr:nvSpPr>
        <xdr:cNvPr id="69" name="テキスト ボックス 68"/>
        <xdr:cNvSpPr txBox="1"/>
      </xdr:nvSpPr>
      <xdr:spPr>
        <a:xfrm>
          <a:off x="2673427" y="586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144653</xdr:rowOff>
    </xdr:from>
    <xdr:to>
      <xdr:col>2</xdr:col>
      <xdr:colOff>638175</xdr:colOff>
      <xdr:row>36</xdr:row>
      <xdr:rowOff>62357</xdr:rowOff>
    </xdr:to>
    <xdr:cxnSp macro="">
      <xdr:nvCxnSpPr>
        <xdr:cNvPr id="70" name="直線コネクタ 69"/>
        <xdr:cNvCxnSpPr/>
      </xdr:nvCxnSpPr>
      <xdr:spPr>
        <a:xfrm>
          <a:off x="1130300" y="5973953"/>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43561</xdr:rowOff>
    </xdr:from>
    <xdr:to>
      <xdr:col>3</xdr:col>
      <xdr:colOff>3175</xdr:colOff>
      <xdr:row>35</xdr:row>
      <xdr:rowOff>145161</xdr:rowOff>
    </xdr:to>
    <xdr:sp macro="" textlink="">
      <xdr:nvSpPr>
        <xdr:cNvPr id="71" name="フローチャート : 判断 70"/>
        <xdr:cNvSpPr/>
      </xdr:nvSpPr>
      <xdr:spPr>
        <a:xfrm>
          <a:off x="19685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161688</xdr:rowOff>
    </xdr:from>
    <xdr:ext cx="469744" cy="259045"/>
    <xdr:sp macro="" textlink="">
      <xdr:nvSpPr>
        <xdr:cNvPr id="72" name="テキスト ボックス 71"/>
        <xdr:cNvSpPr txBox="1"/>
      </xdr:nvSpPr>
      <xdr:spPr>
        <a:xfrm>
          <a:off x="1784427" y="581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139192</xdr:rowOff>
    </xdr:from>
    <xdr:to>
      <xdr:col>1</xdr:col>
      <xdr:colOff>485775</xdr:colOff>
      <xdr:row>34</xdr:row>
      <xdr:rowOff>69342</xdr:rowOff>
    </xdr:to>
    <xdr:sp macro="" textlink="">
      <xdr:nvSpPr>
        <xdr:cNvPr id="73" name="フローチャート : 判断 72"/>
        <xdr:cNvSpPr/>
      </xdr:nvSpPr>
      <xdr:spPr>
        <a:xfrm>
          <a:off x="1079500" y="579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85869</xdr:rowOff>
    </xdr:from>
    <xdr:ext cx="469744" cy="259045"/>
    <xdr:sp macro="" textlink="">
      <xdr:nvSpPr>
        <xdr:cNvPr id="74" name="テキスト ボックス 73"/>
        <xdr:cNvSpPr txBox="1"/>
      </xdr:nvSpPr>
      <xdr:spPr>
        <a:xfrm>
          <a:off x="895427"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56515</xdr:rowOff>
    </xdr:from>
    <xdr:to>
      <xdr:col>6</xdr:col>
      <xdr:colOff>561975</xdr:colOff>
      <xdr:row>36</xdr:row>
      <xdr:rowOff>158115</xdr:rowOff>
    </xdr:to>
    <xdr:sp macro="" textlink="">
      <xdr:nvSpPr>
        <xdr:cNvPr id="80" name="円/楕円 79"/>
        <xdr:cNvSpPr/>
      </xdr:nvSpPr>
      <xdr:spPr>
        <a:xfrm>
          <a:off x="45847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34942</xdr:rowOff>
    </xdr:from>
    <xdr:ext cx="469744" cy="259045"/>
    <xdr:sp macro="" textlink="">
      <xdr:nvSpPr>
        <xdr:cNvPr id="81" name="議会費該当値テキスト"/>
        <xdr:cNvSpPr txBox="1"/>
      </xdr:nvSpPr>
      <xdr:spPr>
        <a:xfrm>
          <a:off x="4686300" y="62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43180</xdr:rowOff>
    </xdr:from>
    <xdr:to>
      <xdr:col>5</xdr:col>
      <xdr:colOff>409575</xdr:colOff>
      <xdr:row>36</xdr:row>
      <xdr:rowOff>144780</xdr:rowOff>
    </xdr:to>
    <xdr:sp macro="" textlink="">
      <xdr:nvSpPr>
        <xdr:cNvPr id="82" name="円/楕円 81"/>
        <xdr:cNvSpPr/>
      </xdr:nvSpPr>
      <xdr:spPr>
        <a:xfrm>
          <a:off x="3746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135907</xdr:rowOff>
    </xdr:from>
    <xdr:ext cx="469744" cy="259045"/>
    <xdr:sp macro="" textlink="">
      <xdr:nvSpPr>
        <xdr:cNvPr id="83" name="テキスト ボックス 82"/>
        <xdr:cNvSpPr txBox="1"/>
      </xdr:nvSpPr>
      <xdr:spPr>
        <a:xfrm>
          <a:off x="3562427"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127381</xdr:rowOff>
    </xdr:from>
    <xdr:to>
      <xdr:col>4</xdr:col>
      <xdr:colOff>206375</xdr:colOff>
      <xdr:row>36</xdr:row>
      <xdr:rowOff>57531</xdr:rowOff>
    </xdr:to>
    <xdr:sp macro="" textlink="">
      <xdr:nvSpPr>
        <xdr:cNvPr id="84" name="円/楕円 83"/>
        <xdr:cNvSpPr/>
      </xdr:nvSpPr>
      <xdr:spPr>
        <a:xfrm>
          <a:off x="2857500" y="61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48658</xdr:rowOff>
    </xdr:from>
    <xdr:ext cx="469744" cy="259045"/>
    <xdr:sp macro="" textlink="">
      <xdr:nvSpPr>
        <xdr:cNvPr id="85" name="テキスト ボックス 84"/>
        <xdr:cNvSpPr txBox="1"/>
      </xdr:nvSpPr>
      <xdr:spPr>
        <a:xfrm>
          <a:off x="2673427" y="62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11557</xdr:rowOff>
    </xdr:from>
    <xdr:to>
      <xdr:col>3</xdr:col>
      <xdr:colOff>3175</xdr:colOff>
      <xdr:row>36</xdr:row>
      <xdr:rowOff>113157</xdr:rowOff>
    </xdr:to>
    <xdr:sp macro="" textlink="">
      <xdr:nvSpPr>
        <xdr:cNvPr id="86" name="円/楕円 85"/>
        <xdr:cNvSpPr/>
      </xdr:nvSpPr>
      <xdr:spPr>
        <a:xfrm>
          <a:off x="1968500" y="618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104284</xdr:rowOff>
    </xdr:from>
    <xdr:ext cx="469744" cy="259045"/>
    <xdr:sp macro="" textlink="">
      <xdr:nvSpPr>
        <xdr:cNvPr id="87" name="テキスト ボックス 86"/>
        <xdr:cNvSpPr txBox="1"/>
      </xdr:nvSpPr>
      <xdr:spPr>
        <a:xfrm>
          <a:off x="1784427" y="627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93853</xdr:rowOff>
    </xdr:from>
    <xdr:to>
      <xdr:col>1</xdr:col>
      <xdr:colOff>485775</xdr:colOff>
      <xdr:row>35</xdr:row>
      <xdr:rowOff>24003</xdr:rowOff>
    </xdr:to>
    <xdr:sp macro="" textlink="">
      <xdr:nvSpPr>
        <xdr:cNvPr id="88" name="円/楕円 87"/>
        <xdr:cNvSpPr/>
      </xdr:nvSpPr>
      <xdr:spPr>
        <a:xfrm>
          <a:off x="1079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15130</xdr:rowOff>
    </xdr:from>
    <xdr:ext cx="469744" cy="259045"/>
    <xdr:sp macro="" textlink="">
      <xdr:nvSpPr>
        <xdr:cNvPr id="89" name="テキスト ボックス 88"/>
        <xdr:cNvSpPr txBox="1"/>
      </xdr:nvSpPr>
      <xdr:spPr>
        <a:xfrm>
          <a:off x="895427" y="601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167279</xdr:rowOff>
    </xdr:from>
    <xdr:to>
      <xdr:col>6</xdr:col>
      <xdr:colOff>511175</xdr:colOff>
      <xdr:row>56</xdr:row>
      <xdr:rowOff>35230</xdr:rowOff>
    </xdr:to>
    <xdr:cxnSp macro="">
      <xdr:nvCxnSpPr>
        <xdr:cNvPr id="121" name="直線コネクタ 120"/>
        <xdr:cNvCxnSpPr/>
      </xdr:nvCxnSpPr>
      <xdr:spPr>
        <a:xfrm>
          <a:off x="3797300" y="9254129"/>
          <a:ext cx="838200" cy="38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167279</xdr:rowOff>
    </xdr:from>
    <xdr:to>
      <xdr:col>5</xdr:col>
      <xdr:colOff>358775</xdr:colOff>
      <xdr:row>55</xdr:row>
      <xdr:rowOff>127470</xdr:rowOff>
    </xdr:to>
    <xdr:cxnSp macro="">
      <xdr:nvCxnSpPr>
        <xdr:cNvPr id="124" name="直線コネクタ 123"/>
        <xdr:cNvCxnSpPr/>
      </xdr:nvCxnSpPr>
      <xdr:spPr>
        <a:xfrm flipV="1">
          <a:off x="2908300" y="9254129"/>
          <a:ext cx="889000" cy="30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29366</xdr:rowOff>
    </xdr:from>
    <xdr:to>
      <xdr:col>5</xdr:col>
      <xdr:colOff>409575</xdr:colOff>
      <xdr:row>55</xdr:row>
      <xdr:rowOff>130966</xdr:rowOff>
    </xdr:to>
    <xdr:sp macro="" textlink="">
      <xdr:nvSpPr>
        <xdr:cNvPr id="125" name="フローチャート : 判断 124"/>
        <xdr:cNvSpPr/>
      </xdr:nvSpPr>
      <xdr:spPr>
        <a:xfrm>
          <a:off x="3746500" y="9459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122093</xdr:rowOff>
    </xdr:from>
    <xdr:ext cx="534377" cy="259045"/>
    <xdr:sp macro="" textlink="">
      <xdr:nvSpPr>
        <xdr:cNvPr id="126" name="テキスト ボックス 125"/>
        <xdr:cNvSpPr txBox="1"/>
      </xdr:nvSpPr>
      <xdr:spPr>
        <a:xfrm>
          <a:off x="3530111" y="955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127470</xdr:rowOff>
    </xdr:from>
    <xdr:to>
      <xdr:col>4</xdr:col>
      <xdr:colOff>155575</xdr:colOff>
      <xdr:row>56</xdr:row>
      <xdr:rowOff>143521</xdr:rowOff>
    </xdr:to>
    <xdr:cxnSp macro="">
      <xdr:nvCxnSpPr>
        <xdr:cNvPr id="127" name="直線コネクタ 126"/>
        <xdr:cNvCxnSpPr/>
      </xdr:nvCxnSpPr>
      <xdr:spPr>
        <a:xfrm flipV="1">
          <a:off x="2019300" y="9557220"/>
          <a:ext cx="889000" cy="18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150198</xdr:rowOff>
    </xdr:from>
    <xdr:to>
      <xdr:col>4</xdr:col>
      <xdr:colOff>206375</xdr:colOff>
      <xdr:row>55</xdr:row>
      <xdr:rowOff>80348</xdr:rowOff>
    </xdr:to>
    <xdr:sp macro="" textlink="">
      <xdr:nvSpPr>
        <xdr:cNvPr id="128" name="フローチャート : 判断 127"/>
        <xdr:cNvSpPr/>
      </xdr:nvSpPr>
      <xdr:spPr>
        <a:xfrm>
          <a:off x="2857500" y="940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96875</xdr:rowOff>
    </xdr:from>
    <xdr:ext cx="534377" cy="259045"/>
    <xdr:sp macro="" textlink="">
      <xdr:nvSpPr>
        <xdr:cNvPr id="129" name="テキスト ボックス 128"/>
        <xdr:cNvSpPr txBox="1"/>
      </xdr:nvSpPr>
      <xdr:spPr>
        <a:xfrm>
          <a:off x="2641111" y="918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143521</xdr:rowOff>
    </xdr:from>
    <xdr:to>
      <xdr:col>2</xdr:col>
      <xdr:colOff>638175</xdr:colOff>
      <xdr:row>57</xdr:row>
      <xdr:rowOff>68001</xdr:rowOff>
    </xdr:to>
    <xdr:cxnSp macro="">
      <xdr:nvCxnSpPr>
        <xdr:cNvPr id="130" name="直線コネクタ 129"/>
        <xdr:cNvCxnSpPr/>
      </xdr:nvCxnSpPr>
      <xdr:spPr>
        <a:xfrm flipV="1">
          <a:off x="1130300" y="9744721"/>
          <a:ext cx="889000" cy="9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75951</xdr:rowOff>
    </xdr:from>
    <xdr:to>
      <xdr:col>3</xdr:col>
      <xdr:colOff>3175</xdr:colOff>
      <xdr:row>56</xdr:row>
      <xdr:rowOff>6101</xdr:rowOff>
    </xdr:to>
    <xdr:sp macro="" textlink="">
      <xdr:nvSpPr>
        <xdr:cNvPr id="131" name="フローチャート : 判断 130"/>
        <xdr:cNvSpPr/>
      </xdr:nvSpPr>
      <xdr:spPr>
        <a:xfrm>
          <a:off x="1968500" y="95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22628</xdr:rowOff>
    </xdr:from>
    <xdr:ext cx="534377" cy="259045"/>
    <xdr:sp macro="" textlink="">
      <xdr:nvSpPr>
        <xdr:cNvPr id="132" name="テキスト ボックス 131"/>
        <xdr:cNvSpPr txBox="1"/>
      </xdr:nvSpPr>
      <xdr:spPr>
        <a:xfrm>
          <a:off x="1752111" y="92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40192</xdr:rowOff>
    </xdr:from>
    <xdr:to>
      <xdr:col>1</xdr:col>
      <xdr:colOff>485775</xdr:colOff>
      <xdr:row>55</xdr:row>
      <xdr:rowOff>141792</xdr:rowOff>
    </xdr:to>
    <xdr:sp macro="" textlink="">
      <xdr:nvSpPr>
        <xdr:cNvPr id="133" name="フローチャート : 判断 132"/>
        <xdr:cNvSpPr/>
      </xdr:nvSpPr>
      <xdr:spPr>
        <a:xfrm>
          <a:off x="1079500" y="946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158319</xdr:rowOff>
    </xdr:from>
    <xdr:ext cx="534377" cy="259045"/>
    <xdr:sp macro="" textlink="">
      <xdr:nvSpPr>
        <xdr:cNvPr id="134" name="テキスト ボックス 133"/>
        <xdr:cNvSpPr txBox="1"/>
      </xdr:nvSpPr>
      <xdr:spPr>
        <a:xfrm>
          <a:off x="863111" y="924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155880</xdr:rowOff>
    </xdr:from>
    <xdr:to>
      <xdr:col>6</xdr:col>
      <xdr:colOff>561975</xdr:colOff>
      <xdr:row>56</xdr:row>
      <xdr:rowOff>86030</xdr:rowOff>
    </xdr:to>
    <xdr:sp macro="" textlink="">
      <xdr:nvSpPr>
        <xdr:cNvPr id="140" name="円/楕円 139"/>
        <xdr:cNvSpPr/>
      </xdr:nvSpPr>
      <xdr:spPr>
        <a:xfrm>
          <a:off x="4584700" y="958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7307</xdr:rowOff>
    </xdr:from>
    <xdr:ext cx="534377" cy="259045"/>
    <xdr:sp macro="" textlink="">
      <xdr:nvSpPr>
        <xdr:cNvPr id="141" name="総務費該当値テキスト"/>
        <xdr:cNvSpPr txBox="1"/>
      </xdr:nvSpPr>
      <xdr:spPr>
        <a:xfrm>
          <a:off x="4686300" y="943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55,398</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116479</xdr:rowOff>
    </xdr:from>
    <xdr:to>
      <xdr:col>5</xdr:col>
      <xdr:colOff>409575</xdr:colOff>
      <xdr:row>54</xdr:row>
      <xdr:rowOff>46629</xdr:rowOff>
    </xdr:to>
    <xdr:sp macro="" textlink="">
      <xdr:nvSpPr>
        <xdr:cNvPr id="142" name="円/楕円 141"/>
        <xdr:cNvSpPr/>
      </xdr:nvSpPr>
      <xdr:spPr>
        <a:xfrm>
          <a:off x="3746500" y="920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63156</xdr:rowOff>
    </xdr:from>
    <xdr:ext cx="534377" cy="259045"/>
    <xdr:sp macro="" textlink="">
      <xdr:nvSpPr>
        <xdr:cNvPr id="143" name="テキスト ボックス 142"/>
        <xdr:cNvSpPr txBox="1"/>
      </xdr:nvSpPr>
      <xdr:spPr>
        <a:xfrm>
          <a:off x="3530111" y="897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78,811</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76670</xdr:rowOff>
    </xdr:from>
    <xdr:to>
      <xdr:col>4</xdr:col>
      <xdr:colOff>206375</xdr:colOff>
      <xdr:row>56</xdr:row>
      <xdr:rowOff>6820</xdr:rowOff>
    </xdr:to>
    <xdr:sp macro="" textlink="">
      <xdr:nvSpPr>
        <xdr:cNvPr id="144" name="円/楕円 143"/>
        <xdr:cNvSpPr/>
      </xdr:nvSpPr>
      <xdr:spPr>
        <a:xfrm>
          <a:off x="2857500" y="950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169397</xdr:rowOff>
    </xdr:from>
    <xdr:ext cx="534377" cy="259045"/>
    <xdr:sp macro="" textlink="">
      <xdr:nvSpPr>
        <xdr:cNvPr id="145" name="テキスト ボックス 144"/>
        <xdr:cNvSpPr txBox="1"/>
      </xdr:nvSpPr>
      <xdr:spPr>
        <a:xfrm>
          <a:off x="2641111" y="95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60,249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92721</xdr:rowOff>
    </xdr:from>
    <xdr:to>
      <xdr:col>3</xdr:col>
      <xdr:colOff>3175</xdr:colOff>
      <xdr:row>57</xdr:row>
      <xdr:rowOff>22871</xdr:rowOff>
    </xdr:to>
    <xdr:sp macro="" textlink="">
      <xdr:nvSpPr>
        <xdr:cNvPr id="146" name="円/楕円 145"/>
        <xdr:cNvSpPr/>
      </xdr:nvSpPr>
      <xdr:spPr>
        <a:xfrm>
          <a:off x="1968500" y="969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13998</xdr:rowOff>
    </xdr:from>
    <xdr:ext cx="534377" cy="259045"/>
    <xdr:sp macro="" textlink="">
      <xdr:nvSpPr>
        <xdr:cNvPr id="147" name="テキスト ボックス 146"/>
        <xdr:cNvSpPr txBox="1"/>
      </xdr:nvSpPr>
      <xdr:spPr>
        <a:xfrm>
          <a:off x="1752111" y="978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17201</xdr:rowOff>
    </xdr:from>
    <xdr:to>
      <xdr:col>1</xdr:col>
      <xdr:colOff>485775</xdr:colOff>
      <xdr:row>57</xdr:row>
      <xdr:rowOff>118801</xdr:rowOff>
    </xdr:to>
    <xdr:sp macro="" textlink="">
      <xdr:nvSpPr>
        <xdr:cNvPr id="148" name="円/楕円 147"/>
        <xdr:cNvSpPr/>
      </xdr:nvSpPr>
      <xdr:spPr>
        <a:xfrm>
          <a:off x="1079500" y="978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109928</xdr:rowOff>
    </xdr:from>
    <xdr:ext cx="534377" cy="259045"/>
    <xdr:sp macro="" textlink="">
      <xdr:nvSpPr>
        <xdr:cNvPr id="149" name="テキスト ボックス 148"/>
        <xdr:cNvSpPr txBox="1"/>
      </xdr:nvSpPr>
      <xdr:spPr>
        <a:xfrm>
          <a:off x="863111" y="98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49385</xdr:rowOff>
    </xdr:from>
    <xdr:to>
      <xdr:col>6</xdr:col>
      <xdr:colOff>511175</xdr:colOff>
      <xdr:row>76</xdr:row>
      <xdr:rowOff>54699</xdr:rowOff>
    </xdr:to>
    <xdr:cxnSp macro="">
      <xdr:nvCxnSpPr>
        <xdr:cNvPr id="179" name="直線コネクタ 178"/>
        <xdr:cNvCxnSpPr/>
      </xdr:nvCxnSpPr>
      <xdr:spPr>
        <a:xfrm flipV="1">
          <a:off x="3797300" y="13079585"/>
          <a:ext cx="838200" cy="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54699</xdr:rowOff>
    </xdr:from>
    <xdr:to>
      <xdr:col>5</xdr:col>
      <xdr:colOff>358775</xdr:colOff>
      <xdr:row>76</xdr:row>
      <xdr:rowOff>127546</xdr:rowOff>
    </xdr:to>
    <xdr:cxnSp macro="">
      <xdr:nvCxnSpPr>
        <xdr:cNvPr id="182" name="直線コネクタ 181"/>
        <xdr:cNvCxnSpPr/>
      </xdr:nvCxnSpPr>
      <xdr:spPr>
        <a:xfrm flipV="1">
          <a:off x="2908300" y="13084899"/>
          <a:ext cx="8890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115894</xdr:rowOff>
    </xdr:from>
    <xdr:to>
      <xdr:col>5</xdr:col>
      <xdr:colOff>409575</xdr:colOff>
      <xdr:row>75</xdr:row>
      <xdr:rowOff>46044</xdr:rowOff>
    </xdr:to>
    <xdr:sp macro="" textlink="">
      <xdr:nvSpPr>
        <xdr:cNvPr id="183" name="フローチャート : 判断 182"/>
        <xdr:cNvSpPr/>
      </xdr:nvSpPr>
      <xdr:spPr>
        <a:xfrm>
          <a:off x="3746500" y="1280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62571</xdr:rowOff>
    </xdr:from>
    <xdr:ext cx="599010" cy="259045"/>
    <xdr:sp macro="" textlink="">
      <xdr:nvSpPr>
        <xdr:cNvPr id="184" name="テキスト ボックス 183"/>
        <xdr:cNvSpPr txBox="1"/>
      </xdr:nvSpPr>
      <xdr:spPr>
        <a:xfrm>
          <a:off x="3497794" y="1257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127546</xdr:rowOff>
    </xdr:from>
    <xdr:to>
      <xdr:col>4</xdr:col>
      <xdr:colOff>155575</xdr:colOff>
      <xdr:row>77</xdr:row>
      <xdr:rowOff>14712</xdr:rowOff>
    </xdr:to>
    <xdr:cxnSp macro="">
      <xdr:nvCxnSpPr>
        <xdr:cNvPr id="185" name="直線コネクタ 184"/>
        <xdr:cNvCxnSpPr/>
      </xdr:nvCxnSpPr>
      <xdr:spPr>
        <a:xfrm flipV="1">
          <a:off x="2019300" y="13157746"/>
          <a:ext cx="889000" cy="5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222</xdr:rowOff>
    </xdr:from>
    <xdr:to>
      <xdr:col>4</xdr:col>
      <xdr:colOff>206375</xdr:colOff>
      <xdr:row>75</xdr:row>
      <xdr:rowOff>101822</xdr:rowOff>
    </xdr:to>
    <xdr:sp macro="" textlink="">
      <xdr:nvSpPr>
        <xdr:cNvPr id="186" name="フローチャート : 判断 185"/>
        <xdr:cNvSpPr/>
      </xdr:nvSpPr>
      <xdr:spPr>
        <a:xfrm>
          <a:off x="2857500" y="1285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118349</xdr:rowOff>
    </xdr:from>
    <xdr:ext cx="599010" cy="259045"/>
    <xdr:sp macro="" textlink="">
      <xdr:nvSpPr>
        <xdr:cNvPr id="187" name="テキスト ボックス 186"/>
        <xdr:cNvSpPr txBox="1"/>
      </xdr:nvSpPr>
      <xdr:spPr>
        <a:xfrm>
          <a:off x="2608794" y="1263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14712</xdr:rowOff>
    </xdr:from>
    <xdr:to>
      <xdr:col>2</xdr:col>
      <xdr:colOff>638175</xdr:colOff>
      <xdr:row>77</xdr:row>
      <xdr:rowOff>18599</xdr:rowOff>
    </xdr:to>
    <xdr:cxnSp macro="">
      <xdr:nvCxnSpPr>
        <xdr:cNvPr id="188" name="直線コネクタ 187"/>
        <xdr:cNvCxnSpPr/>
      </xdr:nvCxnSpPr>
      <xdr:spPr>
        <a:xfrm flipV="1">
          <a:off x="1130300" y="13216362"/>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74784</xdr:rowOff>
    </xdr:from>
    <xdr:to>
      <xdr:col>3</xdr:col>
      <xdr:colOff>3175</xdr:colOff>
      <xdr:row>76</xdr:row>
      <xdr:rowOff>4933</xdr:rowOff>
    </xdr:to>
    <xdr:sp macro="" textlink="">
      <xdr:nvSpPr>
        <xdr:cNvPr id="189" name="フローチャート : 判断 188"/>
        <xdr:cNvSpPr/>
      </xdr:nvSpPr>
      <xdr:spPr>
        <a:xfrm>
          <a:off x="1968500" y="129335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21461</xdr:rowOff>
    </xdr:from>
    <xdr:ext cx="599010" cy="259045"/>
    <xdr:sp macro="" textlink="">
      <xdr:nvSpPr>
        <xdr:cNvPr id="190" name="テキスト ボックス 189"/>
        <xdr:cNvSpPr txBox="1"/>
      </xdr:nvSpPr>
      <xdr:spPr>
        <a:xfrm>
          <a:off x="1719794" y="1270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73774</xdr:rowOff>
    </xdr:from>
    <xdr:to>
      <xdr:col>1</xdr:col>
      <xdr:colOff>485775</xdr:colOff>
      <xdr:row>77</xdr:row>
      <xdr:rowOff>3924</xdr:rowOff>
    </xdr:to>
    <xdr:sp macro="" textlink="">
      <xdr:nvSpPr>
        <xdr:cNvPr id="191" name="フローチャート : 判断 190"/>
        <xdr:cNvSpPr/>
      </xdr:nvSpPr>
      <xdr:spPr>
        <a:xfrm>
          <a:off x="1079500" y="1310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20452</xdr:rowOff>
    </xdr:from>
    <xdr:ext cx="599010" cy="259045"/>
    <xdr:sp macro="" textlink="">
      <xdr:nvSpPr>
        <xdr:cNvPr id="192" name="テキスト ボックス 191"/>
        <xdr:cNvSpPr txBox="1"/>
      </xdr:nvSpPr>
      <xdr:spPr>
        <a:xfrm>
          <a:off x="830794" y="1287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170035</xdr:rowOff>
    </xdr:from>
    <xdr:to>
      <xdr:col>6</xdr:col>
      <xdr:colOff>561975</xdr:colOff>
      <xdr:row>76</xdr:row>
      <xdr:rowOff>100185</xdr:rowOff>
    </xdr:to>
    <xdr:sp macro="" textlink="">
      <xdr:nvSpPr>
        <xdr:cNvPr id="198" name="円/楕円 197"/>
        <xdr:cNvSpPr/>
      </xdr:nvSpPr>
      <xdr:spPr>
        <a:xfrm>
          <a:off x="4584700" y="1302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148462</xdr:rowOff>
    </xdr:from>
    <xdr:ext cx="599010" cy="259045"/>
    <xdr:sp macro="" textlink="">
      <xdr:nvSpPr>
        <xdr:cNvPr id="199" name="民生費該当値テキスト"/>
        <xdr:cNvSpPr txBox="1"/>
      </xdr:nvSpPr>
      <xdr:spPr>
        <a:xfrm>
          <a:off x="4686300" y="1300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126,741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3899</xdr:rowOff>
    </xdr:from>
    <xdr:to>
      <xdr:col>5</xdr:col>
      <xdr:colOff>409575</xdr:colOff>
      <xdr:row>76</xdr:row>
      <xdr:rowOff>105499</xdr:rowOff>
    </xdr:to>
    <xdr:sp macro="" textlink="">
      <xdr:nvSpPr>
        <xdr:cNvPr id="200" name="円/楕円 199"/>
        <xdr:cNvSpPr/>
      </xdr:nvSpPr>
      <xdr:spPr>
        <a:xfrm>
          <a:off x="3746500" y="130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96626</xdr:rowOff>
    </xdr:from>
    <xdr:ext cx="599010" cy="259045"/>
    <xdr:sp macro="" textlink="">
      <xdr:nvSpPr>
        <xdr:cNvPr id="201" name="テキスト ボックス 200"/>
        <xdr:cNvSpPr txBox="1"/>
      </xdr:nvSpPr>
      <xdr:spPr>
        <a:xfrm>
          <a:off x="3497794" y="131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76746</xdr:rowOff>
    </xdr:from>
    <xdr:to>
      <xdr:col>4</xdr:col>
      <xdr:colOff>206375</xdr:colOff>
      <xdr:row>77</xdr:row>
      <xdr:rowOff>6896</xdr:rowOff>
    </xdr:to>
    <xdr:sp macro="" textlink="">
      <xdr:nvSpPr>
        <xdr:cNvPr id="202" name="円/楕円 201"/>
        <xdr:cNvSpPr/>
      </xdr:nvSpPr>
      <xdr:spPr>
        <a:xfrm>
          <a:off x="2857500" y="131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169473</xdr:rowOff>
    </xdr:from>
    <xdr:ext cx="599010" cy="259045"/>
    <xdr:sp macro="" textlink="">
      <xdr:nvSpPr>
        <xdr:cNvPr id="203" name="テキスト ボックス 202"/>
        <xdr:cNvSpPr txBox="1"/>
      </xdr:nvSpPr>
      <xdr:spPr>
        <a:xfrm>
          <a:off x="2608794" y="1319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122,638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135362</xdr:rowOff>
    </xdr:from>
    <xdr:to>
      <xdr:col>3</xdr:col>
      <xdr:colOff>3175</xdr:colOff>
      <xdr:row>77</xdr:row>
      <xdr:rowOff>65512</xdr:rowOff>
    </xdr:to>
    <xdr:sp macro="" textlink="">
      <xdr:nvSpPr>
        <xdr:cNvPr id="204" name="円/楕円 203"/>
        <xdr:cNvSpPr/>
      </xdr:nvSpPr>
      <xdr:spPr>
        <a:xfrm>
          <a:off x="1968500" y="131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56639</xdr:rowOff>
    </xdr:from>
    <xdr:ext cx="599010" cy="259045"/>
    <xdr:sp macro="" textlink="">
      <xdr:nvSpPr>
        <xdr:cNvPr id="205" name="テキスト ボックス 204"/>
        <xdr:cNvSpPr txBox="1"/>
      </xdr:nvSpPr>
      <xdr:spPr>
        <a:xfrm>
          <a:off x="1719794" y="13258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119,561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139249</xdr:rowOff>
    </xdr:from>
    <xdr:to>
      <xdr:col>1</xdr:col>
      <xdr:colOff>485775</xdr:colOff>
      <xdr:row>77</xdr:row>
      <xdr:rowOff>69399</xdr:rowOff>
    </xdr:to>
    <xdr:sp macro="" textlink="">
      <xdr:nvSpPr>
        <xdr:cNvPr id="206" name="円/楕円 205"/>
        <xdr:cNvSpPr/>
      </xdr:nvSpPr>
      <xdr:spPr>
        <a:xfrm>
          <a:off x="1079500" y="131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60526</xdr:rowOff>
    </xdr:from>
    <xdr:ext cx="599010" cy="259045"/>
    <xdr:sp macro="" textlink="">
      <xdr:nvSpPr>
        <xdr:cNvPr id="207" name="テキスト ボックス 206"/>
        <xdr:cNvSpPr txBox="1"/>
      </xdr:nvSpPr>
      <xdr:spPr>
        <a:xfrm>
          <a:off x="830794" y="1326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119,357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72416</xdr:rowOff>
    </xdr:from>
    <xdr:to>
      <xdr:col>6</xdr:col>
      <xdr:colOff>511175</xdr:colOff>
      <xdr:row>95</xdr:row>
      <xdr:rowOff>116287</xdr:rowOff>
    </xdr:to>
    <xdr:cxnSp macro="">
      <xdr:nvCxnSpPr>
        <xdr:cNvPr id="237" name="直線コネクタ 236"/>
        <xdr:cNvCxnSpPr/>
      </xdr:nvCxnSpPr>
      <xdr:spPr>
        <a:xfrm flipV="1">
          <a:off x="3797300" y="16360166"/>
          <a:ext cx="838200" cy="4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151032</xdr:rowOff>
    </xdr:from>
    <xdr:ext cx="534377" cy="259045"/>
    <xdr:sp macro="" textlink="">
      <xdr:nvSpPr>
        <xdr:cNvPr id="238" name="衛生費平均値テキスト"/>
        <xdr:cNvSpPr txBox="1"/>
      </xdr:nvSpPr>
      <xdr:spPr>
        <a:xfrm>
          <a:off x="4686300" y="1661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116287</xdr:rowOff>
    </xdr:from>
    <xdr:to>
      <xdr:col>5</xdr:col>
      <xdr:colOff>358775</xdr:colOff>
      <xdr:row>95</xdr:row>
      <xdr:rowOff>138291</xdr:rowOff>
    </xdr:to>
    <xdr:cxnSp macro="">
      <xdr:nvCxnSpPr>
        <xdr:cNvPr id="240" name="直線コネクタ 239"/>
        <xdr:cNvCxnSpPr/>
      </xdr:nvCxnSpPr>
      <xdr:spPr>
        <a:xfrm flipV="1">
          <a:off x="2908300" y="16404037"/>
          <a:ext cx="889000" cy="2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622</xdr:rowOff>
    </xdr:from>
    <xdr:to>
      <xdr:col>5</xdr:col>
      <xdr:colOff>409575</xdr:colOff>
      <xdr:row>97</xdr:row>
      <xdr:rowOff>102222</xdr:rowOff>
    </xdr:to>
    <xdr:sp macro="" textlink="">
      <xdr:nvSpPr>
        <xdr:cNvPr id="241" name="フローチャート : 判断 240"/>
        <xdr:cNvSpPr/>
      </xdr:nvSpPr>
      <xdr:spPr>
        <a:xfrm>
          <a:off x="3746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93349</xdr:rowOff>
    </xdr:from>
    <xdr:ext cx="534377" cy="259045"/>
    <xdr:sp macro="" textlink="">
      <xdr:nvSpPr>
        <xdr:cNvPr id="242" name="テキスト ボックス 241"/>
        <xdr:cNvSpPr txBox="1"/>
      </xdr:nvSpPr>
      <xdr:spPr>
        <a:xfrm>
          <a:off x="3530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138291</xdr:rowOff>
    </xdr:from>
    <xdr:to>
      <xdr:col>4</xdr:col>
      <xdr:colOff>155575</xdr:colOff>
      <xdr:row>95</xdr:row>
      <xdr:rowOff>160407</xdr:rowOff>
    </xdr:to>
    <xdr:cxnSp macro="">
      <xdr:nvCxnSpPr>
        <xdr:cNvPr id="243" name="直線コネクタ 242"/>
        <xdr:cNvCxnSpPr/>
      </xdr:nvCxnSpPr>
      <xdr:spPr>
        <a:xfrm flipV="1">
          <a:off x="2019300" y="16426041"/>
          <a:ext cx="889000" cy="2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28321</xdr:rowOff>
    </xdr:from>
    <xdr:to>
      <xdr:col>4</xdr:col>
      <xdr:colOff>206375</xdr:colOff>
      <xdr:row>97</xdr:row>
      <xdr:rowOff>129921</xdr:rowOff>
    </xdr:to>
    <xdr:sp macro="" textlink="">
      <xdr:nvSpPr>
        <xdr:cNvPr id="244" name="フローチャート : 判断 243"/>
        <xdr:cNvSpPr/>
      </xdr:nvSpPr>
      <xdr:spPr>
        <a:xfrm>
          <a:off x="2857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121048</xdr:rowOff>
    </xdr:from>
    <xdr:ext cx="534377" cy="259045"/>
    <xdr:sp macro="" textlink="">
      <xdr:nvSpPr>
        <xdr:cNvPr id="245" name="テキスト ボックス 244"/>
        <xdr:cNvSpPr txBox="1"/>
      </xdr:nvSpPr>
      <xdr:spPr>
        <a:xfrm>
          <a:off x="2641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130327</xdr:rowOff>
    </xdr:from>
    <xdr:to>
      <xdr:col>2</xdr:col>
      <xdr:colOff>638175</xdr:colOff>
      <xdr:row>95</xdr:row>
      <xdr:rowOff>160407</xdr:rowOff>
    </xdr:to>
    <xdr:cxnSp macro="">
      <xdr:nvCxnSpPr>
        <xdr:cNvPr id="246" name="直線コネクタ 245"/>
        <xdr:cNvCxnSpPr/>
      </xdr:nvCxnSpPr>
      <xdr:spPr>
        <a:xfrm>
          <a:off x="1130300" y="16418077"/>
          <a:ext cx="889000" cy="3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28263</xdr:rowOff>
    </xdr:from>
    <xdr:to>
      <xdr:col>3</xdr:col>
      <xdr:colOff>3175</xdr:colOff>
      <xdr:row>97</xdr:row>
      <xdr:rowOff>129863</xdr:rowOff>
    </xdr:to>
    <xdr:sp macro="" textlink="">
      <xdr:nvSpPr>
        <xdr:cNvPr id="247" name="フローチャート : 判断 246"/>
        <xdr:cNvSpPr/>
      </xdr:nvSpPr>
      <xdr:spPr>
        <a:xfrm>
          <a:off x="1968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120990</xdr:rowOff>
    </xdr:from>
    <xdr:ext cx="534377" cy="259045"/>
    <xdr:sp macro="" textlink="">
      <xdr:nvSpPr>
        <xdr:cNvPr id="248" name="テキスト ボックス 247"/>
        <xdr:cNvSpPr txBox="1"/>
      </xdr:nvSpPr>
      <xdr:spPr>
        <a:xfrm>
          <a:off x="1752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8967</xdr:rowOff>
    </xdr:from>
    <xdr:to>
      <xdr:col>1</xdr:col>
      <xdr:colOff>485775</xdr:colOff>
      <xdr:row>97</xdr:row>
      <xdr:rowOff>110567</xdr:rowOff>
    </xdr:to>
    <xdr:sp macro="" textlink="">
      <xdr:nvSpPr>
        <xdr:cNvPr id="249" name="フローチャート : 判断 248"/>
        <xdr:cNvSpPr/>
      </xdr:nvSpPr>
      <xdr:spPr>
        <a:xfrm>
          <a:off x="1079500" y="166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101694</xdr:rowOff>
    </xdr:from>
    <xdr:ext cx="534377" cy="259045"/>
    <xdr:sp macro="" textlink="">
      <xdr:nvSpPr>
        <xdr:cNvPr id="250" name="テキスト ボックス 249"/>
        <xdr:cNvSpPr txBox="1"/>
      </xdr:nvSpPr>
      <xdr:spPr>
        <a:xfrm>
          <a:off x="863111" y="1673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37,196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21616</xdr:rowOff>
    </xdr:from>
    <xdr:to>
      <xdr:col>6</xdr:col>
      <xdr:colOff>561975</xdr:colOff>
      <xdr:row>95</xdr:row>
      <xdr:rowOff>123216</xdr:rowOff>
    </xdr:to>
    <xdr:sp macro="" textlink="">
      <xdr:nvSpPr>
        <xdr:cNvPr id="256" name="円/楕円 255"/>
        <xdr:cNvSpPr/>
      </xdr:nvSpPr>
      <xdr:spPr>
        <a:xfrm>
          <a:off x="4584700" y="163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44493</xdr:rowOff>
    </xdr:from>
    <xdr:ext cx="534377" cy="259045"/>
    <xdr:sp macro="" textlink="">
      <xdr:nvSpPr>
        <xdr:cNvPr id="257" name="衛生費該当値テキスト"/>
        <xdr:cNvSpPr txBox="1"/>
      </xdr:nvSpPr>
      <xdr:spPr>
        <a:xfrm>
          <a:off x="4686300" y="161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54,532</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65487</xdr:rowOff>
    </xdr:from>
    <xdr:to>
      <xdr:col>5</xdr:col>
      <xdr:colOff>409575</xdr:colOff>
      <xdr:row>95</xdr:row>
      <xdr:rowOff>167087</xdr:rowOff>
    </xdr:to>
    <xdr:sp macro="" textlink="">
      <xdr:nvSpPr>
        <xdr:cNvPr id="258" name="円/楕円 257"/>
        <xdr:cNvSpPr/>
      </xdr:nvSpPr>
      <xdr:spPr>
        <a:xfrm>
          <a:off x="3746500" y="1635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12164</xdr:rowOff>
    </xdr:from>
    <xdr:ext cx="534377" cy="259045"/>
    <xdr:sp macro="" textlink="">
      <xdr:nvSpPr>
        <xdr:cNvPr id="259" name="テキスト ボックス 258"/>
        <xdr:cNvSpPr txBox="1"/>
      </xdr:nvSpPr>
      <xdr:spPr>
        <a:xfrm>
          <a:off x="3530111" y="161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87491</xdr:rowOff>
    </xdr:from>
    <xdr:to>
      <xdr:col>4</xdr:col>
      <xdr:colOff>206375</xdr:colOff>
      <xdr:row>96</xdr:row>
      <xdr:rowOff>17641</xdr:rowOff>
    </xdr:to>
    <xdr:sp macro="" textlink="">
      <xdr:nvSpPr>
        <xdr:cNvPr id="260" name="円/楕円 259"/>
        <xdr:cNvSpPr/>
      </xdr:nvSpPr>
      <xdr:spPr>
        <a:xfrm>
          <a:off x="2857500" y="1637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34168</xdr:rowOff>
    </xdr:from>
    <xdr:ext cx="534377" cy="259045"/>
    <xdr:sp macro="" textlink="">
      <xdr:nvSpPr>
        <xdr:cNvPr id="261" name="テキスト ボックス 260"/>
        <xdr:cNvSpPr txBox="1"/>
      </xdr:nvSpPr>
      <xdr:spPr>
        <a:xfrm>
          <a:off x="2641111" y="1615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109607</xdr:rowOff>
    </xdr:from>
    <xdr:to>
      <xdr:col>3</xdr:col>
      <xdr:colOff>3175</xdr:colOff>
      <xdr:row>96</xdr:row>
      <xdr:rowOff>39757</xdr:rowOff>
    </xdr:to>
    <xdr:sp macro="" textlink="">
      <xdr:nvSpPr>
        <xdr:cNvPr id="262" name="円/楕円 261"/>
        <xdr:cNvSpPr/>
      </xdr:nvSpPr>
      <xdr:spPr>
        <a:xfrm>
          <a:off x="1968500" y="163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56284</xdr:rowOff>
    </xdr:from>
    <xdr:ext cx="534377" cy="259045"/>
    <xdr:sp macro="" textlink="">
      <xdr:nvSpPr>
        <xdr:cNvPr id="263" name="テキスト ボックス 262"/>
        <xdr:cNvSpPr txBox="1"/>
      </xdr:nvSpPr>
      <xdr:spPr>
        <a:xfrm>
          <a:off x="1752111" y="1617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49,913</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79527</xdr:rowOff>
    </xdr:from>
    <xdr:to>
      <xdr:col>1</xdr:col>
      <xdr:colOff>485775</xdr:colOff>
      <xdr:row>96</xdr:row>
      <xdr:rowOff>9677</xdr:rowOff>
    </xdr:to>
    <xdr:sp macro="" textlink="">
      <xdr:nvSpPr>
        <xdr:cNvPr id="264" name="円/楕円 263"/>
        <xdr:cNvSpPr/>
      </xdr:nvSpPr>
      <xdr:spPr>
        <a:xfrm>
          <a:off x="1079500" y="163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26204</xdr:rowOff>
    </xdr:from>
    <xdr:ext cx="534377" cy="259045"/>
    <xdr:sp macro="" textlink="">
      <xdr:nvSpPr>
        <xdr:cNvPr id="265" name="テキスト ボックス 264"/>
        <xdr:cNvSpPr txBox="1"/>
      </xdr:nvSpPr>
      <xdr:spPr>
        <a:xfrm>
          <a:off x="863111" y="1614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88174</xdr:rowOff>
    </xdr:from>
    <xdr:to>
      <xdr:col>15</xdr:col>
      <xdr:colOff>180975</xdr:colOff>
      <xdr:row>38</xdr:row>
      <xdr:rowOff>109479</xdr:rowOff>
    </xdr:to>
    <xdr:cxnSp macro="">
      <xdr:nvCxnSpPr>
        <xdr:cNvPr id="292" name="直線コネクタ 291"/>
        <xdr:cNvCxnSpPr/>
      </xdr:nvCxnSpPr>
      <xdr:spPr>
        <a:xfrm>
          <a:off x="9639300" y="6603274"/>
          <a:ext cx="8382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73726</xdr:rowOff>
    </xdr:from>
    <xdr:to>
      <xdr:col>14</xdr:col>
      <xdr:colOff>28575</xdr:colOff>
      <xdr:row>38</xdr:row>
      <xdr:rowOff>88174</xdr:rowOff>
    </xdr:to>
    <xdr:cxnSp macro="">
      <xdr:nvCxnSpPr>
        <xdr:cNvPr id="295" name="直線コネクタ 294"/>
        <xdr:cNvCxnSpPr/>
      </xdr:nvCxnSpPr>
      <xdr:spPr>
        <a:xfrm>
          <a:off x="8750300" y="6588826"/>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17668</xdr:rowOff>
    </xdr:from>
    <xdr:to>
      <xdr:col>14</xdr:col>
      <xdr:colOff>79375</xdr:colOff>
      <xdr:row>38</xdr:row>
      <xdr:rowOff>119268</xdr:rowOff>
    </xdr:to>
    <xdr:sp macro="" textlink="">
      <xdr:nvSpPr>
        <xdr:cNvPr id="296" name="フローチャート : 判断 295"/>
        <xdr:cNvSpPr/>
      </xdr:nvSpPr>
      <xdr:spPr>
        <a:xfrm>
          <a:off x="9588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135795</xdr:rowOff>
    </xdr:from>
    <xdr:ext cx="469744" cy="259045"/>
    <xdr:sp macro="" textlink="">
      <xdr:nvSpPr>
        <xdr:cNvPr id="297" name="テキスト ボックス 296"/>
        <xdr:cNvSpPr txBox="1"/>
      </xdr:nvSpPr>
      <xdr:spPr>
        <a:xfrm>
          <a:off x="9404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65725</xdr:rowOff>
    </xdr:from>
    <xdr:to>
      <xdr:col>12</xdr:col>
      <xdr:colOff>511175</xdr:colOff>
      <xdr:row>38</xdr:row>
      <xdr:rowOff>73726</xdr:rowOff>
    </xdr:to>
    <xdr:cxnSp macro="">
      <xdr:nvCxnSpPr>
        <xdr:cNvPr id="298" name="直線コネクタ 297"/>
        <xdr:cNvCxnSpPr/>
      </xdr:nvCxnSpPr>
      <xdr:spPr>
        <a:xfrm>
          <a:off x="7861300" y="658082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170921</xdr:rowOff>
    </xdr:from>
    <xdr:to>
      <xdr:col>12</xdr:col>
      <xdr:colOff>561975</xdr:colOff>
      <xdr:row>38</xdr:row>
      <xdr:rowOff>101071</xdr:rowOff>
    </xdr:to>
    <xdr:sp macro="" textlink="">
      <xdr:nvSpPr>
        <xdr:cNvPr id="299" name="フローチャート : 判断 298"/>
        <xdr:cNvSpPr/>
      </xdr:nvSpPr>
      <xdr:spPr>
        <a:xfrm>
          <a:off x="8699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117599</xdr:rowOff>
    </xdr:from>
    <xdr:ext cx="469744" cy="259045"/>
    <xdr:sp macro="" textlink="">
      <xdr:nvSpPr>
        <xdr:cNvPr id="300" name="テキスト ボックス 299"/>
        <xdr:cNvSpPr txBox="1"/>
      </xdr:nvSpPr>
      <xdr:spPr>
        <a:xfrm>
          <a:off x="8515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17582</xdr:rowOff>
    </xdr:from>
    <xdr:to>
      <xdr:col>11</xdr:col>
      <xdr:colOff>307975</xdr:colOff>
      <xdr:row>38</xdr:row>
      <xdr:rowOff>65725</xdr:rowOff>
    </xdr:to>
    <xdr:cxnSp macro="">
      <xdr:nvCxnSpPr>
        <xdr:cNvPr id="301" name="直線コネクタ 300"/>
        <xdr:cNvCxnSpPr/>
      </xdr:nvCxnSpPr>
      <xdr:spPr>
        <a:xfrm>
          <a:off x="6972300" y="6532682"/>
          <a:ext cx="889000" cy="4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156520</xdr:rowOff>
    </xdr:from>
    <xdr:to>
      <xdr:col>11</xdr:col>
      <xdr:colOff>358775</xdr:colOff>
      <xdr:row>38</xdr:row>
      <xdr:rowOff>86670</xdr:rowOff>
    </xdr:to>
    <xdr:sp macro="" textlink="">
      <xdr:nvSpPr>
        <xdr:cNvPr id="302" name="フローチャート : 判断 301"/>
        <xdr:cNvSpPr/>
      </xdr:nvSpPr>
      <xdr:spPr>
        <a:xfrm>
          <a:off x="7810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103197</xdr:rowOff>
    </xdr:from>
    <xdr:ext cx="469744" cy="259045"/>
    <xdr:sp macro="" textlink="">
      <xdr:nvSpPr>
        <xdr:cNvPr id="303" name="テキスト ボックス 302"/>
        <xdr:cNvSpPr txBox="1"/>
      </xdr:nvSpPr>
      <xdr:spPr>
        <a:xfrm>
          <a:off x="7626427" y="627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127625</xdr:rowOff>
    </xdr:from>
    <xdr:to>
      <xdr:col>10</xdr:col>
      <xdr:colOff>155575</xdr:colOff>
      <xdr:row>38</xdr:row>
      <xdr:rowOff>57775</xdr:rowOff>
    </xdr:to>
    <xdr:sp macro="" textlink="">
      <xdr:nvSpPr>
        <xdr:cNvPr id="304" name="フローチャート : 判断 303"/>
        <xdr:cNvSpPr/>
      </xdr:nvSpPr>
      <xdr:spPr>
        <a:xfrm>
          <a:off x="6921500" y="64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74302</xdr:rowOff>
    </xdr:from>
    <xdr:ext cx="469744" cy="259045"/>
    <xdr:sp macro="" textlink="">
      <xdr:nvSpPr>
        <xdr:cNvPr id="305" name="テキスト ボックス 304"/>
        <xdr:cNvSpPr txBox="1"/>
      </xdr:nvSpPr>
      <xdr:spPr>
        <a:xfrm>
          <a:off x="6737427" y="624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58679</xdr:rowOff>
    </xdr:from>
    <xdr:to>
      <xdr:col>15</xdr:col>
      <xdr:colOff>231775</xdr:colOff>
      <xdr:row>38</xdr:row>
      <xdr:rowOff>160279</xdr:rowOff>
    </xdr:to>
    <xdr:sp macro="" textlink="">
      <xdr:nvSpPr>
        <xdr:cNvPr id="311" name="円/楕円 310"/>
        <xdr:cNvSpPr/>
      </xdr:nvSpPr>
      <xdr:spPr>
        <a:xfrm>
          <a:off x="10426700" y="65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37374</xdr:rowOff>
    </xdr:from>
    <xdr:to>
      <xdr:col>14</xdr:col>
      <xdr:colOff>79375</xdr:colOff>
      <xdr:row>38</xdr:row>
      <xdr:rowOff>138974</xdr:rowOff>
    </xdr:to>
    <xdr:sp macro="" textlink="">
      <xdr:nvSpPr>
        <xdr:cNvPr id="313" name="円/楕円 312"/>
        <xdr:cNvSpPr/>
      </xdr:nvSpPr>
      <xdr:spPr>
        <a:xfrm>
          <a:off x="9588500" y="65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130101</xdr:rowOff>
    </xdr:from>
    <xdr:ext cx="469744" cy="259045"/>
    <xdr:sp macro="" textlink="">
      <xdr:nvSpPr>
        <xdr:cNvPr id="314" name="テキスト ボックス 313"/>
        <xdr:cNvSpPr txBox="1"/>
      </xdr:nvSpPr>
      <xdr:spPr>
        <a:xfrm>
          <a:off x="9404427" y="664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22926</xdr:rowOff>
    </xdr:from>
    <xdr:to>
      <xdr:col>12</xdr:col>
      <xdr:colOff>561975</xdr:colOff>
      <xdr:row>38</xdr:row>
      <xdr:rowOff>124526</xdr:rowOff>
    </xdr:to>
    <xdr:sp macro="" textlink="">
      <xdr:nvSpPr>
        <xdr:cNvPr id="315" name="円/楕円 314"/>
        <xdr:cNvSpPr/>
      </xdr:nvSpPr>
      <xdr:spPr>
        <a:xfrm>
          <a:off x="8699500" y="65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115653</xdr:rowOff>
    </xdr:from>
    <xdr:ext cx="469744" cy="259045"/>
    <xdr:sp macro="" textlink="">
      <xdr:nvSpPr>
        <xdr:cNvPr id="316" name="テキスト ボックス 315"/>
        <xdr:cNvSpPr txBox="1"/>
      </xdr:nvSpPr>
      <xdr:spPr>
        <a:xfrm>
          <a:off x="8515427" y="663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14925</xdr:rowOff>
    </xdr:from>
    <xdr:to>
      <xdr:col>11</xdr:col>
      <xdr:colOff>358775</xdr:colOff>
      <xdr:row>38</xdr:row>
      <xdr:rowOff>116525</xdr:rowOff>
    </xdr:to>
    <xdr:sp macro="" textlink="">
      <xdr:nvSpPr>
        <xdr:cNvPr id="317" name="円/楕円 316"/>
        <xdr:cNvSpPr/>
      </xdr:nvSpPr>
      <xdr:spPr>
        <a:xfrm>
          <a:off x="7810500" y="653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107652</xdr:rowOff>
    </xdr:from>
    <xdr:ext cx="469744" cy="259045"/>
    <xdr:sp macro="" textlink="">
      <xdr:nvSpPr>
        <xdr:cNvPr id="318" name="テキスト ボックス 317"/>
        <xdr:cNvSpPr txBox="1"/>
      </xdr:nvSpPr>
      <xdr:spPr>
        <a:xfrm>
          <a:off x="7626427" y="662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138232</xdr:rowOff>
    </xdr:from>
    <xdr:to>
      <xdr:col>10</xdr:col>
      <xdr:colOff>155575</xdr:colOff>
      <xdr:row>38</xdr:row>
      <xdr:rowOff>68382</xdr:rowOff>
    </xdr:to>
    <xdr:sp macro="" textlink="">
      <xdr:nvSpPr>
        <xdr:cNvPr id="319" name="円/楕円 318"/>
        <xdr:cNvSpPr/>
      </xdr:nvSpPr>
      <xdr:spPr>
        <a:xfrm>
          <a:off x="6921500" y="648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59509</xdr:rowOff>
    </xdr:from>
    <xdr:ext cx="469744" cy="259045"/>
    <xdr:sp macro="" textlink="">
      <xdr:nvSpPr>
        <xdr:cNvPr id="320" name="テキスト ボックス 319"/>
        <xdr:cNvSpPr txBox="1"/>
      </xdr:nvSpPr>
      <xdr:spPr>
        <a:xfrm>
          <a:off x="6737427" y="657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105296</xdr:rowOff>
    </xdr:from>
    <xdr:to>
      <xdr:col>15</xdr:col>
      <xdr:colOff>180975</xdr:colOff>
      <xdr:row>53</xdr:row>
      <xdr:rowOff>116078</xdr:rowOff>
    </xdr:to>
    <xdr:cxnSp macro="">
      <xdr:nvCxnSpPr>
        <xdr:cNvPr id="349" name="直線コネクタ 348"/>
        <xdr:cNvCxnSpPr/>
      </xdr:nvCxnSpPr>
      <xdr:spPr>
        <a:xfrm flipV="1">
          <a:off x="9639300" y="9192146"/>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39247</xdr:rowOff>
    </xdr:from>
    <xdr:ext cx="534377" cy="259045"/>
    <xdr:sp macro="" textlink="">
      <xdr:nvSpPr>
        <xdr:cNvPr id="350" name="農林水産業費平均値テキスト"/>
        <xdr:cNvSpPr txBox="1"/>
      </xdr:nvSpPr>
      <xdr:spPr>
        <a:xfrm>
          <a:off x="10528300" y="964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116078</xdr:rowOff>
    </xdr:from>
    <xdr:to>
      <xdr:col>14</xdr:col>
      <xdr:colOff>28575</xdr:colOff>
      <xdr:row>54</xdr:row>
      <xdr:rowOff>10237</xdr:rowOff>
    </xdr:to>
    <xdr:cxnSp macro="">
      <xdr:nvCxnSpPr>
        <xdr:cNvPr id="352" name="直線コネクタ 351"/>
        <xdr:cNvCxnSpPr/>
      </xdr:nvCxnSpPr>
      <xdr:spPr>
        <a:xfrm flipV="1">
          <a:off x="8750300" y="9202928"/>
          <a:ext cx="889000" cy="6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65925</xdr:rowOff>
    </xdr:from>
    <xdr:to>
      <xdr:col>14</xdr:col>
      <xdr:colOff>79375</xdr:colOff>
      <xdr:row>55</xdr:row>
      <xdr:rowOff>167525</xdr:rowOff>
    </xdr:to>
    <xdr:sp macro="" textlink="">
      <xdr:nvSpPr>
        <xdr:cNvPr id="353" name="フローチャート : 判断 352"/>
        <xdr:cNvSpPr/>
      </xdr:nvSpPr>
      <xdr:spPr>
        <a:xfrm>
          <a:off x="9588500" y="949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158652</xdr:rowOff>
    </xdr:from>
    <xdr:ext cx="534377" cy="259045"/>
    <xdr:sp macro="" textlink="">
      <xdr:nvSpPr>
        <xdr:cNvPr id="354" name="テキスト ボックス 353"/>
        <xdr:cNvSpPr txBox="1"/>
      </xdr:nvSpPr>
      <xdr:spPr>
        <a:xfrm>
          <a:off x="9372111" y="95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129108</xdr:rowOff>
    </xdr:from>
    <xdr:to>
      <xdr:col>12</xdr:col>
      <xdr:colOff>511175</xdr:colOff>
      <xdr:row>54</xdr:row>
      <xdr:rowOff>10237</xdr:rowOff>
    </xdr:to>
    <xdr:cxnSp macro="">
      <xdr:nvCxnSpPr>
        <xdr:cNvPr id="355" name="直線コネクタ 354"/>
        <xdr:cNvCxnSpPr/>
      </xdr:nvCxnSpPr>
      <xdr:spPr>
        <a:xfrm>
          <a:off x="7861300" y="9215958"/>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92101</xdr:rowOff>
    </xdr:from>
    <xdr:to>
      <xdr:col>12</xdr:col>
      <xdr:colOff>561975</xdr:colOff>
      <xdr:row>56</xdr:row>
      <xdr:rowOff>22251</xdr:rowOff>
    </xdr:to>
    <xdr:sp macro="" textlink="">
      <xdr:nvSpPr>
        <xdr:cNvPr id="356" name="フローチャート : 判断 355"/>
        <xdr:cNvSpPr/>
      </xdr:nvSpPr>
      <xdr:spPr>
        <a:xfrm>
          <a:off x="8699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13378</xdr:rowOff>
    </xdr:from>
    <xdr:ext cx="534377" cy="259045"/>
    <xdr:sp macro="" textlink="">
      <xdr:nvSpPr>
        <xdr:cNvPr id="357" name="テキスト ボックス 356"/>
        <xdr:cNvSpPr txBox="1"/>
      </xdr:nvSpPr>
      <xdr:spPr>
        <a:xfrm>
          <a:off x="8483111" y="96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104039</xdr:rowOff>
    </xdr:from>
    <xdr:to>
      <xdr:col>11</xdr:col>
      <xdr:colOff>307975</xdr:colOff>
      <xdr:row>53</xdr:row>
      <xdr:rowOff>129108</xdr:rowOff>
    </xdr:to>
    <xdr:cxnSp macro="">
      <xdr:nvCxnSpPr>
        <xdr:cNvPr id="358" name="直線コネクタ 357"/>
        <xdr:cNvCxnSpPr/>
      </xdr:nvCxnSpPr>
      <xdr:spPr>
        <a:xfrm>
          <a:off x="6972300" y="9190889"/>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136258</xdr:rowOff>
    </xdr:from>
    <xdr:to>
      <xdr:col>11</xdr:col>
      <xdr:colOff>358775</xdr:colOff>
      <xdr:row>56</xdr:row>
      <xdr:rowOff>66408</xdr:rowOff>
    </xdr:to>
    <xdr:sp macro="" textlink="">
      <xdr:nvSpPr>
        <xdr:cNvPr id="359" name="フローチャート : 判断 358"/>
        <xdr:cNvSpPr/>
      </xdr:nvSpPr>
      <xdr:spPr>
        <a:xfrm>
          <a:off x="7810500" y="95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57535</xdr:rowOff>
    </xdr:from>
    <xdr:ext cx="534377" cy="259045"/>
    <xdr:sp macro="" textlink="">
      <xdr:nvSpPr>
        <xdr:cNvPr id="360" name="テキスト ボックス 359"/>
        <xdr:cNvSpPr txBox="1"/>
      </xdr:nvSpPr>
      <xdr:spPr>
        <a:xfrm>
          <a:off x="7594111" y="96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144869</xdr:rowOff>
    </xdr:from>
    <xdr:to>
      <xdr:col>10</xdr:col>
      <xdr:colOff>155575</xdr:colOff>
      <xdr:row>56</xdr:row>
      <xdr:rowOff>75019</xdr:rowOff>
    </xdr:to>
    <xdr:sp macro="" textlink="">
      <xdr:nvSpPr>
        <xdr:cNvPr id="361" name="フローチャート : 判断 360"/>
        <xdr:cNvSpPr/>
      </xdr:nvSpPr>
      <xdr:spPr>
        <a:xfrm>
          <a:off x="6921500" y="9574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66146</xdr:rowOff>
    </xdr:from>
    <xdr:ext cx="534377" cy="259045"/>
    <xdr:sp macro="" textlink="">
      <xdr:nvSpPr>
        <xdr:cNvPr id="362" name="テキスト ボックス 361"/>
        <xdr:cNvSpPr txBox="1"/>
      </xdr:nvSpPr>
      <xdr:spPr>
        <a:xfrm>
          <a:off x="6705111" y="966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14,031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54496</xdr:rowOff>
    </xdr:from>
    <xdr:to>
      <xdr:col>15</xdr:col>
      <xdr:colOff>231775</xdr:colOff>
      <xdr:row>53</xdr:row>
      <xdr:rowOff>156096</xdr:rowOff>
    </xdr:to>
    <xdr:sp macro="" textlink="">
      <xdr:nvSpPr>
        <xdr:cNvPr id="368" name="円/楕円 367"/>
        <xdr:cNvSpPr/>
      </xdr:nvSpPr>
      <xdr:spPr>
        <a:xfrm>
          <a:off x="10426700" y="914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77373</xdr:rowOff>
    </xdr:from>
    <xdr:ext cx="534377" cy="259045"/>
    <xdr:sp macro="" textlink="">
      <xdr:nvSpPr>
        <xdr:cNvPr id="369" name="農林水産業費該当値テキスト"/>
        <xdr:cNvSpPr txBox="1"/>
      </xdr:nvSpPr>
      <xdr:spPr>
        <a:xfrm>
          <a:off x="10528300" y="899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25,403</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65278</xdr:rowOff>
    </xdr:from>
    <xdr:to>
      <xdr:col>14</xdr:col>
      <xdr:colOff>79375</xdr:colOff>
      <xdr:row>53</xdr:row>
      <xdr:rowOff>166878</xdr:rowOff>
    </xdr:to>
    <xdr:sp macro="" textlink="">
      <xdr:nvSpPr>
        <xdr:cNvPr id="370" name="円/楕円 369"/>
        <xdr:cNvSpPr/>
      </xdr:nvSpPr>
      <xdr:spPr>
        <a:xfrm>
          <a:off x="9588500" y="915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11955</xdr:rowOff>
    </xdr:from>
    <xdr:ext cx="534377" cy="259045"/>
    <xdr:sp macro="" textlink="">
      <xdr:nvSpPr>
        <xdr:cNvPr id="371" name="テキスト ボックス 370"/>
        <xdr:cNvSpPr txBox="1"/>
      </xdr:nvSpPr>
      <xdr:spPr>
        <a:xfrm>
          <a:off x="9372111" y="892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25,120</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130887</xdr:rowOff>
    </xdr:from>
    <xdr:to>
      <xdr:col>12</xdr:col>
      <xdr:colOff>561975</xdr:colOff>
      <xdr:row>54</xdr:row>
      <xdr:rowOff>61037</xdr:rowOff>
    </xdr:to>
    <xdr:sp macro="" textlink="">
      <xdr:nvSpPr>
        <xdr:cNvPr id="372" name="円/楕円 371"/>
        <xdr:cNvSpPr/>
      </xdr:nvSpPr>
      <xdr:spPr>
        <a:xfrm>
          <a:off x="8699500" y="921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77564</xdr:rowOff>
    </xdr:from>
    <xdr:ext cx="534377" cy="259045"/>
    <xdr:sp macro="" textlink="">
      <xdr:nvSpPr>
        <xdr:cNvPr id="373" name="テキスト ボックス 372"/>
        <xdr:cNvSpPr txBox="1"/>
      </xdr:nvSpPr>
      <xdr:spPr>
        <a:xfrm>
          <a:off x="8483111" y="899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23,398</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78308</xdr:rowOff>
    </xdr:from>
    <xdr:to>
      <xdr:col>11</xdr:col>
      <xdr:colOff>358775</xdr:colOff>
      <xdr:row>54</xdr:row>
      <xdr:rowOff>8458</xdr:rowOff>
    </xdr:to>
    <xdr:sp macro="" textlink="">
      <xdr:nvSpPr>
        <xdr:cNvPr id="374" name="円/楕円 373"/>
        <xdr:cNvSpPr/>
      </xdr:nvSpPr>
      <xdr:spPr>
        <a:xfrm>
          <a:off x="7810500" y="916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24985</xdr:rowOff>
    </xdr:from>
    <xdr:ext cx="534377" cy="259045"/>
    <xdr:sp macro="" textlink="">
      <xdr:nvSpPr>
        <xdr:cNvPr id="375" name="テキスト ボックス 374"/>
        <xdr:cNvSpPr txBox="1"/>
      </xdr:nvSpPr>
      <xdr:spPr>
        <a:xfrm>
          <a:off x="7594111" y="894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24,778</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53239</xdr:rowOff>
    </xdr:from>
    <xdr:to>
      <xdr:col>10</xdr:col>
      <xdr:colOff>155575</xdr:colOff>
      <xdr:row>53</xdr:row>
      <xdr:rowOff>154839</xdr:rowOff>
    </xdr:to>
    <xdr:sp macro="" textlink="">
      <xdr:nvSpPr>
        <xdr:cNvPr id="376" name="円/楕円 375"/>
        <xdr:cNvSpPr/>
      </xdr:nvSpPr>
      <xdr:spPr>
        <a:xfrm>
          <a:off x="6921500" y="914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171366</xdr:rowOff>
    </xdr:from>
    <xdr:ext cx="534377" cy="259045"/>
    <xdr:sp macro="" textlink="">
      <xdr:nvSpPr>
        <xdr:cNvPr id="377" name="テキスト ボックス 376"/>
        <xdr:cNvSpPr txBox="1"/>
      </xdr:nvSpPr>
      <xdr:spPr>
        <a:xfrm>
          <a:off x="6705111" y="891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31824</xdr:rowOff>
    </xdr:from>
    <xdr:to>
      <xdr:col>15</xdr:col>
      <xdr:colOff>180975</xdr:colOff>
      <xdr:row>77</xdr:row>
      <xdr:rowOff>58593</xdr:rowOff>
    </xdr:to>
    <xdr:cxnSp macro="">
      <xdr:nvCxnSpPr>
        <xdr:cNvPr id="404" name="直線コネクタ 403"/>
        <xdr:cNvCxnSpPr/>
      </xdr:nvCxnSpPr>
      <xdr:spPr>
        <a:xfrm flipV="1">
          <a:off x="9639300" y="13233474"/>
          <a:ext cx="838200" cy="2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58593</xdr:rowOff>
    </xdr:from>
    <xdr:to>
      <xdr:col>14</xdr:col>
      <xdr:colOff>28575</xdr:colOff>
      <xdr:row>77</xdr:row>
      <xdr:rowOff>103056</xdr:rowOff>
    </xdr:to>
    <xdr:cxnSp macro="">
      <xdr:nvCxnSpPr>
        <xdr:cNvPr id="407" name="直線コネクタ 406"/>
        <xdr:cNvCxnSpPr/>
      </xdr:nvCxnSpPr>
      <xdr:spPr>
        <a:xfrm flipV="1">
          <a:off x="8750300" y="13260243"/>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7793</xdr:rowOff>
    </xdr:from>
    <xdr:to>
      <xdr:col>14</xdr:col>
      <xdr:colOff>79375</xdr:colOff>
      <xdr:row>77</xdr:row>
      <xdr:rowOff>109393</xdr:rowOff>
    </xdr:to>
    <xdr:sp macro="" textlink="">
      <xdr:nvSpPr>
        <xdr:cNvPr id="408" name="フローチャート : 判断 407"/>
        <xdr:cNvSpPr/>
      </xdr:nvSpPr>
      <xdr:spPr>
        <a:xfrm>
          <a:off x="9588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100520</xdr:rowOff>
    </xdr:from>
    <xdr:ext cx="534377" cy="259045"/>
    <xdr:sp macro="" textlink="">
      <xdr:nvSpPr>
        <xdr:cNvPr id="409" name="テキスト ボックス 408"/>
        <xdr:cNvSpPr txBox="1"/>
      </xdr:nvSpPr>
      <xdr:spPr>
        <a:xfrm>
          <a:off x="9372111" y="133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80516</xdr:rowOff>
    </xdr:from>
    <xdr:to>
      <xdr:col>12</xdr:col>
      <xdr:colOff>511175</xdr:colOff>
      <xdr:row>77</xdr:row>
      <xdr:rowOff>103056</xdr:rowOff>
    </xdr:to>
    <xdr:cxnSp macro="">
      <xdr:nvCxnSpPr>
        <xdr:cNvPr id="410" name="直線コネクタ 409"/>
        <xdr:cNvCxnSpPr/>
      </xdr:nvCxnSpPr>
      <xdr:spPr>
        <a:xfrm>
          <a:off x="7861300" y="13282166"/>
          <a:ext cx="8890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9027</xdr:rowOff>
    </xdr:from>
    <xdr:to>
      <xdr:col>12</xdr:col>
      <xdr:colOff>561975</xdr:colOff>
      <xdr:row>77</xdr:row>
      <xdr:rowOff>110627</xdr:rowOff>
    </xdr:to>
    <xdr:sp macro="" textlink="">
      <xdr:nvSpPr>
        <xdr:cNvPr id="411" name="フローチャート : 判断 410"/>
        <xdr:cNvSpPr/>
      </xdr:nvSpPr>
      <xdr:spPr>
        <a:xfrm>
          <a:off x="8699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127154</xdr:rowOff>
    </xdr:from>
    <xdr:ext cx="534377" cy="259045"/>
    <xdr:sp macro="" textlink="">
      <xdr:nvSpPr>
        <xdr:cNvPr id="412" name="テキスト ボックス 411"/>
        <xdr:cNvSpPr txBox="1"/>
      </xdr:nvSpPr>
      <xdr:spPr>
        <a:xfrm>
          <a:off x="8483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80516</xdr:rowOff>
    </xdr:from>
    <xdr:to>
      <xdr:col>11</xdr:col>
      <xdr:colOff>307975</xdr:colOff>
      <xdr:row>77</xdr:row>
      <xdr:rowOff>108017</xdr:rowOff>
    </xdr:to>
    <xdr:cxnSp macro="">
      <xdr:nvCxnSpPr>
        <xdr:cNvPr id="413" name="直線コネクタ 412"/>
        <xdr:cNvCxnSpPr/>
      </xdr:nvCxnSpPr>
      <xdr:spPr>
        <a:xfrm flipV="1">
          <a:off x="6972300" y="13282166"/>
          <a:ext cx="889000" cy="2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6079</xdr:rowOff>
    </xdr:from>
    <xdr:to>
      <xdr:col>11</xdr:col>
      <xdr:colOff>358775</xdr:colOff>
      <xdr:row>77</xdr:row>
      <xdr:rowOff>107679</xdr:rowOff>
    </xdr:to>
    <xdr:sp macro="" textlink="">
      <xdr:nvSpPr>
        <xdr:cNvPr id="414" name="フローチャート : 判断 413"/>
        <xdr:cNvSpPr/>
      </xdr:nvSpPr>
      <xdr:spPr>
        <a:xfrm>
          <a:off x="7810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124206</xdr:rowOff>
    </xdr:from>
    <xdr:ext cx="534377" cy="259045"/>
    <xdr:sp macro="" textlink="">
      <xdr:nvSpPr>
        <xdr:cNvPr id="415" name="テキスト ボックス 414"/>
        <xdr:cNvSpPr txBox="1"/>
      </xdr:nvSpPr>
      <xdr:spPr>
        <a:xfrm>
          <a:off x="7594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163699</xdr:rowOff>
    </xdr:from>
    <xdr:to>
      <xdr:col>10</xdr:col>
      <xdr:colOff>155575</xdr:colOff>
      <xdr:row>77</xdr:row>
      <xdr:rowOff>93849</xdr:rowOff>
    </xdr:to>
    <xdr:sp macro="" textlink="">
      <xdr:nvSpPr>
        <xdr:cNvPr id="416" name="フローチャート : 判断 415"/>
        <xdr:cNvSpPr/>
      </xdr:nvSpPr>
      <xdr:spPr>
        <a:xfrm>
          <a:off x="6921500" y="1319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110375</xdr:rowOff>
    </xdr:from>
    <xdr:ext cx="534377" cy="259045"/>
    <xdr:sp macro="" textlink="">
      <xdr:nvSpPr>
        <xdr:cNvPr id="417" name="テキスト ボックス 416"/>
        <xdr:cNvSpPr txBox="1"/>
      </xdr:nvSpPr>
      <xdr:spPr>
        <a:xfrm>
          <a:off x="6705111" y="129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152474</xdr:rowOff>
    </xdr:from>
    <xdr:to>
      <xdr:col>15</xdr:col>
      <xdr:colOff>231775</xdr:colOff>
      <xdr:row>77</xdr:row>
      <xdr:rowOff>82624</xdr:rowOff>
    </xdr:to>
    <xdr:sp macro="" textlink="">
      <xdr:nvSpPr>
        <xdr:cNvPr id="423" name="円/楕円 422"/>
        <xdr:cNvSpPr/>
      </xdr:nvSpPr>
      <xdr:spPr>
        <a:xfrm>
          <a:off x="10426700" y="131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130901</xdr:rowOff>
    </xdr:from>
    <xdr:ext cx="534377" cy="259045"/>
    <xdr:sp macro="" textlink="">
      <xdr:nvSpPr>
        <xdr:cNvPr id="424" name="商工費該当値テキスト"/>
        <xdr:cNvSpPr txBox="1"/>
      </xdr:nvSpPr>
      <xdr:spPr>
        <a:xfrm>
          <a:off x="10528300" y="1316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7793</xdr:rowOff>
    </xdr:from>
    <xdr:to>
      <xdr:col>14</xdr:col>
      <xdr:colOff>79375</xdr:colOff>
      <xdr:row>77</xdr:row>
      <xdr:rowOff>109393</xdr:rowOff>
    </xdr:to>
    <xdr:sp macro="" textlink="">
      <xdr:nvSpPr>
        <xdr:cNvPr id="425" name="円/楕円 424"/>
        <xdr:cNvSpPr/>
      </xdr:nvSpPr>
      <xdr:spPr>
        <a:xfrm>
          <a:off x="9588500" y="1320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125920</xdr:rowOff>
    </xdr:from>
    <xdr:ext cx="534377" cy="259045"/>
    <xdr:sp macro="" textlink="">
      <xdr:nvSpPr>
        <xdr:cNvPr id="426" name="テキスト ボックス 425"/>
        <xdr:cNvSpPr txBox="1"/>
      </xdr:nvSpPr>
      <xdr:spPr>
        <a:xfrm>
          <a:off x="9372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52256</xdr:rowOff>
    </xdr:from>
    <xdr:to>
      <xdr:col>12</xdr:col>
      <xdr:colOff>561975</xdr:colOff>
      <xdr:row>77</xdr:row>
      <xdr:rowOff>153856</xdr:rowOff>
    </xdr:to>
    <xdr:sp macro="" textlink="">
      <xdr:nvSpPr>
        <xdr:cNvPr id="427" name="円/楕円 426"/>
        <xdr:cNvSpPr/>
      </xdr:nvSpPr>
      <xdr:spPr>
        <a:xfrm>
          <a:off x="8699500" y="1325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144983</xdr:rowOff>
    </xdr:from>
    <xdr:ext cx="469744" cy="259045"/>
    <xdr:sp macro="" textlink="">
      <xdr:nvSpPr>
        <xdr:cNvPr id="428" name="テキスト ボックス 427"/>
        <xdr:cNvSpPr txBox="1"/>
      </xdr:nvSpPr>
      <xdr:spPr>
        <a:xfrm>
          <a:off x="8515427" y="1334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29716</xdr:rowOff>
    </xdr:from>
    <xdr:to>
      <xdr:col>11</xdr:col>
      <xdr:colOff>358775</xdr:colOff>
      <xdr:row>77</xdr:row>
      <xdr:rowOff>131316</xdr:rowOff>
    </xdr:to>
    <xdr:sp macro="" textlink="">
      <xdr:nvSpPr>
        <xdr:cNvPr id="429" name="円/楕円 428"/>
        <xdr:cNvSpPr/>
      </xdr:nvSpPr>
      <xdr:spPr>
        <a:xfrm>
          <a:off x="7810500" y="132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122443</xdr:rowOff>
    </xdr:from>
    <xdr:ext cx="534377" cy="259045"/>
    <xdr:sp macro="" textlink="">
      <xdr:nvSpPr>
        <xdr:cNvPr id="430" name="テキスト ボックス 429"/>
        <xdr:cNvSpPr txBox="1"/>
      </xdr:nvSpPr>
      <xdr:spPr>
        <a:xfrm>
          <a:off x="7594111" y="1332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57217</xdr:rowOff>
    </xdr:from>
    <xdr:to>
      <xdr:col>10</xdr:col>
      <xdr:colOff>155575</xdr:colOff>
      <xdr:row>77</xdr:row>
      <xdr:rowOff>158817</xdr:rowOff>
    </xdr:to>
    <xdr:sp macro="" textlink="">
      <xdr:nvSpPr>
        <xdr:cNvPr id="431" name="円/楕円 430"/>
        <xdr:cNvSpPr/>
      </xdr:nvSpPr>
      <xdr:spPr>
        <a:xfrm>
          <a:off x="6921500" y="1325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149944</xdr:rowOff>
    </xdr:from>
    <xdr:ext cx="469744" cy="259045"/>
    <xdr:sp macro="" textlink="">
      <xdr:nvSpPr>
        <xdr:cNvPr id="432" name="テキスト ボックス 431"/>
        <xdr:cNvSpPr txBox="1"/>
      </xdr:nvSpPr>
      <xdr:spPr>
        <a:xfrm>
          <a:off x="6737427"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55862</xdr:rowOff>
    </xdr:from>
    <xdr:to>
      <xdr:col>15</xdr:col>
      <xdr:colOff>180975</xdr:colOff>
      <xdr:row>95</xdr:row>
      <xdr:rowOff>76397</xdr:rowOff>
    </xdr:to>
    <xdr:cxnSp macro="">
      <xdr:nvCxnSpPr>
        <xdr:cNvPr id="462" name="直線コネクタ 461"/>
        <xdr:cNvCxnSpPr/>
      </xdr:nvCxnSpPr>
      <xdr:spPr>
        <a:xfrm flipV="1">
          <a:off x="9639300" y="16343612"/>
          <a:ext cx="8382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3"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76397</xdr:rowOff>
    </xdr:from>
    <xdr:to>
      <xdr:col>14</xdr:col>
      <xdr:colOff>28575</xdr:colOff>
      <xdr:row>95</xdr:row>
      <xdr:rowOff>92132</xdr:rowOff>
    </xdr:to>
    <xdr:cxnSp macro="">
      <xdr:nvCxnSpPr>
        <xdr:cNvPr id="465" name="直線コネクタ 464"/>
        <xdr:cNvCxnSpPr/>
      </xdr:nvCxnSpPr>
      <xdr:spPr>
        <a:xfrm flipV="1">
          <a:off x="8750300" y="16364147"/>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162243</xdr:rowOff>
    </xdr:from>
    <xdr:to>
      <xdr:col>14</xdr:col>
      <xdr:colOff>79375</xdr:colOff>
      <xdr:row>96</xdr:row>
      <xdr:rowOff>92393</xdr:rowOff>
    </xdr:to>
    <xdr:sp macro="" textlink="">
      <xdr:nvSpPr>
        <xdr:cNvPr id="466" name="フローチャート : 判断 465"/>
        <xdr:cNvSpPr/>
      </xdr:nvSpPr>
      <xdr:spPr>
        <a:xfrm>
          <a:off x="9588500" y="1644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83520</xdr:rowOff>
    </xdr:from>
    <xdr:ext cx="534377" cy="259045"/>
    <xdr:sp macro="" textlink="">
      <xdr:nvSpPr>
        <xdr:cNvPr id="467" name="テキスト ボックス 466"/>
        <xdr:cNvSpPr txBox="1"/>
      </xdr:nvSpPr>
      <xdr:spPr>
        <a:xfrm>
          <a:off x="9372111" y="1654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92132</xdr:rowOff>
    </xdr:from>
    <xdr:to>
      <xdr:col>12</xdr:col>
      <xdr:colOff>511175</xdr:colOff>
      <xdr:row>96</xdr:row>
      <xdr:rowOff>215</xdr:rowOff>
    </xdr:to>
    <xdr:cxnSp macro="">
      <xdr:nvCxnSpPr>
        <xdr:cNvPr id="468" name="直線コネクタ 467"/>
        <xdr:cNvCxnSpPr/>
      </xdr:nvCxnSpPr>
      <xdr:spPr>
        <a:xfrm flipV="1">
          <a:off x="7861300" y="16379882"/>
          <a:ext cx="889000" cy="7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160243</xdr:rowOff>
    </xdr:from>
    <xdr:to>
      <xdr:col>12</xdr:col>
      <xdr:colOff>561975</xdr:colOff>
      <xdr:row>96</xdr:row>
      <xdr:rowOff>90393</xdr:rowOff>
    </xdr:to>
    <xdr:sp macro="" textlink="">
      <xdr:nvSpPr>
        <xdr:cNvPr id="469" name="フローチャート : 判断 468"/>
        <xdr:cNvSpPr/>
      </xdr:nvSpPr>
      <xdr:spPr>
        <a:xfrm>
          <a:off x="8699500" y="164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81520</xdr:rowOff>
    </xdr:from>
    <xdr:ext cx="534377" cy="259045"/>
    <xdr:sp macro="" textlink="">
      <xdr:nvSpPr>
        <xdr:cNvPr id="470" name="テキスト ボックス 469"/>
        <xdr:cNvSpPr txBox="1"/>
      </xdr:nvSpPr>
      <xdr:spPr>
        <a:xfrm>
          <a:off x="8483111" y="1654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49288</xdr:rowOff>
    </xdr:from>
    <xdr:to>
      <xdr:col>11</xdr:col>
      <xdr:colOff>307975</xdr:colOff>
      <xdr:row>96</xdr:row>
      <xdr:rowOff>215</xdr:rowOff>
    </xdr:to>
    <xdr:cxnSp macro="">
      <xdr:nvCxnSpPr>
        <xdr:cNvPr id="471" name="直線コネクタ 470"/>
        <xdr:cNvCxnSpPr/>
      </xdr:nvCxnSpPr>
      <xdr:spPr>
        <a:xfrm>
          <a:off x="6972300" y="16337038"/>
          <a:ext cx="889000" cy="1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85223</xdr:rowOff>
    </xdr:from>
    <xdr:to>
      <xdr:col>11</xdr:col>
      <xdr:colOff>358775</xdr:colOff>
      <xdr:row>97</xdr:row>
      <xdr:rowOff>15373</xdr:rowOff>
    </xdr:to>
    <xdr:sp macro="" textlink="">
      <xdr:nvSpPr>
        <xdr:cNvPr id="472" name="フローチャート : 判断 471"/>
        <xdr:cNvSpPr/>
      </xdr:nvSpPr>
      <xdr:spPr>
        <a:xfrm>
          <a:off x="7810500" y="1654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6500</xdr:rowOff>
    </xdr:from>
    <xdr:ext cx="534377" cy="259045"/>
    <xdr:sp macro="" textlink="">
      <xdr:nvSpPr>
        <xdr:cNvPr id="473" name="テキスト ボックス 472"/>
        <xdr:cNvSpPr txBox="1"/>
      </xdr:nvSpPr>
      <xdr:spPr>
        <a:xfrm>
          <a:off x="7594111" y="1663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55848</xdr:rowOff>
    </xdr:from>
    <xdr:to>
      <xdr:col>10</xdr:col>
      <xdr:colOff>155575</xdr:colOff>
      <xdr:row>96</xdr:row>
      <xdr:rowOff>157448</xdr:rowOff>
    </xdr:to>
    <xdr:sp macro="" textlink="">
      <xdr:nvSpPr>
        <xdr:cNvPr id="474" name="フローチャート : 判断 473"/>
        <xdr:cNvSpPr/>
      </xdr:nvSpPr>
      <xdr:spPr>
        <a:xfrm>
          <a:off x="6921500" y="1651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148575</xdr:rowOff>
    </xdr:from>
    <xdr:ext cx="534377" cy="259045"/>
    <xdr:sp macro="" textlink="">
      <xdr:nvSpPr>
        <xdr:cNvPr id="475" name="テキスト ボックス 474"/>
        <xdr:cNvSpPr txBox="1"/>
      </xdr:nvSpPr>
      <xdr:spPr>
        <a:xfrm>
          <a:off x="6705111" y="1660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5062</xdr:rowOff>
    </xdr:from>
    <xdr:to>
      <xdr:col>15</xdr:col>
      <xdr:colOff>231775</xdr:colOff>
      <xdr:row>95</xdr:row>
      <xdr:rowOff>106662</xdr:rowOff>
    </xdr:to>
    <xdr:sp macro="" textlink="">
      <xdr:nvSpPr>
        <xdr:cNvPr id="481" name="円/楕円 480"/>
        <xdr:cNvSpPr/>
      </xdr:nvSpPr>
      <xdr:spPr>
        <a:xfrm>
          <a:off x="10426700" y="162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27939</xdr:rowOff>
    </xdr:from>
    <xdr:ext cx="534377" cy="259045"/>
    <xdr:sp macro="" textlink="">
      <xdr:nvSpPr>
        <xdr:cNvPr id="482" name="土木費該当値テキスト"/>
        <xdr:cNvSpPr txBox="1"/>
      </xdr:nvSpPr>
      <xdr:spPr>
        <a:xfrm>
          <a:off x="10528300" y="1614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55,401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25597</xdr:rowOff>
    </xdr:from>
    <xdr:to>
      <xdr:col>14</xdr:col>
      <xdr:colOff>79375</xdr:colOff>
      <xdr:row>95</xdr:row>
      <xdr:rowOff>127197</xdr:rowOff>
    </xdr:to>
    <xdr:sp macro="" textlink="">
      <xdr:nvSpPr>
        <xdr:cNvPr id="483" name="円/楕円 482"/>
        <xdr:cNvSpPr/>
      </xdr:nvSpPr>
      <xdr:spPr>
        <a:xfrm>
          <a:off x="9588500" y="1631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143724</xdr:rowOff>
    </xdr:from>
    <xdr:ext cx="534377" cy="259045"/>
    <xdr:sp macro="" textlink="">
      <xdr:nvSpPr>
        <xdr:cNvPr id="484" name="テキスト ボックス 483"/>
        <xdr:cNvSpPr txBox="1"/>
      </xdr:nvSpPr>
      <xdr:spPr>
        <a:xfrm>
          <a:off x="9372111" y="1608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41332</xdr:rowOff>
    </xdr:from>
    <xdr:to>
      <xdr:col>12</xdr:col>
      <xdr:colOff>561975</xdr:colOff>
      <xdr:row>95</xdr:row>
      <xdr:rowOff>142932</xdr:rowOff>
    </xdr:to>
    <xdr:sp macro="" textlink="">
      <xdr:nvSpPr>
        <xdr:cNvPr id="485" name="円/楕円 484"/>
        <xdr:cNvSpPr/>
      </xdr:nvSpPr>
      <xdr:spPr>
        <a:xfrm>
          <a:off x="8699500" y="1632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159459</xdr:rowOff>
    </xdr:from>
    <xdr:ext cx="534377" cy="259045"/>
    <xdr:sp macro="" textlink="">
      <xdr:nvSpPr>
        <xdr:cNvPr id="486" name="テキスト ボックス 485"/>
        <xdr:cNvSpPr txBox="1"/>
      </xdr:nvSpPr>
      <xdr:spPr>
        <a:xfrm>
          <a:off x="8483111" y="1610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120865</xdr:rowOff>
    </xdr:from>
    <xdr:to>
      <xdr:col>11</xdr:col>
      <xdr:colOff>358775</xdr:colOff>
      <xdr:row>96</xdr:row>
      <xdr:rowOff>51015</xdr:rowOff>
    </xdr:to>
    <xdr:sp macro="" textlink="">
      <xdr:nvSpPr>
        <xdr:cNvPr id="487" name="円/楕円 486"/>
        <xdr:cNvSpPr/>
      </xdr:nvSpPr>
      <xdr:spPr>
        <a:xfrm>
          <a:off x="7810500" y="164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67542</xdr:rowOff>
    </xdr:from>
    <xdr:ext cx="534377" cy="259045"/>
    <xdr:sp macro="" textlink="">
      <xdr:nvSpPr>
        <xdr:cNvPr id="488" name="テキスト ボックス 487"/>
        <xdr:cNvSpPr txBox="1"/>
      </xdr:nvSpPr>
      <xdr:spPr>
        <a:xfrm>
          <a:off x="7594111" y="161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49,322</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169938</xdr:rowOff>
    </xdr:from>
    <xdr:to>
      <xdr:col>10</xdr:col>
      <xdr:colOff>155575</xdr:colOff>
      <xdr:row>95</xdr:row>
      <xdr:rowOff>100088</xdr:rowOff>
    </xdr:to>
    <xdr:sp macro="" textlink="">
      <xdr:nvSpPr>
        <xdr:cNvPr id="489" name="円/楕円 488"/>
        <xdr:cNvSpPr/>
      </xdr:nvSpPr>
      <xdr:spPr>
        <a:xfrm>
          <a:off x="6921500" y="162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116615</xdr:rowOff>
    </xdr:from>
    <xdr:ext cx="534377" cy="259045"/>
    <xdr:sp macro="" textlink="">
      <xdr:nvSpPr>
        <xdr:cNvPr id="490" name="テキスト ボックス 489"/>
        <xdr:cNvSpPr txBox="1"/>
      </xdr:nvSpPr>
      <xdr:spPr>
        <a:xfrm>
          <a:off x="6705111" y="1606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99695</xdr:rowOff>
    </xdr:from>
    <xdr:to>
      <xdr:col>23</xdr:col>
      <xdr:colOff>517525</xdr:colOff>
      <xdr:row>37</xdr:row>
      <xdr:rowOff>132271</xdr:rowOff>
    </xdr:to>
    <xdr:cxnSp macro="">
      <xdr:nvCxnSpPr>
        <xdr:cNvPr id="520" name="直線コネクタ 519"/>
        <xdr:cNvCxnSpPr/>
      </xdr:nvCxnSpPr>
      <xdr:spPr>
        <a:xfrm>
          <a:off x="15481300" y="6443345"/>
          <a:ext cx="838200" cy="3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1"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29477</xdr:rowOff>
    </xdr:from>
    <xdr:to>
      <xdr:col>22</xdr:col>
      <xdr:colOff>365125</xdr:colOff>
      <xdr:row>37</xdr:row>
      <xdr:rowOff>99695</xdr:rowOff>
    </xdr:to>
    <xdr:cxnSp macro="">
      <xdr:nvCxnSpPr>
        <xdr:cNvPr id="523" name="直線コネクタ 522"/>
        <xdr:cNvCxnSpPr/>
      </xdr:nvCxnSpPr>
      <xdr:spPr>
        <a:xfrm>
          <a:off x="14592300" y="6201677"/>
          <a:ext cx="889000" cy="24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131725</xdr:rowOff>
    </xdr:from>
    <xdr:to>
      <xdr:col>22</xdr:col>
      <xdr:colOff>415925</xdr:colOff>
      <xdr:row>37</xdr:row>
      <xdr:rowOff>61875</xdr:rowOff>
    </xdr:to>
    <xdr:sp macro="" textlink="">
      <xdr:nvSpPr>
        <xdr:cNvPr id="524" name="フローチャート : 判断 523"/>
        <xdr:cNvSpPr/>
      </xdr:nvSpPr>
      <xdr:spPr>
        <a:xfrm>
          <a:off x="15430500" y="63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78402</xdr:rowOff>
    </xdr:from>
    <xdr:ext cx="534377" cy="259045"/>
    <xdr:sp macro="" textlink="">
      <xdr:nvSpPr>
        <xdr:cNvPr id="525" name="テキスト ボックス 524"/>
        <xdr:cNvSpPr txBox="1"/>
      </xdr:nvSpPr>
      <xdr:spPr>
        <a:xfrm>
          <a:off x="15214111" y="607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29477</xdr:rowOff>
    </xdr:from>
    <xdr:to>
      <xdr:col>21</xdr:col>
      <xdr:colOff>161925</xdr:colOff>
      <xdr:row>36</xdr:row>
      <xdr:rowOff>130861</xdr:rowOff>
    </xdr:to>
    <xdr:cxnSp macro="">
      <xdr:nvCxnSpPr>
        <xdr:cNvPr id="526" name="直線コネクタ 525"/>
        <xdr:cNvCxnSpPr/>
      </xdr:nvCxnSpPr>
      <xdr:spPr>
        <a:xfrm flipV="1">
          <a:off x="13703300" y="6201677"/>
          <a:ext cx="889000" cy="10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28130</xdr:rowOff>
    </xdr:from>
    <xdr:to>
      <xdr:col>21</xdr:col>
      <xdr:colOff>212725</xdr:colOff>
      <xdr:row>37</xdr:row>
      <xdr:rowOff>129730</xdr:rowOff>
    </xdr:to>
    <xdr:sp macro="" textlink="">
      <xdr:nvSpPr>
        <xdr:cNvPr id="527" name="フローチャート : 判断 526"/>
        <xdr:cNvSpPr/>
      </xdr:nvSpPr>
      <xdr:spPr>
        <a:xfrm>
          <a:off x="1454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120857</xdr:rowOff>
    </xdr:from>
    <xdr:ext cx="534377" cy="259045"/>
    <xdr:sp macro="" textlink="">
      <xdr:nvSpPr>
        <xdr:cNvPr id="528" name="テキスト ボックス 527"/>
        <xdr:cNvSpPr txBox="1"/>
      </xdr:nvSpPr>
      <xdr:spPr>
        <a:xfrm>
          <a:off x="14325111" y="64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130861</xdr:rowOff>
    </xdr:from>
    <xdr:to>
      <xdr:col>19</xdr:col>
      <xdr:colOff>644525</xdr:colOff>
      <xdr:row>37</xdr:row>
      <xdr:rowOff>104610</xdr:rowOff>
    </xdr:to>
    <xdr:cxnSp macro="">
      <xdr:nvCxnSpPr>
        <xdr:cNvPr id="529" name="直線コネクタ 528"/>
        <xdr:cNvCxnSpPr/>
      </xdr:nvCxnSpPr>
      <xdr:spPr>
        <a:xfrm flipV="1">
          <a:off x="12814300" y="6303061"/>
          <a:ext cx="889000" cy="1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89853</xdr:rowOff>
    </xdr:from>
    <xdr:to>
      <xdr:col>20</xdr:col>
      <xdr:colOff>9525</xdr:colOff>
      <xdr:row>38</xdr:row>
      <xdr:rowOff>20003</xdr:rowOff>
    </xdr:to>
    <xdr:sp macro="" textlink="">
      <xdr:nvSpPr>
        <xdr:cNvPr id="530" name="フローチャート : 判断 529"/>
        <xdr:cNvSpPr/>
      </xdr:nvSpPr>
      <xdr:spPr>
        <a:xfrm>
          <a:off x="13652500" y="643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11130</xdr:rowOff>
    </xdr:from>
    <xdr:ext cx="534377" cy="259045"/>
    <xdr:sp macro="" textlink="">
      <xdr:nvSpPr>
        <xdr:cNvPr id="531" name="テキスト ボックス 530"/>
        <xdr:cNvSpPr txBox="1"/>
      </xdr:nvSpPr>
      <xdr:spPr>
        <a:xfrm>
          <a:off x="13436111" y="6526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83909</xdr:rowOff>
    </xdr:from>
    <xdr:to>
      <xdr:col>18</xdr:col>
      <xdr:colOff>492125</xdr:colOff>
      <xdr:row>38</xdr:row>
      <xdr:rowOff>14059</xdr:rowOff>
    </xdr:to>
    <xdr:sp macro="" textlink="">
      <xdr:nvSpPr>
        <xdr:cNvPr id="532" name="フローチャート : 判断 531"/>
        <xdr:cNvSpPr/>
      </xdr:nvSpPr>
      <xdr:spPr>
        <a:xfrm>
          <a:off x="12763500" y="642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5186</xdr:rowOff>
    </xdr:from>
    <xdr:ext cx="534377" cy="259045"/>
    <xdr:sp macro="" textlink="">
      <xdr:nvSpPr>
        <xdr:cNvPr id="533" name="テキスト ボックス 532"/>
        <xdr:cNvSpPr txBox="1"/>
      </xdr:nvSpPr>
      <xdr:spPr>
        <a:xfrm>
          <a:off x="12547111" y="652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81471</xdr:rowOff>
    </xdr:from>
    <xdr:to>
      <xdr:col>23</xdr:col>
      <xdr:colOff>568325</xdr:colOff>
      <xdr:row>38</xdr:row>
      <xdr:rowOff>11621</xdr:rowOff>
    </xdr:to>
    <xdr:sp macro="" textlink="">
      <xdr:nvSpPr>
        <xdr:cNvPr id="539" name="円/楕円 538"/>
        <xdr:cNvSpPr/>
      </xdr:nvSpPr>
      <xdr:spPr>
        <a:xfrm>
          <a:off x="162687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104348</xdr:rowOff>
    </xdr:from>
    <xdr:ext cx="534377" cy="259045"/>
    <xdr:sp macro="" textlink="">
      <xdr:nvSpPr>
        <xdr:cNvPr id="540" name="消防費該当値テキスト"/>
        <xdr:cNvSpPr txBox="1"/>
      </xdr:nvSpPr>
      <xdr:spPr>
        <a:xfrm>
          <a:off x="16370300" y="627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16,695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48895</xdr:rowOff>
    </xdr:from>
    <xdr:to>
      <xdr:col>22</xdr:col>
      <xdr:colOff>415925</xdr:colOff>
      <xdr:row>37</xdr:row>
      <xdr:rowOff>150495</xdr:rowOff>
    </xdr:to>
    <xdr:sp macro="" textlink="">
      <xdr:nvSpPr>
        <xdr:cNvPr id="541" name="円/楕円 540"/>
        <xdr:cNvSpPr/>
      </xdr:nvSpPr>
      <xdr:spPr>
        <a:xfrm>
          <a:off x="15430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141622</xdr:rowOff>
    </xdr:from>
    <xdr:ext cx="534377" cy="259045"/>
    <xdr:sp macro="" textlink="">
      <xdr:nvSpPr>
        <xdr:cNvPr id="542" name="テキスト ボックス 541"/>
        <xdr:cNvSpPr txBox="1"/>
      </xdr:nvSpPr>
      <xdr:spPr>
        <a:xfrm>
          <a:off x="15214111" y="64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150127</xdr:rowOff>
    </xdr:from>
    <xdr:to>
      <xdr:col>21</xdr:col>
      <xdr:colOff>212725</xdr:colOff>
      <xdr:row>36</xdr:row>
      <xdr:rowOff>80277</xdr:rowOff>
    </xdr:to>
    <xdr:sp macro="" textlink="">
      <xdr:nvSpPr>
        <xdr:cNvPr id="543" name="円/楕円 542"/>
        <xdr:cNvSpPr/>
      </xdr:nvSpPr>
      <xdr:spPr>
        <a:xfrm>
          <a:off x="14541500" y="61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96804</xdr:rowOff>
    </xdr:from>
    <xdr:ext cx="534377" cy="259045"/>
    <xdr:sp macro="" textlink="">
      <xdr:nvSpPr>
        <xdr:cNvPr id="544" name="テキスト ボックス 543"/>
        <xdr:cNvSpPr txBox="1"/>
      </xdr:nvSpPr>
      <xdr:spPr>
        <a:xfrm>
          <a:off x="14325111" y="59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80061</xdr:rowOff>
    </xdr:from>
    <xdr:to>
      <xdr:col>20</xdr:col>
      <xdr:colOff>9525</xdr:colOff>
      <xdr:row>37</xdr:row>
      <xdr:rowOff>10211</xdr:rowOff>
    </xdr:to>
    <xdr:sp macro="" textlink="">
      <xdr:nvSpPr>
        <xdr:cNvPr id="545" name="円/楕円 544"/>
        <xdr:cNvSpPr/>
      </xdr:nvSpPr>
      <xdr:spPr>
        <a:xfrm>
          <a:off x="13652500" y="62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26738</xdr:rowOff>
    </xdr:from>
    <xdr:ext cx="534377" cy="259045"/>
    <xdr:sp macro="" textlink="">
      <xdr:nvSpPr>
        <xdr:cNvPr id="546" name="テキスト ボックス 545"/>
        <xdr:cNvSpPr txBox="1"/>
      </xdr:nvSpPr>
      <xdr:spPr>
        <a:xfrm>
          <a:off x="13436111" y="60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53810</xdr:rowOff>
    </xdr:from>
    <xdr:to>
      <xdr:col>18</xdr:col>
      <xdr:colOff>492125</xdr:colOff>
      <xdr:row>37</xdr:row>
      <xdr:rowOff>155410</xdr:rowOff>
    </xdr:to>
    <xdr:sp macro="" textlink="">
      <xdr:nvSpPr>
        <xdr:cNvPr id="547" name="円/楕円 546"/>
        <xdr:cNvSpPr/>
      </xdr:nvSpPr>
      <xdr:spPr>
        <a:xfrm>
          <a:off x="12763500" y="63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487</xdr:rowOff>
    </xdr:from>
    <xdr:ext cx="534377" cy="259045"/>
    <xdr:sp macro="" textlink="">
      <xdr:nvSpPr>
        <xdr:cNvPr id="548" name="テキスト ボックス 547"/>
        <xdr:cNvSpPr txBox="1"/>
      </xdr:nvSpPr>
      <xdr:spPr>
        <a:xfrm>
          <a:off x="12547111" y="61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5588</xdr:rowOff>
    </xdr:from>
    <xdr:to>
      <xdr:col>23</xdr:col>
      <xdr:colOff>517525</xdr:colOff>
      <xdr:row>56</xdr:row>
      <xdr:rowOff>38088</xdr:rowOff>
    </xdr:to>
    <xdr:cxnSp macro="">
      <xdr:nvCxnSpPr>
        <xdr:cNvPr id="578" name="直線コネクタ 577"/>
        <xdr:cNvCxnSpPr/>
      </xdr:nvCxnSpPr>
      <xdr:spPr>
        <a:xfrm flipV="1">
          <a:off x="15481300" y="9606788"/>
          <a:ext cx="8382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142594</xdr:rowOff>
    </xdr:from>
    <xdr:ext cx="534377" cy="259045"/>
    <xdr:sp macro="" textlink="">
      <xdr:nvSpPr>
        <xdr:cNvPr id="579" name="教育費平均値テキスト"/>
        <xdr:cNvSpPr txBox="1"/>
      </xdr:nvSpPr>
      <xdr:spPr>
        <a:xfrm>
          <a:off x="16370300" y="957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129756</xdr:rowOff>
    </xdr:from>
    <xdr:to>
      <xdr:col>22</xdr:col>
      <xdr:colOff>365125</xdr:colOff>
      <xdr:row>56</xdr:row>
      <xdr:rowOff>38088</xdr:rowOff>
    </xdr:to>
    <xdr:cxnSp macro="">
      <xdr:nvCxnSpPr>
        <xdr:cNvPr id="581" name="直線コネクタ 580"/>
        <xdr:cNvCxnSpPr/>
      </xdr:nvCxnSpPr>
      <xdr:spPr>
        <a:xfrm>
          <a:off x="14592300" y="9559506"/>
          <a:ext cx="889000" cy="7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43980</xdr:rowOff>
    </xdr:from>
    <xdr:to>
      <xdr:col>22</xdr:col>
      <xdr:colOff>415925</xdr:colOff>
      <xdr:row>55</xdr:row>
      <xdr:rowOff>145580</xdr:rowOff>
    </xdr:to>
    <xdr:sp macro="" textlink="">
      <xdr:nvSpPr>
        <xdr:cNvPr id="582" name="フローチャート : 判断 581"/>
        <xdr:cNvSpPr/>
      </xdr:nvSpPr>
      <xdr:spPr>
        <a:xfrm>
          <a:off x="15430500" y="947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162107</xdr:rowOff>
    </xdr:from>
    <xdr:ext cx="534377" cy="259045"/>
    <xdr:sp macro="" textlink="">
      <xdr:nvSpPr>
        <xdr:cNvPr id="583" name="テキスト ボックス 582"/>
        <xdr:cNvSpPr txBox="1"/>
      </xdr:nvSpPr>
      <xdr:spPr>
        <a:xfrm>
          <a:off x="15214111" y="924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61538</xdr:rowOff>
    </xdr:from>
    <xdr:to>
      <xdr:col>21</xdr:col>
      <xdr:colOff>161925</xdr:colOff>
      <xdr:row>55</xdr:row>
      <xdr:rowOff>129756</xdr:rowOff>
    </xdr:to>
    <xdr:cxnSp macro="">
      <xdr:nvCxnSpPr>
        <xdr:cNvPr id="584" name="直線コネクタ 583"/>
        <xdr:cNvCxnSpPr/>
      </xdr:nvCxnSpPr>
      <xdr:spPr>
        <a:xfrm>
          <a:off x="13703300" y="9491288"/>
          <a:ext cx="889000" cy="6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42513</xdr:rowOff>
    </xdr:from>
    <xdr:to>
      <xdr:col>21</xdr:col>
      <xdr:colOff>212725</xdr:colOff>
      <xdr:row>55</xdr:row>
      <xdr:rowOff>144113</xdr:rowOff>
    </xdr:to>
    <xdr:sp macro="" textlink="">
      <xdr:nvSpPr>
        <xdr:cNvPr id="585" name="フローチャート : 判断 584"/>
        <xdr:cNvSpPr/>
      </xdr:nvSpPr>
      <xdr:spPr>
        <a:xfrm>
          <a:off x="14541500" y="947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160640</xdr:rowOff>
    </xdr:from>
    <xdr:ext cx="534377" cy="259045"/>
    <xdr:sp macro="" textlink="">
      <xdr:nvSpPr>
        <xdr:cNvPr id="586" name="テキスト ボックス 585"/>
        <xdr:cNvSpPr txBox="1"/>
      </xdr:nvSpPr>
      <xdr:spPr>
        <a:xfrm>
          <a:off x="14325111" y="9247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61538</xdr:rowOff>
    </xdr:from>
    <xdr:to>
      <xdr:col>19</xdr:col>
      <xdr:colOff>644525</xdr:colOff>
      <xdr:row>55</xdr:row>
      <xdr:rowOff>140348</xdr:rowOff>
    </xdr:to>
    <xdr:cxnSp macro="">
      <xdr:nvCxnSpPr>
        <xdr:cNvPr id="587" name="直線コネクタ 586"/>
        <xdr:cNvCxnSpPr/>
      </xdr:nvCxnSpPr>
      <xdr:spPr>
        <a:xfrm flipV="1">
          <a:off x="12814300" y="9491288"/>
          <a:ext cx="889000" cy="7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135230</xdr:rowOff>
    </xdr:from>
    <xdr:to>
      <xdr:col>20</xdr:col>
      <xdr:colOff>9525</xdr:colOff>
      <xdr:row>56</xdr:row>
      <xdr:rowOff>65380</xdr:rowOff>
    </xdr:to>
    <xdr:sp macro="" textlink="">
      <xdr:nvSpPr>
        <xdr:cNvPr id="588" name="フローチャート : 判断 587"/>
        <xdr:cNvSpPr/>
      </xdr:nvSpPr>
      <xdr:spPr>
        <a:xfrm>
          <a:off x="13652500" y="95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56507</xdr:rowOff>
    </xdr:from>
    <xdr:ext cx="534377" cy="259045"/>
    <xdr:sp macro="" textlink="">
      <xdr:nvSpPr>
        <xdr:cNvPr id="589" name="テキスト ボックス 588"/>
        <xdr:cNvSpPr txBox="1"/>
      </xdr:nvSpPr>
      <xdr:spPr>
        <a:xfrm>
          <a:off x="13436111" y="965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115780</xdr:rowOff>
    </xdr:from>
    <xdr:to>
      <xdr:col>18</xdr:col>
      <xdr:colOff>492125</xdr:colOff>
      <xdr:row>56</xdr:row>
      <xdr:rowOff>45930</xdr:rowOff>
    </xdr:to>
    <xdr:sp macro="" textlink="">
      <xdr:nvSpPr>
        <xdr:cNvPr id="590" name="フローチャート : 判断 589"/>
        <xdr:cNvSpPr/>
      </xdr:nvSpPr>
      <xdr:spPr>
        <a:xfrm>
          <a:off x="12763500" y="95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37057</xdr:rowOff>
    </xdr:from>
    <xdr:ext cx="534377" cy="259045"/>
    <xdr:sp macro="" textlink="">
      <xdr:nvSpPr>
        <xdr:cNvPr id="591" name="テキスト ボックス 590"/>
        <xdr:cNvSpPr txBox="1"/>
      </xdr:nvSpPr>
      <xdr:spPr>
        <a:xfrm>
          <a:off x="12547111" y="963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126238</xdr:rowOff>
    </xdr:from>
    <xdr:to>
      <xdr:col>23</xdr:col>
      <xdr:colOff>568325</xdr:colOff>
      <xdr:row>56</xdr:row>
      <xdr:rowOff>56388</xdr:rowOff>
    </xdr:to>
    <xdr:sp macro="" textlink="">
      <xdr:nvSpPr>
        <xdr:cNvPr id="597" name="円/楕円 596"/>
        <xdr:cNvSpPr/>
      </xdr:nvSpPr>
      <xdr:spPr>
        <a:xfrm>
          <a:off x="16268700" y="95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149115</xdr:rowOff>
    </xdr:from>
    <xdr:ext cx="534377" cy="259045"/>
    <xdr:sp macro="" textlink="">
      <xdr:nvSpPr>
        <xdr:cNvPr id="598" name="教育費該当値テキスト"/>
        <xdr:cNvSpPr txBox="1"/>
      </xdr:nvSpPr>
      <xdr:spPr>
        <a:xfrm>
          <a:off x="16370300" y="940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49,040</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158738</xdr:rowOff>
    </xdr:from>
    <xdr:to>
      <xdr:col>22</xdr:col>
      <xdr:colOff>415925</xdr:colOff>
      <xdr:row>56</xdr:row>
      <xdr:rowOff>88888</xdr:rowOff>
    </xdr:to>
    <xdr:sp macro="" textlink="">
      <xdr:nvSpPr>
        <xdr:cNvPr id="599" name="円/楕円 598"/>
        <xdr:cNvSpPr/>
      </xdr:nvSpPr>
      <xdr:spPr>
        <a:xfrm>
          <a:off x="15430500" y="95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80015</xdr:rowOff>
    </xdr:from>
    <xdr:ext cx="534377" cy="259045"/>
    <xdr:sp macro="" textlink="">
      <xdr:nvSpPr>
        <xdr:cNvPr id="600" name="テキスト ボックス 599"/>
        <xdr:cNvSpPr txBox="1"/>
      </xdr:nvSpPr>
      <xdr:spPr>
        <a:xfrm>
          <a:off x="15214111" y="96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78956</xdr:rowOff>
    </xdr:from>
    <xdr:to>
      <xdr:col>21</xdr:col>
      <xdr:colOff>212725</xdr:colOff>
      <xdr:row>56</xdr:row>
      <xdr:rowOff>9106</xdr:rowOff>
    </xdr:to>
    <xdr:sp macro="" textlink="">
      <xdr:nvSpPr>
        <xdr:cNvPr id="601" name="円/楕円 600"/>
        <xdr:cNvSpPr/>
      </xdr:nvSpPr>
      <xdr:spPr>
        <a:xfrm>
          <a:off x="14541500" y="950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233</xdr:rowOff>
    </xdr:from>
    <xdr:ext cx="534377" cy="259045"/>
    <xdr:sp macro="" textlink="">
      <xdr:nvSpPr>
        <xdr:cNvPr id="602" name="テキスト ボックス 601"/>
        <xdr:cNvSpPr txBox="1"/>
      </xdr:nvSpPr>
      <xdr:spPr>
        <a:xfrm>
          <a:off x="14325111" y="96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51,522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10738</xdr:rowOff>
    </xdr:from>
    <xdr:to>
      <xdr:col>20</xdr:col>
      <xdr:colOff>9525</xdr:colOff>
      <xdr:row>55</xdr:row>
      <xdr:rowOff>112338</xdr:rowOff>
    </xdr:to>
    <xdr:sp macro="" textlink="">
      <xdr:nvSpPr>
        <xdr:cNvPr id="603" name="円/楕円 602"/>
        <xdr:cNvSpPr/>
      </xdr:nvSpPr>
      <xdr:spPr>
        <a:xfrm>
          <a:off x="13652500" y="9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128865</xdr:rowOff>
    </xdr:from>
    <xdr:ext cx="534377" cy="259045"/>
    <xdr:sp macro="" textlink="">
      <xdr:nvSpPr>
        <xdr:cNvPr id="604" name="テキスト ボックス 603"/>
        <xdr:cNvSpPr txBox="1"/>
      </xdr:nvSpPr>
      <xdr:spPr>
        <a:xfrm>
          <a:off x="13436111" y="921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55,103</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89548</xdr:rowOff>
    </xdr:from>
    <xdr:to>
      <xdr:col>18</xdr:col>
      <xdr:colOff>492125</xdr:colOff>
      <xdr:row>56</xdr:row>
      <xdr:rowOff>19698</xdr:rowOff>
    </xdr:to>
    <xdr:sp macro="" textlink="">
      <xdr:nvSpPr>
        <xdr:cNvPr id="605" name="円/楕円 604"/>
        <xdr:cNvSpPr/>
      </xdr:nvSpPr>
      <xdr:spPr>
        <a:xfrm>
          <a:off x="12763500" y="95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36225</xdr:rowOff>
    </xdr:from>
    <xdr:ext cx="534377" cy="259045"/>
    <xdr:sp macro="" textlink="">
      <xdr:nvSpPr>
        <xdr:cNvPr id="606" name="テキスト ボックス 605"/>
        <xdr:cNvSpPr txBox="1"/>
      </xdr:nvSpPr>
      <xdr:spPr>
        <a:xfrm>
          <a:off x="12547111" y="929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50,966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9589</xdr:rowOff>
    </xdr:from>
    <xdr:to>
      <xdr:col>23</xdr:col>
      <xdr:colOff>517525</xdr:colOff>
      <xdr:row>79</xdr:row>
      <xdr:rowOff>28029</xdr:rowOff>
    </xdr:to>
    <xdr:cxnSp macro="">
      <xdr:nvCxnSpPr>
        <xdr:cNvPr id="635" name="直線コネクタ 634"/>
        <xdr:cNvCxnSpPr/>
      </xdr:nvCxnSpPr>
      <xdr:spPr>
        <a:xfrm>
          <a:off x="15481300" y="13554139"/>
          <a:ext cx="8382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9589</xdr:rowOff>
    </xdr:from>
    <xdr:to>
      <xdr:col>22</xdr:col>
      <xdr:colOff>365125</xdr:colOff>
      <xdr:row>79</xdr:row>
      <xdr:rowOff>26163</xdr:rowOff>
    </xdr:to>
    <xdr:cxnSp macro="">
      <xdr:nvCxnSpPr>
        <xdr:cNvPr id="638" name="直線コネクタ 637"/>
        <xdr:cNvCxnSpPr/>
      </xdr:nvCxnSpPr>
      <xdr:spPr>
        <a:xfrm flipV="1">
          <a:off x="14592300" y="13554139"/>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1956</xdr:rowOff>
    </xdr:from>
    <xdr:to>
      <xdr:col>22</xdr:col>
      <xdr:colOff>415925</xdr:colOff>
      <xdr:row>78</xdr:row>
      <xdr:rowOff>103556</xdr:rowOff>
    </xdr:to>
    <xdr:sp macro="" textlink="">
      <xdr:nvSpPr>
        <xdr:cNvPr id="639" name="フローチャート : 判断 638"/>
        <xdr:cNvSpPr/>
      </xdr:nvSpPr>
      <xdr:spPr>
        <a:xfrm>
          <a:off x="15430500" y="1337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120083</xdr:rowOff>
    </xdr:from>
    <xdr:ext cx="469744" cy="259045"/>
    <xdr:sp macro="" textlink="">
      <xdr:nvSpPr>
        <xdr:cNvPr id="640" name="テキスト ボックス 639"/>
        <xdr:cNvSpPr txBox="1"/>
      </xdr:nvSpPr>
      <xdr:spPr>
        <a:xfrm>
          <a:off x="15246427" y="131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127051</xdr:rowOff>
    </xdr:from>
    <xdr:to>
      <xdr:col>21</xdr:col>
      <xdr:colOff>161925</xdr:colOff>
      <xdr:row>79</xdr:row>
      <xdr:rowOff>26163</xdr:rowOff>
    </xdr:to>
    <xdr:cxnSp macro="">
      <xdr:nvCxnSpPr>
        <xdr:cNvPr id="641" name="直線コネクタ 640"/>
        <xdr:cNvCxnSpPr/>
      </xdr:nvCxnSpPr>
      <xdr:spPr>
        <a:xfrm>
          <a:off x="13703300" y="13500151"/>
          <a:ext cx="889000" cy="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29350</xdr:rowOff>
    </xdr:from>
    <xdr:to>
      <xdr:col>21</xdr:col>
      <xdr:colOff>212725</xdr:colOff>
      <xdr:row>77</xdr:row>
      <xdr:rowOff>130950</xdr:rowOff>
    </xdr:to>
    <xdr:sp macro="" textlink="">
      <xdr:nvSpPr>
        <xdr:cNvPr id="642" name="フローチャート : 判断 641"/>
        <xdr:cNvSpPr/>
      </xdr:nvSpPr>
      <xdr:spPr>
        <a:xfrm>
          <a:off x="14541500" y="132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147477</xdr:rowOff>
    </xdr:from>
    <xdr:ext cx="469744" cy="259045"/>
    <xdr:sp macro="" textlink="">
      <xdr:nvSpPr>
        <xdr:cNvPr id="643" name="テキスト ボックス 642"/>
        <xdr:cNvSpPr txBox="1"/>
      </xdr:nvSpPr>
      <xdr:spPr>
        <a:xfrm>
          <a:off x="14357427" y="130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127051</xdr:rowOff>
    </xdr:from>
    <xdr:to>
      <xdr:col>19</xdr:col>
      <xdr:colOff>644525</xdr:colOff>
      <xdr:row>78</xdr:row>
      <xdr:rowOff>162103</xdr:rowOff>
    </xdr:to>
    <xdr:cxnSp macro="">
      <xdr:nvCxnSpPr>
        <xdr:cNvPr id="644" name="直線コネクタ 643"/>
        <xdr:cNvCxnSpPr/>
      </xdr:nvCxnSpPr>
      <xdr:spPr>
        <a:xfrm flipV="1">
          <a:off x="12814300" y="13500151"/>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31674</xdr:rowOff>
    </xdr:from>
    <xdr:to>
      <xdr:col>20</xdr:col>
      <xdr:colOff>9525</xdr:colOff>
      <xdr:row>77</xdr:row>
      <xdr:rowOff>133274</xdr:rowOff>
    </xdr:to>
    <xdr:sp macro="" textlink="">
      <xdr:nvSpPr>
        <xdr:cNvPr id="645" name="フローチャート : 判断 644"/>
        <xdr:cNvSpPr/>
      </xdr:nvSpPr>
      <xdr:spPr>
        <a:xfrm>
          <a:off x="13652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149801</xdr:rowOff>
    </xdr:from>
    <xdr:ext cx="469744" cy="259045"/>
    <xdr:sp macro="" textlink="">
      <xdr:nvSpPr>
        <xdr:cNvPr id="646" name="テキスト ボックス 645"/>
        <xdr:cNvSpPr txBox="1"/>
      </xdr:nvSpPr>
      <xdr:spPr>
        <a:xfrm>
          <a:off x="13468427"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78994</xdr:rowOff>
    </xdr:from>
    <xdr:to>
      <xdr:col>18</xdr:col>
      <xdr:colOff>492125</xdr:colOff>
      <xdr:row>78</xdr:row>
      <xdr:rowOff>9144</xdr:rowOff>
    </xdr:to>
    <xdr:sp macro="" textlink="">
      <xdr:nvSpPr>
        <xdr:cNvPr id="647" name="フローチャート : 判断 646"/>
        <xdr:cNvSpPr/>
      </xdr:nvSpPr>
      <xdr:spPr>
        <a:xfrm>
          <a:off x="12763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25671</xdr:rowOff>
    </xdr:from>
    <xdr:ext cx="469744" cy="259045"/>
    <xdr:sp macro="" textlink="">
      <xdr:nvSpPr>
        <xdr:cNvPr id="648" name="テキスト ボックス 647"/>
        <xdr:cNvSpPr txBox="1"/>
      </xdr:nvSpPr>
      <xdr:spPr>
        <a:xfrm>
          <a:off x="12579427" y="1305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6,760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148679</xdr:rowOff>
    </xdr:from>
    <xdr:to>
      <xdr:col>23</xdr:col>
      <xdr:colOff>568325</xdr:colOff>
      <xdr:row>79</xdr:row>
      <xdr:rowOff>78829</xdr:rowOff>
    </xdr:to>
    <xdr:sp macro="" textlink="">
      <xdr:nvSpPr>
        <xdr:cNvPr id="654" name="円/楕円 653"/>
        <xdr:cNvSpPr/>
      </xdr:nvSpPr>
      <xdr:spPr>
        <a:xfrm>
          <a:off x="16268700" y="135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378565" cy="259045"/>
    <xdr:sp macro="" textlink="">
      <xdr:nvSpPr>
        <xdr:cNvPr id="655" name="災害復旧費該当値テキスト"/>
        <xdr:cNvSpPr txBox="1"/>
      </xdr:nvSpPr>
      <xdr:spPr>
        <a:xfrm>
          <a:off x="16370300" y="1346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130239</xdr:rowOff>
    </xdr:from>
    <xdr:to>
      <xdr:col>22</xdr:col>
      <xdr:colOff>415925</xdr:colOff>
      <xdr:row>79</xdr:row>
      <xdr:rowOff>60389</xdr:rowOff>
    </xdr:to>
    <xdr:sp macro="" textlink="">
      <xdr:nvSpPr>
        <xdr:cNvPr id="656" name="円/楕円 655"/>
        <xdr:cNvSpPr/>
      </xdr:nvSpPr>
      <xdr:spPr>
        <a:xfrm>
          <a:off x="15430500" y="1350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51516</xdr:rowOff>
    </xdr:from>
    <xdr:ext cx="378565" cy="259045"/>
    <xdr:sp macro="" textlink="">
      <xdr:nvSpPr>
        <xdr:cNvPr id="657" name="テキスト ボックス 656"/>
        <xdr:cNvSpPr txBox="1"/>
      </xdr:nvSpPr>
      <xdr:spPr>
        <a:xfrm>
          <a:off x="15292017" y="13596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146813</xdr:rowOff>
    </xdr:from>
    <xdr:to>
      <xdr:col>21</xdr:col>
      <xdr:colOff>212725</xdr:colOff>
      <xdr:row>79</xdr:row>
      <xdr:rowOff>76963</xdr:rowOff>
    </xdr:to>
    <xdr:sp macro="" textlink="">
      <xdr:nvSpPr>
        <xdr:cNvPr id="658" name="円/楕円 657"/>
        <xdr:cNvSpPr/>
      </xdr:nvSpPr>
      <xdr:spPr>
        <a:xfrm>
          <a:off x="14541500" y="1351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68090</xdr:rowOff>
    </xdr:from>
    <xdr:ext cx="378565" cy="259045"/>
    <xdr:sp macro="" textlink="">
      <xdr:nvSpPr>
        <xdr:cNvPr id="659" name="テキスト ボックス 658"/>
        <xdr:cNvSpPr txBox="1"/>
      </xdr:nvSpPr>
      <xdr:spPr>
        <a:xfrm>
          <a:off x="14403017" y="1361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76251</xdr:rowOff>
    </xdr:from>
    <xdr:to>
      <xdr:col>20</xdr:col>
      <xdr:colOff>9525</xdr:colOff>
      <xdr:row>79</xdr:row>
      <xdr:rowOff>6401</xdr:rowOff>
    </xdr:to>
    <xdr:sp macro="" textlink="">
      <xdr:nvSpPr>
        <xdr:cNvPr id="660" name="円/楕円 659"/>
        <xdr:cNvSpPr/>
      </xdr:nvSpPr>
      <xdr:spPr>
        <a:xfrm>
          <a:off x="13652500" y="134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168978</xdr:rowOff>
    </xdr:from>
    <xdr:ext cx="469744" cy="259045"/>
    <xdr:sp macro="" textlink="">
      <xdr:nvSpPr>
        <xdr:cNvPr id="661" name="テキスト ボックス 660"/>
        <xdr:cNvSpPr txBox="1"/>
      </xdr:nvSpPr>
      <xdr:spPr>
        <a:xfrm>
          <a:off x="13468427"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111303</xdr:rowOff>
    </xdr:from>
    <xdr:to>
      <xdr:col>18</xdr:col>
      <xdr:colOff>492125</xdr:colOff>
      <xdr:row>79</xdr:row>
      <xdr:rowOff>41453</xdr:rowOff>
    </xdr:to>
    <xdr:sp macro="" textlink="">
      <xdr:nvSpPr>
        <xdr:cNvPr id="662" name="円/楕円 661"/>
        <xdr:cNvSpPr/>
      </xdr:nvSpPr>
      <xdr:spPr>
        <a:xfrm>
          <a:off x="12763500" y="1348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32580</xdr:rowOff>
    </xdr:from>
    <xdr:ext cx="469744" cy="259045"/>
    <xdr:sp macro="" textlink="">
      <xdr:nvSpPr>
        <xdr:cNvPr id="663" name="テキスト ボックス 662"/>
        <xdr:cNvSpPr txBox="1"/>
      </xdr:nvSpPr>
      <xdr:spPr>
        <a:xfrm>
          <a:off x="12579427" y="1357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85048</xdr:rowOff>
    </xdr:from>
    <xdr:to>
      <xdr:col>23</xdr:col>
      <xdr:colOff>517525</xdr:colOff>
      <xdr:row>94</xdr:row>
      <xdr:rowOff>103794</xdr:rowOff>
    </xdr:to>
    <xdr:cxnSp macro="">
      <xdr:nvCxnSpPr>
        <xdr:cNvPr id="694" name="直線コネクタ 693"/>
        <xdr:cNvCxnSpPr/>
      </xdr:nvCxnSpPr>
      <xdr:spPr>
        <a:xfrm>
          <a:off x="15481300" y="16201348"/>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5"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162968</xdr:rowOff>
    </xdr:from>
    <xdr:to>
      <xdr:col>22</xdr:col>
      <xdr:colOff>365125</xdr:colOff>
      <xdr:row>94</xdr:row>
      <xdr:rowOff>85048</xdr:rowOff>
    </xdr:to>
    <xdr:cxnSp macro="">
      <xdr:nvCxnSpPr>
        <xdr:cNvPr id="697" name="直線コネクタ 696"/>
        <xdr:cNvCxnSpPr/>
      </xdr:nvCxnSpPr>
      <xdr:spPr>
        <a:xfrm>
          <a:off x="14592300" y="16107818"/>
          <a:ext cx="889000" cy="9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152141</xdr:rowOff>
    </xdr:from>
    <xdr:to>
      <xdr:col>22</xdr:col>
      <xdr:colOff>415925</xdr:colOff>
      <xdr:row>95</xdr:row>
      <xdr:rowOff>82291</xdr:rowOff>
    </xdr:to>
    <xdr:sp macro="" textlink="">
      <xdr:nvSpPr>
        <xdr:cNvPr id="698" name="フローチャート : 判断 697"/>
        <xdr:cNvSpPr/>
      </xdr:nvSpPr>
      <xdr:spPr>
        <a:xfrm>
          <a:off x="15430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73418</xdr:rowOff>
    </xdr:from>
    <xdr:ext cx="534377" cy="259045"/>
    <xdr:sp macro="" textlink="">
      <xdr:nvSpPr>
        <xdr:cNvPr id="699" name="テキスト ボックス 698"/>
        <xdr:cNvSpPr txBox="1"/>
      </xdr:nvSpPr>
      <xdr:spPr>
        <a:xfrm>
          <a:off x="15214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19979</xdr:rowOff>
    </xdr:from>
    <xdr:to>
      <xdr:col>21</xdr:col>
      <xdr:colOff>161925</xdr:colOff>
      <xdr:row>93</xdr:row>
      <xdr:rowOff>162968</xdr:rowOff>
    </xdr:to>
    <xdr:cxnSp macro="">
      <xdr:nvCxnSpPr>
        <xdr:cNvPr id="700" name="直線コネクタ 699"/>
        <xdr:cNvCxnSpPr/>
      </xdr:nvCxnSpPr>
      <xdr:spPr>
        <a:xfrm>
          <a:off x="13703300" y="15964829"/>
          <a:ext cx="889000" cy="14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141691</xdr:rowOff>
    </xdr:from>
    <xdr:to>
      <xdr:col>21</xdr:col>
      <xdr:colOff>212725</xdr:colOff>
      <xdr:row>95</xdr:row>
      <xdr:rowOff>71841</xdr:rowOff>
    </xdr:to>
    <xdr:sp macro="" textlink="">
      <xdr:nvSpPr>
        <xdr:cNvPr id="701" name="フローチャート : 判断 700"/>
        <xdr:cNvSpPr/>
      </xdr:nvSpPr>
      <xdr:spPr>
        <a:xfrm>
          <a:off x="14541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62968</xdr:rowOff>
    </xdr:from>
    <xdr:ext cx="534377" cy="259045"/>
    <xdr:sp macro="" textlink="">
      <xdr:nvSpPr>
        <xdr:cNvPr id="702" name="テキスト ボックス 701"/>
        <xdr:cNvSpPr txBox="1"/>
      </xdr:nvSpPr>
      <xdr:spPr>
        <a:xfrm>
          <a:off x="14325111" y="163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166936</xdr:rowOff>
    </xdr:from>
    <xdr:to>
      <xdr:col>19</xdr:col>
      <xdr:colOff>644525</xdr:colOff>
      <xdr:row>93</xdr:row>
      <xdr:rowOff>19979</xdr:rowOff>
    </xdr:to>
    <xdr:cxnSp macro="">
      <xdr:nvCxnSpPr>
        <xdr:cNvPr id="703" name="直線コネクタ 702"/>
        <xdr:cNvCxnSpPr/>
      </xdr:nvCxnSpPr>
      <xdr:spPr>
        <a:xfrm>
          <a:off x="12814300" y="1594033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131468</xdr:rowOff>
    </xdr:from>
    <xdr:to>
      <xdr:col>20</xdr:col>
      <xdr:colOff>9525</xdr:colOff>
      <xdr:row>95</xdr:row>
      <xdr:rowOff>61618</xdr:rowOff>
    </xdr:to>
    <xdr:sp macro="" textlink="">
      <xdr:nvSpPr>
        <xdr:cNvPr id="704" name="フローチャート : 判断 703"/>
        <xdr:cNvSpPr/>
      </xdr:nvSpPr>
      <xdr:spPr>
        <a:xfrm>
          <a:off x="13652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52745</xdr:rowOff>
    </xdr:from>
    <xdr:ext cx="534377" cy="259045"/>
    <xdr:sp macro="" textlink="">
      <xdr:nvSpPr>
        <xdr:cNvPr id="705" name="テキスト ボックス 704"/>
        <xdr:cNvSpPr txBox="1"/>
      </xdr:nvSpPr>
      <xdr:spPr>
        <a:xfrm>
          <a:off x="13436111" y="163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111858</xdr:rowOff>
    </xdr:from>
    <xdr:to>
      <xdr:col>18</xdr:col>
      <xdr:colOff>492125</xdr:colOff>
      <xdr:row>95</xdr:row>
      <xdr:rowOff>42008</xdr:rowOff>
    </xdr:to>
    <xdr:sp macro="" textlink="">
      <xdr:nvSpPr>
        <xdr:cNvPr id="706" name="フローチャート : 判断 705"/>
        <xdr:cNvSpPr/>
      </xdr:nvSpPr>
      <xdr:spPr>
        <a:xfrm>
          <a:off x="12763500" y="1622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33135</xdr:rowOff>
    </xdr:from>
    <xdr:ext cx="534377" cy="259045"/>
    <xdr:sp macro="" textlink="">
      <xdr:nvSpPr>
        <xdr:cNvPr id="707" name="テキスト ボックス 706"/>
        <xdr:cNvSpPr txBox="1"/>
      </xdr:nvSpPr>
      <xdr:spPr>
        <a:xfrm>
          <a:off x="12547111" y="1632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52994</xdr:rowOff>
    </xdr:from>
    <xdr:to>
      <xdr:col>23</xdr:col>
      <xdr:colOff>568325</xdr:colOff>
      <xdr:row>94</xdr:row>
      <xdr:rowOff>154594</xdr:rowOff>
    </xdr:to>
    <xdr:sp macro="" textlink="">
      <xdr:nvSpPr>
        <xdr:cNvPr id="713" name="円/楕円 712"/>
        <xdr:cNvSpPr/>
      </xdr:nvSpPr>
      <xdr:spPr>
        <a:xfrm>
          <a:off x="16268700" y="1616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75871</xdr:rowOff>
    </xdr:from>
    <xdr:ext cx="534377" cy="259045"/>
    <xdr:sp macro="" textlink="">
      <xdr:nvSpPr>
        <xdr:cNvPr id="714" name="公債費該当値テキスト"/>
        <xdr:cNvSpPr txBox="1"/>
      </xdr:nvSpPr>
      <xdr:spPr>
        <a:xfrm>
          <a:off x="16370300" y="1602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52,199</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34248</xdr:rowOff>
    </xdr:from>
    <xdr:to>
      <xdr:col>22</xdr:col>
      <xdr:colOff>415925</xdr:colOff>
      <xdr:row>94</xdr:row>
      <xdr:rowOff>135848</xdr:rowOff>
    </xdr:to>
    <xdr:sp macro="" textlink="">
      <xdr:nvSpPr>
        <xdr:cNvPr id="715" name="円/楕円 714"/>
        <xdr:cNvSpPr/>
      </xdr:nvSpPr>
      <xdr:spPr>
        <a:xfrm>
          <a:off x="15430500" y="161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152375</xdr:rowOff>
    </xdr:from>
    <xdr:ext cx="534377" cy="259045"/>
    <xdr:sp macro="" textlink="">
      <xdr:nvSpPr>
        <xdr:cNvPr id="716" name="テキスト ボックス 715"/>
        <xdr:cNvSpPr txBox="1"/>
      </xdr:nvSpPr>
      <xdr:spPr>
        <a:xfrm>
          <a:off x="15214111" y="1592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53,347</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112168</xdr:rowOff>
    </xdr:from>
    <xdr:to>
      <xdr:col>21</xdr:col>
      <xdr:colOff>212725</xdr:colOff>
      <xdr:row>94</xdr:row>
      <xdr:rowOff>42318</xdr:rowOff>
    </xdr:to>
    <xdr:sp macro="" textlink="">
      <xdr:nvSpPr>
        <xdr:cNvPr id="717" name="円/楕円 716"/>
        <xdr:cNvSpPr/>
      </xdr:nvSpPr>
      <xdr:spPr>
        <a:xfrm>
          <a:off x="14541500" y="1605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58845</xdr:rowOff>
    </xdr:from>
    <xdr:ext cx="534377" cy="259045"/>
    <xdr:sp macro="" textlink="">
      <xdr:nvSpPr>
        <xdr:cNvPr id="718" name="テキスト ボックス 717"/>
        <xdr:cNvSpPr txBox="1"/>
      </xdr:nvSpPr>
      <xdr:spPr>
        <a:xfrm>
          <a:off x="14325111" y="1583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59,075</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140629</xdr:rowOff>
    </xdr:from>
    <xdr:to>
      <xdr:col>20</xdr:col>
      <xdr:colOff>9525</xdr:colOff>
      <xdr:row>93</xdr:row>
      <xdr:rowOff>70779</xdr:rowOff>
    </xdr:to>
    <xdr:sp macro="" textlink="">
      <xdr:nvSpPr>
        <xdr:cNvPr id="719" name="円/楕円 718"/>
        <xdr:cNvSpPr/>
      </xdr:nvSpPr>
      <xdr:spPr>
        <a:xfrm>
          <a:off x="13652500" y="159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87306</xdr:rowOff>
    </xdr:from>
    <xdr:ext cx="534377" cy="259045"/>
    <xdr:sp macro="" textlink="">
      <xdr:nvSpPr>
        <xdr:cNvPr id="720" name="テキスト ボックス 719"/>
        <xdr:cNvSpPr txBox="1"/>
      </xdr:nvSpPr>
      <xdr:spPr>
        <a:xfrm>
          <a:off x="13436111" y="1568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67,832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116136</xdr:rowOff>
    </xdr:from>
    <xdr:to>
      <xdr:col>18</xdr:col>
      <xdr:colOff>492125</xdr:colOff>
      <xdr:row>93</xdr:row>
      <xdr:rowOff>46286</xdr:rowOff>
    </xdr:to>
    <xdr:sp macro="" textlink="">
      <xdr:nvSpPr>
        <xdr:cNvPr id="721" name="円/楕円 720"/>
        <xdr:cNvSpPr/>
      </xdr:nvSpPr>
      <xdr:spPr>
        <a:xfrm>
          <a:off x="12763500" y="158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62813</xdr:rowOff>
    </xdr:from>
    <xdr:ext cx="534377" cy="259045"/>
    <xdr:sp macro="" textlink="">
      <xdr:nvSpPr>
        <xdr:cNvPr id="722" name="テキスト ボックス 721"/>
        <xdr:cNvSpPr txBox="1"/>
      </xdr:nvSpPr>
      <xdr:spPr>
        <a:xfrm>
          <a:off x="12547111" y="1566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159385</xdr:rowOff>
    </xdr:from>
    <xdr:to>
      <xdr:col>31</xdr:col>
      <xdr:colOff>85725</xdr:colOff>
      <xdr:row>39</xdr:row>
      <xdr:rowOff>89535</xdr:rowOff>
    </xdr:to>
    <xdr:sp macro="" textlink="">
      <xdr:nvSpPr>
        <xdr:cNvPr id="755" name="フローチャート : 判断 754"/>
        <xdr:cNvSpPr/>
      </xdr:nvSpPr>
      <xdr:spPr>
        <a:xfrm>
          <a:off x="21272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106062</xdr:rowOff>
    </xdr:from>
    <xdr:ext cx="313932" cy="259045"/>
    <xdr:sp macro="" textlink="">
      <xdr:nvSpPr>
        <xdr:cNvPr id="756" name="テキスト ボックス 755"/>
        <xdr:cNvSpPr txBox="1"/>
      </xdr:nvSpPr>
      <xdr:spPr>
        <a:xfrm>
          <a:off x="21166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58" name="フローチャート : 判断 757"/>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59" name="テキスト ボックス 758"/>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156528</xdr:rowOff>
    </xdr:from>
    <xdr:to>
      <xdr:col>28</xdr:col>
      <xdr:colOff>365125</xdr:colOff>
      <xdr:row>39</xdr:row>
      <xdr:rowOff>86678</xdr:rowOff>
    </xdr:to>
    <xdr:sp macro="" textlink="">
      <xdr:nvSpPr>
        <xdr:cNvPr id="761" name="フローチャート : 判断 760"/>
        <xdr:cNvSpPr/>
      </xdr:nvSpPr>
      <xdr:spPr>
        <a:xfrm>
          <a:off x="19494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103205</xdr:rowOff>
    </xdr:from>
    <xdr:ext cx="313932" cy="259045"/>
    <xdr:sp macro="" textlink="">
      <xdr:nvSpPr>
        <xdr:cNvPr id="762" name="テキスト ボックス 761"/>
        <xdr:cNvSpPr txBox="1"/>
      </xdr:nvSpPr>
      <xdr:spPr>
        <a:xfrm>
          <a:off x="19388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140716</xdr:rowOff>
    </xdr:from>
    <xdr:to>
      <xdr:col>27</xdr:col>
      <xdr:colOff>161925</xdr:colOff>
      <xdr:row>39</xdr:row>
      <xdr:rowOff>70866</xdr:rowOff>
    </xdr:to>
    <xdr:sp macro="" textlink="">
      <xdr:nvSpPr>
        <xdr:cNvPr id="763" name="フローチャート : 判断 762"/>
        <xdr:cNvSpPr/>
      </xdr:nvSpPr>
      <xdr:spPr>
        <a:xfrm>
          <a:off x="18605500" y="665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87393</xdr:rowOff>
    </xdr:from>
    <xdr:ext cx="378565" cy="259045"/>
    <xdr:sp macro="" textlink="">
      <xdr:nvSpPr>
        <xdr:cNvPr id="764" name="テキスト ボックス 763"/>
        <xdr:cNvSpPr txBox="1"/>
      </xdr:nvSpPr>
      <xdr:spPr>
        <a:xfrm>
          <a:off x="18467017" y="6431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衛生費は住民一人当たり</a:t>
          </a:r>
          <a:r>
            <a:rPr kumimoji="1" lang="en-US" altLang="ja-JP" sz="1100">
              <a:solidFill>
                <a:schemeClr val="dk1"/>
              </a:solidFill>
              <a:effectLst/>
              <a:latin typeface="+mn-lt"/>
              <a:ea typeface="+mn-ea"/>
              <a:cs typeface="+mn-cs"/>
            </a:rPr>
            <a:t>54,532</a:t>
          </a:r>
          <a:r>
            <a:rPr kumimoji="1" lang="ja-JP" altLang="ja-JP" sz="1100">
              <a:solidFill>
                <a:schemeClr val="dk1"/>
              </a:solidFill>
              <a:effectLst/>
              <a:latin typeface="+mn-lt"/>
              <a:ea typeface="+mn-ea"/>
              <a:cs typeface="+mn-cs"/>
            </a:rPr>
            <a:t>円となっており、類似団体と比較して高止まりしている。主な要因としては、衛生費のうち保健衛生行政に要する経費である病院費が類似他団体と比較してコストがかかっていることが要因となっている。これは市内に</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箇所ある公立病院を維持するために、繰出しを行っていることが要因である。今後は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箇所ある病院の経営方針の見直しを含め経営改善に</a:t>
          </a:r>
          <a:r>
            <a:rPr kumimoji="1" lang="ja-JP" altLang="en-US" sz="1100">
              <a:solidFill>
                <a:schemeClr val="dk1"/>
              </a:solidFill>
              <a:effectLst/>
              <a:latin typeface="+mn-lt"/>
              <a:ea typeface="+mn-ea"/>
              <a:cs typeface="+mn-cs"/>
            </a:rPr>
            <a:t>取り組む</a:t>
          </a:r>
          <a:r>
            <a:rPr kumimoji="1" lang="ja-JP" altLang="ja-JP" sz="1100">
              <a:solidFill>
                <a:schemeClr val="dk1"/>
              </a:solidFill>
              <a:effectLst/>
              <a:latin typeface="+mn-lt"/>
              <a:ea typeface="+mn-ea"/>
              <a:cs typeface="+mn-cs"/>
            </a:rPr>
            <a:t>ことで</a:t>
          </a:r>
          <a:r>
            <a:rPr kumimoji="1" lang="ja-JP" altLang="en-US" sz="1100">
              <a:solidFill>
                <a:schemeClr val="dk1"/>
              </a:solidFill>
              <a:effectLst/>
              <a:latin typeface="+mn-lt"/>
              <a:ea typeface="+mn-ea"/>
              <a:cs typeface="+mn-cs"/>
            </a:rPr>
            <a:t>一般会計の負担低減に努める。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土木費が住民一人当たり</a:t>
          </a:r>
          <a:r>
            <a:rPr kumimoji="1" lang="en-US" altLang="ja-JP" sz="1100">
              <a:solidFill>
                <a:schemeClr val="dk1"/>
              </a:solidFill>
              <a:effectLst/>
              <a:latin typeface="+mn-lt"/>
              <a:ea typeface="+mn-ea"/>
              <a:cs typeface="+mn-cs"/>
            </a:rPr>
            <a:t>55,401</a:t>
          </a:r>
          <a:r>
            <a:rPr kumimoji="1" lang="ja-JP" altLang="ja-JP" sz="1100">
              <a:solidFill>
                <a:schemeClr val="dk1"/>
              </a:solidFill>
              <a:effectLst/>
              <a:latin typeface="+mn-lt"/>
              <a:ea typeface="+mn-ea"/>
              <a:cs typeface="+mn-cs"/>
            </a:rPr>
            <a:t>円となっており、合併したことにより広い市域の道路や下水道などのインフラの維持管理及び整備をしなければならなくなったこと</a:t>
          </a:r>
          <a:r>
            <a:rPr kumimoji="1" lang="ja-JP" altLang="en-US" sz="1100">
              <a:solidFill>
                <a:schemeClr val="dk1"/>
              </a:solidFill>
              <a:effectLst/>
              <a:latin typeface="+mn-lt"/>
              <a:ea typeface="+mn-ea"/>
              <a:cs typeface="+mn-cs"/>
            </a:rPr>
            <a:t>が類似団体に比べ高い要因である</a:t>
          </a:r>
          <a:r>
            <a:rPr kumimoji="1" lang="ja-JP" altLang="ja-JP" sz="1100">
              <a:solidFill>
                <a:schemeClr val="dk1"/>
              </a:solidFill>
              <a:effectLst/>
              <a:latin typeface="+mn-lt"/>
              <a:ea typeface="+mn-ea"/>
              <a:cs typeface="+mn-cs"/>
            </a:rPr>
            <a:t>。今後も青木斧戸線道路整備事業やリニア関連事業などの大型事業の実施により住民一人当たりのコストは高止まりすることが予想されるが、公共施設等総合管理計画に基づきインフラ施設の適正な維持管理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財政調整基金は、毎年取り崩しを行ってい</a:t>
          </a:r>
          <a:r>
            <a:rPr lang="ja-JP" altLang="en-US" sz="1100" b="0" i="0" baseline="0">
              <a:solidFill>
                <a:schemeClr val="dk1"/>
              </a:solidFill>
              <a:effectLst/>
              <a:latin typeface="+mn-lt"/>
              <a:ea typeface="+mn-ea"/>
              <a:cs typeface="+mn-cs"/>
            </a:rPr>
            <a:t>るが</a:t>
          </a:r>
          <a:r>
            <a:rPr lang="ja-JP" altLang="ja-JP" sz="1100" b="0" i="0" baseline="0">
              <a:solidFill>
                <a:schemeClr val="dk1"/>
              </a:solidFill>
              <a:effectLst/>
              <a:latin typeface="+mn-lt"/>
              <a:ea typeface="+mn-ea"/>
              <a:cs typeface="+mn-cs"/>
            </a:rPr>
            <a:t>、決算剰余金からの積立額が取り崩し額を上回っているため、平成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年度は基金残高が増加している。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今後、若者の地元定着・移住促進に重点を置いた戦略事業をはじめ、新衛生センターやリニア関係の大型事業</a:t>
          </a:r>
          <a:r>
            <a:rPr lang="ja-JP" altLang="en-US" sz="1100" b="0" i="0" baseline="0">
              <a:solidFill>
                <a:schemeClr val="dk1"/>
              </a:solidFill>
              <a:effectLst/>
              <a:latin typeface="+mn-lt"/>
              <a:ea typeface="+mn-ea"/>
              <a:cs typeface="+mn-cs"/>
            </a:rPr>
            <a:t>や坂下病院への特別繰出しを</a:t>
          </a:r>
          <a:r>
            <a:rPr lang="ja-JP" altLang="ja-JP" sz="1100" b="0" i="0" baseline="0">
              <a:solidFill>
                <a:schemeClr val="dk1"/>
              </a:solidFill>
              <a:effectLst/>
              <a:latin typeface="+mn-lt"/>
              <a:ea typeface="+mn-ea"/>
              <a:cs typeface="+mn-cs"/>
            </a:rPr>
            <a:t>予定しており、財政調整基金の取り崩しについては十分な精査をした上、財政健全化に</a:t>
          </a:r>
          <a:r>
            <a:rPr lang="ja-JP" altLang="en-US" sz="1100" b="0" i="0" baseline="0">
              <a:solidFill>
                <a:schemeClr val="dk1"/>
              </a:solidFill>
              <a:effectLst/>
              <a:latin typeface="+mn-lt"/>
              <a:ea typeface="+mn-ea"/>
              <a:cs typeface="+mn-cs"/>
            </a:rPr>
            <a:t>努める</a:t>
          </a:r>
          <a:r>
            <a:rPr lang="ja-JP" altLang="ja-JP" sz="1100" b="0" i="0" baseline="0">
              <a:solidFill>
                <a:schemeClr val="dk1"/>
              </a:solidFill>
              <a:effectLst/>
              <a:latin typeface="+mn-lt"/>
              <a:ea typeface="+mn-ea"/>
              <a:cs typeface="+mn-cs"/>
            </a:rPr>
            <a:t>。</a:t>
          </a:r>
          <a:endParaRPr lang="ja-JP" altLang="ja-JP" sz="1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実質単年度収支は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財政調整基金</a:t>
          </a:r>
          <a:r>
            <a:rPr lang="ja-JP" altLang="en-US" sz="1100" b="0" i="0" baseline="0">
              <a:solidFill>
                <a:schemeClr val="dk1"/>
              </a:solidFill>
              <a:effectLst/>
              <a:latin typeface="+mn-lt"/>
              <a:ea typeface="+mn-ea"/>
              <a:cs typeface="+mn-cs"/>
            </a:rPr>
            <a:t>を平成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年度よりも多く取り崩したが、消費税増税により地方消費税交付金が昨年度よりも多かったことなどから昨年度より上昇している。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岐阜県中津川市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水道事業会計や駅前駐車場事業会計については料金収入などにより一般会計からの繰入金を要さない独立採算運営ができている。</a:t>
          </a:r>
          <a:endParaRPr lang="ja-JP" altLang="ja-JP" sz="1400">
            <a:effectLst/>
          </a:endParaRPr>
        </a:p>
        <a:p>
          <a:r>
            <a:rPr lang="ja-JP" altLang="ja-JP" sz="1100" b="0" i="0" baseline="0">
              <a:solidFill>
                <a:schemeClr val="dk1"/>
              </a:solidFill>
              <a:effectLst/>
              <a:latin typeface="+mn-lt"/>
              <a:ea typeface="+mn-ea"/>
              <a:cs typeface="+mn-cs"/>
            </a:rPr>
            <a:t>　それ以外の全ての事業会計についても</a:t>
          </a:r>
          <a:r>
            <a:rPr kumimoji="1" lang="ja-JP" altLang="ja-JP" sz="1100">
              <a:solidFill>
                <a:schemeClr val="dk1"/>
              </a:solidFill>
              <a:effectLst/>
              <a:latin typeface="+mn-lt"/>
              <a:ea typeface="+mn-ea"/>
              <a:cs typeface="+mn-cs"/>
            </a:rPr>
            <a:t>黒字となっているが、その黒字は一般会計からの繰入金により確保されたものである。ただ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、一般会計からの繰出金については、基本的に繰出し基準に基づくものであり、恒常的な基準外の赤字繰出しは行っていない。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39711483</v>
      </c>
      <c r="BO4" s="379"/>
      <c r="BP4" s="379"/>
      <c r="BQ4" s="379"/>
      <c r="BR4" s="379"/>
      <c r="BS4" s="379"/>
      <c r="BT4" s="379"/>
      <c r="BU4" s="380"/>
      <c r="BV4" s="378">
        <v>40737565</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11.3</v>
      </c>
      <c r="CU4" s="385"/>
      <c r="CV4" s="385"/>
      <c r="CW4" s="385"/>
      <c r="CX4" s="385"/>
      <c r="CY4" s="385"/>
      <c r="CZ4" s="385"/>
      <c r="DA4" s="386"/>
      <c r="DB4" s="384">
        <v>8.3000000000000007</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36556371</v>
      </c>
      <c r="BO5" s="416"/>
      <c r="BP5" s="416"/>
      <c r="BQ5" s="416"/>
      <c r="BR5" s="416"/>
      <c r="BS5" s="416"/>
      <c r="BT5" s="416"/>
      <c r="BU5" s="417"/>
      <c r="BV5" s="415">
        <v>38479296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85.2</v>
      </c>
      <c r="CU5" s="413"/>
      <c r="CV5" s="413"/>
      <c r="CW5" s="413"/>
      <c r="CX5" s="413"/>
      <c r="CY5" s="413"/>
      <c r="CZ5" s="413"/>
      <c r="DA5" s="414"/>
      <c r="DB5" s="412">
        <v>84.9</v>
      </c>
      <c r="DC5" s="413"/>
      <c r="DD5" s="413"/>
      <c r="DE5" s="413"/>
      <c r="DF5" s="413"/>
      <c r="DG5" s="413"/>
      <c r="DH5" s="413"/>
      <c r="DI5" s="414"/>
      <c r="DJ5" s="137"/>
      <c r="DK5" s="137"/>
      <c r="DL5" s="137"/>
      <c r="DM5" s="137"/>
      <c r="DN5" s="137"/>
      <c r="DO5" s="137"/>
    </row>
    <row r="6" spans="1:119" ht="18.75" customHeight="1">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3155112</v>
      </c>
      <c r="BO6" s="416"/>
      <c r="BP6" s="416"/>
      <c r="BQ6" s="416"/>
      <c r="BR6" s="416"/>
      <c r="BS6" s="416"/>
      <c r="BT6" s="416"/>
      <c r="BU6" s="417"/>
      <c r="BV6" s="415">
        <v>2258269</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90</v>
      </c>
      <c r="CU6" s="453"/>
      <c r="CV6" s="453"/>
      <c r="CW6" s="453"/>
      <c r="CX6" s="453"/>
      <c r="CY6" s="453"/>
      <c r="CZ6" s="453"/>
      <c r="DA6" s="454"/>
      <c r="DB6" s="452">
        <v>90.8</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330772</v>
      </c>
      <c r="BO7" s="416"/>
      <c r="BP7" s="416"/>
      <c r="BQ7" s="416"/>
      <c r="BR7" s="416"/>
      <c r="BS7" s="416"/>
      <c r="BT7" s="416"/>
      <c r="BU7" s="417"/>
      <c r="BV7" s="415">
        <v>163993</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25076106</v>
      </c>
      <c r="CU7" s="416"/>
      <c r="CV7" s="416"/>
      <c r="CW7" s="416"/>
      <c r="CX7" s="416"/>
      <c r="CY7" s="416"/>
      <c r="CZ7" s="416"/>
      <c r="DA7" s="417"/>
      <c r="DB7" s="415">
        <v>25263646</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2824340</v>
      </c>
      <c r="BO8" s="416"/>
      <c r="BP8" s="416"/>
      <c r="BQ8" s="416"/>
      <c r="BR8" s="416"/>
      <c r="BS8" s="416"/>
      <c r="BT8" s="416"/>
      <c r="BU8" s="417"/>
      <c r="BV8" s="415">
        <v>2094276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v>
      </c>
      <c r="CU8" s="456"/>
      <c r="CV8" s="456"/>
      <c r="CW8" s="456"/>
      <c r="CX8" s="456"/>
      <c r="CY8" s="456"/>
      <c r="CZ8" s="456"/>
      <c r="DA8" s="457"/>
      <c r="DB8" s="455">
        <v>0.5</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78883</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730064</v>
      </c>
      <c r="BO9" s="416"/>
      <c r="BP9" s="416"/>
      <c r="BQ9" s="416"/>
      <c r="BR9" s="416"/>
      <c r="BS9" s="416"/>
      <c r="BT9" s="416"/>
      <c r="BU9" s="417"/>
      <c r="BV9" s="415">
        <v>47550</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13.6</v>
      </c>
      <c r="CU9" s="413"/>
      <c r="CV9" s="413"/>
      <c r="CW9" s="413"/>
      <c r="CX9" s="413"/>
      <c r="CY9" s="413"/>
      <c r="CZ9" s="413"/>
      <c r="DA9" s="414"/>
      <c r="DB9" s="412">
        <v>14.1</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101</v>
      </c>
      <c r="M10" s="445"/>
      <c r="N10" s="445"/>
      <c r="O10" s="445"/>
      <c r="P10" s="445"/>
      <c r="Q10" s="446"/>
      <c r="R10" s="466">
        <v>80910</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98</v>
      </c>
      <c r="AV10" s="448"/>
      <c r="AW10" s="448"/>
      <c r="AX10" s="448"/>
      <c r="AY10" s="449" t="s">
        <v>103</v>
      </c>
      <c r="AZ10" s="450"/>
      <c r="BA10" s="450"/>
      <c r="BB10" s="450"/>
      <c r="BC10" s="450"/>
      <c r="BD10" s="450"/>
      <c r="BE10" s="450"/>
      <c r="BF10" s="450"/>
      <c r="BG10" s="450"/>
      <c r="BH10" s="450"/>
      <c r="BI10" s="450"/>
      <c r="BJ10" s="450"/>
      <c r="BK10" s="450"/>
      <c r="BL10" s="450"/>
      <c r="BM10" s="451"/>
      <c r="BN10" s="415">
        <v>15342</v>
      </c>
      <c r="BO10" s="416"/>
      <c r="BP10" s="416"/>
      <c r="BQ10" s="416"/>
      <c r="BR10" s="416"/>
      <c r="BS10" s="416"/>
      <c r="BT10" s="416"/>
      <c r="BU10" s="417"/>
      <c r="BV10" s="415">
        <v>12885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111</v>
      </c>
      <c r="C12" s="476"/>
      <c r="D12" s="476"/>
      <c r="E12" s="476"/>
      <c r="F12" s="476"/>
      <c r="G12" s="476"/>
      <c r="H12" s="476"/>
      <c r="I12" s="476"/>
      <c r="J12" s="476"/>
      <c r="K12" s="477"/>
      <c r="L12" s="484" t="s">
        <v>112</v>
      </c>
      <c r="M12" s="485"/>
      <c r="N12" s="485"/>
      <c r="O12" s="485"/>
      <c r="P12" s="485"/>
      <c r="Q12" s="486"/>
      <c r="R12" s="487">
        <v>80894</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1200000</v>
      </c>
      <c r="BO12" s="416"/>
      <c r="BP12" s="416"/>
      <c r="BQ12" s="416"/>
      <c r="BR12" s="416"/>
      <c r="BS12" s="416"/>
      <c r="BT12" s="416"/>
      <c r="BU12" s="417"/>
      <c r="BV12" s="415">
        <v>850000</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119</v>
      </c>
      <c r="CU12" s="456"/>
      <c r="CV12" s="456"/>
      <c r="CW12" s="456"/>
      <c r="CX12" s="456"/>
      <c r="CY12" s="456"/>
      <c r="CZ12" s="456"/>
      <c r="DA12" s="457"/>
      <c r="DB12" s="455" t="s">
        <v>119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120</v>
      </c>
      <c r="N13" s="504"/>
      <c r="O13" s="504"/>
      <c r="P13" s="504"/>
      <c r="Q13" s="505"/>
      <c r="R13" s="496">
        <v>79912</v>
      </c>
      <c r="S13" s="497"/>
      <c r="T13" s="497"/>
      <c r="U13" s="497"/>
      <c r="V13" s="498"/>
      <c r="W13" s="431" t="s">
        <v>121</v>
      </c>
      <c r="X13" s="432"/>
      <c r="Y13" s="432"/>
      <c r="Z13" s="432"/>
      <c r="AA13" s="432"/>
      <c r="AB13" s="422"/>
      <c r="AC13" s="466">
        <v>1948</v>
      </c>
      <c r="AD13" s="467"/>
      <c r="AE13" s="467"/>
      <c r="AF13" s="467"/>
      <c r="AG13" s="506"/>
      <c r="AH13" s="466">
        <v>2737</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-454594</v>
      </c>
      <c r="BO13" s="416"/>
      <c r="BP13" s="416"/>
      <c r="BQ13" s="416"/>
      <c r="BR13" s="416"/>
      <c r="BS13" s="416"/>
      <c r="BT13" s="416"/>
      <c r="BU13" s="417"/>
      <c r="BV13" s="415">
        <v>-789565</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9.4</v>
      </c>
      <c r="CU13" s="413"/>
      <c r="CV13" s="413"/>
      <c r="CW13" s="413"/>
      <c r="CX13" s="413"/>
      <c r="CY13" s="413"/>
      <c r="CZ13" s="413"/>
      <c r="DA13" s="414"/>
      <c r="DB13" s="412">
        <v>10</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126</v>
      </c>
      <c r="M14" s="494"/>
      <c r="N14" s="494"/>
      <c r="O14" s="494"/>
      <c r="P14" s="494"/>
      <c r="Q14" s="495"/>
      <c r="R14" s="496">
        <v>81613</v>
      </c>
      <c r="S14" s="497"/>
      <c r="T14" s="497"/>
      <c r="U14" s="497"/>
      <c r="V14" s="498"/>
      <c r="W14" s="405"/>
      <c r="X14" s="406"/>
      <c r="Y14" s="406"/>
      <c r="Z14" s="406"/>
      <c r="AA14" s="406"/>
      <c r="AB14" s="395"/>
      <c r="AC14" s="499">
        <v>5.2</v>
      </c>
      <c r="AD14" s="500"/>
      <c r="AE14" s="500"/>
      <c r="AF14" s="500"/>
      <c r="AG14" s="501"/>
      <c r="AH14" s="499">
        <v>6.4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33.5</v>
      </c>
      <c r="CU14" s="511"/>
      <c r="CV14" s="511"/>
      <c r="CW14" s="511"/>
      <c r="CX14" s="511"/>
      <c r="CY14" s="511"/>
      <c r="CZ14" s="511"/>
      <c r="DA14" s="512"/>
      <c r="DB14" s="510">
        <v>46.2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120</v>
      </c>
      <c r="N15" s="504"/>
      <c r="O15" s="504"/>
      <c r="P15" s="504"/>
      <c r="Q15" s="505"/>
      <c r="R15" s="496">
        <v>80672</v>
      </c>
      <c r="S15" s="497"/>
      <c r="T15" s="497"/>
      <c r="U15" s="497"/>
      <c r="V15" s="498"/>
      <c r="W15" s="431" t="s">
        <v>128</v>
      </c>
      <c r="X15" s="432"/>
      <c r="Y15" s="432"/>
      <c r="Z15" s="432"/>
      <c r="AA15" s="432"/>
      <c r="AB15" s="422"/>
      <c r="AC15" s="466">
        <v>15347</v>
      </c>
      <c r="AD15" s="467"/>
      <c r="AE15" s="467"/>
      <c r="AF15" s="467"/>
      <c r="AG15" s="506"/>
      <c r="AH15" s="466">
        <v>17470</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9170518</v>
      </c>
      <c r="BO15" s="379"/>
      <c r="BP15" s="379"/>
      <c r="BQ15" s="379"/>
      <c r="BR15" s="379"/>
      <c r="BS15" s="379"/>
      <c r="BT15" s="379"/>
      <c r="BU15" s="380"/>
      <c r="BV15" s="378">
        <v>8859494</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40.9</v>
      </c>
      <c r="AD16" s="500"/>
      <c r="AE16" s="500"/>
      <c r="AF16" s="500"/>
      <c r="AG16" s="501"/>
      <c r="AH16" s="499">
        <v>41</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18607462</v>
      </c>
      <c r="BO16" s="416"/>
      <c r="BP16" s="416"/>
      <c r="BQ16" s="416"/>
      <c r="BR16" s="416"/>
      <c r="BS16" s="416"/>
      <c r="BT16" s="416"/>
      <c r="BU16" s="417"/>
      <c r="BV16" s="415">
        <v>17767423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20210</v>
      </c>
      <c r="AD17" s="467"/>
      <c r="AE17" s="467"/>
      <c r="AF17" s="467"/>
      <c r="AG17" s="506"/>
      <c r="AH17" s="466">
        <v>22372</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11601592</v>
      </c>
      <c r="BO17" s="416"/>
      <c r="BP17" s="416"/>
      <c r="BQ17" s="416"/>
      <c r="BR17" s="416"/>
      <c r="BS17" s="416"/>
      <c r="BT17" s="416"/>
      <c r="BU17" s="417"/>
      <c r="BV17" s="415">
        <v>11321504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676.45</v>
      </c>
      <c r="M18" s="528"/>
      <c r="N18" s="528"/>
      <c r="O18" s="528"/>
      <c r="P18" s="528"/>
      <c r="Q18" s="528"/>
      <c r="R18" s="529"/>
      <c r="S18" s="529"/>
      <c r="T18" s="529"/>
      <c r="U18" s="529"/>
      <c r="V18" s="530"/>
      <c r="W18" s="433"/>
      <c r="X18" s="434"/>
      <c r="Y18" s="434"/>
      <c r="Z18" s="434"/>
      <c r="AA18" s="434"/>
      <c r="AB18" s="425"/>
      <c r="AC18" s="531">
        <v>53.9</v>
      </c>
      <c r="AD18" s="532"/>
      <c r="AE18" s="532"/>
      <c r="AF18" s="532"/>
      <c r="AG18" s="533"/>
      <c r="AH18" s="531">
        <v>52.5</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21914558</v>
      </c>
      <c r="BO18" s="416"/>
      <c r="BP18" s="416"/>
      <c r="BQ18" s="416"/>
      <c r="BR18" s="416"/>
      <c r="BS18" s="416"/>
      <c r="BT18" s="416"/>
      <c r="BU18" s="417"/>
      <c r="BV18" s="415">
        <v>21869313</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117</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30502847</v>
      </c>
      <c r="BO19" s="416"/>
      <c r="BP19" s="416"/>
      <c r="BQ19" s="416"/>
      <c r="BR19" s="416"/>
      <c r="BS19" s="416"/>
      <c r="BT19" s="416"/>
      <c r="BU19" s="417"/>
      <c r="BV19" s="415">
        <v>30146895</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28438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36683936</v>
      </c>
      <c r="BO23" s="416"/>
      <c r="BP23" s="416"/>
      <c r="BQ23" s="416"/>
      <c r="BR23" s="416"/>
      <c r="BS23" s="416"/>
      <c r="BT23" s="416"/>
      <c r="BU23" s="417"/>
      <c r="BV23" s="415">
        <v>38046098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9030</v>
      </c>
      <c r="R24" s="467"/>
      <c r="S24" s="467"/>
      <c r="T24" s="467"/>
      <c r="U24" s="467"/>
      <c r="V24" s="506"/>
      <c r="W24" s="561"/>
      <c r="X24" s="549"/>
      <c r="Y24" s="550"/>
      <c r="Z24" s="465" t="s">
        <v>151</v>
      </c>
      <c r="AA24" s="445"/>
      <c r="AB24" s="445"/>
      <c r="AC24" s="445"/>
      <c r="AD24" s="445"/>
      <c r="AE24" s="445"/>
      <c r="AF24" s="445"/>
      <c r="AG24" s="446"/>
      <c r="AH24" s="466">
        <v>712</v>
      </c>
      <c r="AI24" s="467"/>
      <c r="AJ24" s="467"/>
      <c r="AK24" s="467"/>
      <c r="AL24" s="506"/>
      <c r="AM24" s="466">
        <v>2254904</v>
      </c>
      <c r="AN24" s="467"/>
      <c r="AO24" s="467"/>
      <c r="AP24" s="467"/>
      <c r="AQ24" s="467"/>
      <c r="AR24" s="506"/>
      <c r="AS24" s="466">
        <v>3167</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23145985</v>
      </c>
      <c r="BO24" s="416"/>
      <c r="BP24" s="416"/>
      <c r="BQ24" s="416"/>
      <c r="BR24" s="416"/>
      <c r="BS24" s="416"/>
      <c r="BT24" s="416"/>
      <c r="BU24" s="417"/>
      <c r="BV24" s="415">
        <v>24314492</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7840</v>
      </c>
      <c r="R25" s="467"/>
      <c r="S25" s="467"/>
      <c r="T25" s="467"/>
      <c r="U25" s="467"/>
      <c r="V25" s="506"/>
      <c r="W25" s="561"/>
      <c r="X25" s="549"/>
      <c r="Y25" s="550"/>
      <c r="Z25" s="465" t="s">
        <v>154</v>
      </c>
      <c r="AA25" s="445"/>
      <c r="AB25" s="445"/>
      <c r="AC25" s="445"/>
      <c r="AD25" s="445"/>
      <c r="AE25" s="445"/>
      <c r="AF25" s="445"/>
      <c r="AG25" s="446"/>
      <c r="AH25" s="466">
        <v>114</v>
      </c>
      <c r="AI25" s="467"/>
      <c r="AJ25" s="467"/>
      <c r="AK25" s="467"/>
      <c r="AL25" s="506"/>
      <c r="AM25" s="466">
        <v>341544</v>
      </c>
      <c r="AN25" s="467"/>
      <c r="AO25" s="467"/>
      <c r="AP25" s="467"/>
      <c r="AQ25" s="467"/>
      <c r="AR25" s="506"/>
      <c r="AS25" s="466">
        <v>2996</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2077691</v>
      </c>
      <c r="BO25" s="379"/>
      <c r="BP25" s="379"/>
      <c r="BQ25" s="379"/>
      <c r="BR25" s="379"/>
      <c r="BS25" s="379"/>
      <c r="BT25" s="379"/>
      <c r="BU25" s="380"/>
      <c r="BV25" s="378">
        <v>3012270</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6580</v>
      </c>
      <c r="R26" s="467"/>
      <c r="S26" s="467"/>
      <c r="T26" s="467"/>
      <c r="U26" s="467"/>
      <c r="V26" s="506"/>
      <c r="W26" s="561"/>
      <c r="X26" s="549"/>
      <c r="Y26" s="550"/>
      <c r="Z26" s="465" t="s">
        <v>157</v>
      </c>
      <c r="AA26" s="571"/>
      <c r="AB26" s="571"/>
      <c r="AC26" s="571"/>
      <c r="AD26" s="571"/>
      <c r="AE26" s="571"/>
      <c r="AF26" s="571"/>
      <c r="AG26" s="572"/>
      <c r="AH26" s="466">
        <v>36</v>
      </c>
      <c r="AI26" s="467"/>
      <c r="AJ26" s="467"/>
      <c r="AK26" s="467"/>
      <c r="AL26" s="506"/>
      <c r="AM26" s="466">
        <v>105660</v>
      </c>
      <c r="AN26" s="467"/>
      <c r="AO26" s="467"/>
      <c r="AP26" s="467"/>
      <c r="AQ26" s="467"/>
      <c r="AR26" s="506"/>
      <c r="AS26" s="466">
        <v>2935</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119</v>
      </c>
      <c r="BO26" s="416"/>
      <c r="BP26" s="416"/>
      <c r="BQ26" s="416"/>
      <c r="BR26" s="416"/>
      <c r="BS26" s="416"/>
      <c r="BT26" s="416"/>
      <c r="BU26" s="417"/>
      <c r="BV26" s="415" t="s">
        <v>119</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4410</v>
      </c>
      <c r="R27" s="467"/>
      <c r="S27" s="467"/>
      <c r="T27" s="467"/>
      <c r="U27" s="467"/>
      <c r="V27" s="506"/>
      <c r="W27" s="561"/>
      <c r="X27" s="549"/>
      <c r="Y27" s="550"/>
      <c r="Z27" s="465" t="s">
        <v>160</v>
      </c>
      <c r="AA27" s="445"/>
      <c r="AB27" s="445"/>
      <c r="AC27" s="445"/>
      <c r="AD27" s="445"/>
      <c r="AE27" s="445"/>
      <c r="AF27" s="445"/>
      <c r="AG27" s="446"/>
      <c r="AH27" s="466">
        <v>31</v>
      </c>
      <c r="AI27" s="467"/>
      <c r="AJ27" s="467"/>
      <c r="AK27" s="467"/>
      <c r="AL27" s="506"/>
      <c r="AM27" s="466">
        <v>100297</v>
      </c>
      <c r="AN27" s="467"/>
      <c r="AO27" s="467"/>
      <c r="AP27" s="467"/>
      <c r="AQ27" s="467"/>
      <c r="AR27" s="506"/>
      <c r="AS27" s="466">
        <v>3235</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1666461</v>
      </c>
      <c r="BO27" s="585"/>
      <c r="BP27" s="585"/>
      <c r="BQ27" s="585"/>
      <c r="BR27" s="585"/>
      <c r="BS27" s="585"/>
      <c r="BT27" s="585"/>
      <c r="BU27" s="586"/>
      <c r="BV27" s="584">
        <v>1665457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3980</v>
      </c>
      <c r="R28" s="467"/>
      <c r="S28" s="467"/>
      <c r="T28" s="467"/>
      <c r="U28" s="467"/>
      <c r="V28" s="506"/>
      <c r="W28" s="561"/>
      <c r="X28" s="549"/>
      <c r="Y28" s="550"/>
      <c r="Z28" s="465" t="s">
        <v>163</v>
      </c>
      <c r="AA28" s="445"/>
      <c r="AB28" s="445"/>
      <c r="AC28" s="445"/>
      <c r="AD28" s="445"/>
      <c r="AE28" s="445"/>
      <c r="AF28" s="445"/>
      <c r="AG28" s="446"/>
      <c r="AH28" s="466" t="s">
        <v>119</v>
      </c>
      <c r="AI28" s="467"/>
      <c r="AJ28" s="467"/>
      <c r="AK28" s="467"/>
      <c r="AL28" s="506"/>
      <c r="AM28" s="466" t="s">
        <v>119</v>
      </c>
      <c r="AN28" s="467"/>
      <c r="AO28" s="467"/>
      <c r="AP28" s="467"/>
      <c r="AQ28" s="467"/>
      <c r="AR28" s="506"/>
      <c r="AS28" s="466" t="s">
        <v>119</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6086907</v>
      </c>
      <c r="BO28" s="379"/>
      <c r="BP28" s="379"/>
      <c r="BQ28" s="379"/>
      <c r="BR28" s="379"/>
      <c r="BS28" s="379"/>
      <c r="BT28" s="379"/>
      <c r="BU28" s="380"/>
      <c r="BV28" s="378">
        <v>6071565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19</v>
      </c>
      <c r="M29" s="467"/>
      <c r="N29" s="467"/>
      <c r="O29" s="467"/>
      <c r="P29" s="506"/>
      <c r="Q29" s="466">
        <v>3760</v>
      </c>
      <c r="R29" s="467"/>
      <c r="S29" s="467"/>
      <c r="T29" s="467"/>
      <c r="U29" s="467"/>
      <c r="V29" s="506"/>
      <c r="W29" s="562"/>
      <c r="X29" s="563"/>
      <c r="Y29" s="564"/>
      <c r="Z29" s="465" t="s">
        <v>167</v>
      </c>
      <c r="AA29" s="445"/>
      <c r="AB29" s="445"/>
      <c r="AC29" s="445"/>
      <c r="AD29" s="445"/>
      <c r="AE29" s="445"/>
      <c r="AF29" s="445"/>
      <c r="AG29" s="446"/>
      <c r="AH29" s="466">
        <v>743</v>
      </c>
      <c r="AI29" s="467"/>
      <c r="AJ29" s="467"/>
      <c r="AK29" s="467"/>
      <c r="AL29" s="506"/>
      <c r="AM29" s="466">
        <v>2355201</v>
      </c>
      <c r="AN29" s="467"/>
      <c r="AO29" s="467"/>
      <c r="AP29" s="467"/>
      <c r="AQ29" s="467"/>
      <c r="AR29" s="506"/>
      <c r="AS29" s="466">
        <v>3170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448360</v>
      </c>
      <c r="BO29" s="416"/>
      <c r="BP29" s="416"/>
      <c r="BQ29" s="416"/>
      <c r="BR29" s="416"/>
      <c r="BS29" s="416"/>
      <c r="BT29" s="416"/>
      <c r="BU29" s="417"/>
      <c r="BV29" s="415">
        <v>447185</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97.8</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10518241</v>
      </c>
      <c r="BO30" s="585"/>
      <c r="BP30" s="585"/>
      <c r="BQ30" s="585"/>
      <c r="BR30" s="585"/>
      <c r="BS30" s="585"/>
      <c r="BT30" s="585"/>
      <c r="BU30" s="586"/>
      <c r="BV30" s="584">
        <v>9850668</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国民健康保険事業会計(事業勘定)</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IF('各会計、関係団体の財政状況及び健全化判断比率'!B35="","",'各会計、関係団体の財政状況及び健全化判断比率'!B35)</f>
        <v>下水道事業会計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岐阜県市町村会館組合</v>
      </c>
      <c r="BZ34" s="597"/>
      <c r="CA34" s="597"/>
      <c r="CB34" s="597"/>
      <c r="CC34" s="597"/>
      <c r="CD34" s="597"/>
      <c r="CE34" s="597"/>
      <c r="CF34" s="597"/>
      <c r="CG34" s="597"/>
      <c r="CH34" s="597"/>
      <c r="CI34" s="597"/>
      <c r="CJ34" s="597"/>
      <c r="CK34" s="597"/>
      <c r="CL34" s="597"/>
      <c r="CM34" s="597"/>
      <c r="CN34" s="165"/>
      <c r="CO34" s="596">
        <f>IF(CQ34="","",MAX(C34:D43,U34:V43,AM34:AN43,BE34:BF43,BW34:BX43)+1)</f>
        <v>18</v>
      </c>
      <c r="CP34" s="596"/>
      <c r="CQ34" s="597" t="str">
        <f>IF('各会計、関係団体の財政状況及び健全化判断比率'!BS7="","",'各会計、関係団体の財政状況及び健全化判断比率'!BS7)</f>
        <v>中津川市土地開発公社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国民健康保険事業会計(直営診療施設勘定)</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IF('各会計、関係団体の財政状況及び健全化判断比率'!B34="","",'各会計、関係団体の財政状況及び健全化判断比率'!B34)</f>
        <v>病院事業会計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IF('各会計、関係団体の財政状況及び健全化判断比率'!B36="","",'各会計、関係団体の財政状況及び健全化判断比率'!B36)</f>
        <v>農業集落排水事業会計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東濃農業共済事務組合</v>
      </c>
      <c r="BZ35" s="597"/>
      <c r="CA35" s="597"/>
      <c r="CB35" s="597"/>
      <c r="CC35" s="597"/>
      <c r="CD35" s="597"/>
      <c r="CE35" s="597"/>
      <c r="CF35" s="597"/>
      <c r="CG35" s="597"/>
      <c r="CH35" s="597"/>
      <c r="CI35" s="597"/>
      <c r="CJ35" s="597"/>
      <c r="CK35" s="597"/>
      <c r="CL35" s="597"/>
      <c r="CM35" s="597"/>
      <c r="CN35" s="165"/>
      <c r="CO35" s="596">
        <f t="shared" ref="CO35:CO43" si="3">IF(CQ35="","",CO34+1)</f>
        <v>19</v>
      </c>
      <c r="CP35" s="596"/>
      <c r="CQ35" s="597" t="str">
        <f>IF('各会計、関係団体の財政状況及び健全化判断比率'!BS8="","",'各会計、関係団体の財政状況及び健全化判断比率'!BS8)</f>
        <v>(一財)椛の湖ふれあい村</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介護保険事業会計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IF('各会計、関係団体の財政状況及び健全化判断比率'!B37="","",'各会計、関係団体の財政状況及び健全化判断比率'!B37)</f>
        <v>特定環境保全公共下水道事業会計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後期高齢者医療広域連合（一般会計分）</v>
      </c>
      <c r="BZ36" s="597"/>
      <c r="CA36" s="597"/>
      <c r="CB36" s="597"/>
      <c r="CC36" s="597"/>
      <c r="CD36" s="597"/>
      <c r="CE36" s="597"/>
      <c r="CF36" s="597"/>
      <c r="CG36" s="597"/>
      <c r="CH36" s="597"/>
      <c r="CI36" s="597"/>
      <c r="CJ36" s="597"/>
      <c r="CK36" s="597"/>
      <c r="CL36" s="597"/>
      <c r="CM36" s="597"/>
      <c r="CN36" s="165"/>
      <c r="CO36" s="596">
        <f t="shared" si="3"/>
        <v>20</v>
      </c>
      <c r="CP36" s="596"/>
      <c r="CQ36" s="597" t="str">
        <f>IF('各会計、関係団体の財政状況及び健全化判断比率'!BS9="","",'各会計、関係団体の財政状況及び健全化判断比率'!BS9)</f>
        <v>(一財)付知町振興公社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後期高齢者医療事業会計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IF('各会計、関係団体の財政状況及び健全化判断比率'!B38="","",'各会計、関係団体の財政状況及び健全化判断比率'!B38)</f>
        <v>個別排水処理事業会計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後期高齢者医療広域連合（特別会計分）</v>
      </c>
      <c r="BZ37" s="597"/>
      <c r="CA37" s="597"/>
      <c r="CB37" s="597"/>
      <c r="CC37" s="597"/>
      <c r="CD37" s="597"/>
      <c r="CE37" s="597"/>
      <c r="CF37" s="597"/>
      <c r="CG37" s="597"/>
      <c r="CH37" s="597"/>
      <c r="CI37" s="597"/>
      <c r="CJ37" s="597"/>
      <c r="CK37" s="597"/>
      <c r="CL37" s="597"/>
      <c r="CM37" s="597"/>
      <c r="CN37" s="165"/>
      <c r="CO37" s="596">
        <f t="shared" si="3"/>
        <v>21</v>
      </c>
      <c r="CP37" s="596"/>
      <c r="CQ37" s="597" t="str">
        <f>IF('各会計、関係団体の財政状況及び健全化判断比率'!BS10="","",'各会計、関係団体の財政状況及び健全化判断比率'!BS10)</f>
        <v>(株)阿木レイクサイド</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駅前駐車場事業会計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13</v>
      </c>
      <c r="BF38" s="596"/>
      <c r="BG38" s="597" t="str">
        <f>IF('各会計、関係団体の財政状況及び健全化判断比率'!B39="","",'各会計、関係団体の財政状況及び健全化判断比率'!B39)</f>
        <v>簡易水道事業会計</v>
      </c>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22</v>
      </c>
      <c r="CP38" s="596"/>
      <c r="CQ38" s="597" t="str">
        <f>IF('各会計、関係団体の財政状況及び健全化判断比率'!BS11="","",'各会計、関係団体の財政状況及び健全化判断比率'!BS11)</f>
        <v>(株)クアリゾート湯舟沢</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f t="shared" si="3"/>
        <v>23</v>
      </c>
      <c r="CP39" s="596"/>
      <c r="CQ39" s="597" t="str">
        <f>IF('各会計、関係団体の財政状況及び健全化判断比率'!BS12="","",'各会計、関係団体の財政状況及び健全化判断比率'!BS12)</f>
        <v>(株)ひるかわ企画</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f t="shared" si="3"/>
        <v>24</v>
      </c>
      <c r="CP40" s="596"/>
      <c r="CQ40" s="597" t="str">
        <f>IF('各会計、関係団体の財政状況及び健全化判断比率'!BS13="","",'各会計、関係団体の財政状況及び健全化判断比率'!BS13)</f>
        <v>山口特産開発(株)</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f t="shared" si="3"/>
        <v>25</v>
      </c>
      <c r="CP41" s="596"/>
      <c r="CQ41" s="597" t="str">
        <f>IF('各会計、関係団体の財政状況及び健全化判断比率'!BS14="","",'各会計、関係団体の財政状況及び健全化判断比率'!BS14)</f>
        <v>中津川・恵那地域勤労者福祉サービスセンター</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f t="shared" si="3"/>
        <v>26</v>
      </c>
      <c r="CP42" s="596"/>
      <c r="CQ42" s="597" t="str">
        <f>IF('各会計、関係団体の財政状況及び健全化判断比率'!BS15="","",'各会計、関係団体の財政状況及び健全化判断比率'!BS15)</f>
        <v>（一財）纐纈忠行基金</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f t="shared" si="3"/>
        <v>27</v>
      </c>
      <c r="CP43" s="596"/>
      <c r="CQ43" s="597" t="str">
        <f>IF('各会計、関係団体の財政状況及び健全化判断比率'!BS16="","",'各会計、関係団体の財政状況及び健全化判断比率'!BS16)</f>
        <v>明知鉄道㈱</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529</v>
      </c>
      <c r="G33" s="29" t="s">
        <v>530</v>
      </c>
      <c r="H33" s="29" t="s">
        <v>531</v>
      </c>
      <c r="I33" s="29" t="s">
        <v>532</v>
      </c>
      <c r="J33" s="30" t="s">
        <v>533</v>
      </c>
      <c r="K33" s="22"/>
      <c r="L33" s="22"/>
      <c r="M33" s="22"/>
      <c r="N33" s="22"/>
      <c r="O33" s="22"/>
      <c r="P33" s="22"/>
    </row>
    <row r="34" spans="1:16" ht="39" customHeight="1">
      <c r="A34" s="22"/>
      <c r="B34" s="31"/>
      <c r="C34" s="1181" t="s">
        <v>538</v>
      </c>
      <c r="D34" s="1181"/>
      <c r="E34" s="1182"/>
      <c r="F34" s="32">
        <v>9.91</v>
      </c>
      <c r="G34" s="33">
        <v>5.29</v>
      </c>
      <c r="H34" s="33">
        <v>7.98</v>
      </c>
      <c r="I34" s="33">
        <v>8.2799999999999994</v>
      </c>
      <c r="J34" s="34">
        <v>11.26</v>
      </c>
      <c r="K34" s="22"/>
      <c r="L34" s="22"/>
      <c r="M34" s="22"/>
      <c r="N34" s="22"/>
      <c r="O34" s="22"/>
      <c r="P34" s="22"/>
    </row>
    <row r="35" spans="1:16" ht="39" customHeight="1">
      <c r="A35" s="22"/>
      <c r="B35" s="35"/>
      <c r="C35" s="1175" t="s">
        <v>539</v>
      </c>
      <c r="D35" s="1176"/>
      <c r="E35" s="1177"/>
      <c r="F35" s="36">
        <v>5.46</v>
      </c>
      <c r="G35" s="37">
        <v>5.73</v>
      </c>
      <c r="H35" s="37">
        <v>6.13</v>
      </c>
      <c r="I35" s="37">
        <v>6.51</v>
      </c>
      <c r="J35" s="38">
        <v>7.09</v>
      </c>
      <c r="K35" s="22"/>
      <c r="L35" s="22"/>
      <c r="M35" s="22"/>
      <c r="N35" s="22"/>
      <c r="O35" s="22"/>
      <c r="P35" s="22"/>
    </row>
    <row r="36" spans="1:16" ht="39" customHeight="1">
      <c r="A36" s="22"/>
      <c r="B36" s="35"/>
      <c r="C36" s="1175" t="s">
        <v>540</v>
      </c>
      <c r="D36" s="1176"/>
      <c r="E36" s="1177"/>
      <c r="F36" s="36">
        <v>4.13</v>
      </c>
      <c r="G36" s="37">
        <v>5.13</v>
      </c>
      <c r="H36" s="37">
        <v>5.29</v>
      </c>
      <c r="I36" s="37">
        <v>4.0599999999999996</v>
      </c>
      <c r="J36" s="38">
        <v>4.8099999999999996</v>
      </c>
      <c r="K36" s="22"/>
      <c r="L36" s="22"/>
      <c r="M36" s="22"/>
      <c r="N36" s="22"/>
      <c r="O36" s="22"/>
      <c r="P36" s="22"/>
    </row>
    <row r="37" spans="1:16" ht="39" customHeight="1">
      <c r="A37" s="22"/>
      <c r="B37" s="35"/>
      <c r="C37" s="1175" t="s">
        <v>541</v>
      </c>
      <c r="D37" s="1176"/>
      <c r="E37" s="1177"/>
      <c r="F37" s="36">
        <v>0.39</v>
      </c>
      <c r="G37" s="37">
        <v>0.82</v>
      </c>
      <c r="H37" s="37">
        <v>1.1299999999999999</v>
      </c>
      <c r="I37" s="37">
        <v>1.19</v>
      </c>
      <c r="J37" s="38">
        <v>1.74</v>
      </c>
      <c r="K37" s="22"/>
      <c r="L37" s="22"/>
      <c r="M37" s="22"/>
      <c r="N37" s="22"/>
      <c r="O37" s="22"/>
      <c r="P37" s="22"/>
    </row>
    <row r="38" spans="1:16" ht="39" customHeight="1">
      <c r="A38" s="22"/>
      <c r="B38" s="35"/>
      <c r="C38" s="1175" t="s">
        <v>542</v>
      </c>
      <c r="D38" s="1176"/>
      <c r="E38" s="1177"/>
      <c r="F38" s="36">
        <v>0.2</v>
      </c>
      <c r="G38" s="37">
        <v>0.22</v>
      </c>
      <c r="H38" s="37">
        <v>0.17</v>
      </c>
      <c r="I38" s="37">
        <v>0.85</v>
      </c>
      <c r="J38" s="38">
        <v>1.17</v>
      </c>
      <c r="K38" s="22"/>
      <c r="L38" s="22"/>
      <c r="M38" s="22"/>
      <c r="N38" s="22"/>
      <c r="O38" s="22"/>
      <c r="P38" s="22"/>
    </row>
    <row r="39" spans="1:16" ht="39" customHeight="1">
      <c r="A39" s="22"/>
      <c r="B39" s="35"/>
      <c r="C39" s="1175" t="s">
        <v>543</v>
      </c>
      <c r="D39" s="1176"/>
      <c r="E39" s="1177"/>
      <c r="F39" s="36">
        <v>0.23</v>
      </c>
      <c r="G39" s="37">
        <v>0.28000000000000003</v>
      </c>
      <c r="H39" s="37">
        <v>0.32</v>
      </c>
      <c r="I39" s="37">
        <v>0.35</v>
      </c>
      <c r="J39" s="38">
        <v>0.39</v>
      </c>
      <c r="K39" s="22"/>
      <c r="L39" s="22"/>
      <c r="M39" s="22"/>
      <c r="N39" s="22"/>
      <c r="O39" s="22"/>
      <c r="P39" s="22"/>
    </row>
    <row r="40" spans="1:16" ht="39" customHeight="1">
      <c r="A40" s="22"/>
      <c r="B40" s="35"/>
      <c r="C40" s="1175" t="s">
        <v>544</v>
      </c>
      <c r="D40" s="1176"/>
      <c r="E40" s="1177"/>
      <c r="F40" s="36">
        <v>0.35</v>
      </c>
      <c r="G40" s="37">
        <v>0.3</v>
      </c>
      <c r="H40" s="37">
        <v>0.3</v>
      </c>
      <c r="I40" s="37">
        <v>0.31</v>
      </c>
      <c r="J40" s="38">
        <v>0.28999999999999998</v>
      </c>
      <c r="K40" s="22"/>
      <c r="L40" s="22"/>
      <c r="M40" s="22"/>
      <c r="N40" s="22"/>
      <c r="O40" s="22"/>
      <c r="P40" s="22"/>
    </row>
    <row r="41" spans="1:16" ht="39" customHeight="1">
      <c r="A41" s="22"/>
      <c r="B41" s="35"/>
      <c r="C41" s="1175" t="s">
        <v>545</v>
      </c>
      <c r="D41" s="1176"/>
      <c r="E41" s="1177"/>
      <c r="F41" s="36">
        <v>0.17</v>
      </c>
      <c r="G41" s="37">
        <v>0.23</v>
      </c>
      <c r="H41" s="37">
        <v>0.16</v>
      </c>
      <c r="I41" s="37">
        <v>0.08</v>
      </c>
      <c r="J41" s="38">
        <v>0.21</v>
      </c>
      <c r="K41" s="22"/>
      <c r="L41" s="22"/>
      <c r="M41" s="22"/>
      <c r="N41" s="22"/>
      <c r="O41" s="22"/>
      <c r="P41" s="22"/>
    </row>
    <row r="42" spans="1:16" ht="39" customHeight="1">
      <c r="A42" s="22"/>
      <c r="B42" s="39"/>
      <c r="C42" s="1175" t="s">
        <v>546</v>
      </c>
      <c r="D42" s="1176"/>
      <c r="E42" s="1177"/>
      <c r="F42" s="36" t="s">
        <v>490</v>
      </c>
      <c r="G42" s="37" t="s">
        <v>490</v>
      </c>
      <c r="H42" s="37" t="s">
        <v>490</v>
      </c>
      <c r="I42" s="37" t="s">
        <v>490</v>
      </c>
      <c r="J42" s="38" t="s">
        <v>490</v>
      </c>
      <c r="K42" s="22"/>
      <c r="L42" s="22"/>
      <c r="M42" s="22"/>
      <c r="N42" s="22"/>
      <c r="O42" s="22"/>
      <c r="P42" s="22"/>
    </row>
    <row r="43" spans="1:16" ht="39" customHeight="1" thickBot="1">
      <c r="A43" s="22"/>
      <c r="B43" s="40"/>
      <c r="C43" s="1178" t="s">
        <v>547</v>
      </c>
      <c r="D43" s="1179"/>
      <c r="E43" s="1180"/>
      <c r="F43" s="41">
        <v>0.74</v>
      </c>
      <c r="G43" s="42">
        <v>0.64</v>
      </c>
      <c r="H43" s="42">
        <v>0.44</v>
      </c>
      <c r="I43" s="42">
        <v>0.42</v>
      </c>
      <c r="J43" s="43">
        <v>0.52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c r="A45" s="48"/>
      <c r="B45" s="1191" t="s">
        <v>11</v>
      </c>
      <c r="C45" s="1192"/>
      <c r="D45" s="58"/>
      <c r="E45" s="1197" t="s">
        <v>12</v>
      </c>
      <c r="F45" s="1197"/>
      <c r="G45" s="1197"/>
      <c r="H45" s="1197"/>
      <c r="I45" s="1197"/>
      <c r="J45" s="1198"/>
      <c r="K45" s="59">
        <v>5172</v>
      </c>
      <c r="L45" s="60">
        <v>4844</v>
      </c>
      <c r="M45" s="60">
        <v>4517</v>
      </c>
      <c r="N45" s="60">
        <v>4354</v>
      </c>
      <c r="O45" s="61">
        <v>4223</v>
      </c>
      <c r="P45" s="48"/>
      <c r="Q45" s="48"/>
      <c r="R45" s="48"/>
      <c r="S45" s="48"/>
      <c r="T45" s="48"/>
      <c r="U45" s="48"/>
    </row>
    <row r="46" spans="1:21" ht="30.75" customHeight="1">
      <c r="A46" s="48"/>
      <c r="B46" s="1193"/>
      <c r="C46" s="1194"/>
      <c r="D46" s="62"/>
      <c r="E46" s="1185" t="s">
        <v>13</v>
      </c>
      <c r="F46" s="1185"/>
      <c r="G46" s="1185"/>
      <c r="H46" s="1185"/>
      <c r="I46" s="1185"/>
      <c r="J46" s="1186"/>
      <c r="K46" s="63" t="s">
        <v>490</v>
      </c>
      <c r="L46" s="64" t="s">
        <v>490</v>
      </c>
      <c r="M46" s="64" t="s">
        <v>490</v>
      </c>
      <c r="N46" s="64" t="s">
        <v>490</v>
      </c>
      <c r="O46" s="65" t="s">
        <v>490</v>
      </c>
      <c r="P46" s="48"/>
      <c r="Q46" s="48"/>
      <c r="R46" s="48"/>
      <c r="S46" s="48"/>
      <c r="T46" s="48"/>
      <c r="U46" s="48"/>
    </row>
    <row r="47" spans="1:21" ht="30.75" customHeight="1">
      <c r="A47" s="48"/>
      <c r="B47" s="1193"/>
      <c r="C47" s="1194"/>
      <c r="D47" s="62"/>
      <c r="E47" s="1185" t="s">
        <v>14</v>
      </c>
      <c r="F47" s="1185"/>
      <c r="G47" s="1185"/>
      <c r="H47" s="1185"/>
      <c r="I47" s="1185"/>
      <c r="J47" s="1186"/>
      <c r="K47" s="63" t="s">
        <v>490</v>
      </c>
      <c r="L47" s="64" t="s">
        <v>490</v>
      </c>
      <c r="M47" s="64" t="s">
        <v>490</v>
      </c>
      <c r="N47" s="64" t="s">
        <v>490</v>
      </c>
      <c r="O47" s="65" t="s">
        <v>490</v>
      </c>
      <c r="P47" s="48"/>
      <c r="Q47" s="48"/>
      <c r="R47" s="48"/>
      <c r="S47" s="48"/>
      <c r="T47" s="48"/>
      <c r="U47" s="48"/>
    </row>
    <row r="48" spans="1:21" ht="30.75" customHeight="1">
      <c r="A48" s="48"/>
      <c r="B48" s="1193"/>
      <c r="C48" s="1194"/>
      <c r="D48" s="62"/>
      <c r="E48" s="1185" t="s">
        <v>15</v>
      </c>
      <c r="F48" s="1185"/>
      <c r="G48" s="1185"/>
      <c r="H48" s="1185"/>
      <c r="I48" s="1185"/>
      <c r="J48" s="1186"/>
      <c r="K48" s="63">
        <v>3003</v>
      </c>
      <c r="L48" s="64">
        <v>2915</v>
      </c>
      <c r="M48" s="64">
        <v>2905</v>
      </c>
      <c r="N48" s="64">
        <v>2954</v>
      </c>
      <c r="O48" s="65">
        <v>2913</v>
      </c>
      <c r="P48" s="48"/>
      <c r="Q48" s="48"/>
      <c r="R48" s="48"/>
      <c r="S48" s="48"/>
      <c r="T48" s="48"/>
      <c r="U48" s="48"/>
    </row>
    <row r="49" spans="1:21" ht="30.75" customHeight="1">
      <c r="A49" s="48"/>
      <c r="B49" s="1193"/>
      <c r="C49" s="1194"/>
      <c r="D49" s="62"/>
      <c r="E49" s="1185" t="s">
        <v>16</v>
      </c>
      <c r="F49" s="1185"/>
      <c r="G49" s="1185"/>
      <c r="H49" s="1185"/>
      <c r="I49" s="1185"/>
      <c r="J49" s="1186"/>
      <c r="K49" s="63">
        <v>2</v>
      </c>
      <c r="L49" s="64">
        <v>2</v>
      </c>
      <c r="M49" s="64" t="s">
        <v>490</v>
      </c>
      <c r="N49" s="64" t="s">
        <v>490</v>
      </c>
      <c r="O49" s="65" t="s">
        <v>490</v>
      </c>
      <c r="P49" s="48"/>
      <c r="Q49" s="48"/>
      <c r="R49" s="48"/>
      <c r="S49" s="48"/>
      <c r="T49" s="48"/>
      <c r="U49" s="48"/>
    </row>
    <row r="50" spans="1:21" ht="30.75" customHeight="1">
      <c r="A50" s="48"/>
      <c r="B50" s="1193"/>
      <c r="C50" s="1194"/>
      <c r="D50" s="62"/>
      <c r="E50" s="1185" t="s">
        <v>17</v>
      </c>
      <c r="F50" s="1185"/>
      <c r="G50" s="1185"/>
      <c r="H50" s="1185"/>
      <c r="I50" s="1185"/>
      <c r="J50" s="1186"/>
      <c r="K50" s="63">
        <v>108</v>
      </c>
      <c r="L50" s="64">
        <v>35</v>
      </c>
      <c r="M50" s="64">
        <v>35</v>
      </c>
      <c r="N50" s="64">
        <v>35</v>
      </c>
      <c r="O50" s="65">
        <v>34</v>
      </c>
      <c r="P50" s="48"/>
      <c r="Q50" s="48"/>
      <c r="R50" s="48"/>
      <c r="S50" s="48"/>
      <c r="T50" s="48"/>
      <c r="U50" s="48"/>
    </row>
    <row r="51" spans="1:21" ht="30.75" customHeight="1">
      <c r="A51" s="48"/>
      <c r="B51" s="1195"/>
      <c r="C51" s="1196"/>
      <c r="D51" s="66"/>
      <c r="E51" s="1185" t="s">
        <v>18</v>
      </c>
      <c r="F51" s="1185"/>
      <c r="G51" s="1185"/>
      <c r="H51" s="1185"/>
      <c r="I51" s="1185"/>
      <c r="J51" s="1186"/>
      <c r="K51" s="63" t="s">
        <v>490</v>
      </c>
      <c r="L51" s="64" t="s">
        <v>490</v>
      </c>
      <c r="M51" s="64" t="s">
        <v>490</v>
      </c>
      <c r="N51" s="64" t="s">
        <v>490</v>
      </c>
      <c r="O51" s="65" t="s">
        <v>490</v>
      </c>
      <c r="P51" s="48"/>
      <c r="Q51" s="48"/>
      <c r="R51" s="48"/>
      <c r="S51" s="48"/>
      <c r="T51" s="48"/>
      <c r="U51" s="48"/>
    </row>
    <row r="52" spans="1:21" ht="30.75" customHeight="1">
      <c r="A52" s="48"/>
      <c r="B52" s="1183" t="s">
        <v>19</v>
      </c>
      <c r="C52" s="1184"/>
      <c r="D52" s="66"/>
      <c r="E52" s="1185" t="s">
        <v>20</v>
      </c>
      <c r="F52" s="1185"/>
      <c r="G52" s="1185"/>
      <c r="H52" s="1185"/>
      <c r="I52" s="1185"/>
      <c r="J52" s="1186"/>
      <c r="K52" s="63">
        <v>5535</v>
      </c>
      <c r="L52" s="64">
        <v>5513</v>
      </c>
      <c r="M52" s="64">
        <v>5430</v>
      </c>
      <c r="N52" s="64">
        <v>5448</v>
      </c>
      <c r="O52" s="65">
        <v>5267</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2750</v>
      </c>
      <c r="L53" s="69">
        <v>2283</v>
      </c>
      <c r="M53" s="69">
        <v>2027</v>
      </c>
      <c r="N53" s="69">
        <v>1895</v>
      </c>
      <c r="O53" s="70">
        <v>1903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529</v>
      </c>
      <c r="J40" s="79" t="s">
        <v>530</v>
      </c>
      <c r="K40" s="79" t="s">
        <v>531</v>
      </c>
      <c r="L40" s="79" t="s">
        <v>532</v>
      </c>
      <c r="M40" s="80" t="s">
        <v>533</v>
      </c>
    </row>
    <row r="41" spans="2:13" ht="27.75" customHeight="1">
      <c r="B41" s="1199" t="s">
        <v>24</v>
      </c>
      <c r="C41" s="1200"/>
      <c r="D41" s="81"/>
      <c r="E41" s="1205" t="s">
        <v>25</v>
      </c>
      <c r="F41" s="1205"/>
      <c r="G41" s="1205"/>
      <c r="H41" s="1206"/>
      <c r="I41" s="82">
        <v>40599</v>
      </c>
      <c r="J41" s="83">
        <v>38909</v>
      </c>
      <c r="K41" s="83">
        <v>37716</v>
      </c>
      <c r="L41" s="83">
        <v>38046</v>
      </c>
      <c r="M41" s="84">
        <v>36684</v>
      </c>
    </row>
    <row r="42" spans="2:13" ht="27.75" customHeight="1">
      <c r="B42" s="1201"/>
      <c r="C42" s="1202"/>
      <c r="D42" s="85"/>
      <c r="E42" s="1207" t="s">
        <v>26</v>
      </c>
      <c r="F42" s="1207"/>
      <c r="G42" s="1207"/>
      <c r="H42" s="1208"/>
      <c r="I42" s="86">
        <v>475</v>
      </c>
      <c r="J42" s="87">
        <v>403</v>
      </c>
      <c r="K42" s="87">
        <v>343</v>
      </c>
      <c r="L42" s="87">
        <v>196</v>
      </c>
      <c r="M42" s="88">
        <v>152</v>
      </c>
    </row>
    <row r="43" spans="2:13" ht="27.75" customHeight="1">
      <c r="B43" s="1201"/>
      <c r="C43" s="1202"/>
      <c r="D43" s="85"/>
      <c r="E43" s="1207" t="s">
        <v>27</v>
      </c>
      <c r="F43" s="1207"/>
      <c r="G43" s="1207"/>
      <c r="H43" s="1208"/>
      <c r="I43" s="86">
        <v>36200</v>
      </c>
      <c r="J43" s="87">
        <v>34866</v>
      </c>
      <c r="K43" s="87">
        <v>32794</v>
      </c>
      <c r="L43" s="87">
        <v>30828</v>
      </c>
      <c r="M43" s="88">
        <v>28809</v>
      </c>
    </row>
    <row r="44" spans="2:13" ht="27.75" customHeight="1">
      <c r="B44" s="1201"/>
      <c r="C44" s="1202"/>
      <c r="D44" s="85"/>
      <c r="E44" s="1207" t="s">
        <v>28</v>
      </c>
      <c r="F44" s="1207"/>
      <c r="G44" s="1207"/>
      <c r="H44" s="1208"/>
      <c r="I44" s="86">
        <v>2</v>
      </c>
      <c r="J44" s="87" t="s">
        <v>490</v>
      </c>
      <c r="K44" s="87" t="s">
        <v>490</v>
      </c>
      <c r="L44" s="87" t="s">
        <v>490</v>
      </c>
      <c r="M44" s="88" t="s">
        <v>490</v>
      </c>
    </row>
    <row r="45" spans="2:13" ht="27.75" customHeight="1">
      <c r="B45" s="1201"/>
      <c r="C45" s="1202"/>
      <c r="D45" s="85"/>
      <c r="E45" s="1207" t="s">
        <v>29</v>
      </c>
      <c r="F45" s="1207"/>
      <c r="G45" s="1207"/>
      <c r="H45" s="1208"/>
      <c r="I45" s="86">
        <v>7779</v>
      </c>
      <c r="J45" s="87">
        <v>7499</v>
      </c>
      <c r="K45" s="87">
        <v>7099</v>
      </c>
      <c r="L45" s="87">
        <v>6660</v>
      </c>
      <c r="M45" s="88">
        <v>6474</v>
      </c>
    </row>
    <row r="46" spans="2:13" ht="27.75" customHeight="1">
      <c r="B46" s="1201"/>
      <c r="C46" s="1202"/>
      <c r="D46" s="85"/>
      <c r="E46" s="1207" t="s">
        <v>30</v>
      </c>
      <c r="F46" s="1207"/>
      <c r="G46" s="1207"/>
      <c r="H46" s="1208"/>
      <c r="I46" s="86">
        <v>206</v>
      </c>
      <c r="J46" s="87">
        <v>178</v>
      </c>
      <c r="K46" s="87">
        <v>153</v>
      </c>
      <c r="L46" s="87">
        <v>138</v>
      </c>
      <c r="M46" s="88">
        <v>45</v>
      </c>
    </row>
    <row r="47" spans="2:13" ht="27.75" customHeight="1">
      <c r="B47" s="1201"/>
      <c r="C47" s="1202"/>
      <c r="D47" s="85"/>
      <c r="E47" s="1207" t="s">
        <v>31</v>
      </c>
      <c r="F47" s="1207"/>
      <c r="G47" s="1207"/>
      <c r="H47" s="1208"/>
      <c r="I47" s="86" t="s">
        <v>490</v>
      </c>
      <c r="J47" s="87" t="s">
        <v>490</v>
      </c>
      <c r="K47" s="87" t="s">
        <v>490</v>
      </c>
      <c r="L47" s="87" t="s">
        <v>490</v>
      </c>
      <c r="M47" s="88" t="s">
        <v>490</v>
      </c>
    </row>
    <row r="48" spans="2:13" ht="27.75" customHeight="1">
      <c r="B48" s="1203"/>
      <c r="C48" s="1204"/>
      <c r="D48" s="85"/>
      <c r="E48" s="1207" t="s">
        <v>32</v>
      </c>
      <c r="F48" s="1207"/>
      <c r="G48" s="1207"/>
      <c r="H48" s="1208"/>
      <c r="I48" s="86" t="s">
        <v>490</v>
      </c>
      <c r="J48" s="87" t="s">
        <v>490</v>
      </c>
      <c r="K48" s="87" t="s">
        <v>490</v>
      </c>
      <c r="L48" s="87" t="s">
        <v>490</v>
      </c>
      <c r="M48" s="88" t="s">
        <v>490</v>
      </c>
    </row>
    <row r="49" spans="2:13" ht="27.75" customHeight="1">
      <c r="B49" s="1209" t="s">
        <v>33</v>
      </c>
      <c r="C49" s="1210"/>
      <c r="D49" s="89"/>
      <c r="E49" s="1207" t="s">
        <v>34</v>
      </c>
      <c r="F49" s="1207"/>
      <c r="G49" s="1207"/>
      <c r="H49" s="1208"/>
      <c r="I49" s="86">
        <v>10147</v>
      </c>
      <c r="J49" s="87">
        <v>11248</v>
      </c>
      <c r="K49" s="87">
        <v>11764</v>
      </c>
      <c r="L49" s="87">
        <v>13002</v>
      </c>
      <c r="M49" s="88">
        <v>14000</v>
      </c>
    </row>
    <row r="50" spans="2:13" ht="27.75" customHeight="1">
      <c r="B50" s="1201"/>
      <c r="C50" s="1202"/>
      <c r="D50" s="85"/>
      <c r="E50" s="1207" t="s">
        <v>35</v>
      </c>
      <c r="F50" s="1207"/>
      <c r="G50" s="1207"/>
      <c r="H50" s="1208"/>
      <c r="I50" s="86">
        <v>5893</v>
      </c>
      <c r="J50" s="87">
        <v>5612</v>
      </c>
      <c r="K50" s="87">
        <v>5214</v>
      </c>
      <c r="L50" s="87">
        <v>5056</v>
      </c>
      <c r="M50" s="88">
        <v>4778</v>
      </c>
    </row>
    <row r="51" spans="2:13" ht="27.75" customHeight="1">
      <c r="B51" s="1203"/>
      <c r="C51" s="1204"/>
      <c r="D51" s="85"/>
      <c r="E51" s="1207" t="s">
        <v>36</v>
      </c>
      <c r="F51" s="1207"/>
      <c r="G51" s="1207"/>
      <c r="H51" s="1208"/>
      <c r="I51" s="86">
        <v>50744</v>
      </c>
      <c r="J51" s="87">
        <v>49686</v>
      </c>
      <c r="K51" s="87">
        <v>48712</v>
      </c>
      <c r="L51" s="87">
        <v>48376</v>
      </c>
      <c r="M51" s="88">
        <v>46555</v>
      </c>
    </row>
    <row r="52" spans="2:13" ht="27.75" customHeight="1" thickBot="1">
      <c r="B52" s="1211" t="s">
        <v>37</v>
      </c>
      <c r="C52" s="1212"/>
      <c r="D52" s="90"/>
      <c r="E52" s="1213" t="s">
        <v>38</v>
      </c>
      <c r="F52" s="1213"/>
      <c r="G52" s="1213"/>
      <c r="H52" s="1214"/>
      <c r="I52" s="91">
        <v>18477</v>
      </c>
      <c r="J52" s="92">
        <v>15308</v>
      </c>
      <c r="K52" s="92">
        <v>12415</v>
      </c>
      <c r="L52" s="92">
        <v>9434</v>
      </c>
      <c r="M52" s="93">
        <v>6831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589</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589</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588</v>
      </c>
      <c r="C41" s="246"/>
      <c r="D41" s="246"/>
      <c r="E41" s="246"/>
      <c r="F41" s="246"/>
      <c r="G41" s="246"/>
      <c r="H41" s="246"/>
      <c r="I41" s="246"/>
      <c r="J41" s="246"/>
      <c r="K41" s="246"/>
      <c r="L41" s="246"/>
      <c r="M41" s="246"/>
      <c r="N41" s="246"/>
      <c r="O41" s="246"/>
      <c r="P41" s="247"/>
    </row>
    <row r="42" spans="2:17" ht="13.5">
      <c r="B42" s="248"/>
      <c r="C42" s="244"/>
      <c r="D42" s="244"/>
      <c r="E42" s="244"/>
      <c r="F42" s="244"/>
      <c r="G42" s="353" t="s">
        <v>583</v>
      </c>
      <c r="I42" s="352"/>
      <c r="J42" s="352"/>
      <c r="K42" s="352"/>
      <c r="L42" s="244"/>
      <c r="M42" s="244"/>
      <c r="N42" s="244"/>
      <c r="O42" s="244"/>
    </row>
    <row r="43" spans="2:17" ht="13.5">
      <c r="B43" s="248"/>
      <c r="C43" s="244"/>
      <c r="D43" s="244"/>
      <c r="E43" s="244"/>
      <c r="F43" s="244"/>
      <c r="G43" s="1215"/>
      <c r="H43" s="1216"/>
      <c r="I43" s="1216"/>
      <c r="J43" s="1216"/>
      <c r="K43" s="1216"/>
      <c r="L43" s="1216"/>
      <c r="M43" s="1216"/>
      <c r="N43" s="1216"/>
      <c r="O43" s="1217"/>
    </row>
    <row r="44" spans="2:17" ht="13.5">
      <c r="B44" s="248"/>
      <c r="C44" s="244"/>
      <c r="D44" s="244"/>
      <c r="E44" s="244"/>
      <c r="F44" s="244"/>
      <c r="G44" s="1218"/>
      <c r="H44" s="1219"/>
      <c r="I44" s="1219"/>
      <c r="J44" s="1219"/>
      <c r="K44" s="1219"/>
      <c r="L44" s="1219"/>
      <c r="M44" s="1219"/>
      <c r="N44" s="1219"/>
      <c r="O44" s="1220"/>
    </row>
    <row r="45" spans="2:17" ht="13.5">
      <c r="B45" s="248"/>
      <c r="C45" s="244"/>
      <c r="D45" s="244"/>
      <c r="E45" s="244"/>
      <c r="F45" s="244"/>
      <c r="G45" s="1218"/>
      <c r="H45" s="1219"/>
      <c r="I45" s="1219"/>
      <c r="J45" s="1219"/>
      <c r="K45" s="1219"/>
      <c r="L45" s="1219"/>
      <c r="M45" s="1219"/>
      <c r="N45" s="1219"/>
      <c r="O45" s="1220"/>
    </row>
    <row r="46" spans="2:17" ht="13.5">
      <c r="B46" s="248"/>
      <c r="C46" s="244"/>
      <c r="D46" s="244"/>
      <c r="E46" s="244"/>
      <c r="F46" s="244"/>
      <c r="G46" s="1218"/>
      <c r="H46" s="1219"/>
      <c r="I46" s="1219"/>
      <c r="J46" s="1219"/>
      <c r="K46" s="1219"/>
      <c r="L46" s="1219"/>
      <c r="M46" s="1219"/>
      <c r="N46" s="1219"/>
      <c r="O46" s="1220"/>
    </row>
    <row r="47" spans="2:17" ht="13.5">
      <c r="B47" s="248"/>
      <c r="C47" s="244"/>
      <c r="D47" s="244"/>
      <c r="E47" s="244"/>
      <c r="F47" s="244"/>
      <c r="G47" s="1221"/>
      <c r="H47" s="1222"/>
      <c r="I47" s="1222"/>
      <c r="J47" s="1222"/>
      <c r="K47" s="1222"/>
      <c r="L47" s="1222"/>
      <c r="M47" s="1222"/>
      <c r="N47" s="1222"/>
      <c r="O47" s="1223"/>
    </row>
    <row r="48" spans="2:17" ht="13.5">
      <c r="B48" s="248"/>
      <c r="C48" s="244"/>
      <c r="D48" s="244"/>
      <c r="E48" s="244"/>
      <c r="F48" s="244"/>
      <c r="G48" s="244"/>
      <c r="H48" s="363"/>
      <c r="I48" s="363"/>
      <c r="J48" s="363"/>
    </row>
    <row r="49" spans="1:17" ht="13.5">
      <c r="B49" s="248"/>
      <c r="C49" s="244"/>
      <c r="D49" s="244"/>
      <c r="E49" s="244"/>
      <c r="F49" s="244"/>
      <c r="G49" s="243" t="s">
        <v>587</v>
      </c>
    </row>
    <row r="50" spans="1:17" ht="13.5">
      <c r="B50" s="248"/>
      <c r="C50" s="244"/>
      <c r="D50" s="244"/>
      <c r="E50" s="244"/>
      <c r="F50" s="244"/>
      <c r="G50" s="1224"/>
      <c r="H50" s="1225"/>
      <c r="I50" s="1225"/>
      <c r="J50" s="1226"/>
      <c r="K50" s="345" t="s">
        <v>529</v>
      </c>
      <c r="L50" s="345" t="s">
        <v>530</v>
      </c>
      <c r="M50" s="345" t="s">
        <v>531</v>
      </c>
      <c r="N50" s="345" t="s">
        <v>532</v>
      </c>
      <c r="O50" s="345" t="s">
        <v>533</v>
      </c>
    </row>
    <row r="51" spans="1:17" ht="13.5">
      <c r="B51" s="248"/>
      <c r="C51" s="244"/>
      <c r="D51" s="244"/>
      <c r="E51" s="244"/>
      <c r="F51" s="244"/>
      <c r="G51" s="1227" t="s">
        <v>581</v>
      </c>
      <c r="H51" s="1228"/>
      <c r="I51" s="1233" t="s">
        <v>579</v>
      </c>
      <c r="J51" s="1233"/>
      <c r="K51" s="1235"/>
      <c r="L51" s="1235"/>
      <c r="M51" s="1235"/>
      <c r="N51" s="1235"/>
      <c r="O51" s="1235"/>
    </row>
    <row r="52" spans="1:17" ht="13.5">
      <c r="B52" s="248"/>
      <c r="C52" s="244"/>
      <c r="D52" s="244"/>
      <c r="E52" s="244"/>
      <c r="F52" s="244"/>
      <c r="G52" s="1229"/>
      <c r="H52" s="1230"/>
      <c r="I52" s="1234"/>
      <c r="J52" s="1234"/>
      <c r="K52" s="1236"/>
      <c r="L52" s="1236"/>
      <c r="M52" s="1236"/>
      <c r="N52" s="1236"/>
      <c r="O52" s="1236"/>
    </row>
    <row r="53" spans="1:17" ht="13.5">
      <c r="A53" s="355"/>
      <c r="B53" s="248"/>
      <c r="C53" s="244"/>
      <c r="D53" s="244"/>
      <c r="E53" s="244"/>
      <c r="F53" s="244"/>
      <c r="G53" s="1229"/>
      <c r="H53" s="1230"/>
      <c r="I53" s="1237" t="s">
        <v>586</v>
      </c>
      <c r="J53" s="1237"/>
      <c r="K53" s="1238"/>
      <c r="L53" s="1238"/>
      <c r="M53" s="1238"/>
      <c r="N53" s="1238"/>
      <c r="O53" s="1238"/>
    </row>
    <row r="54" spans="1:17" ht="13.5">
      <c r="A54" s="355"/>
      <c r="B54" s="248"/>
      <c r="C54" s="244"/>
      <c r="D54" s="244"/>
      <c r="E54" s="244"/>
      <c r="F54" s="244"/>
      <c r="G54" s="1231"/>
      <c r="H54" s="1232"/>
      <c r="I54" s="1237"/>
      <c r="J54" s="1237"/>
      <c r="K54" s="1239"/>
      <c r="L54" s="1239"/>
      <c r="M54" s="1239"/>
      <c r="N54" s="1239"/>
      <c r="O54" s="1239"/>
    </row>
    <row r="55" spans="1:17" ht="13.5">
      <c r="A55" s="355"/>
      <c r="B55" s="248"/>
      <c r="C55" s="244"/>
      <c r="D55" s="244"/>
      <c r="E55" s="244"/>
      <c r="F55" s="244"/>
      <c r="G55" s="1240" t="s">
        <v>580</v>
      </c>
      <c r="H55" s="1241"/>
      <c r="I55" s="1237" t="s">
        <v>579</v>
      </c>
      <c r="J55" s="1237"/>
      <c r="K55" s="1235"/>
      <c r="L55" s="1235"/>
      <c r="M55" s="1235"/>
      <c r="N55" s="1235"/>
      <c r="O55" s="1235"/>
    </row>
    <row r="56" spans="1:17" ht="13.5">
      <c r="A56" s="355"/>
      <c r="B56" s="248"/>
      <c r="C56" s="244"/>
      <c r="D56" s="244"/>
      <c r="E56" s="244"/>
      <c r="F56" s="244"/>
      <c r="G56" s="1242"/>
      <c r="H56" s="1243"/>
      <c r="I56" s="1237"/>
      <c r="J56" s="1237"/>
      <c r="K56" s="1236"/>
      <c r="L56" s="1236"/>
      <c r="M56" s="1236"/>
      <c r="N56" s="1236"/>
      <c r="O56" s="1236"/>
    </row>
    <row r="57" spans="1:17" s="355" customFormat="1" ht="13.5">
      <c r="B57" s="356"/>
      <c r="C57" s="352"/>
      <c r="D57" s="352"/>
      <c r="E57" s="352"/>
      <c r="F57" s="352"/>
      <c r="G57" s="1242"/>
      <c r="H57" s="1243"/>
      <c r="I57" s="1246" t="s">
        <v>585</v>
      </c>
      <c r="J57" s="1246"/>
      <c r="K57" s="1238"/>
      <c r="L57" s="1238"/>
      <c r="M57" s="1238"/>
      <c r="N57" s="1238"/>
      <c r="O57" s="1238"/>
      <c r="P57" s="361"/>
      <c r="Q57" s="356"/>
    </row>
    <row r="58" spans="1:17" s="355" customFormat="1" ht="13.5">
      <c r="A58" s="243"/>
      <c r="B58" s="356"/>
      <c r="C58" s="352"/>
      <c r="D58" s="352"/>
      <c r="E58" s="352"/>
      <c r="F58" s="352"/>
      <c r="G58" s="1244"/>
      <c r="H58" s="1245"/>
      <c r="I58" s="1246"/>
      <c r="J58" s="1246"/>
      <c r="K58" s="1239"/>
      <c r="L58" s="1239"/>
      <c r="M58" s="1239"/>
      <c r="N58" s="1239"/>
      <c r="O58" s="1239"/>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584</v>
      </c>
      <c r="C63" s="244"/>
      <c r="D63" s="244"/>
      <c r="E63" s="244"/>
      <c r="F63" s="244"/>
      <c r="G63" s="244"/>
      <c r="H63" s="244"/>
      <c r="I63" s="244"/>
      <c r="J63" s="244"/>
      <c r="K63" s="244"/>
      <c r="L63" s="244"/>
      <c r="M63" s="244"/>
      <c r="N63" s="244"/>
      <c r="O63" s="244"/>
    </row>
    <row r="64" spans="1:17" ht="13.5">
      <c r="B64" s="248"/>
      <c r="C64" s="244"/>
      <c r="D64" s="244"/>
      <c r="E64" s="244"/>
      <c r="F64" s="244"/>
      <c r="G64" s="353" t="s">
        <v>583</v>
      </c>
      <c r="I64" s="352"/>
      <c r="J64" s="352"/>
      <c r="K64" s="352"/>
      <c r="L64" s="244"/>
      <c r="M64" s="244"/>
      <c r="N64" s="244"/>
      <c r="O64" s="244"/>
    </row>
    <row r="65" spans="2:30" ht="13.5">
      <c r="B65" s="248"/>
      <c r="C65" s="244"/>
      <c r="D65" s="244"/>
      <c r="E65" s="244"/>
      <c r="F65" s="244"/>
      <c r="G65" s="1247" t="s">
        <v>590</v>
      </c>
      <c r="H65" s="1216"/>
      <c r="I65" s="1216"/>
      <c r="J65" s="1216"/>
      <c r="K65" s="1216"/>
      <c r="L65" s="1216"/>
      <c r="M65" s="1216"/>
      <c r="N65" s="1216"/>
      <c r="O65" s="1217"/>
    </row>
    <row r="66" spans="2:30" ht="13.5">
      <c r="B66" s="248"/>
      <c r="C66" s="244"/>
      <c r="D66" s="244"/>
      <c r="E66" s="244"/>
      <c r="F66" s="244"/>
      <c r="G66" s="1218"/>
      <c r="H66" s="1219"/>
      <c r="I66" s="1219"/>
      <c r="J66" s="1219"/>
      <c r="K66" s="1219"/>
      <c r="L66" s="1219"/>
      <c r="M66" s="1219"/>
      <c r="N66" s="1219"/>
      <c r="O66" s="1220"/>
    </row>
    <row r="67" spans="2:30" ht="13.5">
      <c r="B67" s="248"/>
      <c r="C67" s="244"/>
      <c r="D67" s="244"/>
      <c r="E67" s="244"/>
      <c r="F67" s="244"/>
      <c r="G67" s="1218"/>
      <c r="H67" s="1219"/>
      <c r="I67" s="1219"/>
      <c r="J67" s="1219"/>
      <c r="K67" s="1219"/>
      <c r="L67" s="1219"/>
      <c r="M67" s="1219"/>
      <c r="N67" s="1219"/>
      <c r="O67" s="1220"/>
    </row>
    <row r="68" spans="2:30" ht="13.5">
      <c r="B68" s="248"/>
      <c r="C68" s="244"/>
      <c r="D68" s="244"/>
      <c r="E68" s="244"/>
      <c r="F68" s="244"/>
      <c r="G68" s="1218"/>
      <c r="H68" s="1219"/>
      <c r="I68" s="1219"/>
      <c r="J68" s="1219"/>
      <c r="K68" s="1219"/>
      <c r="L68" s="1219"/>
      <c r="M68" s="1219"/>
      <c r="N68" s="1219"/>
      <c r="O68" s="1220"/>
    </row>
    <row r="69" spans="2:30" ht="13.5">
      <c r="B69" s="248"/>
      <c r="C69" s="244"/>
      <c r="D69" s="244"/>
      <c r="E69" s="244"/>
      <c r="F69" s="244"/>
      <c r="G69" s="1221"/>
      <c r="H69" s="1222"/>
      <c r="I69" s="1222"/>
      <c r="J69" s="1222"/>
      <c r="K69" s="1222"/>
      <c r="L69" s="1222"/>
      <c r="M69" s="1222"/>
      <c r="N69" s="1222"/>
      <c r="O69" s="1223"/>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582</v>
      </c>
      <c r="I71" s="349"/>
      <c r="J71" s="348"/>
      <c r="K71" s="348"/>
      <c r="L71" s="347"/>
      <c r="M71" s="348"/>
      <c r="N71" s="347"/>
      <c r="O71" s="346"/>
    </row>
    <row r="72" spans="2:30" ht="13.5">
      <c r="B72" s="248"/>
      <c r="C72" s="244"/>
      <c r="D72" s="244"/>
      <c r="E72" s="244"/>
      <c r="F72" s="244"/>
      <c r="G72" s="1224"/>
      <c r="H72" s="1225"/>
      <c r="I72" s="1225"/>
      <c r="J72" s="1226"/>
      <c r="K72" s="345" t="s">
        <v>529</v>
      </c>
      <c r="L72" s="345" t="s">
        <v>530</v>
      </c>
      <c r="M72" s="345" t="s">
        <v>531</v>
      </c>
      <c r="N72" s="345" t="s">
        <v>532</v>
      </c>
      <c r="O72" s="345" t="s">
        <v>533</v>
      </c>
    </row>
    <row r="73" spans="2:30" ht="13.5">
      <c r="B73" s="248"/>
      <c r="C73" s="244"/>
      <c r="D73" s="244"/>
      <c r="E73" s="244"/>
      <c r="F73" s="244"/>
      <c r="G73" s="1227" t="s">
        <v>581</v>
      </c>
      <c r="H73" s="1228"/>
      <c r="I73" s="1233" t="s">
        <v>579</v>
      </c>
      <c r="J73" s="1233"/>
      <c r="K73" s="1248">
        <v>89</v>
      </c>
      <c r="L73" s="1248">
        <v>73.7</v>
      </c>
      <c r="M73" s="1236">
        <v>59.6</v>
      </c>
      <c r="N73" s="1236">
        <v>46.2</v>
      </c>
      <c r="O73" s="1236">
        <v>33.5</v>
      </c>
      <c r="S73" s="243">
        <v>9.9</v>
      </c>
    </row>
    <row r="74" spans="2:30" ht="13.5">
      <c r="B74" s="248"/>
      <c r="C74" s="244"/>
      <c r="D74" s="244"/>
      <c r="E74" s="244"/>
      <c r="F74" s="244"/>
      <c r="G74" s="1229"/>
      <c r="H74" s="1230"/>
      <c r="I74" s="1234"/>
      <c r="J74" s="1234"/>
      <c r="K74" s="1248"/>
      <c r="L74" s="1248"/>
      <c r="M74" s="1236"/>
      <c r="N74" s="1236"/>
      <c r="O74" s="1236"/>
    </row>
    <row r="75" spans="2:30" ht="13.5">
      <c r="B75" s="248"/>
      <c r="C75" s="244"/>
      <c r="D75" s="244"/>
      <c r="E75" s="244"/>
      <c r="F75" s="244"/>
      <c r="G75" s="1229"/>
      <c r="H75" s="1230"/>
      <c r="I75" s="1237" t="s">
        <v>578</v>
      </c>
      <c r="J75" s="1237"/>
      <c r="K75" s="1249">
        <v>13.9</v>
      </c>
      <c r="L75" s="1249">
        <v>12.6</v>
      </c>
      <c r="M75" s="1249">
        <v>11.3</v>
      </c>
      <c r="N75" s="1249">
        <v>10</v>
      </c>
      <c r="O75" s="1249">
        <v>9.4</v>
      </c>
      <c r="U75" s="243">
        <v>81.2</v>
      </c>
      <c r="W75" s="243">
        <v>87.2</v>
      </c>
      <c r="Y75" s="243">
        <v>99.8</v>
      </c>
      <c r="AA75" s="243">
        <v>109.5</v>
      </c>
      <c r="AC75" s="243">
        <v>115.2</v>
      </c>
    </row>
    <row r="76" spans="2:30" ht="13.5">
      <c r="B76" s="248"/>
      <c r="C76" s="244"/>
      <c r="D76" s="244"/>
      <c r="E76" s="244"/>
      <c r="F76" s="244"/>
      <c r="G76" s="1231"/>
      <c r="H76" s="1232"/>
      <c r="I76" s="1237"/>
      <c r="J76" s="1237"/>
      <c r="K76" s="1239"/>
      <c r="L76" s="1239"/>
      <c r="M76" s="1239"/>
      <c r="N76" s="1239"/>
      <c r="O76" s="1239"/>
    </row>
    <row r="77" spans="2:30" ht="13.5">
      <c r="B77" s="248"/>
      <c r="C77" s="244"/>
      <c r="D77" s="244"/>
      <c r="E77" s="244"/>
      <c r="F77" s="244"/>
      <c r="G77" s="1240" t="s">
        <v>580</v>
      </c>
      <c r="H77" s="1241"/>
      <c r="I77" s="1237" t="s">
        <v>579</v>
      </c>
      <c r="J77" s="1237"/>
      <c r="K77" s="1248">
        <v>58.6</v>
      </c>
      <c r="L77" s="1248">
        <v>52.6</v>
      </c>
      <c r="M77" s="1236">
        <v>41.3</v>
      </c>
      <c r="N77" s="1236">
        <v>33</v>
      </c>
      <c r="O77" s="1236">
        <v>37.299999999999997</v>
      </c>
      <c r="R77" s="243">
        <v>12.3</v>
      </c>
      <c r="T77" s="243">
        <v>11.1</v>
      </c>
    </row>
    <row r="78" spans="2:30" ht="13.5">
      <c r="B78" s="248"/>
      <c r="C78" s="244"/>
      <c r="D78" s="244"/>
      <c r="E78" s="244"/>
      <c r="F78" s="244"/>
      <c r="G78" s="1242"/>
      <c r="H78" s="1243"/>
      <c r="I78" s="1237"/>
      <c r="J78" s="1237"/>
      <c r="K78" s="1248"/>
      <c r="L78" s="1248"/>
      <c r="M78" s="1236"/>
      <c r="N78" s="1236"/>
      <c r="O78" s="1236"/>
    </row>
    <row r="79" spans="2:30" ht="13.5">
      <c r="B79" s="248"/>
      <c r="C79" s="244"/>
      <c r="D79" s="244"/>
      <c r="E79" s="244"/>
      <c r="F79" s="244"/>
      <c r="G79" s="1242"/>
      <c r="H79" s="1243"/>
      <c r="I79" s="1250" t="s">
        <v>578</v>
      </c>
      <c r="J79" s="1246"/>
      <c r="K79" s="1251">
        <v>11.1</v>
      </c>
      <c r="L79" s="1251">
        <v>10.4</v>
      </c>
      <c r="M79" s="1251">
        <v>9.6</v>
      </c>
      <c r="N79" s="1251">
        <v>8.5</v>
      </c>
      <c r="O79" s="1251">
        <v>7.8</v>
      </c>
      <c r="V79" s="243">
        <v>53.5</v>
      </c>
      <c r="X79" s="243">
        <v>48.2</v>
      </c>
      <c r="Z79" s="243">
        <v>34.200000000000003</v>
      </c>
      <c r="AB79" s="243">
        <v>30.3</v>
      </c>
      <c r="AD79" s="243">
        <v>28.9</v>
      </c>
    </row>
    <row r="80" spans="2:30" ht="13.5">
      <c r="B80" s="248"/>
      <c r="C80" s="244"/>
      <c r="D80" s="244"/>
      <c r="E80" s="244"/>
      <c r="F80" s="244"/>
      <c r="G80" s="1244"/>
      <c r="H80" s="1245"/>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election activeCell="A2" sqref="A2"/>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528</v>
      </c>
      <c r="G2" s="111"/>
      <c r="H2" s="112"/>
    </row>
    <row r="3" spans="1:8">
      <c r="A3" s="108" t="s">
        <v>521</v>
      </c>
      <c r="B3" s="113"/>
      <c r="C3" s="114"/>
      <c r="D3" s="115">
        <v>48763</v>
      </c>
      <c r="E3" s="116"/>
      <c r="F3" s="117">
        <v>51704</v>
      </c>
      <c r="G3" s="118"/>
      <c r="H3" s="119"/>
    </row>
    <row r="4" spans="1:8">
      <c r="A4" s="120"/>
      <c r="B4" s="121"/>
      <c r="C4" s="122"/>
      <c r="D4" s="123">
        <v>29119</v>
      </c>
      <c r="E4" s="124"/>
      <c r="F4" s="125">
        <v>26896</v>
      </c>
      <c r="G4" s="126"/>
      <c r="H4" s="127"/>
    </row>
    <row r="5" spans="1:8">
      <c r="A5" s="108" t="s">
        <v>523</v>
      </c>
      <c r="B5" s="113"/>
      <c r="C5" s="114"/>
      <c r="D5" s="115">
        <v>53163</v>
      </c>
      <c r="E5" s="116"/>
      <c r="F5" s="117">
        <v>52678</v>
      </c>
      <c r="G5" s="118"/>
      <c r="H5" s="119"/>
    </row>
    <row r="6" spans="1:8">
      <c r="A6" s="120"/>
      <c r="B6" s="121"/>
      <c r="C6" s="122"/>
      <c r="D6" s="123">
        <v>24063</v>
      </c>
      <c r="E6" s="124"/>
      <c r="F6" s="125">
        <v>30185</v>
      </c>
      <c r="G6" s="126"/>
      <c r="H6" s="127"/>
    </row>
    <row r="7" spans="1:8">
      <c r="A7" s="108" t="s">
        <v>524</v>
      </c>
      <c r="B7" s="113"/>
      <c r="C7" s="114"/>
      <c r="D7" s="115">
        <v>63758</v>
      </c>
      <c r="E7" s="116"/>
      <c r="F7" s="117">
        <v>69560</v>
      </c>
      <c r="G7" s="118"/>
      <c r="H7" s="119"/>
    </row>
    <row r="8" spans="1:8">
      <c r="A8" s="120"/>
      <c r="B8" s="121"/>
      <c r="C8" s="122"/>
      <c r="D8" s="123">
        <v>33983</v>
      </c>
      <c r="E8" s="124"/>
      <c r="F8" s="125">
        <v>35305</v>
      </c>
      <c r="G8" s="126"/>
      <c r="H8" s="127"/>
    </row>
    <row r="9" spans="1:8">
      <c r="A9" s="108" t="s">
        <v>525</v>
      </c>
      <c r="B9" s="113"/>
      <c r="C9" s="114"/>
      <c r="D9" s="115">
        <v>48183</v>
      </c>
      <c r="E9" s="116"/>
      <c r="F9" s="117">
        <v>65988</v>
      </c>
      <c r="G9" s="118"/>
      <c r="H9" s="119"/>
    </row>
    <row r="10" spans="1:8">
      <c r="A10" s="120"/>
      <c r="B10" s="121"/>
      <c r="C10" s="122"/>
      <c r="D10" s="123">
        <v>26745</v>
      </c>
      <c r="E10" s="124"/>
      <c r="F10" s="125">
        <v>36473</v>
      </c>
      <c r="G10" s="126"/>
      <c r="H10" s="127"/>
    </row>
    <row r="11" spans="1:8">
      <c r="A11" s="108" t="s">
        <v>526</v>
      </c>
      <c r="B11" s="113"/>
      <c r="C11" s="114"/>
      <c r="D11" s="115">
        <v>52144</v>
      </c>
      <c r="E11" s="116"/>
      <c r="F11" s="117">
        <v>54227</v>
      </c>
      <c r="G11" s="118"/>
      <c r="H11" s="119"/>
    </row>
    <row r="12" spans="1:8">
      <c r="A12" s="120"/>
      <c r="B12" s="121"/>
      <c r="C12" s="128"/>
      <c r="D12" s="123">
        <v>25609</v>
      </c>
      <c r="E12" s="124"/>
      <c r="F12" s="125">
        <v>29694</v>
      </c>
      <c r="G12" s="126"/>
      <c r="H12" s="127"/>
    </row>
    <row r="13" spans="1:8">
      <c r="A13" s="108"/>
      <c r="B13" s="113"/>
      <c r="C13" s="129"/>
      <c r="D13" s="130">
        <v>53202</v>
      </c>
      <c r="E13" s="131"/>
      <c r="F13" s="132">
        <v>58831</v>
      </c>
      <c r="G13" s="133"/>
      <c r="H13" s="119"/>
    </row>
    <row r="14" spans="1:8">
      <c r="A14" s="120"/>
      <c r="B14" s="121"/>
      <c r="C14" s="122"/>
      <c r="D14" s="123">
        <v>27904</v>
      </c>
      <c r="E14" s="124"/>
      <c r="F14" s="125">
        <v>31711</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9.92</v>
      </c>
      <c r="C19" s="134">
        <f>ROUND(VALUE(SUBSTITUTE(実質収支比率等に係る経年分析!G$48,"▲","-")),2)</f>
        <v>5.29</v>
      </c>
      <c r="D19" s="134">
        <f>ROUND(VALUE(SUBSTITUTE(実質収支比率等に係る経年分析!H$48,"▲","-")),2)</f>
        <v>7.98</v>
      </c>
      <c r="E19" s="134">
        <f>ROUND(VALUE(SUBSTITUTE(実質収支比率等に係る経年分析!I$48,"▲","-")),2)</f>
        <v>8.2899999999999991</v>
      </c>
      <c r="F19" s="134">
        <f>ROUND(VALUE(SUBSTITUTE(実質収支比率等に係る経年分析!J$48,"▲","-")),2)</f>
        <v>11.26</v>
      </c>
    </row>
    <row r="20" spans="1:11">
      <c r="A20" s="134" t="s">
        <v>43</v>
      </c>
      <c r="B20" s="134">
        <f>ROUND(VALUE(SUBSTITUTE(実質収支比率等に係る経年分析!F$47,"▲","-")),2)</f>
        <v>19.690000000000001</v>
      </c>
      <c r="C20" s="134">
        <f>ROUND(VALUE(SUBSTITUTE(実質収支比率等に係る経年分析!G$47,"▲","-")),2)</f>
        <v>22.84</v>
      </c>
      <c r="D20" s="134">
        <f>ROUND(VALUE(SUBSTITUTE(実質収支比率等に係る経年分析!H$47,"▲","-")),2)</f>
        <v>22.26</v>
      </c>
      <c r="E20" s="134">
        <f>ROUND(VALUE(SUBSTITUTE(実質収支比率等に係る経年分析!I$47,"▲","-")),2)</f>
        <v>24.03</v>
      </c>
      <c r="F20" s="134">
        <f>ROUND(VALUE(SUBSTITUTE(実質収支比率等に係る経年分析!J$47,"▲","-")),2)</f>
        <v>24.27</v>
      </c>
    </row>
    <row r="21" spans="1:11">
      <c r="A21" s="134" t="s">
        <v>44</v>
      </c>
      <c r="B21" s="134">
        <f>IF(ISNUMBER(VALUE(SUBSTITUTE(実質収支比率等に係る経年分析!F$49,"▲","-"))),ROUND(VALUE(SUBSTITUTE(実質収支比率等に係る経年分析!F$49,"▲","-")),2),NA())</f>
        <v>-1.21</v>
      </c>
      <c r="C21" s="134">
        <f>IF(ISNUMBER(VALUE(SUBSTITUTE(実質収支比率等に係る経年分析!G$49,"▲","-"))),ROUND(VALUE(SUBSTITUTE(実質収支比率等に係る経年分析!G$49,"▲","-")),2),NA())</f>
        <v>-3.59</v>
      </c>
      <c r="D21" s="134">
        <f>IF(ISNUMBER(VALUE(SUBSTITUTE(実質収支比率等に係る経年分析!H$49,"▲","-"))),ROUND(VALUE(SUBSTITUTE(実質収支比率等に係る経年分析!H$49,"▲","-")),2),NA())</f>
        <v>0.69</v>
      </c>
      <c r="E21" s="134">
        <f>IF(ISNUMBER(VALUE(SUBSTITUTE(実質収支比率等に係る経年分析!I$49,"▲","-"))),ROUND(VALUE(SUBSTITUTE(実質収支比率等に係る経年分析!I$49,"▲","-")),2),NA())</f>
        <v>-3.13</v>
      </c>
      <c r="F21" s="134">
        <f>IF(ISNUMBER(VALUE(SUBSTITUTE(実質収支比率等に係る経年分析!J$49,"▲","-"))),ROUND(VALUE(SUBSTITUTE(実質収支比率等に係る経年分析!J$49,"▲","-")),2),NA())</f>
        <v>-1.81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0.52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簡易水道事業会計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0.17</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0.08</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0.21</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0.28999999999999998</v>
      </c>
    </row>
    <row r="31" spans="1:11">
      <c r="A31" s="135" t="str">
        <f>IF(連結実質赤字比率に係る赤字・黒字の構成分析!C$39="",NA(),連結実質赤字比率に係る赤字・黒字の構成分析!C$39)</f>
        <v>駅前駐車場事業会計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0.28000000000000003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0.39</v>
      </c>
    </row>
    <row r="32" spans="1:11">
      <c r="A32" s="135" t="str">
        <f>IF(連結実質赤字比率に係る赤字・黒字の構成分析!C$38="",NA(),連結実質赤字比率に係る赤字・黒字の構成分析!C$38)</f>
        <v>国民健康保険事業会計(事業勘定)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0.17</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1.17</v>
      </c>
    </row>
    <row r="33" spans="1:16">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1.1299999999999999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1.74</v>
      </c>
    </row>
    <row r="34" spans="1:16">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5.29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4.0599999999999996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4.8099999999999996</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5.46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6.51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7.09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5.29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8.2799999999999994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11.26</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5535</v>
      </c>
      <c r="E42" s="136"/>
      <c r="F42" s="136"/>
      <c r="G42" s="136">
        <f>'実質公債費比率（分子）の構造'!L$52</f>
        <v>5513</v>
      </c>
      <c r="H42" s="136"/>
      <c r="I42" s="136"/>
      <c r="J42" s="136">
        <f>'実質公債費比率（分子）の構造'!M$52</f>
        <v>5430</v>
      </c>
      <c r="K42" s="136"/>
      <c r="L42" s="136"/>
      <c r="M42" s="136">
        <f>'実質公債費比率（分子）の構造'!N$52</f>
        <v>5448</v>
      </c>
      <c r="N42" s="136"/>
      <c r="O42" s="136"/>
      <c r="P42" s="136">
        <f>'実質公債費比率（分子）の構造'!O$52</f>
        <v>5267</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108</v>
      </c>
      <c r="C44" s="136"/>
      <c r="D44" s="136"/>
      <c r="E44" s="136">
        <f>'実質公債費比率（分子）の構造'!L$50</f>
        <v>35</v>
      </c>
      <c r="F44" s="136"/>
      <c r="G44" s="136"/>
      <c r="H44" s="136">
        <f>'実質公債費比率（分子）の構造'!M$50</f>
        <v>35</v>
      </c>
      <c r="I44" s="136"/>
      <c r="J44" s="136"/>
      <c r="K44" s="136">
        <f>'実質公債費比率（分子）の構造'!N$50</f>
        <v>35</v>
      </c>
      <c r="L44" s="136"/>
      <c r="M44" s="136"/>
      <c r="N44" s="136">
        <f>'実質公債費比率（分子）の構造'!O$50</f>
        <v>34</v>
      </c>
      <c r="O44" s="136"/>
      <c r="P44" s="136"/>
    </row>
    <row r="45" spans="1:16">
      <c r="A45" s="136" t="s">
        <v>54</v>
      </c>
      <c r="B45" s="136">
        <f>'実質公債費比率（分子）の構造'!K$49</f>
        <v>2</v>
      </c>
      <c r="C45" s="136"/>
      <c r="D45" s="136"/>
      <c r="E45" s="136">
        <f>'実質公債費比率（分子）の構造'!L$49</f>
        <v>2</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3003</v>
      </c>
      <c r="C46" s="136"/>
      <c r="D46" s="136"/>
      <c r="E46" s="136">
        <f>'実質公債費比率（分子）の構造'!L$48</f>
        <v>2915</v>
      </c>
      <c r="F46" s="136"/>
      <c r="G46" s="136"/>
      <c r="H46" s="136">
        <f>'実質公債費比率（分子）の構造'!M$48</f>
        <v>2905</v>
      </c>
      <c r="I46" s="136"/>
      <c r="J46" s="136"/>
      <c r="K46" s="136">
        <f>'実質公債費比率（分子）の構造'!N$48</f>
        <v>2954</v>
      </c>
      <c r="L46" s="136"/>
      <c r="M46" s="136"/>
      <c r="N46" s="136">
        <f>'実質公債費比率（分子）の構造'!O$48</f>
        <v>2913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5172</v>
      </c>
      <c r="C49" s="136"/>
      <c r="D49" s="136"/>
      <c r="E49" s="136">
        <f>'実質公債費比率（分子）の構造'!L$45</f>
        <v>4844</v>
      </c>
      <c r="F49" s="136"/>
      <c r="G49" s="136"/>
      <c r="H49" s="136">
        <f>'実質公債費比率（分子）の構造'!M$45</f>
        <v>4517</v>
      </c>
      <c r="I49" s="136"/>
      <c r="J49" s="136"/>
      <c r="K49" s="136">
        <f>'実質公債費比率（分子）の構造'!N$45</f>
        <v>4354</v>
      </c>
      <c r="L49" s="136"/>
      <c r="M49" s="136"/>
      <c r="N49" s="136">
        <f>'実質公債費比率（分子）の構造'!O$45</f>
        <v>4223</v>
      </c>
      <c r="O49" s="136"/>
      <c r="P49" s="136"/>
    </row>
    <row r="50" spans="1:16">
      <c r="A50" s="136" t="s">
        <v>59</v>
      </c>
      <c r="B50" s="136" t="e">
        <f>NA()</f>
        <v>#N/A</v>
      </c>
      <c r="C50" s="136">
        <f>IF(ISNUMBER('実質公債費比率（分子）の構造'!K$53),'実質公債費比率（分子）の構造'!K$53,NA())</f>
        <v>2750</v>
      </c>
      <c r="D50" s="136" t="e">
        <f>NA()</f>
        <v>#N/A</v>
      </c>
      <c r="E50" s="136" t="e">
        <f>NA()</f>
        <v>#N/A</v>
      </c>
      <c r="F50" s="136">
        <f>IF(ISNUMBER('実質公債費比率（分子）の構造'!L$53),'実質公債費比率（分子）の構造'!L$53,NA())</f>
        <v>2283</v>
      </c>
      <c r="G50" s="136" t="e">
        <f>NA()</f>
        <v>#N/A</v>
      </c>
      <c r="H50" s="136" t="e">
        <f>NA()</f>
        <v>#N/A</v>
      </c>
      <c r="I50" s="136">
        <f>IF(ISNUMBER('実質公債費比率（分子）の構造'!M$53),'実質公債費比率（分子）の構造'!M$53,NA())</f>
        <v>2027</v>
      </c>
      <c r="J50" s="136" t="e">
        <f>NA()</f>
        <v>#N/A</v>
      </c>
      <c r="K50" s="136" t="e">
        <f>NA()</f>
        <v>#N/A</v>
      </c>
      <c r="L50" s="136">
        <f>IF(ISNUMBER('実質公債費比率（分子）の構造'!N$53),'実質公債費比率（分子）の構造'!N$53,NA())</f>
        <v>1895</v>
      </c>
      <c r="M50" s="136" t="e">
        <f>NA()</f>
        <v>#N/A</v>
      </c>
      <c r="N50" s="136" t="e">
        <f>NA()</f>
        <v>#N/A</v>
      </c>
      <c r="O50" s="136">
        <f>IF(ISNUMBER('実質公債費比率（分子）の構造'!O$53),'実質公債費比率（分子）の構造'!O$53,NA())</f>
        <v>1903</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50744</v>
      </c>
      <c r="E56" s="135"/>
      <c r="F56" s="135"/>
      <c r="G56" s="135">
        <f>'将来負担比率（分子）の構造'!J$51</f>
        <v>49686</v>
      </c>
      <c r="H56" s="135"/>
      <c r="I56" s="135"/>
      <c r="J56" s="135">
        <f>'将来負担比率（分子）の構造'!K$51</f>
        <v>48712</v>
      </c>
      <c r="K56" s="135"/>
      <c r="L56" s="135"/>
      <c r="M56" s="135">
        <f>'将来負担比率（分子）の構造'!L$51</f>
        <v>48376</v>
      </c>
      <c r="N56" s="135"/>
      <c r="O56" s="135"/>
      <c r="P56" s="135">
        <f>'将来負担比率（分子）の構造'!M$51</f>
        <v>46555</v>
      </c>
    </row>
    <row r="57" spans="1:16">
      <c r="A57" s="135" t="s">
        <v>35</v>
      </c>
      <c r="B57" s="135"/>
      <c r="C57" s="135"/>
      <c r="D57" s="135">
        <f>'将来負担比率（分子）の構造'!I$50</f>
        <v>5893</v>
      </c>
      <c r="E57" s="135"/>
      <c r="F57" s="135"/>
      <c r="G57" s="135">
        <f>'将来負担比率（分子）の構造'!J$50</f>
        <v>5612</v>
      </c>
      <c r="H57" s="135"/>
      <c r="I57" s="135"/>
      <c r="J57" s="135">
        <f>'将来負担比率（分子）の構造'!K$50</f>
        <v>5214</v>
      </c>
      <c r="K57" s="135"/>
      <c r="L57" s="135"/>
      <c r="M57" s="135">
        <f>'将来負担比率（分子）の構造'!L$50</f>
        <v>5056</v>
      </c>
      <c r="N57" s="135"/>
      <c r="O57" s="135"/>
      <c r="P57" s="135">
        <f>'将来負担比率（分子）の構造'!M$50</f>
        <v>4778</v>
      </c>
    </row>
    <row r="58" spans="1:16">
      <c r="A58" s="135" t="s">
        <v>34</v>
      </c>
      <c r="B58" s="135"/>
      <c r="C58" s="135"/>
      <c r="D58" s="135">
        <f>'将来負担比率（分子）の構造'!I$49</f>
        <v>10147</v>
      </c>
      <c r="E58" s="135"/>
      <c r="F58" s="135"/>
      <c r="G58" s="135">
        <f>'将来負担比率（分子）の構造'!J$49</f>
        <v>11248</v>
      </c>
      <c r="H58" s="135"/>
      <c r="I58" s="135"/>
      <c r="J58" s="135">
        <f>'将来負担比率（分子）の構造'!K$49</f>
        <v>11764</v>
      </c>
      <c r="K58" s="135"/>
      <c r="L58" s="135"/>
      <c r="M58" s="135">
        <f>'将来負担比率（分子）の構造'!L$49</f>
        <v>13002</v>
      </c>
      <c r="N58" s="135"/>
      <c r="O58" s="135"/>
      <c r="P58" s="135">
        <f>'将来負担比率（分子）の構造'!M$49</f>
        <v>14000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206</v>
      </c>
      <c r="C61" s="135"/>
      <c r="D61" s="135"/>
      <c r="E61" s="135">
        <f>'将来負担比率（分子）の構造'!J$46</f>
        <v>178</v>
      </c>
      <c r="F61" s="135"/>
      <c r="G61" s="135"/>
      <c r="H61" s="135">
        <f>'将来負担比率（分子）の構造'!K$46</f>
        <v>153</v>
      </c>
      <c r="I61" s="135"/>
      <c r="J61" s="135"/>
      <c r="K61" s="135">
        <f>'将来負担比率（分子）の構造'!L$46</f>
        <v>138</v>
      </c>
      <c r="L61" s="135"/>
      <c r="M61" s="135"/>
      <c r="N61" s="135">
        <f>'将来負担比率（分子）の構造'!M$46</f>
        <v>45</v>
      </c>
      <c r="O61" s="135"/>
      <c r="P61" s="135"/>
    </row>
    <row r="62" spans="1:16">
      <c r="A62" s="135" t="s">
        <v>29</v>
      </c>
      <c r="B62" s="135">
        <f>'将来負担比率（分子）の構造'!I$45</f>
        <v>7779</v>
      </c>
      <c r="C62" s="135"/>
      <c r="D62" s="135"/>
      <c r="E62" s="135">
        <f>'将来負担比率（分子）の構造'!J$45</f>
        <v>7499</v>
      </c>
      <c r="F62" s="135"/>
      <c r="G62" s="135"/>
      <c r="H62" s="135">
        <f>'将来負担比率（分子）の構造'!K$45</f>
        <v>7099</v>
      </c>
      <c r="I62" s="135"/>
      <c r="J62" s="135"/>
      <c r="K62" s="135">
        <f>'将来負担比率（分子）の構造'!L$45</f>
        <v>6660</v>
      </c>
      <c r="L62" s="135"/>
      <c r="M62" s="135"/>
      <c r="N62" s="135">
        <f>'将来負担比率（分子）の構造'!M$45</f>
        <v>6474</v>
      </c>
      <c r="O62" s="135"/>
      <c r="P62" s="135"/>
    </row>
    <row r="63" spans="1:16">
      <c r="A63" s="135" t="s">
        <v>28</v>
      </c>
      <c r="B63" s="135">
        <f>'将来負担比率（分子）の構造'!I$44</f>
        <v>2</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36200</v>
      </c>
      <c r="C64" s="135"/>
      <c r="D64" s="135"/>
      <c r="E64" s="135">
        <f>'将来負担比率（分子）の構造'!J$43</f>
        <v>34866</v>
      </c>
      <c r="F64" s="135"/>
      <c r="G64" s="135"/>
      <c r="H64" s="135">
        <f>'将来負担比率（分子）の構造'!K$43</f>
        <v>32794</v>
      </c>
      <c r="I64" s="135"/>
      <c r="J64" s="135"/>
      <c r="K64" s="135">
        <f>'将来負担比率（分子）の構造'!L$43</f>
        <v>30828</v>
      </c>
      <c r="L64" s="135"/>
      <c r="M64" s="135"/>
      <c r="N64" s="135">
        <f>'将来負担比率（分子）の構造'!M$43</f>
        <v>28809</v>
      </c>
      <c r="O64" s="135"/>
      <c r="P64" s="135"/>
    </row>
    <row r="65" spans="1:16">
      <c r="A65" s="135" t="s">
        <v>26</v>
      </c>
      <c r="B65" s="135">
        <f>'将来負担比率（分子）の構造'!I$42</f>
        <v>475</v>
      </c>
      <c r="C65" s="135"/>
      <c r="D65" s="135"/>
      <c r="E65" s="135">
        <f>'将来負担比率（分子）の構造'!J$42</f>
        <v>403</v>
      </c>
      <c r="F65" s="135"/>
      <c r="G65" s="135"/>
      <c r="H65" s="135">
        <f>'将来負担比率（分子）の構造'!K$42</f>
        <v>343</v>
      </c>
      <c r="I65" s="135"/>
      <c r="J65" s="135"/>
      <c r="K65" s="135">
        <f>'将来負担比率（分子）の構造'!L$42</f>
        <v>196</v>
      </c>
      <c r="L65" s="135"/>
      <c r="M65" s="135"/>
      <c r="N65" s="135">
        <f>'将来負担比率（分子）の構造'!M$42</f>
        <v>152</v>
      </c>
      <c r="O65" s="135"/>
      <c r="P65" s="135"/>
    </row>
    <row r="66" spans="1:16">
      <c r="A66" s="135" t="s">
        <v>25</v>
      </c>
      <c r="B66" s="135">
        <f>'将来負担比率（分子）の構造'!I$41</f>
        <v>40599</v>
      </c>
      <c r="C66" s="135"/>
      <c r="D66" s="135"/>
      <c r="E66" s="135">
        <f>'将来負担比率（分子）の構造'!J$41</f>
        <v>38909</v>
      </c>
      <c r="F66" s="135"/>
      <c r="G66" s="135"/>
      <c r="H66" s="135">
        <f>'将来負担比率（分子）の構造'!K$41</f>
        <v>37716</v>
      </c>
      <c r="I66" s="135"/>
      <c r="J66" s="135"/>
      <c r="K66" s="135">
        <f>'将来負担比率（分子）の構造'!L$41</f>
        <v>38046</v>
      </c>
      <c r="L66" s="135"/>
      <c r="M66" s="135"/>
      <c r="N66" s="135">
        <f>'将来負担比率（分子）の構造'!M$41</f>
        <v>36684</v>
      </c>
      <c r="O66" s="135"/>
      <c r="P66" s="135"/>
    </row>
    <row r="67" spans="1:16">
      <c r="A67" s="135" t="s">
        <v>63</v>
      </c>
      <c r="B67" s="135" t="e">
        <f>NA()</f>
        <v>#N/A</v>
      </c>
      <c r="C67" s="135">
        <f>IF(ISNUMBER('将来負担比率（分子）の構造'!I$52), IF('将来負担比率（分子）の構造'!I$52 &lt; 0, 0, '将来負担比率（分子）の構造'!I$52), NA())</f>
        <v>18477</v>
      </c>
      <c r="D67" s="135" t="e">
        <f>NA()</f>
        <v>#N/A</v>
      </c>
      <c r="E67" s="135" t="e">
        <f>NA()</f>
        <v>#N/A</v>
      </c>
      <c r="F67" s="135">
        <f>IF(ISNUMBER('将来負担比率（分子）の構造'!J$52), IF('将来負担比率（分子）の構造'!J$52 &lt; 0, 0, '将来負担比率（分子）の構造'!J$52), NA())</f>
        <v>15308</v>
      </c>
      <c r="G67" s="135" t="e">
        <f>NA()</f>
        <v>#N/A</v>
      </c>
      <c r="H67" s="135" t="e">
        <f>NA()</f>
        <v>#N/A</v>
      </c>
      <c r="I67" s="135">
        <f>IF(ISNUMBER('将来負担比率（分子）の構造'!K$52), IF('将来負担比率（分子）の構造'!K$52 &lt; 0, 0, '将来負担比率（分子）の構造'!K$52), NA())</f>
        <v>12415</v>
      </c>
      <c r="J67" s="135" t="e">
        <f>NA()</f>
        <v>#N/A</v>
      </c>
      <c r="K67" s="135" t="e">
        <f>NA()</f>
        <v>#N/A</v>
      </c>
      <c r="L67" s="135">
        <f>IF(ISNUMBER('将来負担比率（分子）の構造'!L$52), IF('将来負担比率（分子）の構造'!L$52 &lt; 0, 0, '将来負担比率（分子）の構造'!L$52), NA())</f>
        <v>9434</v>
      </c>
      <c r="M67" s="135" t="e">
        <f>NA()</f>
        <v>#N/A</v>
      </c>
      <c r="N67" s="135" t="e">
        <f>NA()</f>
        <v>#N/A</v>
      </c>
      <c r="O67" s="135">
        <f>IF(ISNUMBER('将来負担比率（分子）の構造'!M$52), IF('将来負担比率（分子）の構造'!M$52 &lt; 0, 0, '将来負担比率（分子）の構造'!M$52), NA())</f>
        <v>6831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10355001</v>
      </c>
      <c r="S5" s="613"/>
      <c r="T5" s="613"/>
      <c r="U5" s="613"/>
      <c r="V5" s="613"/>
      <c r="W5" s="613"/>
      <c r="X5" s="613"/>
      <c r="Y5" s="614"/>
      <c r="Z5" s="615">
        <v>26.1</v>
      </c>
      <c r="AA5" s="615"/>
      <c r="AB5" s="615"/>
      <c r="AC5" s="615"/>
      <c r="AD5" s="616">
        <v>9817513</v>
      </c>
      <c r="AE5" s="616"/>
      <c r="AF5" s="616"/>
      <c r="AG5" s="616"/>
      <c r="AH5" s="616"/>
      <c r="AI5" s="616"/>
      <c r="AJ5" s="616"/>
      <c r="AK5" s="616"/>
      <c r="AL5" s="617">
        <v>40.299999999999997</v>
      </c>
      <c r="AM5" s="618"/>
      <c r="AN5" s="618"/>
      <c r="AO5" s="619"/>
      <c r="AP5" s="609" t="s">
        <v>206</v>
      </c>
      <c r="AQ5" s="610"/>
      <c r="AR5" s="610"/>
      <c r="AS5" s="610"/>
      <c r="AT5" s="610"/>
      <c r="AU5" s="610"/>
      <c r="AV5" s="610"/>
      <c r="AW5" s="610"/>
      <c r="AX5" s="610"/>
      <c r="AY5" s="610"/>
      <c r="AZ5" s="610"/>
      <c r="BA5" s="610"/>
      <c r="BB5" s="610"/>
      <c r="BC5" s="610"/>
      <c r="BD5" s="610"/>
      <c r="BE5" s="610"/>
      <c r="BF5" s="611"/>
      <c r="BG5" s="623">
        <v>9778517</v>
      </c>
      <c r="BH5" s="624"/>
      <c r="BI5" s="624"/>
      <c r="BJ5" s="624"/>
      <c r="BK5" s="624"/>
      <c r="BL5" s="624"/>
      <c r="BM5" s="624"/>
      <c r="BN5" s="625"/>
      <c r="BO5" s="626">
        <v>94.4</v>
      </c>
      <c r="BP5" s="626"/>
      <c r="BQ5" s="626"/>
      <c r="BR5" s="626"/>
      <c r="BS5" s="627">
        <v>109579</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c r="B6" s="620" t="s">
        <v>210</v>
      </c>
      <c r="C6" s="621"/>
      <c r="D6" s="621"/>
      <c r="E6" s="621"/>
      <c r="F6" s="621"/>
      <c r="G6" s="621"/>
      <c r="H6" s="621"/>
      <c r="I6" s="621"/>
      <c r="J6" s="621"/>
      <c r="K6" s="621"/>
      <c r="L6" s="621"/>
      <c r="M6" s="621"/>
      <c r="N6" s="621"/>
      <c r="O6" s="621"/>
      <c r="P6" s="621"/>
      <c r="Q6" s="622"/>
      <c r="R6" s="623">
        <v>444689</v>
      </c>
      <c r="S6" s="624"/>
      <c r="T6" s="624"/>
      <c r="U6" s="624"/>
      <c r="V6" s="624"/>
      <c r="W6" s="624"/>
      <c r="X6" s="624"/>
      <c r="Y6" s="625"/>
      <c r="Z6" s="626">
        <v>1.1000000000000001</v>
      </c>
      <c r="AA6" s="626"/>
      <c r="AB6" s="626"/>
      <c r="AC6" s="626"/>
      <c r="AD6" s="627">
        <v>444689</v>
      </c>
      <c r="AE6" s="627"/>
      <c r="AF6" s="627"/>
      <c r="AG6" s="627"/>
      <c r="AH6" s="627"/>
      <c r="AI6" s="627"/>
      <c r="AJ6" s="627"/>
      <c r="AK6" s="627"/>
      <c r="AL6" s="628">
        <v>1.8</v>
      </c>
      <c r="AM6" s="629"/>
      <c r="AN6" s="629"/>
      <c r="AO6" s="630"/>
      <c r="AP6" s="620" t="s">
        <v>211</v>
      </c>
      <c r="AQ6" s="621"/>
      <c r="AR6" s="621"/>
      <c r="AS6" s="621"/>
      <c r="AT6" s="621"/>
      <c r="AU6" s="621"/>
      <c r="AV6" s="621"/>
      <c r="AW6" s="621"/>
      <c r="AX6" s="621"/>
      <c r="AY6" s="621"/>
      <c r="AZ6" s="621"/>
      <c r="BA6" s="621"/>
      <c r="BB6" s="621"/>
      <c r="BC6" s="621"/>
      <c r="BD6" s="621"/>
      <c r="BE6" s="621"/>
      <c r="BF6" s="622"/>
      <c r="BG6" s="623">
        <v>9778517</v>
      </c>
      <c r="BH6" s="624"/>
      <c r="BI6" s="624"/>
      <c r="BJ6" s="624"/>
      <c r="BK6" s="624"/>
      <c r="BL6" s="624"/>
      <c r="BM6" s="624"/>
      <c r="BN6" s="625"/>
      <c r="BO6" s="626">
        <v>94.4</v>
      </c>
      <c r="BP6" s="626"/>
      <c r="BQ6" s="626"/>
      <c r="BR6" s="626"/>
      <c r="BS6" s="627">
        <v>109579</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257686</v>
      </c>
      <c r="CS6" s="624"/>
      <c r="CT6" s="624"/>
      <c r="CU6" s="624"/>
      <c r="CV6" s="624"/>
      <c r="CW6" s="624"/>
      <c r="CX6" s="624"/>
      <c r="CY6" s="625"/>
      <c r="CZ6" s="626">
        <v>0.7</v>
      </c>
      <c r="DA6" s="626"/>
      <c r="DB6" s="626"/>
      <c r="DC6" s="626"/>
      <c r="DD6" s="632" t="s">
        <v>213</v>
      </c>
      <c r="DE6" s="624"/>
      <c r="DF6" s="624"/>
      <c r="DG6" s="624"/>
      <c r="DH6" s="624"/>
      <c r="DI6" s="624"/>
      <c r="DJ6" s="624"/>
      <c r="DK6" s="624"/>
      <c r="DL6" s="624"/>
      <c r="DM6" s="624"/>
      <c r="DN6" s="624"/>
      <c r="DO6" s="624"/>
      <c r="DP6" s="625"/>
      <c r="DQ6" s="632">
        <v>257682</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21031</v>
      </c>
      <c r="S7" s="624"/>
      <c r="T7" s="624"/>
      <c r="U7" s="624"/>
      <c r="V7" s="624"/>
      <c r="W7" s="624"/>
      <c r="X7" s="624"/>
      <c r="Y7" s="625"/>
      <c r="Z7" s="626">
        <v>0.1</v>
      </c>
      <c r="AA7" s="626"/>
      <c r="AB7" s="626"/>
      <c r="AC7" s="626"/>
      <c r="AD7" s="627">
        <v>21031</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4476081</v>
      </c>
      <c r="BH7" s="624"/>
      <c r="BI7" s="624"/>
      <c r="BJ7" s="624"/>
      <c r="BK7" s="624"/>
      <c r="BL7" s="624"/>
      <c r="BM7" s="624"/>
      <c r="BN7" s="625"/>
      <c r="BO7" s="626">
        <v>43.2</v>
      </c>
      <c r="BP7" s="626"/>
      <c r="BQ7" s="626"/>
      <c r="BR7" s="626"/>
      <c r="BS7" s="627">
        <v>109579</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4481343</v>
      </c>
      <c r="CS7" s="624"/>
      <c r="CT7" s="624"/>
      <c r="CU7" s="624"/>
      <c r="CV7" s="624"/>
      <c r="CW7" s="624"/>
      <c r="CX7" s="624"/>
      <c r="CY7" s="625"/>
      <c r="CZ7" s="626">
        <v>12.3</v>
      </c>
      <c r="DA7" s="626"/>
      <c r="DB7" s="626"/>
      <c r="DC7" s="626"/>
      <c r="DD7" s="632">
        <v>391710</v>
      </c>
      <c r="DE7" s="624"/>
      <c r="DF7" s="624"/>
      <c r="DG7" s="624"/>
      <c r="DH7" s="624"/>
      <c r="DI7" s="624"/>
      <c r="DJ7" s="624"/>
      <c r="DK7" s="624"/>
      <c r="DL7" s="624"/>
      <c r="DM7" s="624"/>
      <c r="DN7" s="624"/>
      <c r="DO7" s="624"/>
      <c r="DP7" s="625"/>
      <c r="DQ7" s="632">
        <v>3784381</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60585</v>
      </c>
      <c r="S8" s="624"/>
      <c r="T8" s="624"/>
      <c r="U8" s="624"/>
      <c r="V8" s="624"/>
      <c r="W8" s="624"/>
      <c r="X8" s="624"/>
      <c r="Y8" s="625"/>
      <c r="Z8" s="626">
        <v>0.2</v>
      </c>
      <c r="AA8" s="626"/>
      <c r="AB8" s="626"/>
      <c r="AC8" s="626"/>
      <c r="AD8" s="627">
        <v>60585</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139543</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10252550</v>
      </c>
      <c r="CS8" s="624"/>
      <c r="CT8" s="624"/>
      <c r="CU8" s="624"/>
      <c r="CV8" s="624"/>
      <c r="CW8" s="624"/>
      <c r="CX8" s="624"/>
      <c r="CY8" s="625"/>
      <c r="CZ8" s="626">
        <v>28</v>
      </c>
      <c r="DA8" s="626"/>
      <c r="DB8" s="626"/>
      <c r="DC8" s="626"/>
      <c r="DD8" s="632">
        <v>65323</v>
      </c>
      <c r="DE8" s="624"/>
      <c r="DF8" s="624"/>
      <c r="DG8" s="624"/>
      <c r="DH8" s="624"/>
      <c r="DI8" s="624"/>
      <c r="DJ8" s="624"/>
      <c r="DK8" s="624"/>
      <c r="DL8" s="624"/>
      <c r="DM8" s="624"/>
      <c r="DN8" s="624"/>
      <c r="DO8" s="624"/>
      <c r="DP8" s="625"/>
      <c r="DQ8" s="632">
        <v>5761898</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59662</v>
      </c>
      <c r="S9" s="624"/>
      <c r="T9" s="624"/>
      <c r="U9" s="624"/>
      <c r="V9" s="624"/>
      <c r="W9" s="624"/>
      <c r="X9" s="624"/>
      <c r="Y9" s="625"/>
      <c r="Z9" s="626">
        <v>0.2</v>
      </c>
      <c r="AA9" s="626"/>
      <c r="AB9" s="626"/>
      <c r="AC9" s="626"/>
      <c r="AD9" s="627">
        <v>59662</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3499946</v>
      </c>
      <c r="BH9" s="624"/>
      <c r="BI9" s="624"/>
      <c r="BJ9" s="624"/>
      <c r="BK9" s="624"/>
      <c r="BL9" s="624"/>
      <c r="BM9" s="624"/>
      <c r="BN9" s="625"/>
      <c r="BO9" s="626">
        <v>33.799999999999997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4411289</v>
      </c>
      <c r="CS9" s="624"/>
      <c r="CT9" s="624"/>
      <c r="CU9" s="624"/>
      <c r="CV9" s="624"/>
      <c r="CW9" s="624"/>
      <c r="CX9" s="624"/>
      <c r="CY9" s="625"/>
      <c r="CZ9" s="626">
        <v>12.1</v>
      </c>
      <c r="DA9" s="626"/>
      <c r="DB9" s="626"/>
      <c r="DC9" s="626"/>
      <c r="DD9" s="632">
        <v>806685</v>
      </c>
      <c r="DE9" s="624"/>
      <c r="DF9" s="624"/>
      <c r="DG9" s="624"/>
      <c r="DH9" s="624"/>
      <c r="DI9" s="624"/>
      <c r="DJ9" s="624"/>
      <c r="DK9" s="624"/>
      <c r="DL9" s="624"/>
      <c r="DM9" s="624"/>
      <c r="DN9" s="624"/>
      <c r="DO9" s="624"/>
      <c r="DP9" s="625"/>
      <c r="DQ9" s="632">
        <v>3668645</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1523208</v>
      </c>
      <c r="S10" s="624"/>
      <c r="T10" s="624"/>
      <c r="U10" s="624"/>
      <c r="V10" s="624"/>
      <c r="W10" s="624"/>
      <c r="X10" s="624"/>
      <c r="Y10" s="625"/>
      <c r="Z10" s="626">
        <v>3.8</v>
      </c>
      <c r="AA10" s="626"/>
      <c r="AB10" s="626"/>
      <c r="AC10" s="626"/>
      <c r="AD10" s="627">
        <v>1523208</v>
      </c>
      <c r="AE10" s="627"/>
      <c r="AF10" s="627"/>
      <c r="AG10" s="627"/>
      <c r="AH10" s="627"/>
      <c r="AI10" s="627"/>
      <c r="AJ10" s="627"/>
      <c r="AK10" s="627"/>
      <c r="AL10" s="628">
        <v>6.3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222959</v>
      </c>
      <c r="BH10" s="624"/>
      <c r="BI10" s="624"/>
      <c r="BJ10" s="624"/>
      <c r="BK10" s="624"/>
      <c r="BL10" s="624"/>
      <c r="BM10" s="624"/>
      <c r="BN10" s="625"/>
      <c r="BO10" s="626">
        <v>2.2000000000000002</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53465</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28001</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v>48435</v>
      </c>
      <c r="S11" s="624"/>
      <c r="T11" s="624"/>
      <c r="U11" s="624"/>
      <c r="V11" s="624"/>
      <c r="W11" s="624"/>
      <c r="X11" s="624"/>
      <c r="Y11" s="625"/>
      <c r="Z11" s="626">
        <v>0.1</v>
      </c>
      <c r="AA11" s="626"/>
      <c r="AB11" s="626"/>
      <c r="AC11" s="626"/>
      <c r="AD11" s="627">
        <v>48435</v>
      </c>
      <c r="AE11" s="627"/>
      <c r="AF11" s="627"/>
      <c r="AG11" s="627"/>
      <c r="AH11" s="627"/>
      <c r="AI11" s="627"/>
      <c r="AJ11" s="627"/>
      <c r="AK11" s="627"/>
      <c r="AL11" s="628">
        <v>0.2</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613633</v>
      </c>
      <c r="BH11" s="624"/>
      <c r="BI11" s="624"/>
      <c r="BJ11" s="624"/>
      <c r="BK11" s="624"/>
      <c r="BL11" s="624"/>
      <c r="BM11" s="624"/>
      <c r="BN11" s="625"/>
      <c r="BO11" s="626">
        <v>5.9</v>
      </c>
      <c r="BP11" s="626"/>
      <c r="BQ11" s="626"/>
      <c r="BR11" s="626"/>
      <c r="BS11" s="632">
        <v>109579</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2054965</v>
      </c>
      <c r="CS11" s="624"/>
      <c r="CT11" s="624"/>
      <c r="CU11" s="624"/>
      <c r="CV11" s="624"/>
      <c r="CW11" s="624"/>
      <c r="CX11" s="624"/>
      <c r="CY11" s="625"/>
      <c r="CZ11" s="626">
        <v>5.6</v>
      </c>
      <c r="DA11" s="626"/>
      <c r="DB11" s="626"/>
      <c r="DC11" s="626"/>
      <c r="DD11" s="632">
        <v>447667</v>
      </c>
      <c r="DE11" s="624"/>
      <c r="DF11" s="624"/>
      <c r="DG11" s="624"/>
      <c r="DH11" s="624"/>
      <c r="DI11" s="624"/>
      <c r="DJ11" s="624"/>
      <c r="DK11" s="624"/>
      <c r="DL11" s="624"/>
      <c r="DM11" s="624"/>
      <c r="DN11" s="624"/>
      <c r="DO11" s="624"/>
      <c r="DP11" s="625"/>
      <c r="DQ11" s="632">
        <v>1395969</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4591151</v>
      </c>
      <c r="BH12" s="624"/>
      <c r="BI12" s="624"/>
      <c r="BJ12" s="624"/>
      <c r="BK12" s="624"/>
      <c r="BL12" s="624"/>
      <c r="BM12" s="624"/>
      <c r="BN12" s="625"/>
      <c r="BO12" s="626">
        <v>44.3</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988464</v>
      </c>
      <c r="CS12" s="624"/>
      <c r="CT12" s="624"/>
      <c r="CU12" s="624"/>
      <c r="CV12" s="624"/>
      <c r="CW12" s="624"/>
      <c r="CX12" s="624"/>
      <c r="CY12" s="625"/>
      <c r="CZ12" s="626">
        <v>2.7</v>
      </c>
      <c r="DA12" s="626"/>
      <c r="DB12" s="626"/>
      <c r="DC12" s="626"/>
      <c r="DD12" s="632">
        <v>52035</v>
      </c>
      <c r="DE12" s="624"/>
      <c r="DF12" s="624"/>
      <c r="DG12" s="624"/>
      <c r="DH12" s="624"/>
      <c r="DI12" s="624"/>
      <c r="DJ12" s="624"/>
      <c r="DK12" s="624"/>
      <c r="DL12" s="624"/>
      <c r="DM12" s="624"/>
      <c r="DN12" s="624"/>
      <c r="DO12" s="624"/>
      <c r="DP12" s="625"/>
      <c r="DQ12" s="632">
        <v>801235</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97540</v>
      </c>
      <c r="S13" s="624"/>
      <c r="T13" s="624"/>
      <c r="U13" s="624"/>
      <c r="V13" s="624"/>
      <c r="W13" s="624"/>
      <c r="X13" s="624"/>
      <c r="Y13" s="625"/>
      <c r="Z13" s="626">
        <v>0.2</v>
      </c>
      <c r="AA13" s="626"/>
      <c r="AB13" s="626"/>
      <c r="AC13" s="626"/>
      <c r="AD13" s="627">
        <v>97540</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4566719</v>
      </c>
      <c r="BH13" s="624"/>
      <c r="BI13" s="624"/>
      <c r="BJ13" s="624"/>
      <c r="BK13" s="624"/>
      <c r="BL13" s="624"/>
      <c r="BM13" s="624"/>
      <c r="BN13" s="625"/>
      <c r="BO13" s="626">
        <v>44.1</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4481644</v>
      </c>
      <c r="CS13" s="624"/>
      <c r="CT13" s="624"/>
      <c r="CU13" s="624"/>
      <c r="CV13" s="624"/>
      <c r="CW13" s="624"/>
      <c r="CX13" s="624"/>
      <c r="CY13" s="625"/>
      <c r="CZ13" s="626">
        <v>12.3</v>
      </c>
      <c r="DA13" s="626"/>
      <c r="DB13" s="626"/>
      <c r="DC13" s="626"/>
      <c r="DD13" s="632">
        <v>1646780</v>
      </c>
      <c r="DE13" s="624"/>
      <c r="DF13" s="624"/>
      <c r="DG13" s="624"/>
      <c r="DH13" s="624"/>
      <c r="DI13" s="624"/>
      <c r="DJ13" s="624"/>
      <c r="DK13" s="624"/>
      <c r="DL13" s="624"/>
      <c r="DM13" s="624"/>
      <c r="DN13" s="624"/>
      <c r="DO13" s="624"/>
      <c r="DP13" s="625"/>
      <c r="DQ13" s="632">
        <v>3447160</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200248</v>
      </c>
      <c r="BH14" s="624"/>
      <c r="BI14" s="624"/>
      <c r="BJ14" s="624"/>
      <c r="BK14" s="624"/>
      <c r="BL14" s="624"/>
      <c r="BM14" s="624"/>
      <c r="BN14" s="625"/>
      <c r="BO14" s="626">
        <v>1.9</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1350517</v>
      </c>
      <c r="CS14" s="624"/>
      <c r="CT14" s="624"/>
      <c r="CU14" s="624"/>
      <c r="CV14" s="624"/>
      <c r="CW14" s="624"/>
      <c r="CX14" s="624"/>
      <c r="CY14" s="625"/>
      <c r="CZ14" s="626">
        <v>3.7</v>
      </c>
      <c r="DA14" s="626"/>
      <c r="DB14" s="626"/>
      <c r="DC14" s="626"/>
      <c r="DD14" s="632">
        <v>155519</v>
      </c>
      <c r="DE14" s="624"/>
      <c r="DF14" s="624"/>
      <c r="DG14" s="624"/>
      <c r="DH14" s="624"/>
      <c r="DI14" s="624"/>
      <c r="DJ14" s="624"/>
      <c r="DK14" s="624"/>
      <c r="DL14" s="624"/>
      <c r="DM14" s="624"/>
      <c r="DN14" s="624"/>
      <c r="DO14" s="624"/>
      <c r="DP14" s="625"/>
      <c r="DQ14" s="632">
        <v>1208091</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43252</v>
      </c>
      <c r="S15" s="624"/>
      <c r="T15" s="624"/>
      <c r="U15" s="624"/>
      <c r="V15" s="624"/>
      <c r="W15" s="624"/>
      <c r="X15" s="624"/>
      <c r="Y15" s="625"/>
      <c r="Z15" s="626">
        <v>0.1</v>
      </c>
      <c r="AA15" s="626"/>
      <c r="AB15" s="626"/>
      <c r="AC15" s="626"/>
      <c r="AD15" s="627">
        <v>43252</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511037</v>
      </c>
      <c r="BH15" s="624"/>
      <c r="BI15" s="624"/>
      <c r="BJ15" s="624"/>
      <c r="BK15" s="624"/>
      <c r="BL15" s="624"/>
      <c r="BM15" s="624"/>
      <c r="BN15" s="625"/>
      <c r="BO15" s="626">
        <v>4.9000000000000004</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3967005</v>
      </c>
      <c r="CS15" s="624"/>
      <c r="CT15" s="624"/>
      <c r="CU15" s="624"/>
      <c r="CV15" s="624"/>
      <c r="CW15" s="624"/>
      <c r="CX15" s="624"/>
      <c r="CY15" s="625"/>
      <c r="CZ15" s="626">
        <v>10.9</v>
      </c>
      <c r="DA15" s="626"/>
      <c r="DB15" s="626"/>
      <c r="DC15" s="626"/>
      <c r="DD15" s="632">
        <v>652427</v>
      </c>
      <c r="DE15" s="624"/>
      <c r="DF15" s="624"/>
      <c r="DG15" s="624"/>
      <c r="DH15" s="624"/>
      <c r="DI15" s="624"/>
      <c r="DJ15" s="624"/>
      <c r="DK15" s="624"/>
      <c r="DL15" s="624"/>
      <c r="DM15" s="624"/>
      <c r="DN15" s="624"/>
      <c r="DO15" s="624"/>
      <c r="DP15" s="625"/>
      <c r="DQ15" s="632">
        <v>2853675</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13256956</v>
      </c>
      <c r="S16" s="624"/>
      <c r="T16" s="624"/>
      <c r="U16" s="624"/>
      <c r="V16" s="624"/>
      <c r="W16" s="624"/>
      <c r="X16" s="624"/>
      <c r="Y16" s="625"/>
      <c r="Z16" s="626">
        <v>33.4</v>
      </c>
      <c r="AA16" s="626"/>
      <c r="AB16" s="626"/>
      <c r="AC16" s="626"/>
      <c r="AD16" s="627">
        <v>11932151</v>
      </c>
      <c r="AE16" s="627"/>
      <c r="AF16" s="627"/>
      <c r="AG16" s="627"/>
      <c r="AH16" s="627"/>
      <c r="AI16" s="627"/>
      <c r="AJ16" s="627"/>
      <c r="AK16" s="627"/>
      <c r="AL16" s="628">
        <v>49</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34839</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7097</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11932151</v>
      </c>
      <c r="S17" s="624"/>
      <c r="T17" s="624"/>
      <c r="U17" s="624"/>
      <c r="V17" s="624"/>
      <c r="W17" s="624"/>
      <c r="X17" s="624"/>
      <c r="Y17" s="625"/>
      <c r="Z17" s="626">
        <v>30</v>
      </c>
      <c r="AA17" s="626"/>
      <c r="AB17" s="626"/>
      <c r="AC17" s="626"/>
      <c r="AD17" s="627">
        <v>11932151</v>
      </c>
      <c r="AE17" s="627"/>
      <c r="AF17" s="627"/>
      <c r="AG17" s="627"/>
      <c r="AH17" s="627"/>
      <c r="AI17" s="627"/>
      <c r="AJ17" s="627"/>
      <c r="AK17" s="627"/>
      <c r="AL17" s="628">
        <v>49</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4222604</v>
      </c>
      <c r="CS17" s="624"/>
      <c r="CT17" s="624"/>
      <c r="CU17" s="624"/>
      <c r="CV17" s="624"/>
      <c r="CW17" s="624"/>
      <c r="CX17" s="624"/>
      <c r="CY17" s="625"/>
      <c r="CZ17" s="626">
        <v>11.6</v>
      </c>
      <c r="DA17" s="626"/>
      <c r="DB17" s="626"/>
      <c r="DC17" s="626"/>
      <c r="DD17" s="632" t="s">
        <v>109</v>
      </c>
      <c r="DE17" s="624"/>
      <c r="DF17" s="624"/>
      <c r="DG17" s="624"/>
      <c r="DH17" s="624"/>
      <c r="DI17" s="624"/>
      <c r="DJ17" s="624"/>
      <c r="DK17" s="624"/>
      <c r="DL17" s="624"/>
      <c r="DM17" s="624"/>
      <c r="DN17" s="624"/>
      <c r="DO17" s="624"/>
      <c r="DP17" s="625"/>
      <c r="DQ17" s="632">
        <v>4133901</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1324804</v>
      </c>
      <c r="S18" s="624"/>
      <c r="T18" s="624"/>
      <c r="U18" s="624"/>
      <c r="V18" s="624"/>
      <c r="W18" s="624"/>
      <c r="X18" s="624"/>
      <c r="Y18" s="625"/>
      <c r="Z18" s="626">
        <v>3.3</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576484</v>
      </c>
      <c r="BH19" s="624"/>
      <c r="BI19" s="624"/>
      <c r="BJ19" s="624"/>
      <c r="BK19" s="624"/>
      <c r="BL19" s="624"/>
      <c r="BM19" s="624"/>
      <c r="BN19" s="625"/>
      <c r="BO19" s="626">
        <v>5.6</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25910359</v>
      </c>
      <c r="S20" s="624"/>
      <c r="T20" s="624"/>
      <c r="U20" s="624"/>
      <c r="V20" s="624"/>
      <c r="W20" s="624"/>
      <c r="X20" s="624"/>
      <c r="Y20" s="625"/>
      <c r="Z20" s="626">
        <v>65.2</v>
      </c>
      <c r="AA20" s="626"/>
      <c r="AB20" s="626"/>
      <c r="AC20" s="626"/>
      <c r="AD20" s="627">
        <v>24048066</v>
      </c>
      <c r="AE20" s="627"/>
      <c r="AF20" s="627"/>
      <c r="AG20" s="627"/>
      <c r="AH20" s="627"/>
      <c r="AI20" s="627"/>
      <c r="AJ20" s="627"/>
      <c r="AK20" s="627"/>
      <c r="AL20" s="628">
        <v>98.8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576484</v>
      </c>
      <c r="BH20" s="624"/>
      <c r="BI20" s="624"/>
      <c r="BJ20" s="624"/>
      <c r="BK20" s="624"/>
      <c r="BL20" s="624"/>
      <c r="BM20" s="624"/>
      <c r="BN20" s="625"/>
      <c r="BO20" s="626">
        <v>5.6</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36556371</v>
      </c>
      <c r="CS20" s="624"/>
      <c r="CT20" s="624"/>
      <c r="CU20" s="624"/>
      <c r="CV20" s="624"/>
      <c r="CW20" s="624"/>
      <c r="CX20" s="624"/>
      <c r="CY20" s="625"/>
      <c r="CZ20" s="626">
        <v>100</v>
      </c>
      <c r="DA20" s="626"/>
      <c r="DB20" s="626"/>
      <c r="DC20" s="626"/>
      <c r="DD20" s="632">
        <v>4218146</v>
      </c>
      <c r="DE20" s="624"/>
      <c r="DF20" s="624"/>
      <c r="DG20" s="624"/>
      <c r="DH20" s="624"/>
      <c r="DI20" s="624"/>
      <c r="DJ20" s="624"/>
      <c r="DK20" s="624"/>
      <c r="DL20" s="624"/>
      <c r="DM20" s="624"/>
      <c r="DN20" s="624"/>
      <c r="DO20" s="624"/>
      <c r="DP20" s="625"/>
      <c r="DQ20" s="632">
        <v>27347735</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8663</v>
      </c>
      <c r="S21" s="624"/>
      <c r="T21" s="624"/>
      <c r="U21" s="624"/>
      <c r="V21" s="624"/>
      <c r="W21" s="624"/>
      <c r="X21" s="624"/>
      <c r="Y21" s="625"/>
      <c r="Z21" s="626">
        <v>0</v>
      </c>
      <c r="AA21" s="626"/>
      <c r="AB21" s="626"/>
      <c r="AC21" s="626"/>
      <c r="AD21" s="627">
        <v>8663</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38996</v>
      </c>
      <c r="BH21" s="624"/>
      <c r="BI21" s="624"/>
      <c r="BJ21" s="624"/>
      <c r="BK21" s="624"/>
      <c r="BL21" s="624"/>
      <c r="BM21" s="624"/>
      <c r="BN21" s="625"/>
      <c r="BO21" s="626">
        <v>0.4</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241443</v>
      </c>
      <c r="S22" s="624"/>
      <c r="T22" s="624"/>
      <c r="U22" s="624"/>
      <c r="V22" s="624"/>
      <c r="W22" s="624"/>
      <c r="X22" s="624"/>
      <c r="Y22" s="625"/>
      <c r="Z22" s="626">
        <v>0.6</v>
      </c>
      <c r="AA22" s="626"/>
      <c r="AB22" s="626"/>
      <c r="AC22" s="626"/>
      <c r="AD22" s="627" t="s">
        <v>109</v>
      </c>
      <c r="AE22" s="627"/>
      <c r="AF22" s="627"/>
      <c r="AG22" s="627"/>
      <c r="AH22" s="627"/>
      <c r="AI22" s="627"/>
      <c r="AJ22" s="627"/>
      <c r="AK22" s="627"/>
      <c r="AL22" s="628" t="s">
        <v>109</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562711</v>
      </c>
      <c r="S23" s="624"/>
      <c r="T23" s="624"/>
      <c r="U23" s="624"/>
      <c r="V23" s="624"/>
      <c r="W23" s="624"/>
      <c r="X23" s="624"/>
      <c r="Y23" s="625"/>
      <c r="Z23" s="626">
        <v>1.4</v>
      </c>
      <c r="AA23" s="626"/>
      <c r="AB23" s="626"/>
      <c r="AC23" s="626"/>
      <c r="AD23" s="627">
        <v>48801</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537488</v>
      </c>
      <c r="BH23" s="624"/>
      <c r="BI23" s="624"/>
      <c r="BJ23" s="624"/>
      <c r="BK23" s="624"/>
      <c r="BL23" s="624"/>
      <c r="BM23" s="624"/>
      <c r="BN23" s="625"/>
      <c r="BO23" s="626">
        <v>5.2</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253888</v>
      </c>
      <c r="S24" s="624"/>
      <c r="T24" s="624"/>
      <c r="U24" s="624"/>
      <c r="V24" s="624"/>
      <c r="W24" s="624"/>
      <c r="X24" s="624"/>
      <c r="Y24" s="625"/>
      <c r="Z24" s="626">
        <v>0.6</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16358312</v>
      </c>
      <c r="CS24" s="613"/>
      <c r="CT24" s="613"/>
      <c r="CU24" s="613"/>
      <c r="CV24" s="613"/>
      <c r="CW24" s="613"/>
      <c r="CX24" s="613"/>
      <c r="CY24" s="614"/>
      <c r="CZ24" s="650">
        <v>44.7</v>
      </c>
      <c r="DA24" s="651"/>
      <c r="DB24" s="651"/>
      <c r="DC24" s="652"/>
      <c r="DD24" s="649">
        <v>12404850</v>
      </c>
      <c r="DE24" s="613"/>
      <c r="DF24" s="613"/>
      <c r="DG24" s="613"/>
      <c r="DH24" s="613"/>
      <c r="DI24" s="613"/>
      <c r="DJ24" s="613"/>
      <c r="DK24" s="614"/>
      <c r="DL24" s="649">
        <v>12234088</v>
      </c>
      <c r="DM24" s="613"/>
      <c r="DN24" s="613"/>
      <c r="DO24" s="613"/>
      <c r="DP24" s="613"/>
      <c r="DQ24" s="613"/>
      <c r="DR24" s="613"/>
      <c r="DS24" s="613"/>
      <c r="DT24" s="613"/>
      <c r="DU24" s="613"/>
      <c r="DV24" s="614"/>
      <c r="DW24" s="617">
        <v>47.5</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3613904</v>
      </c>
      <c r="S25" s="624"/>
      <c r="T25" s="624"/>
      <c r="U25" s="624"/>
      <c r="V25" s="624"/>
      <c r="W25" s="624"/>
      <c r="X25" s="624"/>
      <c r="Y25" s="625"/>
      <c r="Z25" s="626">
        <v>9.1</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6598152</v>
      </c>
      <c r="CS25" s="655"/>
      <c r="CT25" s="655"/>
      <c r="CU25" s="655"/>
      <c r="CV25" s="655"/>
      <c r="CW25" s="655"/>
      <c r="CX25" s="655"/>
      <c r="CY25" s="656"/>
      <c r="CZ25" s="657">
        <v>18</v>
      </c>
      <c r="DA25" s="658"/>
      <c r="DB25" s="658"/>
      <c r="DC25" s="659"/>
      <c r="DD25" s="632">
        <v>6197371</v>
      </c>
      <c r="DE25" s="655"/>
      <c r="DF25" s="655"/>
      <c r="DG25" s="655"/>
      <c r="DH25" s="655"/>
      <c r="DI25" s="655"/>
      <c r="DJ25" s="655"/>
      <c r="DK25" s="656"/>
      <c r="DL25" s="632">
        <v>6026609</v>
      </c>
      <c r="DM25" s="655"/>
      <c r="DN25" s="655"/>
      <c r="DO25" s="655"/>
      <c r="DP25" s="655"/>
      <c r="DQ25" s="655"/>
      <c r="DR25" s="655"/>
      <c r="DS25" s="655"/>
      <c r="DT25" s="655"/>
      <c r="DU25" s="655"/>
      <c r="DV25" s="656"/>
      <c r="DW25" s="628">
        <v>23.4</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4508346</v>
      </c>
      <c r="CS26" s="624"/>
      <c r="CT26" s="624"/>
      <c r="CU26" s="624"/>
      <c r="CV26" s="624"/>
      <c r="CW26" s="624"/>
      <c r="CX26" s="624"/>
      <c r="CY26" s="625"/>
      <c r="CZ26" s="657">
        <v>12.3</v>
      </c>
      <c r="DA26" s="658"/>
      <c r="DB26" s="658"/>
      <c r="DC26" s="659"/>
      <c r="DD26" s="632">
        <v>4201778</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2460875</v>
      </c>
      <c r="S27" s="624"/>
      <c r="T27" s="624"/>
      <c r="U27" s="624"/>
      <c r="V27" s="624"/>
      <c r="W27" s="624"/>
      <c r="X27" s="624"/>
      <c r="Y27" s="625"/>
      <c r="Z27" s="626">
        <v>6.2</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10355001</v>
      </c>
      <c r="BH27" s="624"/>
      <c r="BI27" s="624"/>
      <c r="BJ27" s="624"/>
      <c r="BK27" s="624"/>
      <c r="BL27" s="624"/>
      <c r="BM27" s="624"/>
      <c r="BN27" s="625"/>
      <c r="BO27" s="626">
        <v>100</v>
      </c>
      <c r="BP27" s="626"/>
      <c r="BQ27" s="626"/>
      <c r="BR27" s="626"/>
      <c r="BS27" s="632">
        <v>109579</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5537556</v>
      </c>
      <c r="CS27" s="655"/>
      <c r="CT27" s="655"/>
      <c r="CU27" s="655"/>
      <c r="CV27" s="655"/>
      <c r="CW27" s="655"/>
      <c r="CX27" s="655"/>
      <c r="CY27" s="656"/>
      <c r="CZ27" s="657">
        <v>15.1</v>
      </c>
      <c r="DA27" s="658"/>
      <c r="DB27" s="658"/>
      <c r="DC27" s="659"/>
      <c r="DD27" s="632">
        <v>2073578</v>
      </c>
      <c r="DE27" s="655"/>
      <c r="DF27" s="655"/>
      <c r="DG27" s="655"/>
      <c r="DH27" s="655"/>
      <c r="DI27" s="655"/>
      <c r="DJ27" s="655"/>
      <c r="DK27" s="656"/>
      <c r="DL27" s="632">
        <v>2073578</v>
      </c>
      <c r="DM27" s="655"/>
      <c r="DN27" s="655"/>
      <c r="DO27" s="655"/>
      <c r="DP27" s="655"/>
      <c r="DQ27" s="655"/>
      <c r="DR27" s="655"/>
      <c r="DS27" s="655"/>
      <c r="DT27" s="655"/>
      <c r="DU27" s="655"/>
      <c r="DV27" s="656"/>
      <c r="DW27" s="628">
        <v>8.1</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261508</v>
      </c>
      <c r="S28" s="624"/>
      <c r="T28" s="624"/>
      <c r="U28" s="624"/>
      <c r="V28" s="624"/>
      <c r="W28" s="624"/>
      <c r="X28" s="624"/>
      <c r="Y28" s="625"/>
      <c r="Z28" s="626">
        <v>0.7</v>
      </c>
      <c r="AA28" s="626"/>
      <c r="AB28" s="626"/>
      <c r="AC28" s="626"/>
      <c r="AD28" s="627">
        <v>119673</v>
      </c>
      <c r="AE28" s="627"/>
      <c r="AF28" s="627"/>
      <c r="AG28" s="627"/>
      <c r="AH28" s="627"/>
      <c r="AI28" s="627"/>
      <c r="AJ28" s="627"/>
      <c r="AK28" s="627"/>
      <c r="AL28" s="628">
        <v>0.5</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4222604</v>
      </c>
      <c r="CS28" s="624"/>
      <c r="CT28" s="624"/>
      <c r="CU28" s="624"/>
      <c r="CV28" s="624"/>
      <c r="CW28" s="624"/>
      <c r="CX28" s="624"/>
      <c r="CY28" s="625"/>
      <c r="CZ28" s="657">
        <v>11.6</v>
      </c>
      <c r="DA28" s="658"/>
      <c r="DB28" s="658"/>
      <c r="DC28" s="659"/>
      <c r="DD28" s="632">
        <v>4133901</v>
      </c>
      <c r="DE28" s="624"/>
      <c r="DF28" s="624"/>
      <c r="DG28" s="624"/>
      <c r="DH28" s="624"/>
      <c r="DI28" s="624"/>
      <c r="DJ28" s="624"/>
      <c r="DK28" s="625"/>
      <c r="DL28" s="632">
        <v>4133901</v>
      </c>
      <c r="DM28" s="624"/>
      <c r="DN28" s="624"/>
      <c r="DO28" s="624"/>
      <c r="DP28" s="624"/>
      <c r="DQ28" s="624"/>
      <c r="DR28" s="624"/>
      <c r="DS28" s="624"/>
      <c r="DT28" s="624"/>
      <c r="DU28" s="624"/>
      <c r="DV28" s="625"/>
      <c r="DW28" s="628">
        <v>16.100000000000001</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21149</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4222604</v>
      </c>
      <c r="CS29" s="655"/>
      <c r="CT29" s="655"/>
      <c r="CU29" s="655"/>
      <c r="CV29" s="655"/>
      <c r="CW29" s="655"/>
      <c r="CX29" s="655"/>
      <c r="CY29" s="656"/>
      <c r="CZ29" s="657">
        <v>11.6</v>
      </c>
      <c r="DA29" s="658"/>
      <c r="DB29" s="658"/>
      <c r="DC29" s="659"/>
      <c r="DD29" s="632">
        <v>4133901</v>
      </c>
      <c r="DE29" s="655"/>
      <c r="DF29" s="655"/>
      <c r="DG29" s="655"/>
      <c r="DH29" s="655"/>
      <c r="DI29" s="655"/>
      <c r="DJ29" s="655"/>
      <c r="DK29" s="656"/>
      <c r="DL29" s="632">
        <v>4133901</v>
      </c>
      <c r="DM29" s="655"/>
      <c r="DN29" s="655"/>
      <c r="DO29" s="655"/>
      <c r="DP29" s="655"/>
      <c r="DQ29" s="655"/>
      <c r="DR29" s="655"/>
      <c r="DS29" s="655"/>
      <c r="DT29" s="655"/>
      <c r="DU29" s="655"/>
      <c r="DV29" s="656"/>
      <c r="DW29" s="628">
        <v>16.100000000000001</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1534249</v>
      </c>
      <c r="S30" s="624"/>
      <c r="T30" s="624"/>
      <c r="U30" s="624"/>
      <c r="V30" s="624"/>
      <c r="W30" s="624"/>
      <c r="X30" s="624"/>
      <c r="Y30" s="625"/>
      <c r="Z30" s="626">
        <v>3.9</v>
      </c>
      <c r="AA30" s="626"/>
      <c r="AB30" s="626"/>
      <c r="AC30" s="626"/>
      <c r="AD30" s="627">
        <v>72842</v>
      </c>
      <c r="AE30" s="627"/>
      <c r="AF30" s="627"/>
      <c r="AG30" s="627"/>
      <c r="AH30" s="627"/>
      <c r="AI30" s="627"/>
      <c r="AJ30" s="627"/>
      <c r="AK30" s="627"/>
      <c r="AL30" s="628">
        <v>0.3</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98.6</v>
      </c>
      <c r="BH30" s="682"/>
      <c r="BI30" s="682"/>
      <c r="BJ30" s="682"/>
      <c r="BK30" s="682"/>
      <c r="BL30" s="682"/>
      <c r="BM30" s="618">
        <v>95.1</v>
      </c>
      <c r="BN30" s="682"/>
      <c r="BO30" s="682"/>
      <c r="BP30" s="682"/>
      <c r="BQ30" s="683"/>
      <c r="BR30" s="681">
        <v>98.7</v>
      </c>
      <c r="BS30" s="682"/>
      <c r="BT30" s="682"/>
      <c r="BU30" s="682"/>
      <c r="BV30" s="682"/>
      <c r="BW30" s="682"/>
      <c r="BX30" s="618">
        <v>95</v>
      </c>
      <c r="BY30" s="682"/>
      <c r="BZ30" s="682"/>
      <c r="CA30" s="682"/>
      <c r="CB30" s="683"/>
      <c r="CD30" s="686"/>
      <c r="CE30" s="687"/>
      <c r="CF30" s="637" t="s">
        <v>290</v>
      </c>
      <c r="CG30" s="638"/>
      <c r="CH30" s="638"/>
      <c r="CI30" s="638"/>
      <c r="CJ30" s="638"/>
      <c r="CK30" s="638"/>
      <c r="CL30" s="638"/>
      <c r="CM30" s="638"/>
      <c r="CN30" s="638"/>
      <c r="CO30" s="638"/>
      <c r="CP30" s="638"/>
      <c r="CQ30" s="639"/>
      <c r="CR30" s="623">
        <v>3841162</v>
      </c>
      <c r="CS30" s="624"/>
      <c r="CT30" s="624"/>
      <c r="CU30" s="624"/>
      <c r="CV30" s="624"/>
      <c r="CW30" s="624"/>
      <c r="CX30" s="624"/>
      <c r="CY30" s="625"/>
      <c r="CZ30" s="657">
        <v>10.5</v>
      </c>
      <c r="DA30" s="658"/>
      <c r="DB30" s="658"/>
      <c r="DC30" s="659"/>
      <c r="DD30" s="632">
        <v>3760848</v>
      </c>
      <c r="DE30" s="624"/>
      <c r="DF30" s="624"/>
      <c r="DG30" s="624"/>
      <c r="DH30" s="624"/>
      <c r="DI30" s="624"/>
      <c r="DJ30" s="624"/>
      <c r="DK30" s="625"/>
      <c r="DL30" s="632">
        <v>3760848</v>
      </c>
      <c r="DM30" s="624"/>
      <c r="DN30" s="624"/>
      <c r="DO30" s="624"/>
      <c r="DP30" s="624"/>
      <c r="DQ30" s="624"/>
      <c r="DR30" s="624"/>
      <c r="DS30" s="624"/>
      <c r="DT30" s="624"/>
      <c r="DU30" s="624"/>
      <c r="DV30" s="625"/>
      <c r="DW30" s="628">
        <v>14.6</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1058269</v>
      </c>
      <c r="S31" s="624"/>
      <c r="T31" s="624"/>
      <c r="U31" s="624"/>
      <c r="V31" s="624"/>
      <c r="W31" s="624"/>
      <c r="X31" s="624"/>
      <c r="Y31" s="625"/>
      <c r="Z31" s="626">
        <v>2.7</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98.7</v>
      </c>
      <c r="BH31" s="655"/>
      <c r="BI31" s="655"/>
      <c r="BJ31" s="655"/>
      <c r="BK31" s="655"/>
      <c r="BL31" s="655"/>
      <c r="BM31" s="629">
        <v>96.4</v>
      </c>
      <c r="BN31" s="679"/>
      <c r="BO31" s="679"/>
      <c r="BP31" s="679"/>
      <c r="BQ31" s="680"/>
      <c r="BR31" s="678">
        <v>98.8</v>
      </c>
      <c r="BS31" s="655"/>
      <c r="BT31" s="655"/>
      <c r="BU31" s="655"/>
      <c r="BV31" s="655"/>
      <c r="BW31" s="655"/>
      <c r="BX31" s="629">
        <v>96.4</v>
      </c>
      <c r="BY31" s="679"/>
      <c r="BZ31" s="679"/>
      <c r="CA31" s="679"/>
      <c r="CB31" s="680"/>
      <c r="CD31" s="686"/>
      <c r="CE31" s="687"/>
      <c r="CF31" s="637" t="s">
        <v>294</v>
      </c>
      <c r="CG31" s="638"/>
      <c r="CH31" s="638"/>
      <c r="CI31" s="638"/>
      <c r="CJ31" s="638"/>
      <c r="CK31" s="638"/>
      <c r="CL31" s="638"/>
      <c r="CM31" s="638"/>
      <c r="CN31" s="638"/>
      <c r="CO31" s="638"/>
      <c r="CP31" s="638"/>
      <c r="CQ31" s="639"/>
      <c r="CR31" s="623">
        <v>381442</v>
      </c>
      <c r="CS31" s="655"/>
      <c r="CT31" s="655"/>
      <c r="CU31" s="655"/>
      <c r="CV31" s="655"/>
      <c r="CW31" s="655"/>
      <c r="CX31" s="655"/>
      <c r="CY31" s="656"/>
      <c r="CZ31" s="657">
        <v>1</v>
      </c>
      <c r="DA31" s="658"/>
      <c r="DB31" s="658"/>
      <c r="DC31" s="659"/>
      <c r="DD31" s="632">
        <v>373053</v>
      </c>
      <c r="DE31" s="655"/>
      <c r="DF31" s="655"/>
      <c r="DG31" s="655"/>
      <c r="DH31" s="655"/>
      <c r="DI31" s="655"/>
      <c r="DJ31" s="655"/>
      <c r="DK31" s="656"/>
      <c r="DL31" s="632">
        <v>373053</v>
      </c>
      <c r="DM31" s="655"/>
      <c r="DN31" s="655"/>
      <c r="DO31" s="655"/>
      <c r="DP31" s="655"/>
      <c r="DQ31" s="655"/>
      <c r="DR31" s="655"/>
      <c r="DS31" s="655"/>
      <c r="DT31" s="655"/>
      <c r="DU31" s="655"/>
      <c r="DV31" s="656"/>
      <c r="DW31" s="628">
        <v>1.4</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1305465</v>
      </c>
      <c r="S32" s="624"/>
      <c r="T32" s="624"/>
      <c r="U32" s="624"/>
      <c r="V32" s="624"/>
      <c r="W32" s="624"/>
      <c r="X32" s="624"/>
      <c r="Y32" s="625"/>
      <c r="Z32" s="626">
        <v>3.3</v>
      </c>
      <c r="AA32" s="626"/>
      <c r="AB32" s="626"/>
      <c r="AC32" s="626"/>
      <c r="AD32" s="627">
        <v>44469</v>
      </c>
      <c r="AE32" s="627"/>
      <c r="AF32" s="627"/>
      <c r="AG32" s="627"/>
      <c r="AH32" s="627"/>
      <c r="AI32" s="627"/>
      <c r="AJ32" s="627"/>
      <c r="AK32" s="627"/>
      <c r="AL32" s="628">
        <v>0.2</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98.4</v>
      </c>
      <c r="BH32" s="691"/>
      <c r="BI32" s="691"/>
      <c r="BJ32" s="691"/>
      <c r="BK32" s="691"/>
      <c r="BL32" s="691"/>
      <c r="BM32" s="692">
        <v>93.5</v>
      </c>
      <c r="BN32" s="691"/>
      <c r="BO32" s="691"/>
      <c r="BP32" s="691"/>
      <c r="BQ32" s="693"/>
      <c r="BR32" s="690">
        <v>98.4</v>
      </c>
      <c r="BS32" s="691"/>
      <c r="BT32" s="691"/>
      <c r="BU32" s="691"/>
      <c r="BV32" s="691"/>
      <c r="BW32" s="691"/>
      <c r="BX32" s="692">
        <v>93.4</v>
      </c>
      <c r="BY32" s="691"/>
      <c r="BZ32" s="691"/>
      <c r="CA32" s="691"/>
      <c r="CB32" s="693"/>
      <c r="CD32" s="688"/>
      <c r="CE32" s="689"/>
      <c r="CF32" s="637" t="s">
        <v>297</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2479000</v>
      </c>
      <c r="S33" s="624"/>
      <c r="T33" s="624"/>
      <c r="U33" s="624"/>
      <c r="V33" s="624"/>
      <c r="W33" s="624"/>
      <c r="X33" s="624"/>
      <c r="Y33" s="625"/>
      <c r="Z33" s="626">
        <v>6.2</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15945074</v>
      </c>
      <c r="CS33" s="655"/>
      <c r="CT33" s="655"/>
      <c r="CU33" s="655"/>
      <c r="CV33" s="655"/>
      <c r="CW33" s="655"/>
      <c r="CX33" s="655"/>
      <c r="CY33" s="656"/>
      <c r="CZ33" s="657">
        <v>43.6</v>
      </c>
      <c r="DA33" s="658"/>
      <c r="DB33" s="658"/>
      <c r="DC33" s="659"/>
      <c r="DD33" s="632">
        <v>12968589</v>
      </c>
      <c r="DE33" s="655"/>
      <c r="DF33" s="655"/>
      <c r="DG33" s="655"/>
      <c r="DH33" s="655"/>
      <c r="DI33" s="655"/>
      <c r="DJ33" s="655"/>
      <c r="DK33" s="656"/>
      <c r="DL33" s="632">
        <v>9680470</v>
      </c>
      <c r="DM33" s="655"/>
      <c r="DN33" s="655"/>
      <c r="DO33" s="655"/>
      <c r="DP33" s="655"/>
      <c r="DQ33" s="655"/>
      <c r="DR33" s="655"/>
      <c r="DS33" s="655"/>
      <c r="DT33" s="655"/>
      <c r="DU33" s="655"/>
      <c r="DV33" s="656"/>
      <c r="DW33" s="628">
        <v>37.6</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5434158</v>
      </c>
      <c r="CS34" s="624"/>
      <c r="CT34" s="624"/>
      <c r="CU34" s="624"/>
      <c r="CV34" s="624"/>
      <c r="CW34" s="624"/>
      <c r="CX34" s="624"/>
      <c r="CY34" s="625"/>
      <c r="CZ34" s="657">
        <v>14.9</v>
      </c>
      <c r="DA34" s="658"/>
      <c r="DB34" s="658"/>
      <c r="DC34" s="659"/>
      <c r="DD34" s="632">
        <v>3923893</v>
      </c>
      <c r="DE34" s="624"/>
      <c r="DF34" s="624"/>
      <c r="DG34" s="624"/>
      <c r="DH34" s="624"/>
      <c r="DI34" s="624"/>
      <c r="DJ34" s="624"/>
      <c r="DK34" s="625"/>
      <c r="DL34" s="632">
        <v>3504869</v>
      </c>
      <c r="DM34" s="624"/>
      <c r="DN34" s="624"/>
      <c r="DO34" s="624"/>
      <c r="DP34" s="624"/>
      <c r="DQ34" s="624"/>
      <c r="DR34" s="624"/>
      <c r="DS34" s="624"/>
      <c r="DT34" s="624"/>
      <c r="DU34" s="624"/>
      <c r="DV34" s="625"/>
      <c r="DW34" s="628">
        <v>13.6</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1391000</v>
      </c>
      <c r="S35" s="624"/>
      <c r="T35" s="624"/>
      <c r="U35" s="624"/>
      <c r="V35" s="624"/>
      <c r="W35" s="624"/>
      <c r="X35" s="624"/>
      <c r="Y35" s="625"/>
      <c r="Z35" s="626">
        <v>3.5</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6968584</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293676</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545964</v>
      </c>
      <c r="CS35" s="655"/>
      <c r="CT35" s="655"/>
      <c r="CU35" s="655"/>
      <c r="CV35" s="655"/>
      <c r="CW35" s="655"/>
      <c r="CX35" s="655"/>
      <c r="CY35" s="656"/>
      <c r="CZ35" s="657">
        <v>1.5</v>
      </c>
      <c r="DA35" s="658"/>
      <c r="DB35" s="658"/>
      <c r="DC35" s="659"/>
      <c r="DD35" s="632">
        <v>502511</v>
      </c>
      <c r="DE35" s="655"/>
      <c r="DF35" s="655"/>
      <c r="DG35" s="655"/>
      <c r="DH35" s="655"/>
      <c r="DI35" s="655"/>
      <c r="DJ35" s="655"/>
      <c r="DK35" s="656"/>
      <c r="DL35" s="632">
        <v>502511</v>
      </c>
      <c r="DM35" s="655"/>
      <c r="DN35" s="655"/>
      <c r="DO35" s="655"/>
      <c r="DP35" s="655"/>
      <c r="DQ35" s="655"/>
      <c r="DR35" s="655"/>
      <c r="DS35" s="655"/>
      <c r="DT35" s="655"/>
      <c r="DU35" s="655"/>
      <c r="DV35" s="656"/>
      <c r="DW35" s="628">
        <v>2</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39711483</v>
      </c>
      <c r="S36" s="696"/>
      <c r="T36" s="696"/>
      <c r="U36" s="696"/>
      <c r="V36" s="696"/>
      <c r="W36" s="696"/>
      <c r="X36" s="696"/>
      <c r="Y36" s="697"/>
      <c r="Z36" s="698">
        <v>100</v>
      </c>
      <c r="AA36" s="698"/>
      <c r="AB36" s="698"/>
      <c r="AC36" s="698"/>
      <c r="AD36" s="699">
        <v>24342514</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2536520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223510</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2655111</v>
      </c>
      <c r="CS36" s="624"/>
      <c r="CT36" s="624"/>
      <c r="CU36" s="624"/>
      <c r="CV36" s="624"/>
      <c r="CW36" s="624"/>
      <c r="CX36" s="624"/>
      <c r="CY36" s="625"/>
      <c r="CZ36" s="657">
        <v>7.3</v>
      </c>
      <c r="DA36" s="658"/>
      <c r="DB36" s="658"/>
      <c r="DC36" s="659"/>
      <c r="DD36" s="632">
        <v>2137747</v>
      </c>
      <c r="DE36" s="624"/>
      <c r="DF36" s="624"/>
      <c r="DG36" s="624"/>
      <c r="DH36" s="624"/>
      <c r="DI36" s="624"/>
      <c r="DJ36" s="624"/>
      <c r="DK36" s="625"/>
      <c r="DL36" s="632">
        <v>1440568</v>
      </c>
      <c r="DM36" s="624"/>
      <c r="DN36" s="624"/>
      <c r="DO36" s="624"/>
      <c r="DP36" s="624"/>
      <c r="DQ36" s="624"/>
      <c r="DR36" s="624"/>
      <c r="DS36" s="624"/>
      <c r="DT36" s="624"/>
      <c r="DU36" s="624"/>
      <c r="DV36" s="625"/>
      <c r="DW36" s="628">
        <v>5.6</v>
      </c>
      <c r="DX36" s="653"/>
      <c r="DY36" s="653"/>
      <c r="DZ36" s="653"/>
      <c r="EA36" s="653"/>
      <c r="EB36" s="653"/>
      <c r="EC36" s="654"/>
    </row>
    <row r="37" spans="2:133" ht="11.25" customHeight="1">
      <c r="AQ37" s="702" t="s">
        <v>312</v>
      </c>
      <c r="AR37" s="703"/>
      <c r="AS37" s="703"/>
      <c r="AT37" s="703"/>
      <c r="AU37" s="703"/>
      <c r="AV37" s="703"/>
      <c r="AW37" s="703"/>
      <c r="AX37" s="703"/>
      <c r="AY37" s="704"/>
      <c r="AZ37" s="623">
        <v>1363066</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10681</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4279</v>
      </c>
      <c r="CS37" s="655"/>
      <c r="CT37" s="655"/>
      <c r="CU37" s="655"/>
      <c r="CV37" s="655"/>
      <c r="CW37" s="655"/>
      <c r="CX37" s="655"/>
      <c r="CY37" s="656"/>
      <c r="CZ37" s="657">
        <v>0</v>
      </c>
      <c r="DA37" s="658"/>
      <c r="DB37" s="658"/>
      <c r="DC37" s="659"/>
      <c r="DD37" s="632">
        <v>4279</v>
      </c>
      <c r="DE37" s="655"/>
      <c r="DF37" s="655"/>
      <c r="DG37" s="655"/>
      <c r="DH37" s="655"/>
      <c r="DI37" s="655"/>
      <c r="DJ37" s="655"/>
      <c r="DK37" s="656"/>
      <c r="DL37" s="632">
        <v>4279</v>
      </c>
      <c r="DM37" s="655"/>
      <c r="DN37" s="655"/>
      <c r="DO37" s="655"/>
      <c r="DP37" s="655"/>
      <c r="DQ37" s="655"/>
      <c r="DR37" s="655"/>
      <c r="DS37" s="655"/>
      <c r="DT37" s="655"/>
      <c r="DU37" s="655"/>
      <c r="DV37" s="656"/>
      <c r="DW37" s="628">
        <v>0</v>
      </c>
      <c r="DX37" s="653"/>
      <c r="DY37" s="653"/>
      <c r="DZ37" s="653"/>
      <c r="EA37" s="653"/>
      <c r="EB37" s="653"/>
      <c r="EC37" s="654"/>
    </row>
    <row r="38" spans="2:133" ht="11.25" customHeight="1">
      <c r="AQ38" s="702" t="s">
        <v>315</v>
      </c>
      <c r="AR38" s="703"/>
      <c r="AS38" s="703"/>
      <c r="AT38" s="703"/>
      <c r="AU38" s="703"/>
      <c r="AV38" s="703"/>
      <c r="AW38" s="703"/>
      <c r="AX38" s="703"/>
      <c r="AY38" s="704"/>
      <c r="AZ38" s="623">
        <v>154864</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17856</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5536990</v>
      </c>
      <c r="CS38" s="624"/>
      <c r="CT38" s="624"/>
      <c r="CU38" s="624"/>
      <c r="CV38" s="624"/>
      <c r="CW38" s="624"/>
      <c r="CX38" s="624"/>
      <c r="CY38" s="625"/>
      <c r="CZ38" s="657">
        <v>15.1</v>
      </c>
      <c r="DA38" s="658"/>
      <c r="DB38" s="658"/>
      <c r="DC38" s="659"/>
      <c r="DD38" s="632">
        <v>4969113</v>
      </c>
      <c r="DE38" s="624"/>
      <c r="DF38" s="624"/>
      <c r="DG38" s="624"/>
      <c r="DH38" s="624"/>
      <c r="DI38" s="624"/>
      <c r="DJ38" s="624"/>
      <c r="DK38" s="625"/>
      <c r="DL38" s="632">
        <v>4193971</v>
      </c>
      <c r="DM38" s="624"/>
      <c r="DN38" s="624"/>
      <c r="DO38" s="624"/>
      <c r="DP38" s="624"/>
      <c r="DQ38" s="624"/>
      <c r="DR38" s="624"/>
      <c r="DS38" s="624"/>
      <c r="DT38" s="624"/>
      <c r="DU38" s="624"/>
      <c r="DV38" s="625"/>
      <c r="DW38" s="628">
        <v>16.3</v>
      </c>
      <c r="DX38" s="653"/>
      <c r="DY38" s="653"/>
      <c r="DZ38" s="653"/>
      <c r="EA38" s="653"/>
      <c r="EB38" s="653"/>
      <c r="EC38" s="654"/>
    </row>
    <row r="39" spans="2:133" ht="11.25" customHeight="1">
      <c r="AQ39" s="702" t="s">
        <v>318</v>
      </c>
      <c r="AR39" s="703"/>
      <c r="AS39" s="703"/>
      <c r="AT39" s="703"/>
      <c r="AU39" s="703"/>
      <c r="AV39" s="703"/>
      <c r="AW39" s="703"/>
      <c r="AX39" s="703"/>
      <c r="AY39" s="704"/>
      <c r="AZ39" s="623">
        <v>2347</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105</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861580</v>
      </c>
      <c r="CS39" s="655"/>
      <c r="CT39" s="655"/>
      <c r="CU39" s="655"/>
      <c r="CV39" s="655"/>
      <c r="CW39" s="655"/>
      <c r="CX39" s="655"/>
      <c r="CY39" s="656"/>
      <c r="CZ39" s="657">
        <v>2.4</v>
      </c>
      <c r="DA39" s="658"/>
      <c r="DB39" s="658"/>
      <c r="DC39" s="659"/>
      <c r="DD39" s="632">
        <v>812746</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657687</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90</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911271</v>
      </c>
      <c r="CS40" s="624"/>
      <c r="CT40" s="624"/>
      <c r="CU40" s="624"/>
      <c r="CV40" s="624"/>
      <c r="CW40" s="624"/>
      <c r="CX40" s="624"/>
      <c r="CY40" s="625"/>
      <c r="CZ40" s="657">
        <v>2.5</v>
      </c>
      <c r="DA40" s="658"/>
      <c r="DB40" s="658"/>
      <c r="DC40" s="659"/>
      <c r="DD40" s="632">
        <v>622579</v>
      </c>
      <c r="DE40" s="624"/>
      <c r="DF40" s="624"/>
      <c r="DG40" s="624"/>
      <c r="DH40" s="624"/>
      <c r="DI40" s="624"/>
      <c r="DJ40" s="624"/>
      <c r="DK40" s="625"/>
      <c r="DL40" s="632">
        <v>38551</v>
      </c>
      <c r="DM40" s="624"/>
      <c r="DN40" s="624"/>
      <c r="DO40" s="624"/>
      <c r="DP40" s="624"/>
      <c r="DQ40" s="624"/>
      <c r="DR40" s="624"/>
      <c r="DS40" s="624"/>
      <c r="DT40" s="624"/>
      <c r="DU40" s="624"/>
      <c r="DV40" s="625"/>
      <c r="DW40" s="628">
        <v>0.1</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2254100</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299</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4252985</v>
      </c>
      <c r="CS42" s="624"/>
      <c r="CT42" s="624"/>
      <c r="CU42" s="624"/>
      <c r="CV42" s="624"/>
      <c r="CW42" s="624"/>
      <c r="CX42" s="624"/>
      <c r="CY42" s="625"/>
      <c r="CZ42" s="657">
        <v>11.6</v>
      </c>
      <c r="DA42" s="706"/>
      <c r="DB42" s="706"/>
      <c r="DC42" s="707"/>
      <c r="DD42" s="632">
        <v>1974296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108846</v>
      </c>
      <c r="CS43" s="655"/>
      <c r="CT43" s="655"/>
      <c r="CU43" s="655"/>
      <c r="CV43" s="655"/>
      <c r="CW43" s="655"/>
      <c r="CX43" s="655"/>
      <c r="CY43" s="656"/>
      <c r="CZ43" s="657">
        <v>0.3</v>
      </c>
      <c r="DA43" s="658"/>
      <c r="DB43" s="658"/>
      <c r="DC43" s="659"/>
      <c r="DD43" s="632">
        <v>108846</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4218146</v>
      </c>
      <c r="CS44" s="624"/>
      <c r="CT44" s="624"/>
      <c r="CU44" s="624"/>
      <c r="CV44" s="624"/>
      <c r="CW44" s="624"/>
      <c r="CX44" s="624"/>
      <c r="CY44" s="625"/>
      <c r="CZ44" s="657">
        <v>11.5</v>
      </c>
      <c r="DA44" s="706"/>
      <c r="DB44" s="706"/>
      <c r="DC44" s="707"/>
      <c r="DD44" s="632">
        <v>1967199</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2039153</v>
      </c>
      <c r="CS45" s="655"/>
      <c r="CT45" s="655"/>
      <c r="CU45" s="655"/>
      <c r="CV45" s="655"/>
      <c r="CW45" s="655"/>
      <c r="CX45" s="655"/>
      <c r="CY45" s="656"/>
      <c r="CZ45" s="657">
        <v>5.6</v>
      </c>
      <c r="DA45" s="658"/>
      <c r="DB45" s="658"/>
      <c r="DC45" s="659"/>
      <c r="DD45" s="632">
        <v>262088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2071600</v>
      </c>
      <c r="CS46" s="624"/>
      <c r="CT46" s="624"/>
      <c r="CU46" s="624"/>
      <c r="CV46" s="624"/>
      <c r="CW46" s="624"/>
      <c r="CX46" s="624"/>
      <c r="CY46" s="625"/>
      <c r="CZ46" s="657">
        <v>5.7</v>
      </c>
      <c r="DA46" s="706"/>
      <c r="DB46" s="706"/>
      <c r="DC46" s="707"/>
      <c r="DD46" s="632">
        <v>1622312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34839</v>
      </c>
      <c r="CS47" s="655"/>
      <c r="CT47" s="655"/>
      <c r="CU47" s="655"/>
      <c r="CV47" s="655"/>
      <c r="CW47" s="655"/>
      <c r="CX47" s="655"/>
      <c r="CY47" s="656"/>
      <c r="CZ47" s="657">
        <v>0.1</v>
      </c>
      <c r="DA47" s="658"/>
      <c r="DB47" s="658"/>
      <c r="DC47" s="659"/>
      <c r="DD47" s="632">
        <v>7097</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119</v>
      </c>
      <c r="CS48" s="624"/>
      <c r="CT48" s="624"/>
      <c r="CU48" s="624"/>
      <c r="CV48" s="624"/>
      <c r="CW48" s="624"/>
      <c r="CX48" s="624"/>
      <c r="CY48" s="625"/>
      <c r="CZ48" s="657" t="s">
        <v>119</v>
      </c>
      <c r="DA48" s="706"/>
      <c r="DB48" s="706"/>
      <c r="DC48" s="707"/>
      <c r="DD48" s="632" t="s">
        <v>119</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36556371</v>
      </c>
      <c r="CS49" s="691"/>
      <c r="CT49" s="691"/>
      <c r="CU49" s="691"/>
      <c r="CV49" s="691"/>
      <c r="CW49" s="691"/>
      <c r="CX49" s="691"/>
      <c r="CY49" s="718"/>
      <c r="CZ49" s="719">
        <v>100</v>
      </c>
      <c r="DA49" s="720"/>
      <c r="DB49" s="720"/>
      <c r="DC49" s="721"/>
      <c r="DD49" s="722">
        <v>27347735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39721</v>
      </c>
      <c r="R7" s="753"/>
      <c r="S7" s="753"/>
      <c r="T7" s="753"/>
      <c r="U7" s="753"/>
      <c r="V7" s="753">
        <v>36566</v>
      </c>
      <c r="W7" s="753"/>
      <c r="X7" s="753"/>
      <c r="Y7" s="753"/>
      <c r="Z7" s="753"/>
      <c r="AA7" s="753">
        <v>3155</v>
      </c>
      <c r="AB7" s="753"/>
      <c r="AC7" s="753"/>
      <c r="AD7" s="753"/>
      <c r="AE7" s="754"/>
      <c r="AF7" s="755">
        <v>2824</v>
      </c>
      <c r="AG7" s="756"/>
      <c r="AH7" s="756"/>
      <c r="AI7" s="756"/>
      <c r="AJ7" s="757"/>
      <c r="AK7" s="792">
        <v>1534</v>
      </c>
      <c r="AL7" s="793"/>
      <c r="AM7" s="793"/>
      <c r="AN7" s="793"/>
      <c r="AO7" s="793"/>
      <c r="AP7" s="793">
        <v>36684</v>
      </c>
      <c r="AQ7" s="793"/>
      <c r="AR7" s="793"/>
      <c r="AS7" s="793"/>
      <c r="AT7" s="793"/>
      <c r="AU7" s="794" t="s">
        <v>548</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555</v>
      </c>
      <c r="BT7" s="797"/>
      <c r="BU7" s="797"/>
      <c r="BV7" s="797"/>
      <c r="BW7" s="797"/>
      <c r="BX7" s="797"/>
      <c r="BY7" s="797"/>
      <c r="BZ7" s="797"/>
      <c r="CA7" s="797"/>
      <c r="CB7" s="797"/>
      <c r="CC7" s="797"/>
      <c r="CD7" s="797"/>
      <c r="CE7" s="797"/>
      <c r="CF7" s="797"/>
      <c r="CG7" s="798"/>
      <c r="CH7" s="789" t="s">
        <v>556</v>
      </c>
      <c r="CI7" s="790"/>
      <c r="CJ7" s="790"/>
      <c r="CK7" s="790"/>
      <c r="CL7" s="791"/>
      <c r="CM7" s="789">
        <v>132</v>
      </c>
      <c r="CN7" s="790"/>
      <c r="CO7" s="790"/>
      <c r="CP7" s="790"/>
      <c r="CQ7" s="791"/>
      <c r="CR7" s="789">
        <v>5</v>
      </c>
      <c r="CS7" s="790"/>
      <c r="CT7" s="790"/>
      <c r="CU7" s="790"/>
      <c r="CV7" s="791"/>
      <c r="CW7" s="789" t="s">
        <v>557</v>
      </c>
      <c r="CX7" s="790"/>
      <c r="CY7" s="790"/>
      <c r="CZ7" s="790"/>
      <c r="DA7" s="791"/>
      <c r="DB7" s="789" t="s">
        <v>557</v>
      </c>
      <c r="DC7" s="790"/>
      <c r="DD7" s="790"/>
      <c r="DE7" s="790"/>
      <c r="DF7" s="791"/>
      <c r="DG7" s="789">
        <v>443</v>
      </c>
      <c r="DH7" s="790"/>
      <c r="DI7" s="790"/>
      <c r="DJ7" s="790"/>
      <c r="DK7" s="791"/>
      <c r="DL7" s="789" t="s">
        <v>557</v>
      </c>
      <c r="DM7" s="790"/>
      <c r="DN7" s="790"/>
      <c r="DO7" s="790"/>
      <c r="DP7" s="791"/>
      <c r="DQ7" s="789">
        <v>45</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t="s">
        <v>549</v>
      </c>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558</v>
      </c>
      <c r="BT8" s="787"/>
      <c r="BU8" s="787"/>
      <c r="BV8" s="787"/>
      <c r="BW8" s="787"/>
      <c r="BX8" s="787"/>
      <c r="BY8" s="787"/>
      <c r="BZ8" s="787"/>
      <c r="CA8" s="787"/>
      <c r="CB8" s="787"/>
      <c r="CC8" s="787"/>
      <c r="CD8" s="787"/>
      <c r="CE8" s="787"/>
      <c r="CF8" s="787"/>
      <c r="CG8" s="788"/>
      <c r="CH8" s="799">
        <v>3</v>
      </c>
      <c r="CI8" s="800"/>
      <c r="CJ8" s="800"/>
      <c r="CK8" s="800"/>
      <c r="CL8" s="801"/>
      <c r="CM8" s="799">
        <v>17</v>
      </c>
      <c r="CN8" s="800"/>
      <c r="CO8" s="800"/>
      <c r="CP8" s="800"/>
      <c r="CQ8" s="801"/>
      <c r="CR8" s="799">
        <v>30</v>
      </c>
      <c r="CS8" s="800"/>
      <c r="CT8" s="800"/>
      <c r="CU8" s="800"/>
      <c r="CV8" s="801"/>
      <c r="CW8" s="799" t="s">
        <v>557</v>
      </c>
      <c r="CX8" s="800"/>
      <c r="CY8" s="800"/>
      <c r="CZ8" s="800"/>
      <c r="DA8" s="801"/>
      <c r="DB8" s="799" t="s">
        <v>557</v>
      </c>
      <c r="DC8" s="800"/>
      <c r="DD8" s="800"/>
      <c r="DE8" s="800"/>
      <c r="DF8" s="801"/>
      <c r="DG8" s="799" t="s">
        <v>557</v>
      </c>
      <c r="DH8" s="800"/>
      <c r="DI8" s="800"/>
      <c r="DJ8" s="800"/>
      <c r="DK8" s="801"/>
      <c r="DL8" s="799" t="s">
        <v>557</v>
      </c>
      <c r="DM8" s="800"/>
      <c r="DN8" s="800"/>
      <c r="DO8" s="800"/>
      <c r="DP8" s="801"/>
      <c r="DQ8" s="799" t="s">
        <v>557</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559</v>
      </c>
      <c r="BT9" s="787"/>
      <c r="BU9" s="787"/>
      <c r="BV9" s="787"/>
      <c r="BW9" s="787"/>
      <c r="BX9" s="787"/>
      <c r="BY9" s="787"/>
      <c r="BZ9" s="787"/>
      <c r="CA9" s="787"/>
      <c r="CB9" s="787"/>
      <c r="CC9" s="787"/>
      <c r="CD9" s="787"/>
      <c r="CE9" s="787"/>
      <c r="CF9" s="787"/>
      <c r="CG9" s="788"/>
      <c r="CH9" s="799">
        <v>13</v>
      </c>
      <c r="CI9" s="800"/>
      <c r="CJ9" s="800"/>
      <c r="CK9" s="800"/>
      <c r="CL9" s="801"/>
      <c r="CM9" s="799">
        <v>78</v>
      </c>
      <c r="CN9" s="800"/>
      <c r="CO9" s="800"/>
      <c r="CP9" s="800"/>
      <c r="CQ9" s="801"/>
      <c r="CR9" s="799">
        <v>10</v>
      </c>
      <c r="CS9" s="800"/>
      <c r="CT9" s="800"/>
      <c r="CU9" s="800"/>
      <c r="CV9" s="801"/>
      <c r="CW9" s="799" t="s">
        <v>557</v>
      </c>
      <c r="CX9" s="800"/>
      <c r="CY9" s="800"/>
      <c r="CZ9" s="800"/>
      <c r="DA9" s="801"/>
      <c r="DB9" s="799" t="s">
        <v>557</v>
      </c>
      <c r="DC9" s="800"/>
      <c r="DD9" s="800"/>
      <c r="DE9" s="800"/>
      <c r="DF9" s="801"/>
      <c r="DG9" s="799" t="s">
        <v>557</v>
      </c>
      <c r="DH9" s="800"/>
      <c r="DI9" s="800"/>
      <c r="DJ9" s="800"/>
      <c r="DK9" s="801"/>
      <c r="DL9" s="799" t="s">
        <v>557</v>
      </c>
      <c r="DM9" s="800"/>
      <c r="DN9" s="800"/>
      <c r="DO9" s="800"/>
      <c r="DP9" s="801"/>
      <c r="DQ9" s="799" t="s">
        <v>557</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560</v>
      </c>
      <c r="BT10" s="787"/>
      <c r="BU10" s="787"/>
      <c r="BV10" s="787"/>
      <c r="BW10" s="787"/>
      <c r="BX10" s="787"/>
      <c r="BY10" s="787"/>
      <c r="BZ10" s="787"/>
      <c r="CA10" s="787"/>
      <c r="CB10" s="787"/>
      <c r="CC10" s="787"/>
      <c r="CD10" s="787"/>
      <c r="CE10" s="787"/>
      <c r="CF10" s="787"/>
      <c r="CG10" s="788"/>
      <c r="CH10" s="799">
        <v>1</v>
      </c>
      <c r="CI10" s="800"/>
      <c r="CJ10" s="800"/>
      <c r="CK10" s="800"/>
      <c r="CL10" s="801"/>
      <c r="CM10" s="799">
        <v>9</v>
      </c>
      <c r="CN10" s="800"/>
      <c r="CO10" s="800"/>
      <c r="CP10" s="800"/>
      <c r="CQ10" s="801"/>
      <c r="CR10" s="799">
        <v>5</v>
      </c>
      <c r="CS10" s="800"/>
      <c r="CT10" s="800"/>
      <c r="CU10" s="800"/>
      <c r="CV10" s="801"/>
      <c r="CW10" s="799" t="s">
        <v>557</v>
      </c>
      <c r="CX10" s="800"/>
      <c r="CY10" s="800"/>
      <c r="CZ10" s="800"/>
      <c r="DA10" s="801"/>
      <c r="DB10" s="799" t="s">
        <v>557</v>
      </c>
      <c r="DC10" s="800"/>
      <c r="DD10" s="800"/>
      <c r="DE10" s="800"/>
      <c r="DF10" s="801"/>
      <c r="DG10" s="799" t="s">
        <v>557</v>
      </c>
      <c r="DH10" s="800"/>
      <c r="DI10" s="800"/>
      <c r="DJ10" s="800"/>
      <c r="DK10" s="801"/>
      <c r="DL10" s="799" t="s">
        <v>557</v>
      </c>
      <c r="DM10" s="800"/>
      <c r="DN10" s="800"/>
      <c r="DO10" s="800"/>
      <c r="DP10" s="801"/>
      <c r="DQ10" s="799" t="s">
        <v>557</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561</v>
      </c>
      <c r="BT11" s="787"/>
      <c r="BU11" s="787"/>
      <c r="BV11" s="787"/>
      <c r="BW11" s="787"/>
      <c r="BX11" s="787"/>
      <c r="BY11" s="787"/>
      <c r="BZ11" s="787"/>
      <c r="CA11" s="787"/>
      <c r="CB11" s="787"/>
      <c r="CC11" s="787"/>
      <c r="CD11" s="787"/>
      <c r="CE11" s="787"/>
      <c r="CF11" s="787"/>
      <c r="CG11" s="788"/>
      <c r="CH11" s="799">
        <v>14</v>
      </c>
      <c r="CI11" s="800"/>
      <c r="CJ11" s="800"/>
      <c r="CK11" s="800"/>
      <c r="CL11" s="801"/>
      <c r="CM11" s="799">
        <v>7</v>
      </c>
      <c r="CN11" s="800"/>
      <c r="CO11" s="800"/>
      <c r="CP11" s="800"/>
      <c r="CQ11" s="801"/>
      <c r="CR11" s="799">
        <v>41</v>
      </c>
      <c r="CS11" s="800"/>
      <c r="CT11" s="800"/>
      <c r="CU11" s="800"/>
      <c r="CV11" s="801"/>
      <c r="CW11" s="799" t="s">
        <v>557</v>
      </c>
      <c r="CX11" s="800"/>
      <c r="CY11" s="800"/>
      <c r="CZ11" s="800"/>
      <c r="DA11" s="801"/>
      <c r="DB11" s="799" t="s">
        <v>557</v>
      </c>
      <c r="DC11" s="800"/>
      <c r="DD11" s="800"/>
      <c r="DE11" s="800"/>
      <c r="DF11" s="801"/>
      <c r="DG11" s="799" t="s">
        <v>557</v>
      </c>
      <c r="DH11" s="800"/>
      <c r="DI11" s="800"/>
      <c r="DJ11" s="800"/>
      <c r="DK11" s="801"/>
      <c r="DL11" s="799" t="s">
        <v>557</v>
      </c>
      <c r="DM11" s="800"/>
      <c r="DN11" s="800"/>
      <c r="DO11" s="800"/>
      <c r="DP11" s="801"/>
      <c r="DQ11" s="799" t="s">
        <v>557</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562</v>
      </c>
      <c r="BT12" s="787"/>
      <c r="BU12" s="787"/>
      <c r="BV12" s="787"/>
      <c r="BW12" s="787"/>
      <c r="BX12" s="787"/>
      <c r="BY12" s="787"/>
      <c r="BZ12" s="787"/>
      <c r="CA12" s="787"/>
      <c r="CB12" s="787"/>
      <c r="CC12" s="787"/>
      <c r="CD12" s="787"/>
      <c r="CE12" s="787"/>
      <c r="CF12" s="787"/>
      <c r="CG12" s="788"/>
      <c r="CH12" s="799" t="s">
        <v>563</v>
      </c>
      <c r="CI12" s="800"/>
      <c r="CJ12" s="800"/>
      <c r="CK12" s="800"/>
      <c r="CL12" s="801"/>
      <c r="CM12" s="799">
        <v>0</v>
      </c>
      <c r="CN12" s="800"/>
      <c r="CO12" s="800"/>
      <c r="CP12" s="800"/>
      <c r="CQ12" s="801"/>
      <c r="CR12" s="799">
        <v>10</v>
      </c>
      <c r="CS12" s="800"/>
      <c r="CT12" s="800"/>
      <c r="CU12" s="800"/>
      <c r="CV12" s="801"/>
      <c r="CW12" s="799" t="s">
        <v>557</v>
      </c>
      <c r="CX12" s="800"/>
      <c r="CY12" s="800"/>
      <c r="CZ12" s="800"/>
      <c r="DA12" s="801"/>
      <c r="DB12" s="799" t="s">
        <v>557</v>
      </c>
      <c r="DC12" s="800"/>
      <c r="DD12" s="800"/>
      <c r="DE12" s="800"/>
      <c r="DF12" s="801"/>
      <c r="DG12" s="799" t="s">
        <v>557</v>
      </c>
      <c r="DH12" s="800"/>
      <c r="DI12" s="800"/>
      <c r="DJ12" s="800"/>
      <c r="DK12" s="801"/>
      <c r="DL12" s="799" t="s">
        <v>557</v>
      </c>
      <c r="DM12" s="800"/>
      <c r="DN12" s="800"/>
      <c r="DO12" s="800"/>
      <c r="DP12" s="801"/>
      <c r="DQ12" s="799" t="s">
        <v>557</v>
      </c>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t="s">
        <v>564</v>
      </c>
      <c r="BT13" s="787"/>
      <c r="BU13" s="787"/>
      <c r="BV13" s="787"/>
      <c r="BW13" s="787"/>
      <c r="BX13" s="787"/>
      <c r="BY13" s="787"/>
      <c r="BZ13" s="787"/>
      <c r="CA13" s="787"/>
      <c r="CB13" s="787"/>
      <c r="CC13" s="787"/>
      <c r="CD13" s="787"/>
      <c r="CE13" s="787"/>
      <c r="CF13" s="787"/>
      <c r="CG13" s="788"/>
      <c r="CH13" s="799">
        <v>4</v>
      </c>
      <c r="CI13" s="800"/>
      <c r="CJ13" s="800"/>
      <c r="CK13" s="800"/>
      <c r="CL13" s="801"/>
      <c r="CM13" s="799">
        <v>107</v>
      </c>
      <c r="CN13" s="800"/>
      <c r="CO13" s="800"/>
      <c r="CP13" s="800"/>
      <c r="CQ13" s="801"/>
      <c r="CR13" s="799">
        <v>24</v>
      </c>
      <c r="CS13" s="800"/>
      <c r="CT13" s="800"/>
      <c r="CU13" s="800"/>
      <c r="CV13" s="801"/>
      <c r="CW13" s="799" t="s">
        <v>557</v>
      </c>
      <c r="CX13" s="800"/>
      <c r="CY13" s="800"/>
      <c r="CZ13" s="800"/>
      <c r="DA13" s="801"/>
      <c r="DB13" s="799" t="s">
        <v>557</v>
      </c>
      <c r="DC13" s="800"/>
      <c r="DD13" s="800"/>
      <c r="DE13" s="800"/>
      <c r="DF13" s="801"/>
      <c r="DG13" s="799" t="s">
        <v>557</v>
      </c>
      <c r="DH13" s="800"/>
      <c r="DI13" s="800"/>
      <c r="DJ13" s="800"/>
      <c r="DK13" s="801"/>
      <c r="DL13" s="799" t="s">
        <v>557</v>
      </c>
      <c r="DM13" s="800"/>
      <c r="DN13" s="800"/>
      <c r="DO13" s="800"/>
      <c r="DP13" s="801"/>
      <c r="DQ13" s="799" t="s">
        <v>557</v>
      </c>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t="s">
        <v>565</v>
      </c>
      <c r="BT14" s="787"/>
      <c r="BU14" s="787"/>
      <c r="BV14" s="787"/>
      <c r="BW14" s="787"/>
      <c r="BX14" s="787"/>
      <c r="BY14" s="787"/>
      <c r="BZ14" s="787"/>
      <c r="CA14" s="787"/>
      <c r="CB14" s="787"/>
      <c r="CC14" s="787"/>
      <c r="CD14" s="787"/>
      <c r="CE14" s="787"/>
      <c r="CF14" s="787"/>
      <c r="CG14" s="788"/>
      <c r="CH14" s="799">
        <v>4</v>
      </c>
      <c r="CI14" s="800"/>
      <c r="CJ14" s="800"/>
      <c r="CK14" s="800"/>
      <c r="CL14" s="801"/>
      <c r="CM14" s="799">
        <v>119</v>
      </c>
      <c r="CN14" s="800"/>
      <c r="CO14" s="800"/>
      <c r="CP14" s="800"/>
      <c r="CQ14" s="801"/>
      <c r="CR14" s="799">
        <v>5</v>
      </c>
      <c r="CS14" s="800"/>
      <c r="CT14" s="800"/>
      <c r="CU14" s="800"/>
      <c r="CV14" s="801"/>
      <c r="CW14" s="799">
        <v>18</v>
      </c>
      <c r="CX14" s="800"/>
      <c r="CY14" s="800"/>
      <c r="CZ14" s="800"/>
      <c r="DA14" s="801"/>
      <c r="DB14" s="799" t="s">
        <v>557</v>
      </c>
      <c r="DC14" s="800"/>
      <c r="DD14" s="800"/>
      <c r="DE14" s="800"/>
      <c r="DF14" s="801"/>
      <c r="DG14" s="799" t="s">
        <v>557</v>
      </c>
      <c r="DH14" s="800"/>
      <c r="DI14" s="800"/>
      <c r="DJ14" s="800"/>
      <c r="DK14" s="801"/>
      <c r="DL14" s="799" t="s">
        <v>557</v>
      </c>
      <c r="DM14" s="800"/>
      <c r="DN14" s="800"/>
      <c r="DO14" s="800"/>
      <c r="DP14" s="801"/>
      <c r="DQ14" s="799" t="s">
        <v>557</v>
      </c>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t="s">
        <v>566</v>
      </c>
      <c r="BT15" s="787"/>
      <c r="BU15" s="787"/>
      <c r="BV15" s="787"/>
      <c r="BW15" s="787"/>
      <c r="BX15" s="787"/>
      <c r="BY15" s="787"/>
      <c r="BZ15" s="787"/>
      <c r="CA15" s="787"/>
      <c r="CB15" s="787"/>
      <c r="CC15" s="787"/>
      <c r="CD15" s="787"/>
      <c r="CE15" s="787"/>
      <c r="CF15" s="787"/>
      <c r="CG15" s="788"/>
      <c r="CH15" s="799">
        <v>0</v>
      </c>
      <c r="CI15" s="800"/>
      <c r="CJ15" s="800"/>
      <c r="CK15" s="800"/>
      <c r="CL15" s="801"/>
      <c r="CM15" s="799">
        <v>232</v>
      </c>
      <c r="CN15" s="800"/>
      <c r="CO15" s="800"/>
      <c r="CP15" s="800"/>
      <c r="CQ15" s="801"/>
      <c r="CR15" s="799">
        <v>100</v>
      </c>
      <c r="CS15" s="800"/>
      <c r="CT15" s="800"/>
      <c r="CU15" s="800"/>
      <c r="CV15" s="801"/>
      <c r="CW15" s="799" t="s">
        <v>557</v>
      </c>
      <c r="CX15" s="800"/>
      <c r="CY15" s="800"/>
      <c r="CZ15" s="800"/>
      <c r="DA15" s="801"/>
      <c r="DB15" s="799" t="s">
        <v>557</v>
      </c>
      <c r="DC15" s="800"/>
      <c r="DD15" s="800"/>
      <c r="DE15" s="800"/>
      <c r="DF15" s="801"/>
      <c r="DG15" s="799" t="s">
        <v>557</v>
      </c>
      <c r="DH15" s="800"/>
      <c r="DI15" s="800"/>
      <c r="DJ15" s="800"/>
      <c r="DK15" s="801"/>
      <c r="DL15" s="799" t="s">
        <v>557</v>
      </c>
      <c r="DM15" s="800"/>
      <c r="DN15" s="800"/>
      <c r="DO15" s="800"/>
      <c r="DP15" s="801"/>
      <c r="DQ15" s="799" t="s">
        <v>557</v>
      </c>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t="s">
        <v>567</v>
      </c>
      <c r="BT16" s="787"/>
      <c r="BU16" s="787"/>
      <c r="BV16" s="787"/>
      <c r="BW16" s="787"/>
      <c r="BX16" s="787"/>
      <c r="BY16" s="787"/>
      <c r="BZ16" s="787"/>
      <c r="CA16" s="787"/>
      <c r="CB16" s="787"/>
      <c r="CC16" s="787"/>
      <c r="CD16" s="787"/>
      <c r="CE16" s="787"/>
      <c r="CF16" s="787"/>
      <c r="CG16" s="788"/>
      <c r="CH16" s="799" t="s">
        <v>568</v>
      </c>
      <c r="CI16" s="800"/>
      <c r="CJ16" s="800"/>
      <c r="CK16" s="800"/>
      <c r="CL16" s="801"/>
      <c r="CM16" s="799">
        <v>202</v>
      </c>
      <c r="CN16" s="800"/>
      <c r="CO16" s="800"/>
      <c r="CP16" s="800"/>
      <c r="CQ16" s="801"/>
      <c r="CR16" s="799">
        <v>10</v>
      </c>
      <c r="CS16" s="800"/>
      <c r="CT16" s="800"/>
      <c r="CU16" s="800"/>
      <c r="CV16" s="801"/>
      <c r="CW16" s="799">
        <v>6</v>
      </c>
      <c r="CX16" s="800"/>
      <c r="CY16" s="800"/>
      <c r="CZ16" s="800"/>
      <c r="DA16" s="801"/>
      <c r="DB16" s="799" t="s">
        <v>557</v>
      </c>
      <c r="DC16" s="800"/>
      <c r="DD16" s="800"/>
      <c r="DE16" s="800"/>
      <c r="DF16" s="801"/>
      <c r="DG16" s="799" t="s">
        <v>557</v>
      </c>
      <c r="DH16" s="800"/>
      <c r="DI16" s="800"/>
      <c r="DJ16" s="800"/>
      <c r="DK16" s="801"/>
      <c r="DL16" s="799" t="s">
        <v>557</v>
      </c>
      <c r="DM16" s="800"/>
      <c r="DN16" s="800"/>
      <c r="DO16" s="800"/>
      <c r="DP16" s="801"/>
      <c r="DQ16" s="799" t="s">
        <v>557</v>
      </c>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39721</v>
      </c>
      <c r="R23" s="812"/>
      <c r="S23" s="812"/>
      <c r="T23" s="812"/>
      <c r="U23" s="812"/>
      <c r="V23" s="812">
        <v>36566</v>
      </c>
      <c r="W23" s="812"/>
      <c r="X23" s="812"/>
      <c r="Y23" s="812"/>
      <c r="Z23" s="812"/>
      <c r="AA23" s="812">
        <v>3155</v>
      </c>
      <c r="AB23" s="812"/>
      <c r="AC23" s="812"/>
      <c r="AD23" s="812"/>
      <c r="AE23" s="813"/>
      <c r="AF23" s="814">
        <v>2824</v>
      </c>
      <c r="AG23" s="812"/>
      <c r="AH23" s="812"/>
      <c r="AI23" s="812"/>
      <c r="AJ23" s="815"/>
      <c r="AK23" s="816"/>
      <c r="AL23" s="817"/>
      <c r="AM23" s="817"/>
      <c r="AN23" s="817"/>
      <c r="AO23" s="817"/>
      <c r="AP23" s="812">
        <v>36684</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9213</v>
      </c>
      <c r="R28" s="841"/>
      <c r="S28" s="841"/>
      <c r="T28" s="841"/>
      <c r="U28" s="841"/>
      <c r="V28" s="841">
        <v>8919</v>
      </c>
      <c r="W28" s="841"/>
      <c r="X28" s="841"/>
      <c r="Y28" s="841"/>
      <c r="Z28" s="841"/>
      <c r="AA28" s="841">
        <v>294</v>
      </c>
      <c r="AB28" s="841"/>
      <c r="AC28" s="841"/>
      <c r="AD28" s="841"/>
      <c r="AE28" s="842"/>
      <c r="AF28" s="843">
        <v>294</v>
      </c>
      <c r="AG28" s="841"/>
      <c r="AH28" s="841"/>
      <c r="AI28" s="841"/>
      <c r="AJ28" s="844"/>
      <c r="AK28" s="845">
        <v>580</v>
      </c>
      <c r="AL28" s="836"/>
      <c r="AM28" s="836"/>
      <c r="AN28" s="836"/>
      <c r="AO28" s="836"/>
      <c r="AP28" s="836" t="s">
        <v>551</v>
      </c>
      <c r="AQ28" s="836"/>
      <c r="AR28" s="836"/>
      <c r="AS28" s="836"/>
      <c r="AT28" s="836"/>
      <c r="AU28" s="836" t="s">
        <v>551</v>
      </c>
      <c r="AV28" s="836"/>
      <c r="AW28" s="836"/>
      <c r="AX28" s="836"/>
      <c r="AY28" s="836"/>
      <c r="AZ28" s="837" t="s">
        <v>551</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326</v>
      </c>
      <c r="R29" s="777"/>
      <c r="S29" s="777"/>
      <c r="T29" s="777"/>
      <c r="U29" s="777"/>
      <c r="V29" s="777">
        <v>280</v>
      </c>
      <c r="W29" s="777"/>
      <c r="X29" s="777"/>
      <c r="Y29" s="777"/>
      <c r="Z29" s="777"/>
      <c r="AA29" s="777">
        <v>46</v>
      </c>
      <c r="AB29" s="777"/>
      <c r="AC29" s="777"/>
      <c r="AD29" s="777"/>
      <c r="AE29" s="778"/>
      <c r="AF29" s="779">
        <v>46</v>
      </c>
      <c r="AG29" s="780"/>
      <c r="AH29" s="780"/>
      <c r="AI29" s="780"/>
      <c r="AJ29" s="781"/>
      <c r="AK29" s="848">
        <v>77</v>
      </c>
      <c r="AL29" s="849"/>
      <c r="AM29" s="849"/>
      <c r="AN29" s="849"/>
      <c r="AO29" s="849"/>
      <c r="AP29" s="849">
        <v>113</v>
      </c>
      <c r="AQ29" s="849"/>
      <c r="AR29" s="849"/>
      <c r="AS29" s="849"/>
      <c r="AT29" s="849"/>
      <c r="AU29" s="849">
        <v>24</v>
      </c>
      <c r="AV29" s="849"/>
      <c r="AW29" s="849"/>
      <c r="AX29" s="849"/>
      <c r="AY29" s="849"/>
      <c r="AZ29" s="850" t="s">
        <v>551</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7745</v>
      </c>
      <c r="R30" s="777"/>
      <c r="S30" s="777"/>
      <c r="T30" s="777"/>
      <c r="U30" s="777"/>
      <c r="V30" s="777">
        <v>7307</v>
      </c>
      <c r="W30" s="777"/>
      <c r="X30" s="777"/>
      <c r="Y30" s="777"/>
      <c r="Z30" s="777"/>
      <c r="AA30" s="777">
        <v>438</v>
      </c>
      <c r="AB30" s="777"/>
      <c r="AC30" s="777"/>
      <c r="AD30" s="777"/>
      <c r="AE30" s="778"/>
      <c r="AF30" s="779">
        <v>438</v>
      </c>
      <c r="AG30" s="780"/>
      <c r="AH30" s="780"/>
      <c r="AI30" s="780"/>
      <c r="AJ30" s="781"/>
      <c r="AK30" s="848">
        <v>1218</v>
      </c>
      <c r="AL30" s="849"/>
      <c r="AM30" s="849"/>
      <c r="AN30" s="849"/>
      <c r="AO30" s="849"/>
      <c r="AP30" s="849" t="s">
        <v>551</v>
      </c>
      <c r="AQ30" s="849"/>
      <c r="AR30" s="849"/>
      <c r="AS30" s="849"/>
      <c r="AT30" s="849"/>
      <c r="AU30" s="849" t="s">
        <v>551</v>
      </c>
      <c r="AV30" s="849"/>
      <c r="AW30" s="849"/>
      <c r="AX30" s="849"/>
      <c r="AY30" s="849"/>
      <c r="AZ30" s="850" t="s">
        <v>551</v>
      </c>
      <c r="BA30" s="850"/>
      <c r="BB30" s="850"/>
      <c r="BC30" s="850"/>
      <c r="BD30" s="850"/>
      <c r="BE30" s="846" t="s">
        <v>576</v>
      </c>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910</v>
      </c>
      <c r="R31" s="777"/>
      <c r="S31" s="777"/>
      <c r="T31" s="777"/>
      <c r="U31" s="777"/>
      <c r="V31" s="777">
        <v>908</v>
      </c>
      <c r="W31" s="777"/>
      <c r="X31" s="777"/>
      <c r="Y31" s="777"/>
      <c r="Z31" s="777"/>
      <c r="AA31" s="777">
        <v>3</v>
      </c>
      <c r="AB31" s="777"/>
      <c r="AC31" s="777"/>
      <c r="AD31" s="777"/>
      <c r="AE31" s="778"/>
      <c r="AF31" s="779">
        <v>3</v>
      </c>
      <c r="AG31" s="780"/>
      <c r="AH31" s="780"/>
      <c r="AI31" s="780"/>
      <c r="AJ31" s="781"/>
      <c r="AK31" s="848">
        <v>229</v>
      </c>
      <c r="AL31" s="849"/>
      <c r="AM31" s="849"/>
      <c r="AN31" s="849"/>
      <c r="AO31" s="849"/>
      <c r="AP31" s="849" t="s">
        <v>551</v>
      </c>
      <c r="AQ31" s="849"/>
      <c r="AR31" s="849"/>
      <c r="AS31" s="849"/>
      <c r="AT31" s="849"/>
      <c r="AU31" s="849" t="s">
        <v>551</v>
      </c>
      <c r="AV31" s="849"/>
      <c r="AW31" s="849"/>
      <c r="AX31" s="849"/>
      <c r="AY31" s="849"/>
      <c r="AZ31" s="850" t="s">
        <v>551</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113</v>
      </c>
      <c r="R32" s="777"/>
      <c r="S32" s="777"/>
      <c r="T32" s="777"/>
      <c r="U32" s="777"/>
      <c r="V32" s="777">
        <v>15</v>
      </c>
      <c r="W32" s="777"/>
      <c r="X32" s="777"/>
      <c r="Y32" s="777"/>
      <c r="Z32" s="777"/>
      <c r="AA32" s="777">
        <v>98</v>
      </c>
      <c r="AB32" s="777"/>
      <c r="AC32" s="777"/>
      <c r="AD32" s="777"/>
      <c r="AE32" s="778"/>
      <c r="AF32" s="779">
        <v>98</v>
      </c>
      <c r="AG32" s="780"/>
      <c r="AH32" s="780"/>
      <c r="AI32" s="780"/>
      <c r="AJ32" s="781"/>
      <c r="AK32" s="848" t="s">
        <v>551</v>
      </c>
      <c r="AL32" s="849"/>
      <c r="AM32" s="849"/>
      <c r="AN32" s="849"/>
      <c r="AO32" s="849"/>
      <c r="AP32" s="849" t="s">
        <v>551</v>
      </c>
      <c r="AQ32" s="849"/>
      <c r="AR32" s="849"/>
      <c r="AS32" s="849"/>
      <c r="AT32" s="849"/>
      <c r="AU32" s="849" t="s">
        <v>551</v>
      </c>
      <c r="AV32" s="849"/>
      <c r="AW32" s="849"/>
      <c r="AX32" s="849"/>
      <c r="AY32" s="849"/>
      <c r="AZ32" s="850" t="s">
        <v>551</v>
      </c>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381</v>
      </c>
      <c r="C33" s="774"/>
      <c r="D33" s="774"/>
      <c r="E33" s="774"/>
      <c r="F33" s="774"/>
      <c r="G33" s="774"/>
      <c r="H33" s="774"/>
      <c r="I33" s="774"/>
      <c r="J33" s="774"/>
      <c r="K33" s="774"/>
      <c r="L33" s="774"/>
      <c r="M33" s="774"/>
      <c r="N33" s="774"/>
      <c r="O33" s="774"/>
      <c r="P33" s="775"/>
      <c r="Q33" s="776">
        <v>1464</v>
      </c>
      <c r="R33" s="777"/>
      <c r="S33" s="777"/>
      <c r="T33" s="777"/>
      <c r="U33" s="777"/>
      <c r="V33" s="777">
        <v>1164</v>
      </c>
      <c r="W33" s="777"/>
      <c r="X33" s="777"/>
      <c r="Y33" s="777"/>
      <c r="Z33" s="777"/>
      <c r="AA33" s="777">
        <v>300</v>
      </c>
      <c r="AB33" s="777"/>
      <c r="AC33" s="777"/>
      <c r="AD33" s="777"/>
      <c r="AE33" s="778"/>
      <c r="AF33" s="779">
        <v>1780</v>
      </c>
      <c r="AG33" s="780"/>
      <c r="AH33" s="780"/>
      <c r="AI33" s="780"/>
      <c r="AJ33" s="781"/>
      <c r="AK33" s="848">
        <v>2</v>
      </c>
      <c r="AL33" s="849"/>
      <c r="AM33" s="849"/>
      <c r="AN33" s="849"/>
      <c r="AO33" s="849"/>
      <c r="AP33" s="849">
        <v>597</v>
      </c>
      <c r="AQ33" s="849"/>
      <c r="AR33" s="849"/>
      <c r="AS33" s="849"/>
      <c r="AT33" s="849"/>
      <c r="AU33" s="849" t="s">
        <v>551</v>
      </c>
      <c r="AV33" s="849"/>
      <c r="AW33" s="849"/>
      <c r="AX33" s="849"/>
      <c r="AY33" s="849"/>
      <c r="AZ33" s="850" t="s">
        <v>551</v>
      </c>
      <c r="BA33" s="850"/>
      <c r="BB33" s="850"/>
      <c r="BC33" s="850"/>
      <c r="BD33" s="850"/>
      <c r="BE33" s="846" t="s">
        <v>552</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382</v>
      </c>
      <c r="C34" s="774"/>
      <c r="D34" s="774"/>
      <c r="E34" s="774"/>
      <c r="F34" s="774"/>
      <c r="G34" s="774"/>
      <c r="H34" s="774"/>
      <c r="I34" s="774"/>
      <c r="J34" s="774"/>
      <c r="K34" s="774"/>
      <c r="L34" s="774"/>
      <c r="M34" s="774"/>
      <c r="N34" s="774"/>
      <c r="O34" s="774"/>
      <c r="P34" s="775"/>
      <c r="Q34" s="776">
        <v>9981</v>
      </c>
      <c r="R34" s="777"/>
      <c r="S34" s="777"/>
      <c r="T34" s="777"/>
      <c r="U34" s="777"/>
      <c r="V34" s="777">
        <v>10133</v>
      </c>
      <c r="W34" s="777"/>
      <c r="X34" s="777"/>
      <c r="Y34" s="777"/>
      <c r="Z34" s="777"/>
      <c r="AA34" s="777" t="s">
        <v>550</v>
      </c>
      <c r="AB34" s="777"/>
      <c r="AC34" s="777"/>
      <c r="AD34" s="777"/>
      <c r="AE34" s="778"/>
      <c r="AF34" s="779">
        <v>1208</v>
      </c>
      <c r="AG34" s="780"/>
      <c r="AH34" s="780"/>
      <c r="AI34" s="780"/>
      <c r="AJ34" s="781"/>
      <c r="AK34" s="848">
        <v>1363</v>
      </c>
      <c r="AL34" s="849"/>
      <c r="AM34" s="849"/>
      <c r="AN34" s="849"/>
      <c r="AO34" s="849"/>
      <c r="AP34" s="849">
        <v>8329</v>
      </c>
      <c r="AQ34" s="849"/>
      <c r="AR34" s="849"/>
      <c r="AS34" s="849"/>
      <c r="AT34" s="849"/>
      <c r="AU34" s="849">
        <v>5260</v>
      </c>
      <c r="AV34" s="849"/>
      <c r="AW34" s="849"/>
      <c r="AX34" s="849"/>
      <c r="AY34" s="849"/>
      <c r="AZ34" s="850" t="s">
        <v>551</v>
      </c>
      <c r="BA34" s="850"/>
      <c r="BB34" s="850"/>
      <c r="BC34" s="850"/>
      <c r="BD34" s="850"/>
      <c r="BE34" s="846" t="s">
        <v>552</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383</v>
      </c>
      <c r="C35" s="774"/>
      <c r="D35" s="774"/>
      <c r="E35" s="774"/>
      <c r="F35" s="774"/>
      <c r="G35" s="774"/>
      <c r="H35" s="774"/>
      <c r="I35" s="774"/>
      <c r="J35" s="774"/>
      <c r="K35" s="774"/>
      <c r="L35" s="774"/>
      <c r="M35" s="774"/>
      <c r="N35" s="774"/>
      <c r="O35" s="774"/>
      <c r="P35" s="775"/>
      <c r="Q35" s="776">
        <v>2092</v>
      </c>
      <c r="R35" s="777"/>
      <c r="S35" s="777"/>
      <c r="T35" s="777"/>
      <c r="U35" s="777"/>
      <c r="V35" s="777">
        <v>2012</v>
      </c>
      <c r="W35" s="777"/>
      <c r="X35" s="777"/>
      <c r="Y35" s="777"/>
      <c r="Z35" s="777"/>
      <c r="AA35" s="777">
        <v>80</v>
      </c>
      <c r="AB35" s="777"/>
      <c r="AC35" s="777"/>
      <c r="AD35" s="777"/>
      <c r="AE35" s="778"/>
      <c r="AF35" s="779">
        <v>74</v>
      </c>
      <c r="AG35" s="780"/>
      <c r="AH35" s="780"/>
      <c r="AI35" s="780"/>
      <c r="AJ35" s="781"/>
      <c r="AK35" s="848">
        <v>1020</v>
      </c>
      <c r="AL35" s="849"/>
      <c r="AM35" s="849"/>
      <c r="AN35" s="849"/>
      <c r="AO35" s="849"/>
      <c r="AP35" s="849">
        <v>8528</v>
      </c>
      <c r="AQ35" s="849"/>
      <c r="AR35" s="849"/>
      <c r="AS35" s="849"/>
      <c r="AT35" s="849"/>
      <c r="AU35" s="849">
        <v>7053</v>
      </c>
      <c r="AV35" s="849"/>
      <c r="AW35" s="849"/>
      <c r="AX35" s="849"/>
      <c r="AY35" s="849"/>
      <c r="AZ35" s="850" t="s">
        <v>551</v>
      </c>
      <c r="BA35" s="850"/>
      <c r="BB35" s="850"/>
      <c r="BC35" s="850"/>
      <c r="BD35" s="850"/>
      <c r="BE35" s="846" t="s">
        <v>553</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384</v>
      </c>
      <c r="C36" s="774"/>
      <c r="D36" s="774"/>
      <c r="E36" s="774"/>
      <c r="F36" s="774"/>
      <c r="G36" s="774"/>
      <c r="H36" s="774"/>
      <c r="I36" s="774"/>
      <c r="J36" s="774"/>
      <c r="K36" s="774"/>
      <c r="L36" s="774"/>
      <c r="M36" s="774"/>
      <c r="N36" s="774"/>
      <c r="O36" s="774"/>
      <c r="P36" s="775"/>
      <c r="Q36" s="776">
        <v>684</v>
      </c>
      <c r="R36" s="777"/>
      <c r="S36" s="777"/>
      <c r="T36" s="777"/>
      <c r="U36" s="777"/>
      <c r="V36" s="777">
        <v>654</v>
      </c>
      <c r="W36" s="777"/>
      <c r="X36" s="777"/>
      <c r="Y36" s="777"/>
      <c r="Z36" s="777"/>
      <c r="AA36" s="777">
        <v>31</v>
      </c>
      <c r="AB36" s="777"/>
      <c r="AC36" s="777"/>
      <c r="AD36" s="777"/>
      <c r="AE36" s="778"/>
      <c r="AF36" s="779">
        <v>29</v>
      </c>
      <c r="AG36" s="780"/>
      <c r="AH36" s="780"/>
      <c r="AI36" s="780"/>
      <c r="AJ36" s="781"/>
      <c r="AK36" s="848">
        <v>523</v>
      </c>
      <c r="AL36" s="849"/>
      <c r="AM36" s="849"/>
      <c r="AN36" s="849"/>
      <c r="AO36" s="849"/>
      <c r="AP36" s="849">
        <v>4661</v>
      </c>
      <c r="AQ36" s="849"/>
      <c r="AR36" s="849"/>
      <c r="AS36" s="849"/>
      <c r="AT36" s="849"/>
      <c r="AU36" s="849">
        <v>4661</v>
      </c>
      <c r="AV36" s="849"/>
      <c r="AW36" s="849"/>
      <c r="AX36" s="849"/>
      <c r="AY36" s="849"/>
      <c r="AZ36" s="850" t="s">
        <v>551</v>
      </c>
      <c r="BA36" s="850"/>
      <c r="BB36" s="850"/>
      <c r="BC36" s="850"/>
      <c r="BD36" s="850"/>
      <c r="BE36" s="846" t="s">
        <v>553</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385</v>
      </c>
      <c r="C37" s="774"/>
      <c r="D37" s="774"/>
      <c r="E37" s="774"/>
      <c r="F37" s="774"/>
      <c r="G37" s="774"/>
      <c r="H37" s="774"/>
      <c r="I37" s="774"/>
      <c r="J37" s="774"/>
      <c r="K37" s="774"/>
      <c r="L37" s="774"/>
      <c r="M37" s="774"/>
      <c r="N37" s="774"/>
      <c r="O37" s="774"/>
      <c r="P37" s="775"/>
      <c r="Q37" s="776">
        <v>1482</v>
      </c>
      <c r="R37" s="777"/>
      <c r="S37" s="777"/>
      <c r="T37" s="777"/>
      <c r="U37" s="777"/>
      <c r="V37" s="777">
        <v>1431</v>
      </c>
      <c r="W37" s="777"/>
      <c r="X37" s="777"/>
      <c r="Y37" s="777"/>
      <c r="Z37" s="777"/>
      <c r="AA37" s="777">
        <v>51</v>
      </c>
      <c r="AB37" s="777"/>
      <c r="AC37" s="777"/>
      <c r="AD37" s="777"/>
      <c r="AE37" s="778"/>
      <c r="AF37" s="779">
        <v>51</v>
      </c>
      <c r="AG37" s="780"/>
      <c r="AH37" s="780"/>
      <c r="AI37" s="780"/>
      <c r="AJ37" s="781"/>
      <c r="AK37" s="848">
        <v>1079</v>
      </c>
      <c r="AL37" s="849"/>
      <c r="AM37" s="849"/>
      <c r="AN37" s="849"/>
      <c r="AO37" s="849"/>
      <c r="AP37" s="849">
        <v>11306</v>
      </c>
      <c r="AQ37" s="849"/>
      <c r="AR37" s="849"/>
      <c r="AS37" s="849"/>
      <c r="AT37" s="849"/>
      <c r="AU37" s="849">
        <v>10435</v>
      </c>
      <c r="AV37" s="849"/>
      <c r="AW37" s="849"/>
      <c r="AX37" s="849"/>
      <c r="AY37" s="849"/>
      <c r="AZ37" s="850" t="s">
        <v>551</v>
      </c>
      <c r="BA37" s="850"/>
      <c r="BB37" s="850"/>
      <c r="BC37" s="850"/>
      <c r="BD37" s="850"/>
      <c r="BE37" s="846" t="s">
        <v>553</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386</v>
      </c>
      <c r="C38" s="774"/>
      <c r="D38" s="774"/>
      <c r="E38" s="774"/>
      <c r="F38" s="774"/>
      <c r="G38" s="774"/>
      <c r="H38" s="774"/>
      <c r="I38" s="774"/>
      <c r="J38" s="774"/>
      <c r="K38" s="774"/>
      <c r="L38" s="774"/>
      <c r="M38" s="774"/>
      <c r="N38" s="774"/>
      <c r="O38" s="774"/>
      <c r="P38" s="775"/>
      <c r="Q38" s="776">
        <v>11</v>
      </c>
      <c r="R38" s="777"/>
      <c r="S38" s="777"/>
      <c r="T38" s="777"/>
      <c r="U38" s="777"/>
      <c r="V38" s="777">
        <v>8</v>
      </c>
      <c r="W38" s="777"/>
      <c r="X38" s="777"/>
      <c r="Y38" s="777"/>
      <c r="Z38" s="777"/>
      <c r="AA38" s="777">
        <v>3</v>
      </c>
      <c r="AB38" s="777"/>
      <c r="AC38" s="777"/>
      <c r="AD38" s="777"/>
      <c r="AE38" s="778"/>
      <c r="AF38" s="779">
        <v>3</v>
      </c>
      <c r="AG38" s="780"/>
      <c r="AH38" s="780"/>
      <c r="AI38" s="780"/>
      <c r="AJ38" s="781"/>
      <c r="AK38" s="848">
        <v>2</v>
      </c>
      <c r="AL38" s="849"/>
      <c r="AM38" s="849"/>
      <c r="AN38" s="849"/>
      <c r="AO38" s="849"/>
      <c r="AP38" s="849">
        <v>50</v>
      </c>
      <c r="AQ38" s="849"/>
      <c r="AR38" s="849"/>
      <c r="AS38" s="849"/>
      <c r="AT38" s="849"/>
      <c r="AU38" s="849">
        <v>43</v>
      </c>
      <c r="AV38" s="849"/>
      <c r="AW38" s="849"/>
      <c r="AX38" s="849"/>
      <c r="AY38" s="849"/>
      <c r="AZ38" s="850" t="s">
        <v>551</v>
      </c>
      <c r="BA38" s="850"/>
      <c r="BB38" s="850"/>
      <c r="BC38" s="850"/>
      <c r="BD38" s="850"/>
      <c r="BE38" s="846" t="s">
        <v>553</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387</v>
      </c>
      <c r="C39" s="774"/>
      <c r="D39" s="774"/>
      <c r="E39" s="774"/>
      <c r="F39" s="774"/>
      <c r="G39" s="774"/>
      <c r="H39" s="774"/>
      <c r="I39" s="774"/>
      <c r="J39" s="774"/>
      <c r="K39" s="774"/>
      <c r="L39" s="774"/>
      <c r="M39" s="774"/>
      <c r="N39" s="774"/>
      <c r="O39" s="774"/>
      <c r="P39" s="775"/>
      <c r="Q39" s="776">
        <v>781</v>
      </c>
      <c r="R39" s="777"/>
      <c r="S39" s="777"/>
      <c r="T39" s="777"/>
      <c r="U39" s="777"/>
      <c r="V39" s="777">
        <v>726</v>
      </c>
      <c r="W39" s="777"/>
      <c r="X39" s="777"/>
      <c r="Y39" s="777"/>
      <c r="Z39" s="777"/>
      <c r="AA39" s="777">
        <v>55</v>
      </c>
      <c r="AB39" s="777"/>
      <c r="AC39" s="777"/>
      <c r="AD39" s="777"/>
      <c r="AE39" s="778"/>
      <c r="AF39" s="779">
        <v>55</v>
      </c>
      <c r="AG39" s="780"/>
      <c r="AH39" s="780"/>
      <c r="AI39" s="780"/>
      <c r="AJ39" s="781"/>
      <c r="AK39" s="848">
        <v>196</v>
      </c>
      <c r="AL39" s="849"/>
      <c r="AM39" s="849"/>
      <c r="AN39" s="849"/>
      <c r="AO39" s="849"/>
      <c r="AP39" s="849">
        <v>2742</v>
      </c>
      <c r="AQ39" s="849"/>
      <c r="AR39" s="849"/>
      <c r="AS39" s="849"/>
      <c r="AT39" s="849"/>
      <c r="AU39" s="849">
        <v>1333</v>
      </c>
      <c r="AV39" s="849"/>
      <c r="AW39" s="849"/>
      <c r="AX39" s="849"/>
      <c r="AY39" s="849"/>
      <c r="AZ39" s="850" t="s">
        <v>551</v>
      </c>
      <c r="BA39" s="850"/>
      <c r="BB39" s="850"/>
      <c r="BC39" s="850"/>
      <c r="BD39" s="850"/>
      <c r="BE39" s="846" t="s">
        <v>554</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4077</v>
      </c>
      <c r="AG63" s="860"/>
      <c r="AH63" s="860"/>
      <c r="AI63" s="860"/>
      <c r="AJ63" s="861"/>
      <c r="AK63" s="862"/>
      <c r="AL63" s="857"/>
      <c r="AM63" s="857"/>
      <c r="AN63" s="857"/>
      <c r="AO63" s="857"/>
      <c r="AP63" s="860">
        <v>36326</v>
      </c>
      <c r="AQ63" s="860"/>
      <c r="AR63" s="860"/>
      <c r="AS63" s="860"/>
      <c r="AT63" s="860"/>
      <c r="AU63" s="860">
        <v>28809</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391</v>
      </c>
      <c r="B66" s="759"/>
      <c r="C66" s="759"/>
      <c r="D66" s="759"/>
      <c r="E66" s="759"/>
      <c r="F66" s="759"/>
      <c r="G66" s="759"/>
      <c r="H66" s="759"/>
      <c r="I66" s="759"/>
      <c r="J66" s="759"/>
      <c r="K66" s="759"/>
      <c r="L66" s="759"/>
      <c r="M66" s="759"/>
      <c r="N66" s="759"/>
      <c r="O66" s="759"/>
      <c r="P66" s="760"/>
      <c r="Q66" s="735" t="s">
        <v>392</v>
      </c>
      <c r="R66" s="736"/>
      <c r="S66" s="736"/>
      <c r="T66" s="736"/>
      <c r="U66" s="737"/>
      <c r="V66" s="735" t="s">
        <v>393</v>
      </c>
      <c r="W66" s="736"/>
      <c r="X66" s="736"/>
      <c r="Y66" s="736"/>
      <c r="Z66" s="737"/>
      <c r="AA66" s="735" t="s">
        <v>394</v>
      </c>
      <c r="AB66" s="736"/>
      <c r="AC66" s="736"/>
      <c r="AD66" s="736"/>
      <c r="AE66" s="737"/>
      <c r="AF66" s="870" t="s">
        <v>395</v>
      </c>
      <c r="AG66" s="831"/>
      <c r="AH66" s="831"/>
      <c r="AI66" s="831"/>
      <c r="AJ66" s="871"/>
      <c r="AK66" s="735" t="s">
        <v>396</v>
      </c>
      <c r="AL66" s="759"/>
      <c r="AM66" s="759"/>
      <c r="AN66" s="759"/>
      <c r="AO66" s="760"/>
      <c r="AP66" s="735" t="s">
        <v>397</v>
      </c>
      <c r="AQ66" s="736"/>
      <c r="AR66" s="736"/>
      <c r="AS66" s="736"/>
      <c r="AT66" s="737"/>
      <c r="AU66" s="735" t="s">
        <v>398</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570</v>
      </c>
      <c r="C68" s="888"/>
      <c r="D68" s="888"/>
      <c r="E68" s="888"/>
      <c r="F68" s="888"/>
      <c r="G68" s="888"/>
      <c r="H68" s="888"/>
      <c r="I68" s="888"/>
      <c r="J68" s="888"/>
      <c r="K68" s="888"/>
      <c r="L68" s="888"/>
      <c r="M68" s="888"/>
      <c r="N68" s="888"/>
      <c r="O68" s="888"/>
      <c r="P68" s="889"/>
      <c r="Q68" s="890">
        <v>73</v>
      </c>
      <c r="R68" s="884"/>
      <c r="S68" s="884"/>
      <c r="T68" s="884"/>
      <c r="U68" s="884"/>
      <c r="V68" s="884">
        <v>71</v>
      </c>
      <c r="W68" s="884"/>
      <c r="X68" s="884"/>
      <c r="Y68" s="884"/>
      <c r="Z68" s="884"/>
      <c r="AA68" s="884">
        <v>3</v>
      </c>
      <c r="AB68" s="884"/>
      <c r="AC68" s="884"/>
      <c r="AD68" s="884"/>
      <c r="AE68" s="884"/>
      <c r="AF68" s="884">
        <v>3</v>
      </c>
      <c r="AG68" s="884"/>
      <c r="AH68" s="884"/>
      <c r="AI68" s="884"/>
      <c r="AJ68" s="884"/>
      <c r="AK68" s="884" t="s">
        <v>551</v>
      </c>
      <c r="AL68" s="884"/>
      <c r="AM68" s="884"/>
      <c r="AN68" s="884"/>
      <c r="AO68" s="884"/>
      <c r="AP68" s="884" t="s">
        <v>551</v>
      </c>
      <c r="AQ68" s="884"/>
      <c r="AR68" s="884"/>
      <c r="AS68" s="884"/>
      <c r="AT68" s="884"/>
      <c r="AU68" s="884" t="s">
        <v>551</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571</v>
      </c>
      <c r="C69" s="892"/>
      <c r="D69" s="892"/>
      <c r="E69" s="892"/>
      <c r="F69" s="892"/>
      <c r="G69" s="892"/>
      <c r="H69" s="892"/>
      <c r="I69" s="892"/>
      <c r="J69" s="892"/>
      <c r="K69" s="892"/>
      <c r="L69" s="892"/>
      <c r="M69" s="892"/>
      <c r="N69" s="892"/>
      <c r="O69" s="892"/>
      <c r="P69" s="893"/>
      <c r="Q69" s="894">
        <v>283</v>
      </c>
      <c r="R69" s="849"/>
      <c r="S69" s="849"/>
      <c r="T69" s="849"/>
      <c r="U69" s="849"/>
      <c r="V69" s="849">
        <v>280</v>
      </c>
      <c r="W69" s="849"/>
      <c r="X69" s="849"/>
      <c r="Y69" s="849"/>
      <c r="Z69" s="849"/>
      <c r="AA69" s="849">
        <v>3</v>
      </c>
      <c r="AB69" s="849"/>
      <c r="AC69" s="849"/>
      <c r="AD69" s="849"/>
      <c r="AE69" s="849"/>
      <c r="AF69" s="849">
        <v>739</v>
      </c>
      <c r="AG69" s="849"/>
      <c r="AH69" s="849"/>
      <c r="AI69" s="849"/>
      <c r="AJ69" s="849"/>
      <c r="AK69" s="849" t="s">
        <v>551</v>
      </c>
      <c r="AL69" s="849"/>
      <c r="AM69" s="849"/>
      <c r="AN69" s="849"/>
      <c r="AO69" s="849"/>
      <c r="AP69" s="849" t="s">
        <v>551</v>
      </c>
      <c r="AQ69" s="849"/>
      <c r="AR69" s="849"/>
      <c r="AS69" s="849"/>
      <c r="AT69" s="849"/>
      <c r="AU69" s="849" t="s">
        <v>551</v>
      </c>
      <c r="AV69" s="849"/>
      <c r="AW69" s="849"/>
      <c r="AX69" s="849"/>
      <c r="AY69" s="849"/>
      <c r="AZ69" s="895" t="s">
        <v>572</v>
      </c>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574</v>
      </c>
      <c r="C70" s="892"/>
      <c r="D70" s="892"/>
      <c r="E70" s="892"/>
      <c r="F70" s="892"/>
      <c r="G70" s="892"/>
      <c r="H70" s="892"/>
      <c r="I70" s="892"/>
      <c r="J70" s="892"/>
      <c r="K70" s="892"/>
      <c r="L70" s="892"/>
      <c r="M70" s="892"/>
      <c r="N70" s="892"/>
      <c r="O70" s="892"/>
      <c r="P70" s="893"/>
      <c r="Q70" s="894">
        <v>250</v>
      </c>
      <c r="R70" s="849"/>
      <c r="S70" s="849"/>
      <c r="T70" s="849"/>
      <c r="U70" s="849"/>
      <c r="V70" s="849">
        <v>225</v>
      </c>
      <c r="W70" s="849"/>
      <c r="X70" s="849"/>
      <c r="Y70" s="849"/>
      <c r="Z70" s="849"/>
      <c r="AA70" s="849">
        <v>26</v>
      </c>
      <c r="AB70" s="849"/>
      <c r="AC70" s="849"/>
      <c r="AD70" s="849"/>
      <c r="AE70" s="849"/>
      <c r="AF70" s="849">
        <v>26</v>
      </c>
      <c r="AG70" s="849"/>
      <c r="AH70" s="849"/>
      <c r="AI70" s="849"/>
      <c r="AJ70" s="849"/>
      <c r="AK70" s="849" t="s">
        <v>573</v>
      </c>
      <c r="AL70" s="849"/>
      <c r="AM70" s="849"/>
      <c r="AN70" s="849"/>
      <c r="AO70" s="849"/>
      <c r="AP70" s="849" t="s">
        <v>573</v>
      </c>
      <c r="AQ70" s="849"/>
      <c r="AR70" s="849"/>
      <c r="AS70" s="849"/>
      <c r="AT70" s="849"/>
      <c r="AU70" s="849" t="s">
        <v>573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575</v>
      </c>
      <c r="C71" s="892"/>
      <c r="D71" s="892"/>
      <c r="E71" s="892"/>
      <c r="F71" s="892"/>
      <c r="G71" s="892"/>
      <c r="H71" s="892"/>
      <c r="I71" s="892"/>
      <c r="J71" s="892"/>
      <c r="K71" s="892"/>
      <c r="L71" s="892"/>
      <c r="M71" s="892"/>
      <c r="N71" s="892"/>
      <c r="O71" s="892"/>
      <c r="P71" s="893"/>
      <c r="Q71" s="894">
        <v>242051</v>
      </c>
      <c r="R71" s="849"/>
      <c r="S71" s="849"/>
      <c r="T71" s="849"/>
      <c r="U71" s="849"/>
      <c r="V71" s="849">
        <v>233409</v>
      </c>
      <c r="W71" s="849"/>
      <c r="X71" s="849"/>
      <c r="Y71" s="849"/>
      <c r="Z71" s="849"/>
      <c r="AA71" s="849">
        <v>8642</v>
      </c>
      <c r="AB71" s="849"/>
      <c r="AC71" s="849"/>
      <c r="AD71" s="849"/>
      <c r="AE71" s="849"/>
      <c r="AF71" s="849">
        <v>8642</v>
      </c>
      <c r="AG71" s="849"/>
      <c r="AH71" s="849"/>
      <c r="AI71" s="849"/>
      <c r="AJ71" s="849"/>
      <c r="AK71" s="849">
        <v>287</v>
      </c>
      <c r="AL71" s="849"/>
      <c r="AM71" s="849"/>
      <c r="AN71" s="849"/>
      <c r="AO71" s="849"/>
      <c r="AP71" s="849" t="s">
        <v>573</v>
      </c>
      <c r="AQ71" s="849"/>
      <c r="AR71" s="849"/>
      <c r="AS71" s="849"/>
      <c r="AT71" s="849"/>
      <c r="AU71" s="849" t="s">
        <v>573</v>
      </c>
      <c r="AV71" s="849"/>
      <c r="AW71" s="849"/>
      <c r="AX71" s="849"/>
      <c r="AY71" s="849"/>
      <c r="AZ71" s="895" t="s">
        <v>577</v>
      </c>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9410</v>
      </c>
      <c r="AG88" s="860"/>
      <c r="AH88" s="860"/>
      <c r="AI88" s="860"/>
      <c r="AJ88" s="860"/>
      <c r="AK88" s="857"/>
      <c r="AL88" s="857"/>
      <c r="AM88" s="857"/>
      <c r="AN88" s="857"/>
      <c r="AO88" s="857"/>
      <c r="AP88" s="860" t="s">
        <v>569</v>
      </c>
      <c r="AQ88" s="860"/>
      <c r="AR88" s="860"/>
      <c r="AS88" s="860"/>
      <c r="AT88" s="860"/>
      <c r="AU88" s="860" t="s">
        <v>569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400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240</v>
      </c>
      <c r="CS102" s="868"/>
      <c r="CT102" s="868"/>
      <c r="CU102" s="868"/>
      <c r="CV102" s="911"/>
      <c r="CW102" s="910">
        <v>24</v>
      </c>
      <c r="CX102" s="868"/>
      <c r="CY102" s="868"/>
      <c r="CZ102" s="868"/>
      <c r="DA102" s="911"/>
      <c r="DB102" s="910" t="s">
        <v>569</v>
      </c>
      <c r="DC102" s="868"/>
      <c r="DD102" s="868"/>
      <c r="DE102" s="868"/>
      <c r="DF102" s="911"/>
      <c r="DG102" s="910">
        <v>443</v>
      </c>
      <c r="DH102" s="868"/>
      <c r="DI102" s="868"/>
      <c r="DJ102" s="868"/>
      <c r="DK102" s="911"/>
      <c r="DL102" s="910" t="s">
        <v>569</v>
      </c>
      <c r="DM102" s="868"/>
      <c r="DN102" s="868"/>
      <c r="DO102" s="868"/>
      <c r="DP102" s="911"/>
      <c r="DQ102" s="910">
        <v>45</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408</v>
      </c>
      <c r="AB109" s="913"/>
      <c r="AC109" s="913"/>
      <c r="AD109" s="913"/>
      <c r="AE109" s="914"/>
      <c r="AF109" s="912" t="s">
        <v>284</v>
      </c>
      <c r="AG109" s="913"/>
      <c r="AH109" s="913"/>
      <c r="AI109" s="913"/>
      <c r="AJ109" s="914"/>
      <c r="AK109" s="912" t="s">
        <v>283</v>
      </c>
      <c r="AL109" s="913"/>
      <c r="AM109" s="913"/>
      <c r="AN109" s="913"/>
      <c r="AO109" s="914"/>
      <c r="AP109" s="912" t="s">
        <v>409</v>
      </c>
      <c r="AQ109" s="913"/>
      <c r="AR109" s="913"/>
      <c r="AS109" s="913"/>
      <c r="AT109" s="915"/>
      <c r="AU109" s="934" t="s">
        <v>407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408</v>
      </c>
      <c r="BR109" s="913"/>
      <c r="BS109" s="913"/>
      <c r="BT109" s="913"/>
      <c r="BU109" s="914"/>
      <c r="BV109" s="912" t="s">
        <v>284</v>
      </c>
      <c r="BW109" s="913"/>
      <c r="BX109" s="913"/>
      <c r="BY109" s="913"/>
      <c r="BZ109" s="914"/>
      <c r="CA109" s="912" t="s">
        <v>283</v>
      </c>
      <c r="CB109" s="913"/>
      <c r="CC109" s="913"/>
      <c r="CD109" s="913"/>
      <c r="CE109" s="914"/>
      <c r="CF109" s="935" t="s">
        <v>409</v>
      </c>
      <c r="CG109" s="935"/>
      <c r="CH109" s="935"/>
      <c r="CI109" s="935"/>
      <c r="CJ109" s="935"/>
      <c r="CK109" s="912" t="s">
        <v>410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408</v>
      </c>
      <c r="DH109" s="913"/>
      <c r="DI109" s="913"/>
      <c r="DJ109" s="913"/>
      <c r="DK109" s="914"/>
      <c r="DL109" s="912" t="s">
        <v>284</v>
      </c>
      <c r="DM109" s="913"/>
      <c r="DN109" s="913"/>
      <c r="DO109" s="913"/>
      <c r="DP109" s="914"/>
      <c r="DQ109" s="912" t="s">
        <v>283</v>
      </c>
      <c r="DR109" s="913"/>
      <c r="DS109" s="913"/>
      <c r="DT109" s="913"/>
      <c r="DU109" s="914"/>
      <c r="DV109" s="912" t="s">
        <v>409</v>
      </c>
      <c r="DW109" s="913"/>
      <c r="DX109" s="913"/>
      <c r="DY109" s="913"/>
      <c r="DZ109" s="915"/>
    </row>
    <row r="110" spans="1:131" s="197" customFormat="1" ht="26.25" customHeight="1">
      <c r="A110" s="916" t="s">
        <v>411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4517198</v>
      </c>
      <c r="AB110" s="920"/>
      <c r="AC110" s="920"/>
      <c r="AD110" s="920"/>
      <c r="AE110" s="921"/>
      <c r="AF110" s="922">
        <v>4353768</v>
      </c>
      <c r="AG110" s="920"/>
      <c r="AH110" s="920"/>
      <c r="AI110" s="920"/>
      <c r="AJ110" s="921"/>
      <c r="AK110" s="922">
        <v>4222604</v>
      </c>
      <c r="AL110" s="920"/>
      <c r="AM110" s="920"/>
      <c r="AN110" s="920"/>
      <c r="AO110" s="921"/>
      <c r="AP110" s="923">
        <v>20.7</v>
      </c>
      <c r="AQ110" s="924"/>
      <c r="AR110" s="924"/>
      <c r="AS110" s="924"/>
      <c r="AT110" s="925"/>
      <c r="AU110" s="926" t="s">
        <v>61</v>
      </c>
      <c r="AV110" s="927"/>
      <c r="AW110" s="927"/>
      <c r="AX110" s="927"/>
      <c r="AY110" s="928"/>
      <c r="AZ110" s="970" t="s">
        <v>412</v>
      </c>
      <c r="BA110" s="917"/>
      <c r="BB110" s="917"/>
      <c r="BC110" s="917"/>
      <c r="BD110" s="917"/>
      <c r="BE110" s="917"/>
      <c r="BF110" s="917"/>
      <c r="BG110" s="917"/>
      <c r="BH110" s="917"/>
      <c r="BI110" s="917"/>
      <c r="BJ110" s="917"/>
      <c r="BK110" s="917"/>
      <c r="BL110" s="917"/>
      <c r="BM110" s="917"/>
      <c r="BN110" s="917"/>
      <c r="BO110" s="917"/>
      <c r="BP110" s="918"/>
      <c r="BQ110" s="956">
        <v>37716153</v>
      </c>
      <c r="BR110" s="957"/>
      <c r="BS110" s="957"/>
      <c r="BT110" s="957"/>
      <c r="BU110" s="957"/>
      <c r="BV110" s="957">
        <v>38046098</v>
      </c>
      <c r="BW110" s="957"/>
      <c r="BX110" s="957"/>
      <c r="BY110" s="957"/>
      <c r="BZ110" s="957"/>
      <c r="CA110" s="957">
        <v>36683936</v>
      </c>
      <c r="CB110" s="957"/>
      <c r="CC110" s="957"/>
      <c r="CD110" s="957"/>
      <c r="CE110" s="957"/>
      <c r="CF110" s="971">
        <v>180.1</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415</v>
      </c>
      <c r="DH110" s="957"/>
      <c r="DI110" s="957"/>
      <c r="DJ110" s="957"/>
      <c r="DK110" s="957"/>
      <c r="DL110" s="957" t="s">
        <v>415</v>
      </c>
      <c r="DM110" s="957"/>
      <c r="DN110" s="957"/>
      <c r="DO110" s="957"/>
      <c r="DP110" s="957"/>
      <c r="DQ110" s="957" t="s">
        <v>415</v>
      </c>
      <c r="DR110" s="957"/>
      <c r="DS110" s="957"/>
      <c r="DT110" s="957"/>
      <c r="DU110" s="957"/>
      <c r="DV110" s="958" t="s">
        <v>415</v>
      </c>
      <c r="DW110" s="958"/>
      <c r="DX110" s="958"/>
      <c r="DY110" s="958"/>
      <c r="DZ110" s="959"/>
    </row>
    <row r="111" spans="1:131" s="197" customFormat="1" ht="26.25" customHeight="1">
      <c r="A111" s="960" t="s">
        <v>416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415</v>
      </c>
      <c r="AB111" s="964"/>
      <c r="AC111" s="964"/>
      <c r="AD111" s="964"/>
      <c r="AE111" s="965"/>
      <c r="AF111" s="966" t="s">
        <v>415</v>
      </c>
      <c r="AG111" s="964"/>
      <c r="AH111" s="964"/>
      <c r="AI111" s="964"/>
      <c r="AJ111" s="965"/>
      <c r="AK111" s="966" t="s">
        <v>415</v>
      </c>
      <c r="AL111" s="964"/>
      <c r="AM111" s="964"/>
      <c r="AN111" s="964"/>
      <c r="AO111" s="965"/>
      <c r="AP111" s="967" t="s">
        <v>415</v>
      </c>
      <c r="AQ111" s="968"/>
      <c r="AR111" s="968"/>
      <c r="AS111" s="968"/>
      <c r="AT111" s="969"/>
      <c r="AU111" s="929"/>
      <c r="AV111" s="930"/>
      <c r="AW111" s="930"/>
      <c r="AX111" s="930"/>
      <c r="AY111" s="931"/>
      <c r="AZ111" s="979" t="s">
        <v>417</v>
      </c>
      <c r="BA111" s="980"/>
      <c r="BB111" s="980"/>
      <c r="BC111" s="980"/>
      <c r="BD111" s="980"/>
      <c r="BE111" s="980"/>
      <c r="BF111" s="980"/>
      <c r="BG111" s="980"/>
      <c r="BH111" s="980"/>
      <c r="BI111" s="980"/>
      <c r="BJ111" s="980"/>
      <c r="BK111" s="980"/>
      <c r="BL111" s="980"/>
      <c r="BM111" s="980"/>
      <c r="BN111" s="980"/>
      <c r="BO111" s="980"/>
      <c r="BP111" s="981"/>
      <c r="BQ111" s="949">
        <v>342952</v>
      </c>
      <c r="BR111" s="950"/>
      <c r="BS111" s="950"/>
      <c r="BT111" s="950"/>
      <c r="BU111" s="950"/>
      <c r="BV111" s="950">
        <v>195841</v>
      </c>
      <c r="BW111" s="950"/>
      <c r="BX111" s="950"/>
      <c r="BY111" s="950"/>
      <c r="BZ111" s="950"/>
      <c r="CA111" s="950">
        <v>151693</v>
      </c>
      <c r="CB111" s="950"/>
      <c r="CC111" s="950"/>
      <c r="CD111" s="950"/>
      <c r="CE111" s="950"/>
      <c r="CF111" s="944">
        <v>0.7</v>
      </c>
      <c r="CG111" s="945"/>
      <c r="CH111" s="945"/>
      <c r="CI111" s="945"/>
      <c r="CJ111" s="945"/>
      <c r="CK111" s="975"/>
      <c r="CL111" s="976"/>
      <c r="CM111" s="946" t="s">
        <v>418</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415</v>
      </c>
      <c r="DH111" s="950"/>
      <c r="DI111" s="950"/>
      <c r="DJ111" s="950"/>
      <c r="DK111" s="950"/>
      <c r="DL111" s="950" t="s">
        <v>415</v>
      </c>
      <c r="DM111" s="950"/>
      <c r="DN111" s="950"/>
      <c r="DO111" s="950"/>
      <c r="DP111" s="950"/>
      <c r="DQ111" s="950" t="s">
        <v>415</v>
      </c>
      <c r="DR111" s="950"/>
      <c r="DS111" s="950"/>
      <c r="DT111" s="950"/>
      <c r="DU111" s="950"/>
      <c r="DV111" s="951" t="s">
        <v>415</v>
      </c>
      <c r="DW111" s="951"/>
      <c r="DX111" s="951"/>
      <c r="DY111" s="951"/>
      <c r="DZ111" s="952"/>
    </row>
    <row r="112" spans="1:131" s="197" customFormat="1" ht="26.25" customHeight="1">
      <c r="A112" s="982" t="s">
        <v>419</v>
      </c>
      <c r="B112" s="983"/>
      <c r="C112" s="980" t="s">
        <v>420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421</v>
      </c>
      <c r="BA112" s="980"/>
      <c r="BB112" s="980"/>
      <c r="BC112" s="980"/>
      <c r="BD112" s="980"/>
      <c r="BE112" s="980"/>
      <c r="BF112" s="980"/>
      <c r="BG112" s="980"/>
      <c r="BH112" s="980"/>
      <c r="BI112" s="980"/>
      <c r="BJ112" s="980"/>
      <c r="BK112" s="980"/>
      <c r="BL112" s="980"/>
      <c r="BM112" s="980"/>
      <c r="BN112" s="980"/>
      <c r="BO112" s="980"/>
      <c r="BP112" s="981"/>
      <c r="BQ112" s="949">
        <v>32793908</v>
      </c>
      <c r="BR112" s="950"/>
      <c r="BS112" s="950"/>
      <c r="BT112" s="950"/>
      <c r="BU112" s="950"/>
      <c r="BV112" s="950">
        <v>30828126</v>
      </c>
      <c r="BW112" s="950"/>
      <c r="BX112" s="950"/>
      <c r="BY112" s="950"/>
      <c r="BZ112" s="950"/>
      <c r="CA112" s="950">
        <v>28809259</v>
      </c>
      <c r="CB112" s="950"/>
      <c r="CC112" s="950"/>
      <c r="CD112" s="950"/>
      <c r="CE112" s="950"/>
      <c r="CF112" s="944">
        <v>141.5</v>
      </c>
      <c r="CG112" s="945"/>
      <c r="CH112" s="945"/>
      <c r="CI112" s="945"/>
      <c r="CJ112" s="945"/>
      <c r="CK112" s="975"/>
      <c r="CL112" s="976"/>
      <c r="CM112" s="946" t="s">
        <v>422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c r="A113" s="984"/>
      <c r="B113" s="985"/>
      <c r="C113" s="980" t="s">
        <v>423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2904771</v>
      </c>
      <c r="AB113" s="964"/>
      <c r="AC113" s="964"/>
      <c r="AD113" s="964"/>
      <c r="AE113" s="965"/>
      <c r="AF113" s="966">
        <v>2953947</v>
      </c>
      <c r="AG113" s="964"/>
      <c r="AH113" s="964"/>
      <c r="AI113" s="964"/>
      <c r="AJ113" s="965"/>
      <c r="AK113" s="966">
        <v>2913125</v>
      </c>
      <c r="AL113" s="964"/>
      <c r="AM113" s="964"/>
      <c r="AN113" s="964"/>
      <c r="AO113" s="965"/>
      <c r="AP113" s="967">
        <v>14.3</v>
      </c>
      <c r="AQ113" s="968"/>
      <c r="AR113" s="968"/>
      <c r="AS113" s="968"/>
      <c r="AT113" s="969"/>
      <c r="AU113" s="929"/>
      <c r="AV113" s="930"/>
      <c r="AW113" s="930"/>
      <c r="AX113" s="930"/>
      <c r="AY113" s="931"/>
      <c r="AZ113" s="979" t="s">
        <v>424</v>
      </c>
      <c r="BA113" s="980"/>
      <c r="BB113" s="980"/>
      <c r="BC113" s="980"/>
      <c r="BD113" s="980"/>
      <c r="BE113" s="980"/>
      <c r="BF113" s="980"/>
      <c r="BG113" s="980"/>
      <c r="BH113" s="980"/>
      <c r="BI113" s="980"/>
      <c r="BJ113" s="980"/>
      <c r="BK113" s="980"/>
      <c r="BL113" s="980"/>
      <c r="BM113" s="980"/>
      <c r="BN113" s="980"/>
      <c r="BO113" s="980"/>
      <c r="BP113" s="981"/>
      <c r="BQ113" s="949" t="s">
        <v>109</v>
      </c>
      <c r="BR113" s="950"/>
      <c r="BS113" s="950"/>
      <c r="BT113" s="950"/>
      <c r="BU113" s="950"/>
      <c r="BV113" s="950" t="s">
        <v>109</v>
      </c>
      <c r="BW113" s="950"/>
      <c r="BX113" s="950"/>
      <c r="BY113" s="950"/>
      <c r="BZ113" s="950"/>
      <c r="CA113" s="950" t="s">
        <v>109</v>
      </c>
      <c r="CB113" s="950"/>
      <c r="CC113" s="950"/>
      <c r="CD113" s="950"/>
      <c r="CE113" s="950"/>
      <c r="CF113" s="944" t="s">
        <v>109</v>
      </c>
      <c r="CG113" s="945"/>
      <c r="CH113" s="945"/>
      <c r="CI113" s="945"/>
      <c r="CJ113" s="945"/>
      <c r="CK113" s="975"/>
      <c r="CL113" s="976"/>
      <c r="CM113" s="946" t="s">
        <v>425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c r="A114" s="984"/>
      <c r="B114" s="985"/>
      <c r="C114" s="980" t="s">
        <v>426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109</v>
      </c>
      <c r="AB114" s="989"/>
      <c r="AC114" s="989"/>
      <c r="AD114" s="989"/>
      <c r="AE114" s="990"/>
      <c r="AF114" s="991" t="s">
        <v>109</v>
      </c>
      <c r="AG114" s="989"/>
      <c r="AH114" s="989"/>
      <c r="AI114" s="989"/>
      <c r="AJ114" s="990"/>
      <c r="AK114" s="991" t="s">
        <v>109</v>
      </c>
      <c r="AL114" s="989"/>
      <c r="AM114" s="989"/>
      <c r="AN114" s="989"/>
      <c r="AO114" s="990"/>
      <c r="AP114" s="992" t="s">
        <v>109</v>
      </c>
      <c r="AQ114" s="993"/>
      <c r="AR114" s="993"/>
      <c r="AS114" s="993"/>
      <c r="AT114" s="994"/>
      <c r="AU114" s="929"/>
      <c r="AV114" s="930"/>
      <c r="AW114" s="930"/>
      <c r="AX114" s="930"/>
      <c r="AY114" s="931"/>
      <c r="AZ114" s="979" t="s">
        <v>427</v>
      </c>
      <c r="BA114" s="980"/>
      <c r="BB114" s="980"/>
      <c r="BC114" s="980"/>
      <c r="BD114" s="980"/>
      <c r="BE114" s="980"/>
      <c r="BF114" s="980"/>
      <c r="BG114" s="980"/>
      <c r="BH114" s="980"/>
      <c r="BI114" s="980"/>
      <c r="BJ114" s="980"/>
      <c r="BK114" s="980"/>
      <c r="BL114" s="980"/>
      <c r="BM114" s="980"/>
      <c r="BN114" s="980"/>
      <c r="BO114" s="980"/>
      <c r="BP114" s="981"/>
      <c r="BQ114" s="949">
        <v>7098873</v>
      </c>
      <c r="BR114" s="950"/>
      <c r="BS114" s="950"/>
      <c r="BT114" s="950"/>
      <c r="BU114" s="950"/>
      <c r="BV114" s="950">
        <v>6659917</v>
      </c>
      <c r="BW114" s="950"/>
      <c r="BX114" s="950"/>
      <c r="BY114" s="950"/>
      <c r="BZ114" s="950"/>
      <c r="CA114" s="950">
        <v>6473541</v>
      </c>
      <c r="CB114" s="950"/>
      <c r="CC114" s="950"/>
      <c r="CD114" s="950"/>
      <c r="CE114" s="950"/>
      <c r="CF114" s="944">
        <v>31.8</v>
      </c>
      <c r="CG114" s="945"/>
      <c r="CH114" s="945"/>
      <c r="CI114" s="945"/>
      <c r="CJ114" s="945"/>
      <c r="CK114" s="975"/>
      <c r="CL114" s="976"/>
      <c r="CM114" s="946" t="s">
        <v>428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c r="A115" s="984"/>
      <c r="B115" s="985"/>
      <c r="C115" s="980" t="s">
        <v>429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34578</v>
      </c>
      <c r="AB115" s="964"/>
      <c r="AC115" s="964"/>
      <c r="AD115" s="964"/>
      <c r="AE115" s="965"/>
      <c r="AF115" s="966">
        <v>34805</v>
      </c>
      <c r="AG115" s="964"/>
      <c r="AH115" s="964"/>
      <c r="AI115" s="964"/>
      <c r="AJ115" s="965"/>
      <c r="AK115" s="966">
        <v>34157</v>
      </c>
      <c r="AL115" s="964"/>
      <c r="AM115" s="964"/>
      <c r="AN115" s="964"/>
      <c r="AO115" s="965"/>
      <c r="AP115" s="967">
        <v>0.2</v>
      </c>
      <c r="AQ115" s="968"/>
      <c r="AR115" s="968"/>
      <c r="AS115" s="968"/>
      <c r="AT115" s="969"/>
      <c r="AU115" s="929"/>
      <c r="AV115" s="930"/>
      <c r="AW115" s="930"/>
      <c r="AX115" s="930"/>
      <c r="AY115" s="931"/>
      <c r="AZ115" s="979" t="s">
        <v>430</v>
      </c>
      <c r="BA115" s="980"/>
      <c r="BB115" s="980"/>
      <c r="BC115" s="980"/>
      <c r="BD115" s="980"/>
      <c r="BE115" s="980"/>
      <c r="BF115" s="980"/>
      <c r="BG115" s="980"/>
      <c r="BH115" s="980"/>
      <c r="BI115" s="980"/>
      <c r="BJ115" s="980"/>
      <c r="BK115" s="980"/>
      <c r="BL115" s="980"/>
      <c r="BM115" s="980"/>
      <c r="BN115" s="980"/>
      <c r="BO115" s="980"/>
      <c r="BP115" s="981"/>
      <c r="BQ115" s="949">
        <v>153151</v>
      </c>
      <c r="BR115" s="950"/>
      <c r="BS115" s="950"/>
      <c r="BT115" s="950"/>
      <c r="BU115" s="950"/>
      <c r="BV115" s="950">
        <v>138379</v>
      </c>
      <c r="BW115" s="950"/>
      <c r="BX115" s="950"/>
      <c r="BY115" s="950"/>
      <c r="BZ115" s="950"/>
      <c r="CA115" s="950">
        <v>45497</v>
      </c>
      <c r="CB115" s="950"/>
      <c r="CC115" s="950"/>
      <c r="CD115" s="950"/>
      <c r="CE115" s="950"/>
      <c r="CF115" s="944">
        <v>0.2</v>
      </c>
      <c r="CG115" s="945"/>
      <c r="CH115" s="945"/>
      <c r="CI115" s="945"/>
      <c r="CJ115" s="945"/>
      <c r="CK115" s="975"/>
      <c r="CL115" s="976"/>
      <c r="CM115" s="979" t="s">
        <v>431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v>57242</v>
      </c>
      <c r="DH115" s="989"/>
      <c r="DI115" s="989"/>
      <c r="DJ115" s="989"/>
      <c r="DK115" s="990"/>
      <c r="DL115" s="991">
        <v>45778</v>
      </c>
      <c r="DM115" s="989"/>
      <c r="DN115" s="989"/>
      <c r="DO115" s="989"/>
      <c r="DP115" s="990"/>
      <c r="DQ115" s="991">
        <v>32002</v>
      </c>
      <c r="DR115" s="989"/>
      <c r="DS115" s="989"/>
      <c r="DT115" s="989"/>
      <c r="DU115" s="990"/>
      <c r="DV115" s="992">
        <v>0.2</v>
      </c>
      <c r="DW115" s="993"/>
      <c r="DX115" s="993"/>
      <c r="DY115" s="993"/>
      <c r="DZ115" s="994"/>
    </row>
    <row r="116" spans="1:130" s="197" customFormat="1" ht="26.25" customHeight="1">
      <c r="A116" s="986"/>
      <c r="B116" s="987"/>
      <c r="C116" s="1001" t="s">
        <v>432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433</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279600</v>
      </c>
      <c r="DH116" s="989"/>
      <c r="DI116" s="989"/>
      <c r="DJ116" s="989"/>
      <c r="DK116" s="990"/>
      <c r="DL116" s="991">
        <v>145250</v>
      </c>
      <c r="DM116" s="989"/>
      <c r="DN116" s="989"/>
      <c r="DO116" s="989"/>
      <c r="DP116" s="990"/>
      <c r="DQ116" s="991">
        <v>116200</v>
      </c>
      <c r="DR116" s="989"/>
      <c r="DS116" s="989"/>
      <c r="DT116" s="989"/>
      <c r="DU116" s="990"/>
      <c r="DV116" s="992">
        <v>0.6</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435</v>
      </c>
      <c r="Z117" s="914"/>
      <c r="AA117" s="1026">
        <v>7456547</v>
      </c>
      <c r="AB117" s="996"/>
      <c r="AC117" s="996"/>
      <c r="AD117" s="996"/>
      <c r="AE117" s="997"/>
      <c r="AF117" s="995">
        <v>7342520</v>
      </c>
      <c r="AG117" s="996"/>
      <c r="AH117" s="996"/>
      <c r="AI117" s="996"/>
      <c r="AJ117" s="997"/>
      <c r="AK117" s="995">
        <v>7169886</v>
      </c>
      <c r="AL117" s="996"/>
      <c r="AM117" s="996"/>
      <c r="AN117" s="996"/>
      <c r="AO117" s="997"/>
      <c r="AP117" s="998"/>
      <c r="AQ117" s="999"/>
      <c r="AR117" s="999"/>
      <c r="AS117" s="999"/>
      <c r="AT117" s="1000"/>
      <c r="AU117" s="929"/>
      <c r="AV117" s="930"/>
      <c r="AW117" s="930"/>
      <c r="AX117" s="930"/>
      <c r="AY117" s="931"/>
      <c r="AZ117" s="1025" t="s">
        <v>436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410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408</v>
      </c>
      <c r="AB118" s="913"/>
      <c r="AC118" s="913"/>
      <c r="AD118" s="913"/>
      <c r="AE118" s="914"/>
      <c r="AF118" s="912" t="s">
        <v>284</v>
      </c>
      <c r="AG118" s="913"/>
      <c r="AH118" s="913"/>
      <c r="AI118" s="913"/>
      <c r="AJ118" s="914"/>
      <c r="AK118" s="912" t="s">
        <v>283</v>
      </c>
      <c r="AL118" s="913"/>
      <c r="AM118" s="913"/>
      <c r="AN118" s="913"/>
      <c r="AO118" s="914"/>
      <c r="AP118" s="1020" t="s">
        <v>409</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438</v>
      </c>
      <c r="BP118" s="1024"/>
      <c r="BQ118" s="1015">
        <v>78105037</v>
      </c>
      <c r="BR118" s="1016"/>
      <c r="BS118" s="1016"/>
      <c r="BT118" s="1016"/>
      <c r="BU118" s="1016"/>
      <c r="BV118" s="1016">
        <v>75868361</v>
      </c>
      <c r="BW118" s="1016"/>
      <c r="BX118" s="1016"/>
      <c r="BY118" s="1016"/>
      <c r="BZ118" s="1016"/>
      <c r="CA118" s="1016">
        <v>72163926</v>
      </c>
      <c r="CB118" s="1016"/>
      <c r="CC118" s="1016"/>
      <c r="CD118" s="1016"/>
      <c r="CE118" s="1016"/>
      <c r="CF118" s="1017"/>
      <c r="CG118" s="1018"/>
      <c r="CH118" s="1018"/>
      <c r="CI118" s="1018"/>
      <c r="CJ118" s="1019"/>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440</v>
      </c>
      <c r="AV119" s="1008"/>
      <c r="AW119" s="1008"/>
      <c r="AX119" s="1008"/>
      <c r="AY119" s="1009"/>
      <c r="AZ119" s="970" t="s">
        <v>441</v>
      </c>
      <c r="BA119" s="917"/>
      <c r="BB119" s="917"/>
      <c r="BC119" s="917"/>
      <c r="BD119" s="917"/>
      <c r="BE119" s="917"/>
      <c r="BF119" s="917"/>
      <c r="BG119" s="917"/>
      <c r="BH119" s="917"/>
      <c r="BI119" s="917"/>
      <c r="BJ119" s="917"/>
      <c r="BK119" s="917"/>
      <c r="BL119" s="917"/>
      <c r="BM119" s="917"/>
      <c r="BN119" s="917"/>
      <c r="BO119" s="917"/>
      <c r="BP119" s="918"/>
      <c r="BQ119" s="956">
        <v>11763835</v>
      </c>
      <c r="BR119" s="957"/>
      <c r="BS119" s="957"/>
      <c r="BT119" s="957"/>
      <c r="BU119" s="957"/>
      <c r="BV119" s="957">
        <v>13001911</v>
      </c>
      <c r="BW119" s="957"/>
      <c r="BX119" s="957"/>
      <c r="BY119" s="957"/>
      <c r="BZ119" s="957"/>
      <c r="CA119" s="957">
        <v>13999678</v>
      </c>
      <c r="CB119" s="957"/>
      <c r="CC119" s="957"/>
      <c r="CD119" s="957"/>
      <c r="CE119" s="957"/>
      <c r="CF119" s="971">
        <v>68.7</v>
      </c>
      <c r="CG119" s="972"/>
      <c r="CH119" s="972"/>
      <c r="CI119" s="972"/>
      <c r="CJ119" s="972"/>
      <c r="CK119" s="977"/>
      <c r="CL119" s="978"/>
      <c r="CM119" s="1034" t="s">
        <v>442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6110</v>
      </c>
      <c r="DH119" s="1028"/>
      <c r="DI119" s="1028"/>
      <c r="DJ119" s="1028"/>
      <c r="DK119" s="1029"/>
      <c r="DL119" s="1030">
        <v>4813</v>
      </c>
      <c r="DM119" s="1028"/>
      <c r="DN119" s="1028"/>
      <c r="DO119" s="1028"/>
      <c r="DP119" s="1029"/>
      <c r="DQ119" s="1030">
        <v>3491</v>
      </c>
      <c r="DR119" s="1028"/>
      <c r="DS119" s="1028"/>
      <c r="DT119" s="1028"/>
      <c r="DU119" s="1029"/>
      <c r="DV119" s="1031">
        <v>0</v>
      </c>
      <c r="DW119" s="1032"/>
      <c r="DX119" s="1032"/>
      <c r="DY119" s="1032"/>
      <c r="DZ119" s="1033"/>
    </row>
    <row r="120" spans="1:130" s="197" customFormat="1" ht="26.25" customHeight="1">
      <c r="A120" s="1005"/>
      <c r="B120" s="976"/>
      <c r="C120" s="946" t="s">
        <v>418</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443</v>
      </c>
      <c r="BA120" s="980"/>
      <c r="BB120" s="980"/>
      <c r="BC120" s="980"/>
      <c r="BD120" s="980"/>
      <c r="BE120" s="980"/>
      <c r="BF120" s="980"/>
      <c r="BG120" s="980"/>
      <c r="BH120" s="980"/>
      <c r="BI120" s="980"/>
      <c r="BJ120" s="980"/>
      <c r="BK120" s="980"/>
      <c r="BL120" s="980"/>
      <c r="BM120" s="980"/>
      <c r="BN120" s="980"/>
      <c r="BO120" s="980"/>
      <c r="BP120" s="981"/>
      <c r="BQ120" s="949">
        <v>5214291</v>
      </c>
      <c r="BR120" s="950"/>
      <c r="BS120" s="950"/>
      <c r="BT120" s="950"/>
      <c r="BU120" s="950"/>
      <c r="BV120" s="950">
        <v>5056471</v>
      </c>
      <c r="BW120" s="950"/>
      <c r="BX120" s="950"/>
      <c r="BY120" s="950"/>
      <c r="BZ120" s="950"/>
      <c r="CA120" s="950">
        <v>4778024</v>
      </c>
      <c r="CB120" s="950"/>
      <c r="CC120" s="950"/>
      <c r="CD120" s="950"/>
      <c r="CE120" s="950"/>
      <c r="CF120" s="944">
        <v>23.5</v>
      </c>
      <c r="CG120" s="945"/>
      <c r="CH120" s="945"/>
      <c r="CI120" s="945"/>
      <c r="CJ120" s="945"/>
      <c r="CK120" s="1043" t="s">
        <v>444</v>
      </c>
      <c r="CL120" s="1044"/>
      <c r="CM120" s="1044"/>
      <c r="CN120" s="1044"/>
      <c r="CO120" s="1045"/>
      <c r="CP120" s="1051" t="s">
        <v>445</v>
      </c>
      <c r="CQ120" s="1052"/>
      <c r="CR120" s="1052"/>
      <c r="CS120" s="1052"/>
      <c r="CT120" s="1052"/>
      <c r="CU120" s="1052"/>
      <c r="CV120" s="1052"/>
      <c r="CW120" s="1052"/>
      <c r="CX120" s="1052"/>
      <c r="CY120" s="1052"/>
      <c r="CZ120" s="1052"/>
      <c r="DA120" s="1052"/>
      <c r="DB120" s="1052"/>
      <c r="DC120" s="1052"/>
      <c r="DD120" s="1052"/>
      <c r="DE120" s="1052"/>
      <c r="DF120" s="1053"/>
      <c r="DG120" s="956">
        <v>11751514</v>
      </c>
      <c r="DH120" s="957"/>
      <c r="DI120" s="957"/>
      <c r="DJ120" s="957"/>
      <c r="DK120" s="957"/>
      <c r="DL120" s="957">
        <v>11110262</v>
      </c>
      <c r="DM120" s="957"/>
      <c r="DN120" s="957"/>
      <c r="DO120" s="957"/>
      <c r="DP120" s="957"/>
      <c r="DQ120" s="957">
        <v>10435390</v>
      </c>
      <c r="DR120" s="957"/>
      <c r="DS120" s="957"/>
      <c r="DT120" s="957"/>
      <c r="DU120" s="957"/>
      <c r="DV120" s="958">
        <v>51.2</v>
      </c>
      <c r="DW120" s="958"/>
      <c r="DX120" s="958"/>
      <c r="DY120" s="958"/>
      <c r="DZ120" s="959"/>
    </row>
    <row r="121" spans="1:130" s="197" customFormat="1" ht="26.25" customHeight="1">
      <c r="A121" s="1005"/>
      <c r="B121" s="976"/>
      <c r="C121" s="1040" t="s">
        <v>446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v>98</v>
      </c>
      <c r="AG121" s="989"/>
      <c r="AH121" s="989"/>
      <c r="AI121" s="989"/>
      <c r="AJ121" s="990"/>
      <c r="AK121" s="991">
        <v>98</v>
      </c>
      <c r="AL121" s="989"/>
      <c r="AM121" s="989"/>
      <c r="AN121" s="989"/>
      <c r="AO121" s="990"/>
      <c r="AP121" s="992">
        <v>0</v>
      </c>
      <c r="AQ121" s="993"/>
      <c r="AR121" s="993"/>
      <c r="AS121" s="993"/>
      <c r="AT121" s="994"/>
      <c r="AU121" s="1010"/>
      <c r="AV121" s="1011"/>
      <c r="AW121" s="1011"/>
      <c r="AX121" s="1011"/>
      <c r="AY121" s="1012"/>
      <c r="AZ121" s="1025" t="s">
        <v>447</v>
      </c>
      <c r="BA121" s="1001"/>
      <c r="BB121" s="1001"/>
      <c r="BC121" s="1001"/>
      <c r="BD121" s="1001"/>
      <c r="BE121" s="1001"/>
      <c r="BF121" s="1001"/>
      <c r="BG121" s="1001"/>
      <c r="BH121" s="1001"/>
      <c r="BI121" s="1001"/>
      <c r="BJ121" s="1001"/>
      <c r="BK121" s="1001"/>
      <c r="BL121" s="1001"/>
      <c r="BM121" s="1001"/>
      <c r="BN121" s="1001"/>
      <c r="BO121" s="1001"/>
      <c r="BP121" s="1002"/>
      <c r="BQ121" s="1015">
        <v>48712171</v>
      </c>
      <c r="BR121" s="1016"/>
      <c r="BS121" s="1016"/>
      <c r="BT121" s="1016"/>
      <c r="BU121" s="1016"/>
      <c r="BV121" s="1016">
        <v>48375685</v>
      </c>
      <c r="BW121" s="1016"/>
      <c r="BX121" s="1016"/>
      <c r="BY121" s="1016"/>
      <c r="BZ121" s="1016"/>
      <c r="CA121" s="1016">
        <v>46555244</v>
      </c>
      <c r="CB121" s="1016"/>
      <c r="CC121" s="1016"/>
      <c r="CD121" s="1016"/>
      <c r="CE121" s="1016"/>
      <c r="CF121" s="1054">
        <v>228.6</v>
      </c>
      <c r="CG121" s="1055"/>
      <c r="CH121" s="1055"/>
      <c r="CI121" s="1055"/>
      <c r="CJ121" s="1055"/>
      <c r="CK121" s="1046"/>
      <c r="CL121" s="1047"/>
      <c r="CM121" s="1047"/>
      <c r="CN121" s="1047"/>
      <c r="CO121" s="1048"/>
      <c r="CP121" s="1037" t="s">
        <v>448</v>
      </c>
      <c r="CQ121" s="1038"/>
      <c r="CR121" s="1038"/>
      <c r="CS121" s="1038"/>
      <c r="CT121" s="1038"/>
      <c r="CU121" s="1038"/>
      <c r="CV121" s="1038"/>
      <c r="CW121" s="1038"/>
      <c r="CX121" s="1038"/>
      <c r="CY121" s="1038"/>
      <c r="CZ121" s="1038"/>
      <c r="DA121" s="1038"/>
      <c r="DB121" s="1038"/>
      <c r="DC121" s="1038"/>
      <c r="DD121" s="1038"/>
      <c r="DE121" s="1038"/>
      <c r="DF121" s="1039"/>
      <c r="DG121" s="949">
        <v>7928479</v>
      </c>
      <c r="DH121" s="950"/>
      <c r="DI121" s="950"/>
      <c r="DJ121" s="950"/>
      <c r="DK121" s="950"/>
      <c r="DL121" s="950">
        <v>7480506</v>
      </c>
      <c r="DM121" s="950"/>
      <c r="DN121" s="950"/>
      <c r="DO121" s="950"/>
      <c r="DP121" s="950"/>
      <c r="DQ121" s="950">
        <v>7053018</v>
      </c>
      <c r="DR121" s="950"/>
      <c r="DS121" s="950"/>
      <c r="DT121" s="950"/>
      <c r="DU121" s="950"/>
      <c r="DV121" s="951">
        <v>34.6</v>
      </c>
      <c r="DW121" s="951"/>
      <c r="DX121" s="951"/>
      <c r="DY121" s="951"/>
      <c r="DZ121" s="952"/>
    </row>
    <row r="122" spans="1:130" s="197" customFormat="1" ht="26.25" customHeight="1">
      <c r="A122" s="1005"/>
      <c r="B122" s="976"/>
      <c r="C122" s="946" t="s">
        <v>428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449</v>
      </c>
      <c r="BP122" s="1024"/>
      <c r="BQ122" s="1064">
        <v>65690297</v>
      </c>
      <c r="BR122" s="1065"/>
      <c r="BS122" s="1065"/>
      <c r="BT122" s="1065"/>
      <c r="BU122" s="1065"/>
      <c r="BV122" s="1065">
        <v>66434067</v>
      </c>
      <c r="BW122" s="1065"/>
      <c r="BX122" s="1065"/>
      <c r="BY122" s="1065"/>
      <c r="BZ122" s="1065"/>
      <c r="CA122" s="1065">
        <v>65332946</v>
      </c>
      <c r="CB122" s="1065"/>
      <c r="CC122" s="1065"/>
      <c r="CD122" s="1065"/>
      <c r="CE122" s="1065"/>
      <c r="CF122" s="1017"/>
      <c r="CG122" s="1018"/>
      <c r="CH122" s="1018"/>
      <c r="CI122" s="1018"/>
      <c r="CJ122" s="1019"/>
      <c r="CK122" s="1046"/>
      <c r="CL122" s="1047"/>
      <c r="CM122" s="1047"/>
      <c r="CN122" s="1047"/>
      <c r="CO122" s="1048"/>
      <c r="CP122" s="1037" t="s">
        <v>450</v>
      </c>
      <c r="CQ122" s="1038"/>
      <c r="CR122" s="1038"/>
      <c r="CS122" s="1038"/>
      <c r="CT122" s="1038"/>
      <c r="CU122" s="1038"/>
      <c r="CV122" s="1038"/>
      <c r="CW122" s="1038"/>
      <c r="CX122" s="1038"/>
      <c r="CY122" s="1038"/>
      <c r="CZ122" s="1038"/>
      <c r="DA122" s="1038"/>
      <c r="DB122" s="1038"/>
      <c r="DC122" s="1038"/>
      <c r="DD122" s="1038"/>
      <c r="DE122" s="1038"/>
      <c r="DF122" s="1039"/>
      <c r="DG122" s="949">
        <v>5984008</v>
      </c>
      <c r="DH122" s="950"/>
      <c r="DI122" s="950"/>
      <c r="DJ122" s="950"/>
      <c r="DK122" s="950"/>
      <c r="DL122" s="950">
        <v>5701957</v>
      </c>
      <c r="DM122" s="950"/>
      <c r="DN122" s="950"/>
      <c r="DO122" s="950"/>
      <c r="DP122" s="950"/>
      <c r="DQ122" s="950">
        <v>5260051</v>
      </c>
      <c r="DR122" s="950"/>
      <c r="DS122" s="950"/>
      <c r="DT122" s="950"/>
      <c r="DU122" s="950"/>
      <c r="DV122" s="951">
        <v>25.8</v>
      </c>
      <c r="DW122" s="951"/>
      <c r="DX122" s="951"/>
      <c r="DY122" s="951"/>
      <c r="DZ122" s="952"/>
    </row>
    <row r="123" spans="1:130" s="197" customFormat="1" ht="26.25" customHeight="1" thickBot="1">
      <c r="A123" s="1005"/>
      <c r="B123" s="976"/>
      <c r="C123" s="946" t="s">
        <v>434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32071</v>
      </c>
      <c r="AB123" s="989"/>
      <c r="AC123" s="989"/>
      <c r="AD123" s="989"/>
      <c r="AE123" s="990"/>
      <c r="AF123" s="991">
        <v>31606</v>
      </c>
      <c r="AG123" s="989"/>
      <c r="AH123" s="989"/>
      <c r="AI123" s="989"/>
      <c r="AJ123" s="990"/>
      <c r="AK123" s="991">
        <v>31142</v>
      </c>
      <c r="AL123" s="989"/>
      <c r="AM123" s="989"/>
      <c r="AN123" s="989"/>
      <c r="AO123" s="990"/>
      <c r="AP123" s="992">
        <v>0.2</v>
      </c>
      <c r="AQ123" s="993"/>
      <c r="AR123" s="993"/>
      <c r="AS123" s="993"/>
      <c r="AT123" s="994"/>
      <c r="AU123" s="1061" t="s">
        <v>451</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59.6</v>
      </c>
      <c r="BR123" s="1057"/>
      <c r="BS123" s="1057"/>
      <c r="BT123" s="1057"/>
      <c r="BU123" s="1057"/>
      <c r="BV123" s="1057">
        <v>46.2</v>
      </c>
      <c r="BW123" s="1057"/>
      <c r="BX123" s="1057"/>
      <c r="BY123" s="1057"/>
      <c r="BZ123" s="1057"/>
      <c r="CA123" s="1057">
        <v>33.5</v>
      </c>
      <c r="CB123" s="1057"/>
      <c r="CC123" s="1057"/>
      <c r="CD123" s="1057"/>
      <c r="CE123" s="1057"/>
      <c r="CF123" s="1058"/>
      <c r="CG123" s="1059"/>
      <c r="CH123" s="1059"/>
      <c r="CI123" s="1059"/>
      <c r="CJ123" s="1060"/>
      <c r="CK123" s="1046"/>
      <c r="CL123" s="1047"/>
      <c r="CM123" s="1047"/>
      <c r="CN123" s="1047"/>
      <c r="CO123" s="1048"/>
      <c r="CP123" s="1037" t="s">
        <v>452</v>
      </c>
      <c r="CQ123" s="1038"/>
      <c r="CR123" s="1038"/>
      <c r="CS123" s="1038"/>
      <c r="CT123" s="1038"/>
      <c r="CU123" s="1038"/>
      <c r="CV123" s="1038"/>
      <c r="CW123" s="1038"/>
      <c r="CX123" s="1038"/>
      <c r="CY123" s="1038"/>
      <c r="CZ123" s="1038"/>
      <c r="DA123" s="1038"/>
      <c r="DB123" s="1038"/>
      <c r="DC123" s="1038"/>
      <c r="DD123" s="1038"/>
      <c r="DE123" s="1038"/>
      <c r="DF123" s="1039"/>
      <c r="DG123" s="988">
        <v>5268236</v>
      </c>
      <c r="DH123" s="989"/>
      <c r="DI123" s="989"/>
      <c r="DJ123" s="989"/>
      <c r="DK123" s="990"/>
      <c r="DL123" s="991">
        <v>4984893</v>
      </c>
      <c r="DM123" s="989"/>
      <c r="DN123" s="989"/>
      <c r="DO123" s="989"/>
      <c r="DP123" s="990"/>
      <c r="DQ123" s="991">
        <v>4661032</v>
      </c>
      <c r="DR123" s="989"/>
      <c r="DS123" s="989"/>
      <c r="DT123" s="989"/>
      <c r="DU123" s="990"/>
      <c r="DV123" s="992">
        <v>22.9</v>
      </c>
      <c r="DW123" s="993"/>
      <c r="DX123" s="993"/>
      <c r="DY123" s="993"/>
      <c r="DZ123" s="994"/>
    </row>
    <row r="124" spans="1:130" s="197" customFormat="1" ht="26.25" customHeight="1">
      <c r="A124" s="1005"/>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453</v>
      </c>
      <c r="AB124" s="989"/>
      <c r="AC124" s="989"/>
      <c r="AD124" s="989"/>
      <c r="AE124" s="990"/>
      <c r="AF124" s="991" t="s">
        <v>453</v>
      </c>
      <c r="AG124" s="989"/>
      <c r="AH124" s="989"/>
      <c r="AI124" s="989"/>
      <c r="AJ124" s="990"/>
      <c r="AK124" s="991" t="s">
        <v>453</v>
      </c>
      <c r="AL124" s="989"/>
      <c r="AM124" s="989"/>
      <c r="AN124" s="989"/>
      <c r="AO124" s="990"/>
      <c r="AP124" s="992" t="s">
        <v>453</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454</v>
      </c>
      <c r="CQ124" s="1038"/>
      <c r="CR124" s="1038"/>
      <c r="CS124" s="1038"/>
      <c r="CT124" s="1038"/>
      <c r="CU124" s="1038"/>
      <c r="CV124" s="1038"/>
      <c r="CW124" s="1038"/>
      <c r="CX124" s="1038"/>
      <c r="CY124" s="1038"/>
      <c r="CZ124" s="1038"/>
      <c r="DA124" s="1038"/>
      <c r="DB124" s="1038"/>
      <c r="DC124" s="1038"/>
      <c r="DD124" s="1038"/>
      <c r="DE124" s="1038"/>
      <c r="DF124" s="1039"/>
      <c r="DG124" s="1027">
        <v>1861671</v>
      </c>
      <c r="DH124" s="1028"/>
      <c r="DI124" s="1028"/>
      <c r="DJ124" s="1028"/>
      <c r="DK124" s="1029"/>
      <c r="DL124" s="1030">
        <v>1550508</v>
      </c>
      <c r="DM124" s="1028"/>
      <c r="DN124" s="1028"/>
      <c r="DO124" s="1028"/>
      <c r="DP124" s="1029"/>
      <c r="DQ124" s="1030">
        <v>1399768</v>
      </c>
      <c r="DR124" s="1028"/>
      <c r="DS124" s="1028"/>
      <c r="DT124" s="1028"/>
      <c r="DU124" s="1029"/>
      <c r="DV124" s="1031">
        <v>6.9</v>
      </c>
      <c r="DW124" s="1032"/>
      <c r="DX124" s="1032"/>
      <c r="DY124" s="1032"/>
      <c r="DZ124" s="1033"/>
    </row>
    <row r="125" spans="1:130" s="197" customFormat="1" ht="26.25" customHeight="1" thickBot="1">
      <c r="A125" s="1005"/>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453</v>
      </c>
      <c r="AB125" s="989"/>
      <c r="AC125" s="989"/>
      <c r="AD125" s="989"/>
      <c r="AE125" s="990"/>
      <c r="AF125" s="991" t="s">
        <v>453</v>
      </c>
      <c r="AG125" s="989"/>
      <c r="AH125" s="989"/>
      <c r="AI125" s="989"/>
      <c r="AJ125" s="990"/>
      <c r="AK125" s="991" t="s">
        <v>453</v>
      </c>
      <c r="AL125" s="989"/>
      <c r="AM125" s="989"/>
      <c r="AN125" s="989"/>
      <c r="AO125" s="990"/>
      <c r="AP125" s="992" t="s">
        <v>453</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455</v>
      </c>
      <c r="CL125" s="1044"/>
      <c r="CM125" s="1044"/>
      <c r="CN125" s="1044"/>
      <c r="CO125" s="1045"/>
      <c r="CP125" s="970" t="s">
        <v>456</v>
      </c>
      <c r="CQ125" s="917"/>
      <c r="CR125" s="917"/>
      <c r="CS125" s="917"/>
      <c r="CT125" s="917"/>
      <c r="CU125" s="917"/>
      <c r="CV125" s="917"/>
      <c r="CW125" s="917"/>
      <c r="CX125" s="917"/>
      <c r="CY125" s="917"/>
      <c r="CZ125" s="917"/>
      <c r="DA125" s="917"/>
      <c r="DB125" s="917"/>
      <c r="DC125" s="917"/>
      <c r="DD125" s="917"/>
      <c r="DE125" s="917"/>
      <c r="DF125" s="918"/>
      <c r="DG125" s="956" t="s">
        <v>453</v>
      </c>
      <c r="DH125" s="957"/>
      <c r="DI125" s="957"/>
      <c r="DJ125" s="957"/>
      <c r="DK125" s="957"/>
      <c r="DL125" s="957" t="s">
        <v>453</v>
      </c>
      <c r="DM125" s="957"/>
      <c r="DN125" s="957"/>
      <c r="DO125" s="957"/>
      <c r="DP125" s="957"/>
      <c r="DQ125" s="957" t="s">
        <v>453</v>
      </c>
      <c r="DR125" s="957"/>
      <c r="DS125" s="957"/>
      <c r="DT125" s="957"/>
      <c r="DU125" s="957"/>
      <c r="DV125" s="958" t="s">
        <v>453</v>
      </c>
      <c r="DW125" s="958"/>
      <c r="DX125" s="958"/>
      <c r="DY125" s="958"/>
      <c r="DZ125" s="959"/>
    </row>
    <row r="126" spans="1:130" s="197" customFormat="1" ht="26.25" customHeight="1">
      <c r="A126" s="1005"/>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1416</v>
      </c>
      <c r="AB126" s="989"/>
      <c r="AC126" s="989"/>
      <c r="AD126" s="989"/>
      <c r="AE126" s="990"/>
      <c r="AF126" s="991">
        <v>1416</v>
      </c>
      <c r="AG126" s="989"/>
      <c r="AH126" s="989"/>
      <c r="AI126" s="989"/>
      <c r="AJ126" s="990"/>
      <c r="AK126" s="991">
        <v>1416</v>
      </c>
      <c r="AL126" s="989"/>
      <c r="AM126" s="989"/>
      <c r="AN126" s="989"/>
      <c r="AO126" s="990"/>
      <c r="AP126" s="992">
        <v>0</v>
      </c>
      <c r="AQ126" s="993"/>
      <c r="AR126" s="993"/>
      <c r="AS126" s="993"/>
      <c r="AT126" s="994"/>
      <c r="AU126" s="233"/>
      <c r="AV126" s="233"/>
      <c r="AW126" s="233"/>
      <c r="AX126" s="1066" t="s">
        <v>457</v>
      </c>
      <c r="AY126" s="1067"/>
      <c r="AZ126" s="1067"/>
      <c r="BA126" s="1067"/>
      <c r="BB126" s="1067"/>
      <c r="BC126" s="1067"/>
      <c r="BD126" s="1067"/>
      <c r="BE126" s="1068"/>
      <c r="BF126" s="1082" t="s">
        <v>458</v>
      </c>
      <c r="BG126" s="1067"/>
      <c r="BH126" s="1067"/>
      <c r="BI126" s="1067"/>
      <c r="BJ126" s="1067"/>
      <c r="BK126" s="1067"/>
      <c r="BL126" s="1068"/>
      <c r="BM126" s="1082" t="s">
        <v>459</v>
      </c>
      <c r="BN126" s="1067"/>
      <c r="BO126" s="1067"/>
      <c r="BP126" s="1067"/>
      <c r="BQ126" s="1067"/>
      <c r="BR126" s="1067"/>
      <c r="BS126" s="1068"/>
      <c r="BT126" s="1082" t="s">
        <v>460</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461</v>
      </c>
      <c r="CQ126" s="980"/>
      <c r="CR126" s="980"/>
      <c r="CS126" s="980"/>
      <c r="CT126" s="980"/>
      <c r="CU126" s="980"/>
      <c r="CV126" s="980"/>
      <c r="CW126" s="980"/>
      <c r="CX126" s="980"/>
      <c r="CY126" s="980"/>
      <c r="CZ126" s="980"/>
      <c r="DA126" s="980"/>
      <c r="DB126" s="980"/>
      <c r="DC126" s="980"/>
      <c r="DD126" s="980"/>
      <c r="DE126" s="980"/>
      <c r="DF126" s="981"/>
      <c r="DG126" s="949">
        <v>142621</v>
      </c>
      <c r="DH126" s="950"/>
      <c r="DI126" s="950"/>
      <c r="DJ126" s="950"/>
      <c r="DK126" s="950"/>
      <c r="DL126" s="950">
        <v>138379</v>
      </c>
      <c r="DM126" s="950"/>
      <c r="DN126" s="950"/>
      <c r="DO126" s="950"/>
      <c r="DP126" s="950"/>
      <c r="DQ126" s="950">
        <v>45497</v>
      </c>
      <c r="DR126" s="950"/>
      <c r="DS126" s="950"/>
      <c r="DT126" s="950"/>
      <c r="DU126" s="950"/>
      <c r="DV126" s="951">
        <v>0.2</v>
      </c>
      <c r="DW126" s="951"/>
      <c r="DX126" s="951"/>
      <c r="DY126" s="951"/>
      <c r="DZ126" s="952"/>
    </row>
    <row r="127" spans="1:130" s="197" customFormat="1" ht="26.25" customHeight="1" thickBot="1">
      <c r="A127" s="1006"/>
      <c r="B127" s="978"/>
      <c r="C127" s="1034" t="s">
        <v>462</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1091</v>
      </c>
      <c r="AB127" s="989"/>
      <c r="AC127" s="989"/>
      <c r="AD127" s="989"/>
      <c r="AE127" s="990"/>
      <c r="AF127" s="991">
        <v>1685</v>
      </c>
      <c r="AG127" s="989"/>
      <c r="AH127" s="989"/>
      <c r="AI127" s="989"/>
      <c r="AJ127" s="990"/>
      <c r="AK127" s="991">
        <v>1501</v>
      </c>
      <c r="AL127" s="989"/>
      <c r="AM127" s="989"/>
      <c r="AN127" s="989"/>
      <c r="AO127" s="990"/>
      <c r="AP127" s="992">
        <v>0</v>
      </c>
      <c r="AQ127" s="993"/>
      <c r="AR127" s="993"/>
      <c r="AS127" s="993"/>
      <c r="AT127" s="994"/>
      <c r="AU127" s="233"/>
      <c r="AV127" s="233"/>
      <c r="AW127" s="233"/>
      <c r="AX127" s="916" t="s">
        <v>463</v>
      </c>
      <c r="AY127" s="917"/>
      <c r="AZ127" s="917"/>
      <c r="BA127" s="917"/>
      <c r="BB127" s="917"/>
      <c r="BC127" s="917"/>
      <c r="BD127" s="917"/>
      <c r="BE127" s="918"/>
      <c r="BF127" s="1071" t="s">
        <v>453</v>
      </c>
      <c r="BG127" s="1072"/>
      <c r="BH127" s="1072"/>
      <c r="BI127" s="1072"/>
      <c r="BJ127" s="1072"/>
      <c r="BK127" s="1072"/>
      <c r="BL127" s="1081"/>
      <c r="BM127" s="1071">
        <v>12.08</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464</v>
      </c>
      <c r="CQ127" s="1075"/>
      <c r="CR127" s="1075"/>
      <c r="CS127" s="1075"/>
      <c r="CT127" s="1075"/>
      <c r="CU127" s="1075"/>
      <c r="CV127" s="1075"/>
      <c r="CW127" s="1075"/>
      <c r="CX127" s="1075"/>
      <c r="CY127" s="1075"/>
      <c r="CZ127" s="1075"/>
      <c r="DA127" s="1075"/>
      <c r="DB127" s="1075"/>
      <c r="DC127" s="1075"/>
      <c r="DD127" s="1075"/>
      <c r="DE127" s="1075"/>
      <c r="DF127" s="1076"/>
      <c r="DG127" s="1077">
        <v>10530</v>
      </c>
      <c r="DH127" s="1078"/>
      <c r="DI127" s="1078"/>
      <c r="DJ127" s="1078"/>
      <c r="DK127" s="1078"/>
      <c r="DL127" s="1078" t="s">
        <v>465</v>
      </c>
      <c r="DM127" s="1078"/>
      <c r="DN127" s="1078"/>
      <c r="DO127" s="1078"/>
      <c r="DP127" s="1078"/>
      <c r="DQ127" s="1078" t="s">
        <v>465</v>
      </c>
      <c r="DR127" s="1078"/>
      <c r="DS127" s="1078"/>
      <c r="DT127" s="1078"/>
      <c r="DU127" s="1078"/>
      <c r="DV127" s="1079" t="s">
        <v>465</v>
      </c>
      <c r="DW127" s="1079"/>
      <c r="DX127" s="1079"/>
      <c r="DY127" s="1079"/>
      <c r="DZ127" s="1080"/>
    </row>
    <row r="128" spans="1:130" s="197" customFormat="1" ht="26.25" customHeight="1">
      <c r="A128" s="1101" t="s">
        <v>466</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467</v>
      </c>
      <c r="X128" s="1103"/>
      <c r="Y128" s="1103"/>
      <c r="Z128" s="1104"/>
      <c r="AA128" s="1119">
        <v>587429</v>
      </c>
      <c r="AB128" s="1120"/>
      <c r="AC128" s="1120"/>
      <c r="AD128" s="1120"/>
      <c r="AE128" s="1121"/>
      <c r="AF128" s="1122">
        <v>572620</v>
      </c>
      <c r="AG128" s="1120"/>
      <c r="AH128" s="1120"/>
      <c r="AI128" s="1120"/>
      <c r="AJ128" s="1121"/>
      <c r="AK128" s="1122">
        <v>556457</v>
      </c>
      <c r="AL128" s="1120"/>
      <c r="AM128" s="1120"/>
      <c r="AN128" s="1120"/>
      <c r="AO128" s="1121"/>
      <c r="AP128" s="1123"/>
      <c r="AQ128" s="1124"/>
      <c r="AR128" s="1124"/>
      <c r="AS128" s="1124"/>
      <c r="AT128" s="1125"/>
      <c r="AU128" s="235"/>
      <c r="AV128" s="235"/>
      <c r="AW128" s="235"/>
      <c r="AX128" s="1084" t="s">
        <v>468</v>
      </c>
      <c r="AY128" s="980"/>
      <c r="AZ128" s="980"/>
      <c r="BA128" s="980"/>
      <c r="BB128" s="980"/>
      <c r="BC128" s="980"/>
      <c r="BD128" s="980"/>
      <c r="BE128" s="981"/>
      <c r="BF128" s="1096" t="s">
        <v>453</v>
      </c>
      <c r="BG128" s="1097"/>
      <c r="BH128" s="1097"/>
      <c r="BI128" s="1097"/>
      <c r="BJ128" s="1097"/>
      <c r="BK128" s="1097"/>
      <c r="BL128" s="1098"/>
      <c r="BM128" s="1096">
        <v>17.079999999999998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469</v>
      </c>
      <c r="X129" s="1091"/>
      <c r="Y129" s="1091"/>
      <c r="Z129" s="1092"/>
      <c r="AA129" s="988">
        <v>25647442</v>
      </c>
      <c r="AB129" s="989"/>
      <c r="AC129" s="989"/>
      <c r="AD129" s="989"/>
      <c r="AE129" s="990"/>
      <c r="AF129" s="991">
        <v>25263646</v>
      </c>
      <c r="AG129" s="989"/>
      <c r="AH129" s="989"/>
      <c r="AI129" s="989"/>
      <c r="AJ129" s="990"/>
      <c r="AK129" s="991">
        <v>25076106</v>
      </c>
      <c r="AL129" s="989"/>
      <c r="AM129" s="989"/>
      <c r="AN129" s="989"/>
      <c r="AO129" s="990"/>
      <c r="AP129" s="1093"/>
      <c r="AQ129" s="1094"/>
      <c r="AR129" s="1094"/>
      <c r="AS129" s="1094"/>
      <c r="AT129" s="1095"/>
      <c r="AU129" s="235"/>
      <c r="AV129" s="235"/>
      <c r="AW129" s="235"/>
      <c r="AX129" s="1084" t="s">
        <v>470</v>
      </c>
      <c r="AY129" s="980"/>
      <c r="AZ129" s="980"/>
      <c r="BA129" s="980"/>
      <c r="BB129" s="980"/>
      <c r="BC129" s="980"/>
      <c r="BD129" s="980"/>
      <c r="BE129" s="981"/>
      <c r="BF129" s="1085">
        <v>9.4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471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472</v>
      </c>
      <c r="X130" s="1091"/>
      <c r="Y130" s="1091"/>
      <c r="Z130" s="1092"/>
      <c r="AA130" s="988">
        <v>4842756</v>
      </c>
      <c r="AB130" s="989"/>
      <c r="AC130" s="989"/>
      <c r="AD130" s="989"/>
      <c r="AE130" s="990"/>
      <c r="AF130" s="991">
        <v>4875730</v>
      </c>
      <c r="AG130" s="989"/>
      <c r="AH130" s="989"/>
      <c r="AI130" s="989"/>
      <c r="AJ130" s="990"/>
      <c r="AK130" s="991">
        <v>4711119</v>
      </c>
      <c r="AL130" s="989"/>
      <c r="AM130" s="989"/>
      <c r="AN130" s="989"/>
      <c r="AO130" s="990"/>
      <c r="AP130" s="1093"/>
      <c r="AQ130" s="1094"/>
      <c r="AR130" s="1094"/>
      <c r="AS130" s="1094"/>
      <c r="AT130" s="1095"/>
      <c r="AU130" s="235"/>
      <c r="AV130" s="235"/>
      <c r="AW130" s="235"/>
      <c r="AX130" s="1143" t="s">
        <v>473</v>
      </c>
      <c r="AY130" s="1075"/>
      <c r="AZ130" s="1075"/>
      <c r="BA130" s="1075"/>
      <c r="BB130" s="1075"/>
      <c r="BC130" s="1075"/>
      <c r="BD130" s="1075"/>
      <c r="BE130" s="1076"/>
      <c r="BF130" s="1105">
        <v>33.5</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474</v>
      </c>
      <c r="X131" s="1114"/>
      <c r="Y131" s="1114"/>
      <c r="Z131" s="1115"/>
      <c r="AA131" s="1027">
        <v>20804686</v>
      </c>
      <c r="AB131" s="1028"/>
      <c r="AC131" s="1028"/>
      <c r="AD131" s="1028"/>
      <c r="AE131" s="1029"/>
      <c r="AF131" s="1030">
        <v>20387916</v>
      </c>
      <c r="AG131" s="1028"/>
      <c r="AH131" s="1028"/>
      <c r="AI131" s="1028"/>
      <c r="AJ131" s="1029"/>
      <c r="AK131" s="1030">
        <v>20364987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475</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476</v>
      </c>
      <c r="W132" s="1131"/>
      <c r="X132" s="1131"/>
      <c r="Y132" s="1131"/>
      <c r="Z132" s="1132"/>
      <c r="AA132" s="1133">
        <v>9.7399307060000009</v>
      </c>
      <c r="AB132" s="1134"/>
      <c r="AC132" s="1134"/>
      <c r="AD132" s="1134"/>
      <c r="AE132" s="1135"/>
      <c r="AF132" s="1136">
        <v>9.2906504030000008</v>
      </c>
      <c r="AG132" s="1134"/>
      <c r="AH132" s="1134"/>
      <c r="AI132" s="1134"/>
      <c r="AJ132" s="1135"/>
      <c r="AK132" s="1136">
        <v>9.3410813370000003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477</v>
      </c>
      <c r="W133" s="1138"/>
      <c r="X133" s="1138"/>
      <c r="Y133" s="1138"/>
      <c r="Z133" s="1139"/>
      <c r="AA133" s="1140">
        <v>11.3</v>
      </c>
      <c r="AB133" s="1141"/>
      <c r="AC133" s="1141"/>
      <c r="AD133" s="1141"/>
      <c r="AE133" s="1142"/>
      <c r="AF133" s="1140">
        <v>10</v>
      </c>
      <c r="AG133" s="1141"/>
      <c r="AH133" s="1141"/>
      <c r="AI133" s="1141"/>
      <c r="AJ133" s="1142"/>
      <c r="AK133" s="1140">
        <v>9.4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478</v>
      </c>
      <c r="B5" s="246"/>
      <c r="C5" s="246"/>
      <c r="D5" s="246"/>
      <c r="E5" s="246"/>
      <c r="F5" s="246"/>
      <c r="G5" s="246"/>
      <c r="H5" s="246"/>
      <c r="I5" s="246"/>
      <c r="J5" s="246"/>
      <c r="K5" s="246"/>
      <c r="L5" s="246"/>
      <c r="M5" s="246"/>
      <c r="N5" s="246"/>
      <c r="O5" s="247"/>
    </row>
    <row r="6" spans="1:16">
      <c r="A6" s="248"/>
      <c r="B6" s="244"/>
      <c r="C6" s="244"/>
      <c r="D6" s="244"/>
      <c r="E6" s="244"/>
      <c r="F6" s="244"/>
      <c r="G6" s="249" t="s">
        <v>479</v>
      </c>
      <c r="H6" s="249"/>
      <c r="I6" s="249"/>
      <c r="J6" s="249"/>
      <c r="K6" s="244"/>
      <c r="L6" s="244"/>
      <c r="M6" s="244"/>
      <c r="N6" s="244"/>
    </row>
    <row r="7" spans="1:16">
      <c r="A7" s="248"/>
      <c r="B7" s="244"/>
      <c r="C7" s="244"/>
      <c r="D7" s="244"/>
      <c r="E7" s="244"/>
      <c r="F7" s="244"/>
      <c r="G7" s="251"/>
      <c r="H7" s="252"/>
      <c r="I7" s="252"/>
      <c r="J7" s="253"/>
      <c r="K7" s="1147" t="s">
        <v>480</v>
      </c>
      <c r="L7" s="254"/>
      <c r="M7" s="255" t="s">
        <v>481</v>
      </c>
      <c r="N7" s="256"/>
    </row>
    <row r="8" spans="1:16">
      <c r="A8" s="248"/>
      <c r="B8" s="244"/>
      <c r="C8" s="244"/>
      <c r="D8" s="244"/>
      <c r="E8" s="244"/>
      <c r="F8" s="244"/>
      <c r="G8" s="257"/>
      <c r="H8" s="258"/>
      <c r="I8" s="258"/>
      <c r="J8" s="259"/>
      <c r="K8" s="1148"/>
      <c r="L8" s="260" t="s">
        <v>482</v>
      </c>
      <c r="M8" s="261" t="s">
        <v>483</v>
      </c>
      <c r="N8" s="262" t="s">
        <v>484</v>
      </c>
    </row>
    <row r="9" spans="1:16">
      <c r="A9" s="248"/>
      <c r="B9" s="244"/>
      <c r="C9" s="244"/>
      <c r="D9" s="244"/>
      <c r="E9" s="244"/>
      <c r="F9" s="244"/>
      <c r="G9" s="1149" t="s">
        <v>485</v>
      </c>
      <c r="H9" s="1150"/>
      <c r="I9" s="1150"/>
      <c r="J9" s="1151"/>
      <c r="K9" s="263">
        <v>6598152</v>
      </c>
      <c r="L9" s="264">
        <v>81565</v>
      </c>
      <c r="M9" s="265">
        <v>62416</v>
      </c>
      <c r="N9" s="266">
        <v>30.7</v>
      </c>
    </row>
    <row r="10" spans="1:16">
      <c r="A10" s="248"/>
      <c r="B10" s="244"/>
      <c r="C10" s="244"/>
      <c r="D10" s="244"/>
      <c r="E10" s="244"/>
      <c r="F10" s="244"/>
      <c r="G10" s="1149" t="s">
        <v>486</v>
      </c>
      <c r="H10" s="1150"/>
      <c r="I10" s="1150"/>
      <c r="J10" s="1151"/>
      <c r="K10" s="267">
        <v>832923</v>
      </c>
      <c r="L10" s="268">
        <v>10296</v>
      </c>
      <c r="M10" s="269">
        <v>5506</v>
      </c>
      <c r="N10" s="270">
        <v>87</v>
      </c>
    </row>
    <row r="11" spans="1:16" ht="13.5" customHeight="1">
      <c r="A11" s="248"/>
      <c r="B11" s="244"/>
      <c r="C11" s="244"/>
      <c r="D11" s="244"/>
      <c r="E11" s="244"/>
      <c r="F11" s="244"/>
      <c r="G11" s="1149" t="s">
        <v>487</v>
      </c>
      <c r="H11" s="1150"/>
      <c r="I11" s="1150"/>
      <c r="J11" s="1151"/>
      <c r="K11" s="267">
        <v>310</v>
      </c>
      <c r="L11" s="268">
        <v>4</v>
      </c>
      <c r="M11" s="269">
        <v>5414</v>
      </c>
      <c r="N11" s="270">
        <v>-99.9</v>
      </c>
    </row>
    <row r="12" spans="1:16" ht="13.5" customHeight="1">
      <c r="A12" s="248"/>
      <c r="B12" s="244"/>
      <c r="C12" s="244"/>
      <c r="D12" s="244"/>
      <c r="E12" s="244"/>
      <c r="F12" s="244"/>
      <c r="G12" s="1149" t="s">
        <v>488</v>
      </c>
      <c r="H12" s="1150"/>
      <c r="I12" s="1150"/>
      <c r="J12" s="1151"/>
      <c r="K12" s="267">
        <v>289010</v>
      </c>
      <c r="L12" s="268">
        <v>3573</v>
      </c>
      <c r="M12" s="269">
        <v>1117</v>
      </c>
      <c r="N12" s="270">
        <v>219.9</v>
      </c>
    </row>
    <row r="13" spans="1:16" ht="13.5" customHeight="1">
      <c r="A13" s="248"/>
      <c r="B13" s="244"/>
      <c r="C13" s="244"/>
      <c r="D13" s="244"/>
      <c r="E13" s="244"/>
      <c r="F13" s="244"/>
      <c r="G13" s="1149" t="s">
        <v>489</v>
      </c>
      <c r="H13" s="1150"/>
      <c r="I13" s="1150"/>
      <c r="J13" s="1151"/>
      <c r="K13" s="267" t="s">
        <v>490</v>
      </c>
      <c r="L13" s="268" t="s">
        <v>490</v>
      </c>
      <c r="M13" s="269">
        <v>0</v>
      </c>
      <c r="N13" s="270" t="s">
        <v>490</v>
      </c>
    </row>
    <row r="14" spans="1:16" ht="13.5" customHeight="1">
      <c r="A14" s="248"/>
      <c r="B14" s="244"/>
      <c r="C14" s="244"/>
      <c r="D14" s="244"/>
      <c r="E14" s="244"/>
      <c r="F14" s="244"/>
      <c r="G14" s="1149" t="s">
        <v>491</v>
      </c>
      <c r="H14" s="1150"/>
      <c r="I14" s="1150"/>
      <c r="J14" s="1151"/>
      <c r="K14" s="267">
        <v>205062</v>
      </c>
      <c r="L14" s="268">
        <v>2535</v>
      </c>
      <c r="M14" s="269">
        <v>2298</v>
      </c>
      <c r="N14" s="270">
        <v>10.3</v>
      </c>
    </row>
    <row r="15" spans="1:16" ht="13.5" customHeight="1">
      <c r="A15" s="248"/>
      <c r="B15" s="244"/>
      <c r="C15" s="244"/>
      <c r="D15" s="244"/>
      <c r="E15" s="244"/>
      <c r="F15" s="244"/>
      <c r="G15" s="1149" t="s">
        <v>492</v>
      </c>
      <c r="H15" s="1150"/>
      <c r="I15" s="1150"/>
      <c r="J15" s="1151"/>
      <c r="K15" s="267">
        <v>108846</v>
      </c>
      <c r="L15" s="268">
        <v>1346</v>
      </c>
      <c r="M15" s="269">
        <v>1592</v>
      </c>
      <c r="N15" s="270">
        <v>-15.5</v>
      </c>
    </row>
    <row r="16" spans="1:16">
      <c r="A16" s="248"/>
      <c r="B16" s="244"/>
      <c r="C16" s="244"/>
      <c r="D16" s="244"/>
      <c r="E16" s="244"/>
      <c r="F16" s="244"/>
      <c r="G16" s="1152" t="s">
        <v>493</v>
      </c>
      <c r="H16" s="1153"/>
      <c r="I16" s="1153"/>
      <c r="J16" s="1154"/>
      <c r="K16" s="268">
        <v>-711063</v>
      </c>
      <c r="L16" s="268">
        <v>-8790</v>
      </c>
      <c r="M16" s="269">
        <v>-6284</v>
      </c>
      <c r="N16" s="270">
        <v>39.9</v>
      </c>
    </row>
    <row r="17" spans="1:16">
      <c r="A17" s="248"/>
      <c r="B17" s="244"/>
      <c r="C17" s="244"/>
      <c r="D17" s="244"/>
      <c r="E17" s="244"/>
      <c r="F17" s="244"/>
      <c r="G17" s="1152" t="s">
        <v>167</v>
      </c>
      <c r="H17" s="1153"/>
      <c r="I17" s="1153"/>
      <c r="J17" s="1154"/>
      <c r="K17" s="268">
        <v>7323240</v>
      </c>
      <c r="L17" s="268">
        <v>90529</v>
      </c>
      <c r="M17" s="269">
        <v>72059</v>
      </c>
      <c r="N17" s="270">
        <v>25.6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494</v>
      </c>
      <c r="H19" s="244"/>
      <c r="I19" s="244"/>
      <c r="J19" s="244"/>
      <c r="K19" s="244"/>
      <c r="L19" s="244"/>
      <c r="M19" s="244"/>
      <c r="N19" s="244"/>
    </row>
    <row r="20" spans="1:16">
      <c r="A20" s="248"/>
      <c r="B20" s="244"/>
      <c r="C20" s="244"/>
      <c r="D20" s="244"/>
      <c r="E20" s="244"/>
      <c r="F20" s="244"/>
      <c r="G20" s="272"/>
      <c r="H20" s="273"/>
      <c r="I20" s="273"/>
      <c r="J20" s="274"/>
      <c r="K20" s="275" t="s">
        <v>495</v>
      </c>
      <c r="L20" s="276" t="s">
        <v>496</v>
      </c>
      <c r="M20" s="277" t="s">
        <v>497</v>
      </c>
      <c r="N20" s="278"/>
    </row>
    <row r="21" spans="1:16" s="284" customFormat="1">
      <c r="A21" s="279"/>
      <c r="B21" s="249"/>
      <c r="C21" s="249"/>
      <c r="D21" s="249"/>
      <c r="E21" s="249"/>
      <c r="F21" s="249"/>
      <c r="G21" s="1144" t="s">
        <v>498</v>
      </c>
      <c r="H21" s="1145"/>
      <c r="I21" s="1145"/>
      <c r="J21" s="1146"/>
      <c r="K21" s="280">
        <v>9.18</v>
      </c>
      <c r="L21" s="281">
        <v>7.1</v>
      </c>
      <c r="M21" s="282">
        <v>2.08</v>
      </c>
      <c r="N21" s="249"/>
      <c r="O21" s="283"/>
      <c r="P21" s="279"/>
    </row>
    <row r="22" spans="1:16" s="284" customFormat="1">
      <c r="A22" s="279"/>
      <c r="B22" s="249"/>
      <c r="C22" s="249"/>
      <c r="D22" s="249"/>
      <c r="E22" s="249"/>
      <c r="F22" s="249"/>
      <c r="G22" s="1144" t="s">
        <v>499</v>
      </c>
      <c r="H22" s="1145"/>
      <c r="I22" s="1145"/>
      <c r="J22" s="1146"/>
      <c r="K22" s="285">
        <v>97.8</v>
      </c>
      <c r="L22" s="286">
        <v>98.4</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500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502</v>
      </c>
      <c r="H29" s="249"/>
      <c r="I29" s="249"/>
      <c r="J29" s="249"/>
      <c r="K29" s="244"/>
      <c r="L29" s="244"/>
      <c r="M29" s="244"/>
      <c r="N29" s="244"/>
      <c r="O29" s="293"/>
    </row>
    <row r="30" spans="1:16">
      <c r="A30" s="248"/>
      <c r="B30" s="244"/>
      <c r="C30" s="244"/>
      <c r="D30" s="244"/>
      <c r="E30" s="244"/>
      <c r="F30" s="244"/>
      <c r="G30" s="251"/>
      <c r="H30" s="252"/>
      <c r="I30" s="252"/>
      <c r="J30" s="253"/>
      <c r="K30" s="1147" t="s">
        <v>480</v>
      </c>
      <c r="L30" s="254"/>
      <c r="M30" s="255" t="s">
        <v>481</v>
      </c>
      <c r="N30" s="256"/>
    </row>
    <row r="31" spans="1:16">
      <c r="A31" s="248"/>
      <c r="B31" s="244"/>
      <c r="C31" s="244"/>
      <c r="D31" s="244"/>
      <c r="E31" s="244"/>
      <c r="F31" s="244"/>
      <c r="G31" s="257"/>
      <c r="H31" s="258"/>
      <c r="I31" s="258"/>
      <c r="J31" s="259"/>
      <c r="K31" s="1148"/>
      <c r="L31" s="260" t="s">
        <v>482</v>
      </c>
      <c r="M31" s="261" t="s">
        <v>483</v>
      </c>
      <c r="N31" s="262" t="s">
        <v>484</v>
      </c>
    </row>
    <row r="32" spans="1:16" ht="27" customHeight="1">
      <c r="A32" s="248"/>
      <c r="B32" s="244"/>
      <c r="C32" s="244"/>
      <c r="D32" s="244"/>
      <c r="E32" s="244"/>
      <c r="F32" s="244"/>
      <c r="G32" s="1160" t="s">
        <v>503</v>
      </c>
      <c r="H32" s="1161"/>
      <c r="I32" s="1161"/>
      <c r="J32" s="1162"/>
      <c r="K32" s="294">
        <v>4222604</v>
      </c>
      <c r="L32" s="294">
        <v>52199</v>
      </c>
      <c r="M32" s="295">
        <v>39864</v>
      </c>
      <c r="N32" s="296">
        <v>30.9</v>
      </c>
    </row>
    <row r="33" spans="1:16" ht="13.5" customHeight="1">
      <c r="A33" s="248"/>
      <c r="B33" s="244"/>
      <c r="C33" s="244"/>
      <c r="D33" s="244"/>
      <c r="E33" s="244"/>
      <c r="F33" s="244"/>
      <c r="G33" s="1160" t="s">
        <v>504</v>
      </c>
      <c r="H33" s="1161"/>
      <c r="I33" s="1161"/>
      <c r="J33" s="1162"/>
      <c r="K33" s="294" t="s">
        <v>490</v>
      </c>
      <c r="L33" s="294" t="s">
        <v>490</v>
      </c>
      <c r="M33" s="295">
        <v>3</v>
      </c>
      <c r="N33" s="296" t="s">
        <v>490</v>
      </c>
    </row>
    <row r="34" spans="1:16" ht="27" customHeight="1">
      <c r="A34" s="248"/>
      <c r="B34" s="244"/>
      <c r="C34" s="244"/>
      <c r="D34" s="244"/>
      <c r="E34" s="244"/>
      <c r="F34" s="244"/>
      <c r="G34" s="1160" t="s">
        <v>505</v>
      </c>
      <c r="H34" s="1161"/>
      <c r="I34" s="1161"/>
      <c r="J34" s="1162"/>
      <c r="K34" s="294" t="s">
        <v>490</v>
      </c>
      <c r="L34" s="294" t="s">
        <v>490</v>
      </c>
      <c r="M34" s="295">
        <v>79</v>
      </c>
      <c r="N34" s="296" t="s">
        <v>490</v>
      </c>
    </row>
    <row r="35" spans="1:16" ht="27" customHeight="1">
      <c r="A35" s="248"/>
      <c r="B35" s="244"/>
      <c r="C35" s="244"/>
      <c r="D35" s="244"/>
      <c r="E35" s="244"/>
      <c r="F35" s="244"/>
      <c r="G35" s="1160" t="s">
        <v>506</v>
      </c>
      <c r="H35" s="1161"/>
      <c r="I35" s="1161"/>
      <c r="J35" s="1162"/>
      <c r="K35" s="294">
        <v>2913125</v>
      </c>
      <c r="L35" s="294">
        <v>36012</v>
      </c>
      <c r="M35" s="295">
        <v>14090</v>
      </c>
      <c r="N35" s="296">
        <v>155.6</v>
      </c>
    </row>
    <row r="36" spans="1:16" ht="27" customHeight="1">
      <c r="A36" s="248"/>
      <c r="B36" s="244"/>
      <c r="C36" s="244"/>
      <c r="D36" s="244"/>
      <c r="E36" s="244"/>
      <c r="F36" s="244"/>
      <c r="G36" s="1160" t="s">
        <v>507</v>
      </c>
      <c r="H36" s="1161"/>
      <c r="I36" s="1161"/>
      <c r="J36" s="1162"/>
      <c r="K36" s="294" t="s">
        <v>490</v>
      </c>
      <c r="L36" s="294" t="s">
        <v>490</v>
      </c>
      <c r="M36" s="295">
        <v>1791</v>
      </c>
      <c r="N36" s="296" t="s">
        <v>490</v>
      </c>
    </row>
    <row r="37" spans="1:16" ht="13.5" customHeight="1">
      <c r="A37" s="248"/>
      <c r="B37" s="244"/>
      <c r="C37" s="244"/>
      <c r="D37" s="244"/>
      <c r="E37" s="244"/>
      <c r="F37" s="244"/>
      <c r="G37" s="1160" t="s">
        <v>508</v>
      </c>
      <c r="H37" s="1161"/>
      <c r="I37" s="1161"/>
      <c r="J37" s="1162"/>
      <c r="K37" s="294">
        <v>34157</v>
      </c>
      <c r="L37" s="294">
        <v>422</v>
      </c>
      <c r="M37" s="295">
        <v>866</v>
      </c>
      <c r="N37" s="296">
        <v>-51.3</v>
      </c>
    </row>
    <row r="38" spans="1:16" ht="27" customHeight="1">
      <c r="A38" s="248"/>
      <c r="B38" s="244"/>
      <c r="C38" s="244"/>
      <c r="D38" s="244"/>
      <c r="E38" s="244"/>
      <c r="F38" s="244"/>
      <c r="G38" s="1163" t="s">
        <v>509</v>
      </c>
      <c r="H38" s="1164"/>
      <c r="I38" s="1164"/>
      <c r="J38" s="1165"/>
      <c r="K38" s="297" t="s">
        <v>490</v>
      </c>
      <c r="L38" s="297" t="s">
        <v>490</v>
      </c>
      <c r="M38" s="298">
        <v>3</v>
      </c>
      <c r="N38" s="299" t="s">
        <v>490</v>
      </c>
      <c r="O38" s="293"/>
    </row>
    <row r="39" spans="1:16">
      <c r="A39" s="248"/>
      <c r="B39" s="244"/>
      <c r="C39" s="244"/>
      <c r="D39" s="244"/>
      <c r="E39" s="244"/>
      <c r="F39" s="244"/>
      <c r="G39" s="1163" t="s">
        <v>510</v>
      </c>
      <c r="H39" s="1164"/>
      <c r="I39" s="1164"/>
      <c r="J39" s="1165"/>
      <c r="K39" s="300">
        <v>-556457</v>
      </c>
      <c r="L39" s="300">
        <v>-6879</v>
      </c>
      <c r="M39" s="301">
        <v>-5541</v>
      </c>
      <c r="N39" s="302">
        <v>24.1</v>
      </c>
      <c r="O39" s="293"/>
    </row>
    <row r="40" spans="1:16" ht="27" customHeight="1">
      <c r="A40" s="248"/>
      <c r="B40" s="244"/>
      <c r="C40" s="244"/>
      <c r="D40" s="244"/>
      <c r="E40" s="244"/>
      <c r="F40" s="244"/>
      <c r="G40" s="1160" t="s">
        <v>511</v>
      </c>
      <c r="H40" s="1161"/>
      <c r="I40" s="1161"/>
      <c r="J40" s="1162"/>
      <c r="K40" s="300">
        <v>-4711119</v>
      </c>
      <c r="L40" s="300">
        <v>-58238</v>
      </c>
      <c r="M40" s="301">
        <v>-36202</v>
      </c>
      <c r="N40" s="302">
        <v>60.9</v>
      </c>
      <c r="O40" s="293"/>
    </row>
    <row r="41" spans="1:16">
      <c r="A41" s="248"/>
      <c r="B41" s="244"/>
      <c r="C41" s="244"/>
      <c r="D41" s="244"/>
      <c r="E41" s="244"/>
      <c r="F41" s="244"/>
      <c r="G41" s="1166" t="s">
        <v>278</v>
      </c>
      <c r="H41" s="1167"/>
      <c r="I41" s="1167"/>
      <c r="J41" s="1168"/>
      <c r="K41" s="294">
        <v>1902310</v>
      </c>
      <c r="L41" s="300">
        <v>23516</v>
      </c>
      <c r="M41" s="301">
        <v>14952</v>
      </c>
      <c r="N41" s="302">
        <v>57.3</v>
      </c>
      <c r="O41" s="293"/>
    </row>
    <row r="42" spans="1:16">
      <c r="A42" s="248"/>
      <c r="B42" s="244"/>
      <c r="C42" s="244"/>
      <c r="D42" s="244"/>
      <c r="E42" s="244"/>
      <c r="F42" s="244"/>
      <c r="G42" s="303" t="s">
        <v>512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513</v>
      </c>
      <c r="B47" s="244"/>
      <c r="C47" s="244"/>
      <c r="D47" s="244"/>
      <c r="E47" s="244"/>
      <c r="F47" s="244"/>
      <c r="G47" s="244"/>
      <c r="H47" s="244"/>
      <c r="I47" s="244"/>
      <c r="J47" s="244"/>
      <c r="K47" s="244"/>
      <c r="L47" s="244"/>
      <c r="M47" s="244"/>
      <c r="N47" s="244"/>
    </row>
    <row r="48" spans="1:16">
      <c r="A48" s="248"/>
      <c r="B48" s="244"/>
      <c r="C48" s="244"/>
      <c r="D48" s="244"/>
      <c r="E48" s="244"/>
      <c r="F48" s="244"/>
      <c r="G48" s="308" t="s">
        <v>514</v>
      </c>
      <c r="H48" s="308"/>
      <c r="I48" s="308"/>
      <c r="J48" s="308"/>
      <c r="K48" s="308"/>
      <c r="L48" s="308"/>
      <c r="M48" s="309"/>
      <c r="N48" s="308"/>
    </row>
    <row r="49" spans="1:14" ht="13.5" customHeight="1">
      <c r="A49" s="248"/>
      <c r="B49" s="244"/>
      <c r="C49" s="244"/>
      <c r="D49" s="244"/>
      <c r="E49" s="244"/>
      <c r="F49" s="244"/>
      <c r="G49" s="310"/>
      <c r="H49" s="311"/>
      <c r="I49" s="1155" t="s">
        <v>480</v>
      </c>
      <c r="J49" s="1157" t="s">
        <v>515</v>
      </c>
      <c r="K49" s="1158"/>
      <c r="L49" s="1158"/>
      <c r="M49" s="1158"/>
      <c r="N49" s="1159"/>
    </row>
    <row r="50" spans="1:14">
      <c r="A50" s="248"/>
      <c r="B50" s="244"/>
      <c r="C50" s="244"/>
      <c r="D50" s="244"/>
      <c r="E50" s="244"/>
      <c r="F50" s="244"/>
      <c r="G50" s="312"/>
      <c r="H50" s="313"/>
      <c r="I50" s="1156"/>
      <c r="J50" s="314" t="s">
        <v>516</v>
      </c>
      <c r="K50" s="315" t="s">
        <v>517</v>
      </c>
      <c r="L50" s="316" t="s">
        <v>518</v>
      </c>
      <c r="M50" s="317" t="s">
        <v>519</v>
      </c>
      <c r="N50" s="318" t="s">
        <v>520</v>
      </c>
    </row>
    <row r="51" spans="1:14">
      <c r="A51" s="248"/>
      <c r="B51" s="244"/>
      <c r="C51" s="244"/>
      <c r="D51" s="244"/>
      <c r="E51" s="244"/>
      <c r="F51" s="244"/>
      <c r="G51" s="310" t="s">
        <v>521</v>
      </c>
      <c r="H51" s="311"/>
      <c r="I51" s="319">
        <v>4009663</v>
      </c>
      <c r="J51" s="320">
        <v>48763</v>
      </c>
      <c r="K51" s="321">
        <v>-37.299999999999997</v>
      </c>
      <c r="L51" s="322">
        <v>51704</v>
      </c>
      <c r="M51" s="323">
        <v>-22.7</v>
      </c>
      <c r="N51" s="324">
        <v>-14.6</v>
      </c>
    </row>
    <row r="52" spans="1:14">
      <c r="A52" s="248"/>
      <c r="B52" s="244"/>
      <c r="C52" s="244"/>
      <c r="D52" s="244"/>
      <c r="E52" s="244"/>
      <c r="F52" s="244"/>
      <c r="G52" s="325"/>
      <c r="H52" s="326" t="s">
        <v>522</v>
      </c>
      <c r="I52" s="327">
        <v>2394418</v>
      </c>
      <c r="J52" s="328">
        <v>29119</v>
      </c>
      <c r="K52" s="329">
        <v>2.4</v>
      </c>
      <c r="L52" s="330">
        <v>26896</v>
      </c>
      <c r="M52" s="331">
        <v>-25.9</v>
      </c>
      <c r="N52" s="332">
        <v>28.3</v>
      </c>
    </row>
    <row r="53" spans="1:14">
      <c r="A53" s="248"/>
      <c r="B53" s="244"/>
      <c r="C53" s="244"/>
      <c r="D53" s="244"/>
      <c r="E53" s="244"/>
      <c r="F53" s="244"/>
      <c r="G53" s="310" t="s">
        <v>523</v>
      </c>
      <c r="H53" s="311"/>
      <c r="I53" s="319">
        <v>4386657</v>
      </c>
      <c r="J53" s="320">
        <v>53163</v>
      </c>
      <c r="K53" s="321">
        <v>9</v>
      </c>
      <c r="L53" s="322">
        <v>52678</v>
      </c>
      <c r="M53" s="323">
        <v>1.9</v>
      </c>
      <c r="N53" s="324">
        <v>7.1</v>
      </c>
    </row>
    <row r="54" spans="1:14">
      <c r="A54" s="248"/>
      <c r="B54" s="244"/>
      <c r="C54" s="244"/>
      <c r="D54" s="244"/>
      <c r="E54" s="244"/>
      <c r="F54" s="244"/>
      <c r="G54" s="325"/>
      <c r="H54" s="326" t="s">
        <v>522</v>
      </c>
      <c r="I54" s="327">
        <v>1985496</v>
      </c>
      <c r="J54" s="328">
        <v>24063</v>
      </c>
      <c r="K54" s="329">
        <v>-17.399999999999999</v>
      </c>
      <c r="L54" s="330">
        <v>30185</v>
      </c>
      <c r="M54" s="331">
        <v>12.2</v>
      </c>
      <c r="N54" s="332">
        <v>-29.6</v>
      </c>
    </row>
    <row r="55" spans="1:14">
      <c r="A55" s="248"/>
      <c r="B55" s="244"/>
      <c r="C55" s="244"/>
      <c r="D55" s="244"/>
      <c r="E55" s="244"/>
      <c r="F55" s="244"/>
      <c r="G55" s="310" t="s">
        <v>524</v>
      </c>
      <c r="H55" s="311"/>
      <c r="I55" s="319">
        <v>5248882</v>
      </c>
      <c r="J55" s="320">
        <v>63758</v>
      </c>
      <c r="K55" s="321">
        <v>19.899999999999999</v>
      </c>
      <c r="L55" s="322">
        <v>69560</v>
      </c>
      <c r="M55" s="323">
        <v>32</v>
      </c>
      <c r="N55" s="324">
        <v>-12.1</v>
      </c>
    </row>
    <row r="56" spans="1:14">
      <c r="A56" s="248"/>
      <c r="B56" s="244"/>
      <c r="C56" s="244"/>
      <c r="D56" s="244"/>
      <c r="E56" s="244"/>
      <c r="F56" s="244"/>
      <c r="G56" s="325"/>
      <c r="H56" s="326" t="s">
        <v>522</v>
      </c>
      <c r="I56" s="327">
        <v>2797611</v>
      </c>
      <c r="J56" s="328">
        <v>33983</v>
      </c>
      <c r="K56" s="329">
        <v>41.2</v>
      </c>
      <c r="L56" s="330">
        <v>35305</v>
      </c>
      <c r="M56" s="331">
        <v>17</v>
      </c>
      <c r="N56" s="332">
        <v>24.2</v>
      </c>
    </row>
    <row r="57" spans="1:14">
      <c r="A57" s="248"/>
      <c r="B57" s="244"/>
      <c r="C57" s="244"/>
      <c r="D57" s="244"/>
      <c r="E57" s="244"/>
      <c r="F57" s="244"/>
      <c r="G57" s="310" t="s">
        <v>525</v>
      </c>
      <c r="H57" s="311"/>
      <c r="I57" s="319">
        <v>3932368</v>
      </c>
      <c r="J57" s="320">
        <v>48183</v>
      </c>
      <c r="K57" s="321">
        <v>-24.4</v>
      </c>
      <c r="L57" s="322">
        <v>65988</v>
      </c>
      <c r="M57" s="323">
        <v>-5.0999999999999996</v>
      </c>
      <c r="N57" s="324">
        <v>-19.3</v>
      </c>
    </row>
    <row r="58" spans="1:14">
      <c r="A58" s="248"/>
      <c r="B58" s="244"/>
      <c r="C58" s="244"/>
      <c r="D58" s="244"/>
      <c r="E58" s="244"/>
      <c r="F58" s="244"/>
      <c r="G58" s="325"/>
      <c r="H58" s="326" t="s">
        <v>522</v>
      </c>
      <c r="I58" s="327">
        <v>2182700</v>
      </c>
      <c r="J58" s="328">
        <v>26745</v>
      </c>
      <c r="K58" s="329">
        <v>-21.3</v>
      </c>
      <c r="L58" s="330">
        <v>36473</v>
      </c>
      <c r="M58" s="331">
        <v>3.3</v>
      </c>
      <c r="N58" s="332">
        <v>-24.6</v>
      </c>
    </row>
    <row r="59" spans="1:14">
      <c r="A59" s="248"/>
      <c r="B59" s="244"/>
      <c r="C59" s="244"/>
      <c r="D59" s="244"/>
      <c r="E59" s="244"/>
      <c r="F59" s="244"/>
      <c r="G59" s="310" t="s">
        <v>526</v>
      </c>
      <c r="H59" s="311"/>
      <c r="I59" s="319">
        <v>4218146</v>
      </c>
      <c r="J59" s="320">
        <v>52144</v>
      </c>
      <c r="K59" s="321">
        <v>8.1999999999999993</v>
      </c>
      <c r="L59" s="322">
        <v>54227</v>
      </c>
      <c r="M59" s="323">
        <v>-17.8</v>
      </c>
      <c r="N59" s="324">
        <v>26</v>
      </c>
    </row>
    <row r="60" spans="1:14">
      <c r="A60" s="248"/>
      <c r="B60" s="244"/>
      <c r="C60" s="244"/>
      <c r="D60" s="244"/>
      <c r="E60" s="244"/>
      <c r="F60" s="244"/>
      <c r="G60" s="325"/>
      <c r="H60" s="326" t="s">
        <v>522</v>
      </c>
      <c r="I60" s="333">
        <v>2071600</v>
      </c>
      <c r="J60" s="328">
        <v>25609</v>
      </c>
      <c r="K60" s="329">
        <v>-4.2</v>
      </c>
      <c r="L60" s="330">
        <v>29694</v>
      </c>
      <c r="M60" s="331">
        <v>-18.600000000000001</v>
      </c>
      <c r="N60" s="332">
        <v>14.4</v>
      </c>
    </row>
    <row r="61" spans="1:14">
      <c r="A61" s="248"/>
      <c r="B61" s="244"/>
      <c r="C61" s="244"/>
      <c r="D61" s="244"/>
      <c r="E61" s="244"/>
      <c r="F61" s="244"/>
      <c r="G61" s="310" t="s">
        <v>527</v>
      </c>
      <c r="H61" s="334"/>
      <c r="I61" s="335">
        <v>4359143</v>
      </c>
      <c r="J61" s="336">
        <v>53202</v>
      </c>
      <c r="K61" s="337">
        <v>-4.9000000000000004</v>
      </c>
      <c r="L61" s="338">
        <v>58831</v>
      </c>
      <c r="M61" s="339">
        <v>-2.2999999999999998</v>
      </c>
      <c r="N61" s="324">
        <v>-2.6</v>
      </c>
    </row>
    <row r="62" spans="1:14">
      <c r="A62" s="248"/>
      <c r="B62" s="244"/>
      <c r="C62" s="244"/>
      <c r="D62" s="244"/>
      <c r="E62" s="244"/>
      <c r="F62" s="244"/>
      <c r="G62" s="325"/>
      <c r="H62" s="326" t="s">
        <v>522</v>
      </c>
      <c r="I62" s="327">
        <v>2286365</v>
      </c>
      <c r="J62" s="328">
        <v>27904</v>
      </c>
      <c r="K62" s="329">
        <v>0.1</v>
      </c>
      <c r="L62" s="330">
        <v>31711</v>
      </c>
      <c r="M62" s="331">
        <v>-2.4</v>
      </c>
      <c r="N62" s="332">
        <v>2.5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22"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529</v>
      </c>
      <c r="G46" s="8" t="s">
        <v>530</v>
      </c>
      <c r="H46" s="8" t="s">
        <v>531</v>
      </c>
      <c r="I46" s="8" t="s">
        <v>532</v>
      </c>
      <c r="J46" s="9" t="s">
        <v>533</v>
      </c>
    </row>
    <row r="47" spans="2:10" ht="57.75" customHeight="1">
      <c r="B47" s="10"/>
      <c r="C47" s="1169" t="s">
        <v>3</v>
      </c>
      <c r="D47" s="1169"/>
      <c r="E47" s="1170"/>
      <c r="F47" s="11">
        <v>19.690000000000001</v>
      </c>
      <c r="G47" s="12">
        <v>22.84</v>
      </c>
      <c r="H47" s="12">
        <v>22.26</v>
      </c>
      <c r="I47" s="12">
        <v>24.03</v>
      </c>
      <c r="J47" s="13">
        <v>24.27</v>
      </c>
    </row>
    <row r="48" spans="2:10" ht="57.75" customHeight="1">
      <c r="B48" s="14"/>
      <c r="C48" s="1171" t="s">
        <v>4</v>
      </c>
      <c r="D48" s="1171"/>
      <c r="E48" s="1172"/>
      <c r="F48" s="15">
        <v>9.92</v>
      </c>
      <c r="G48" s="16">
        <v>5.29</v>
      </c>
      <c r="H48" s="16">
        <v>7.98</v>
      </c>
      <c r="I48" s="16">
        <v>8.2899999999999991</v>
      </c>
      <c r="J48" s="17">
        <v>11.26</v>
      </c>
    </row>
    <row r="49" spans="2:10" ht="57.75" customHeight="1" thickBot="1">
      <c r="B49" s="18"/>
      <c r="C49" s="1173" t="s">
        <v>5</v>
      </c>
      <c r="D49" s="1173"/>
      <c r="E49" s="1174"/>
      <c r="F49" s="19" t="s">
        <v>534</v>
      </c>
      <c r="G49" s="20" t="s">
        <v>535</v>
      </c>
      <c r="H49" s="20">
        <v>0.69</v>
      </c>
      <c r="I49" s="20" t="s">
        <v>536</v>
      </c>
      <c r="J49" s="21" t="s">
        <v>537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2017-05-09T02:22:42Z</cp:lastPrinted>
  <dcterms:created xsi:type="dcterms:W3CDTF">2017-02-15T19:15:40Z</dcterms:created>
  <dcterms:modified xsi:type="dcterms:W3CDTF">2017-05-22T06:52:59Z</dcterms:modified>
</cp:coreProperties>
</file>