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P23" i="11" l="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<sst xmlns="http://schemas.openxmlformats.org/spreadsheetml/2006/main" count="1110" uniqueCount="567">
  <si>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</si>
  <si>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</si>
  <si>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</si>
  <si>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</si>
  <si>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</si>
  <si>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</si>
  <si>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</si>
  <si>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</si>
  <si>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</si>
  <si>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</si>
  <si>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</si>
  <si>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</si>
  <si>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</si>
  <si>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</si>
  <si>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</si>
  <si>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</si>
  <si>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</si>
  <si>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</si>
  <si>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</si>
  <si>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</si>
  <si>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</si>
  <si>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</si>
  <si>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</si>
  <si>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</si>
  <si>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</si>
  <si>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</si>
  <si>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</si>
  <si>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</si>
  <si>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</si>
  <si>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</si>
  <si>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</si>
  <si>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</si>
  <si>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</si>
  <si>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</si>
  <si>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</si>
  <si>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</si>
  <si>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</si>
  <si>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</si>
  <si>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</si>
  <si>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</si>
  <si>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</si>
  <si>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</si>
  <si>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</si>
  <si>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</si>
  <si>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</si>
  <si>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</si>
  <si>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</si>
  <si>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</si>
  <si>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</si>
  <si>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</si>
  <si>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</si>
  <si>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</si>
  <si>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</si>
  <si>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</si>
  <si>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</si>
  <si>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</si>
  <si>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</si>
  <si>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</si>
  <si>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</si>
  <si>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</si>
  <si>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</si>
  <si>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</si>
  <si>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</si>
  <si>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</si>
  <si>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</si>
  <si>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</si>
  <si>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</si>
  <si>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</si>
  <si>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</si>
  <si>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</si>
  <si>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</si>
  <si>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</si>
  <si>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</si>
  <si>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</si>
  <si>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</si>
  <si>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</si>
  <si>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</si>
  <si>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</si>
  <si>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</si>
  <si>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</si>
  <si>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</si>
  <si>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</si>
  <si>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</si>
  <si>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</si>
  <si>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</si>
  <si>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</si>
  <si>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</si>
  <si>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</si>
  <si>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</si>
  <si>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</si>
  <si>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</si>
  <si>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</si>
  <si>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</si>
  <si>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</si>
  <si>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</si>
  <si>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</si>
  <si>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</si>
  <si>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</si>
  <si>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</si>
  <si>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</si>
  <si>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</si>
  <si>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</si>
  <si>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</si>
  <si>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</si>
  <si>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</si>
  <si>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</si>
  <si>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</si>
  <si>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</si>
  <si>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</si>
  <si>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</si>
  <si>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</si>
  <si>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</si>
  <si>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</si>
  <si>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</si>
  <si>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</si>
  <si>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</si>
  <si>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</si>
  <si>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</si>
  <si>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</si>
  <si>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</si>
  <si>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</si>
  <si>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</si>
  <si>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</si>
  <si>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</si>
  <si>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</si>
  <si>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</si>
  <si>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</si>
  <si>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</si>
  <si>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</si>
  <si>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</si>
  <si>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</si>
  <si>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</si>
  <si>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</si>
  <si>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</si>
  <si>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</si>
  <si>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</si>
  <si>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</si>
  <si>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</si>
  <si>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</si>
  <si>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</si>
  <si>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</si>
  <si>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</si>
  <si>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</si>
  <si>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</si>
  <si>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</si>
  <si>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</si>
  <si>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</si>
  <si>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</si>
  <si>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</si>
  <si>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</si>
  <si>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</si>
  <si>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</si>
  <si>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</si>
  <si>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</si>
  <si>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</si>
  <si>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</si>
  <si>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</si>
  <si>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</si>
  <si>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</si>
  <si>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</si>
  <si>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</si>
  <si>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</si>
  <si>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</si>
  <si>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</si>
  <si>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</si>
  <si>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</si>
  <si>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</si>
  <si>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</si>
  <si>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</si>
  <si>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</si>
  <si>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</si>
  <si>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</si>
  <si>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</si>
  <si>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</si>
  <si>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</si>
  <si>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</si>
  <si>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</si>
  <si>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</si>
  <si>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</si>
  <si>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</si>
  <si>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</si>
  <si>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</si>
  <si>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</si>
  <si>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</si>
  <si>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</si>
  <si>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</si>
  <si>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</si>
  <si>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</si>
  <si>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</si>
  <si>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</si>
  <si>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</si>
  <si>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</si>
  <si>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</si>
  <si>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岐阜県山県市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</si>
  <si>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</si>
  <si>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</si>
  <si>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</si>
  <si>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</si>
  <si>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</si>
  <si>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</si>
  <si>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</si>
  <si>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</si>
  <si>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</si>
  <si>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</si>
  <si>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</si>
  <si>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</si>
  <si>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</si>
  <si>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</si>
  <si>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</si>
  <si>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</si>
  <si>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</si>
  <si>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</si>
  <si>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</si>
  <si>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</si>
  <si>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</si>
  <si>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</si>
  <si>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</si>
  <si>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</si>
  <si>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</si>
  <si>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</si>
  <si>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</si>
  <si>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</si>
  <si>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</si>
  <si>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</si>
  <si>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</si>
  <si>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</si>
  <si>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</si>
  <si>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</si>
  <si>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</si>
  <si>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</si>
  <si>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</si>
  <si>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</si>
  <si>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</si>
  <si>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</si>
  <si>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</si>
  <si>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</si>
  <si>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</si>
  <si>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</si>
  <si>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</si>
  <si>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</si>
  <si>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</si>
  <si>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</si>
  <si>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</si>
  <si>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</si>
  <si>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</si>
  <si>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</si>
  <si>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</si>
  <si>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</si>
  <si>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</si>
  <si>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</si>
  <si>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</si>
  <si>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</si>
  <si>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</si>
  <si>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</si>
  <si>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</si>
  <si>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</si>
  <si>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</si>
  <si>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</si>
  <si>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</si>
  <si>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</si>
  <si>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</si>
  <si>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</si>
  <si>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</si>
  <si>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</si>
  <si>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</si>
  <si>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</si>
  <si>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</si>
  <si>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</si>
  <si>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</si>
  <si>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</si>
  <si>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</si>
  <si>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</si>
  <si>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</si>
  <si>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</si>
  <si>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</si>
  <si>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</si>
  <si>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</si>
  <si>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</si>
  <si>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</si>
  <si>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</si>
  <si>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</si>
  <si>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</si>
  <si>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</si>
  <si>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</si>
  <si>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</si>
  <si>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</si>
  <si>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</si>
  <si>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</si>
  <si>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</si>
  <si>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</si>
  <si>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</si>
  <si>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</si>
  <si>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</si>
  <si>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</si>
  <si>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</si>
  <si>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</si>
  <si>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</si>
  <si>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</si>
  <si>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</si>
  <si>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</si>
  <si>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</si>
  <si>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</si>
  <si>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</si>
  <si>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</si>
  <si>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</si>
  <si>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</si>
  <si>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</si>
  <si>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</si>
  <si>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</si>
  <si>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</si>
  <si>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</si>
  <si>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</si>
  <si>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</si>
  <si>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</si>
  <si>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</si>
  <si>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</si>
  <si>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</si>
  <si>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</si>
  <si>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</si>
  <si>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</si>
  <si>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</si>
  <si>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</si>
  <si>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</si>
  <si>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</si>
  <si>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</si>
  <si>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</si>
  <si>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</si>
  <si>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</si>
  <si>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</si>
  <si>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</si>
  <si>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</si>
  <si>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</si>
  <si>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</si>
  <si>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</si>
  <si>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</si>
  <si>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</si>
  <si>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</si>
  <si>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</si>
  <si>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</si>
  <si>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</si>
  <si>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</si>
  <si>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岐阜県山県市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</si>
  <si>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</si>
  <si>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</si>
  <si>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</si>
  <si>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</si>
  <si>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</si>
  <si>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</si>
  <si>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</si>
  <si>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</si>
  <si>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</si>
  <si>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</si>
  <si>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</si>
  <si>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</si>
  <si>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</si>
  <si>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</si>
  <si>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</si>
  <si>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</si>
  <si>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</si>
  <si>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</si>
  <si>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</si>
  <si>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</si>
  <si>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</si>
  <si>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</si>
  <si>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</si>
  <si>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</si>
  <si>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</si>
  <si>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</si>
  <si>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</si>
  <si>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</si>
  <si>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</si>
  <si>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</si>
  <si>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</si>
  <si>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</si>
  <si>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</si>
  <si>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</si>
  <si>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</si>
  <si>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</si>
  <si>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</si>
  <si>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簡易水道事業特別会計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</si>
  <si>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</si>
  <si>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</si>
  <si>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</si>
  <si>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</si>
  <si>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</si>
  <si>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</si>
  <si>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</si>
  <si>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</si>
  <si>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</si>
  <si>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</si>
  <si>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</si>
  <si>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</si>
  <si>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</si>
  <si>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</si>
  <si>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</si>
  <si>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</si>
  <si>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</si>
  <si>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</si>
  <si>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</si>
  <si>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</si>
  <si>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</si>
  <si>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</si>
  <si>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</si>
  <si>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</si>
  <si>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</si>
  <si>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</si>
  <si>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</si>
  <si>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</si>
  <si>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</si>
  <si>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</si>
  <si>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</si>
  <si>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</si>
  <si>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</si>
  <si>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</si>
  <si>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</si>
  <si>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</si>
  <si>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</si>
  <si>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</si>
  <si>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</si>
  <si>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</si>
  <si>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</si>
  <si>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</si>
  <si>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</si>
  <si>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</si>
  <si>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</si>
  <si>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</si>
  <si>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</si>
  <si>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</si>
  <si>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</si>
  <si>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</si>
  <si>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</si>
  <si>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</si>
  <si>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</si>
  <si>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</si>
  <si>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</si>
  <si>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</si>
  <si>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</si>
  <si>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</si>
  <si>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</si>
  <si>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</si>
  <si>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</si>
  <si>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</si>
  <si>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</si>
  <si>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</si>
  <si>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</si>
  <si>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</si>
  <si>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</si>
  <si>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</si>
  <si>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</si>
  <si>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</si>
  <si>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</si>
  <si>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</si>
  <si>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</si>
  <si>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</si>
  <si>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</si>
  <si>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</si>
  <si>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</si>
  <si>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</si>
  <si>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</si>
  <si>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</si>
  <si>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</si>
  <si>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</si>
  <si>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</si>
  <si>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</si>
  <si>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</si>
  <si>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</si>
  <si>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</si>
  <si>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</si>
  <si>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</si>
  <si>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</si>
  <si>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</si>
  <si>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</si>
  <si>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</si>
  <si>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</si>
  <si>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</si>
  <si>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</si>
  <si>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</si>
  <si>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</si>
  <si>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</si>
  <si>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</si>
  <si>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</si>
  <si>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</si>
  <si>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</si>
  <si>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</si>
  <si>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</si>
  <si>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</si>
  <si>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</si>
  <si>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</si>
  <si>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</si>
  <si>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</si>
  <si>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</si>
  <si>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</si>
  <si>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</si>
  <si>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</si>
  <si>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</si>
  <si>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</si>
  <si>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</si>
  <si>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</si>
  <si>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</si>
  <si>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</si>
  <si>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</si>
  <si>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</si>
  <si>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</si>
  <si>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</si>
  <si>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</si>
  <si>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</si>
  <si>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</si>
  <si>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</si>
  <si>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</si>
  <si>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</si>
  <si>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</si>
  <si>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</si>
  <si>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</si>
  <si>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</si>
  <si>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</si>
  <si>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</si>
  <si>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</si>
  <si>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</si>
  <si>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</si>
  <si>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</si>
  <si>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</si>
  <si>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</si>
  <si>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</si>
  <si>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</si>
  <si>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</si>
  <si>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2.91</t>
  </si>
  <si>
    <t>▲ 1.63</t>
  </si>
  <si>
    <t>▲ 7.48</t>
  </si>
  <si>
    <t>▲ 5.81</t>
  </si>
  <si>
    <t>水道事業会計</t>
  </si>
  <si>
    <t>一般会計</t>
  </si>
  <si>
    <t>介護保険特別会計</t>
  </si>
  <si>
    <t>国民健康保険特別会計</t>
  </si>
  <si>
    <t>簡易水道事業特別会計</t>
  </si>
  <si>
    <t>後期高齢者医療特別会計</t>
  </si>
  <si>
    <t>公共下水道事業特別会計</t>
  </si>
  <si>
    <t>農業集落排水事業特別会計</t>
  </si>
  <si>
    <t>その他会計（赤字）</t>
  </si>
  <si>
    <t>その他会計（黒字）</t>
  </si>
  <si>
    <t>基金から518百万円繰入</t>
    <rPh sb="0" eb="2">
      <t>キキン</t>
    </rPh>
    <rPh sb="7" eb="9">
      <t>ヒャクマン</t>
    </rPh>
    <rPh sb="9" eb="10">
      <t>エン</t>
    </rPh>
    <rPh sb="10" eb="12">
      <t>クリイ</t>
    </rPh>
    <phoneticPr fontId="2"/>
  </si>
  <si>
    <t>基金から122百万円繰入</t>
    <rPh sb="0" eb="2">
      <t>キキン</t>
    </rPh>
    <rPh sb="7" eb="9">
      <t>ヒャクマン</t>
    </rPh>
    <rPh sb="9" eb="10">
      <t>エン</t>
    </rPh>
    <rPh sb="10" eb="12">
      <t>クリイ</t>
    </rPh>
    <phoneticPr fontId="2"/>
  </si>
  <si>
    <t>法適用企業</t>
  </si>
  <si>
    <t>法非適用企業</t>
  </si>
  <si>
    <t>岐阜県市町村会館組合</t>
    <rPh sb="0" eb="3">
      <t>ギフケン</t>
    </rPh>
    <rPh sb="3" eb="6">
      <t>シチョウソン</t>
    </rPh>
    <rPh sb="6" eb="8">
      <t>カイカン</t>
    </rPh>
    <rPh sb="8" eb="10">
      <t>クミアイ</t>
    </rPh>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</si>
  <si>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</si>
  <si>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</si>
  <si>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基金から1,475百万円繰入</t>
    <phoneticPr fontId="2"/>
  </si>
  <si>
    <t>岐北衛生施設利用組合</t>
    <rPh sb="0" eb="1">
      <t>チマタ</t>
    </rPh>
    <rPh sb="1" eb="2">
      <t>キタ</t>
    </rPh>
    <rPh sb="2" eb="4">
      <t>エイセイ</t>
    </rPh>
    <rPh sb="4" eb="6">
      <t>シセツ</t>
    </rPh>
    <rPh sb="6" eb="8">
      <t>リヨウ</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</si>
  <si>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</si>
  <si>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山県市土地開発公社</t>
    <rPh sb="0" eb="3">
      <t>ヤマガタシ</t>
    </rPh>
    <rPh sb="3" eb="5">
      <t>トチ</t>
    </rPh>
    <rPh sb="5" eb="7">
      <t>カイハツ</t>
    </rPh>
    <rPh sb="7" eb="9">
      <t>コウシャ</t>
    </rPh>
    <phoneticPr fontId="2"/>
  </si>
  <si>
    <t>岐阜県後期高齢者広域連合（一般会計分）</t>
    <rPh sb="0" eb="3">
      <t>ギフケン</t>
    </rPh>
    <rPh sb="3" eb="5">
      <t>コウキ</t>
    </rPh>
    <rPh sb="5" eb="8">
      <t>コウレイシャ</t>
    </rPh>
    <rPh sb="8" eb="10">
      <t>コウイキ</t>
    </rPh>
    <rPh sb="10" eb="12">
      <t>レンゴウ</t>
    </rPh>
    <rPh sb="13" eb="15">
      <t>イッパン</t>
    </rPh>
    <rPh sb="15" eb="17">
      <t>カイケイ</t>
    </rPh>
    <rPh sb="17" eb="18">
      <t>ブン</t>
    </rPh>
    <phoneticPr fontId="2"/>
  </si>
  <si>
    <t>岐阜県後期高齢者広域連合（特別会計分）</t>
    <rPh sb="0" eb="3">
      <t>ギフケン</t>
    </rPh>
    <rPh sb="3" eb="5">
      <t>コウキ</t>
    </rPh>
    <rPh sb="5" eb="8">
      <t>コウレイシャ</t>
    </rPh>
    <rPh sb="8" eb="10">
      <t>コウイキ</t>
    </rPh>
    <rPh sb="10" eb="12">
      <t>レンゴウ</t>
    </rPh>
    <rPh sb="13" eb="15">
      <t>トクベツ</t>
    </rPh>
    <rPh sb="15" eb="17">
      <t>カイケイ</t>
    </rPh>
    <rPh sb="17" eb="18">
      <t>ブン</t>
    </rPh>
    <phoneticPr fontId="2"/>
  </si>
  <si>
    <t>基金から287百万円繰入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</si>
  <si>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</si>
  <si>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</si>
  <si>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</si>
  <si>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</si>
  <si>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</si>
  <si>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</si>
  <si>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</si>
  <si>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</si>
  <si>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</si>
  <si>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</si>
  <si>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</si>
  <si>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</si>
  <si>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町村合併以後、地域格差の是正と地域の一体化を図るため、合併特例債を活用して大型事業を行ったことにより、将来負担比率は高い水準にあったが、その後は地方債の発行を極力抑制してきたため、類似団体と比較してやや低い水準まで改善した。また、有形固定資産比率については、類似団体と比較してやや低い水準となっているものの、公共施設の１人当たり延床面積は、全国的な平均値より高く、今後、施設の複合化や除却を進めたとしても、多くの施設で大規模改修や立替が必要となることから、将来負担比率の増加と有形固定資産減価償却率が増加することが考えられるため、公共施設等総合管理計画に基づき、効率的かつ計画的に維持更新を行い、財政の健全化と適正な施設管理に取り組んでいく。</t>
    <phoneticPr fontId="5"/>
  </si>
  <si>
    <t>実質公債費比率は、類似団体と比較して高いものの、将来負担比率は低くなっている。実質公債費比率が高い要因は、町村合併以後、地域格差の是正と地域の一体化を図るため、合併特例債を活用して大型事業を行ったことによるものであるが、その後は、原則、交付税措置等が有利な地方債を除き、新規の地方債発行を抑制したため、将来負担比率は、低い水準となっている。
しかし、今後、施設の適正管理に基づく維持更新等や東海環状自動車道関連事業や企業誘致等関連事業等により、地方債の発行が必要になることが予想されるため、引き続き、計画的な地方債の発行と適正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</si>
</sst>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29353</c:v>
                </c:pt>
                <c:pt idx="1">
                  <c:v>44779</c:v>
                </c:pt>
                <c:pt idx="2">
                  <c:v>27512</c:v>
                </c:pt>
                <c:pt idx="3">
                  <c:v>34494</c:v>
                </c:pt>
                <c:pt idx="4">
                  <c:v>28390</c:v>
                </c:pt>
              </c:numCache>
            </c:numRef>
          </c:val>
          <c:smooth val="0"/>
        </c:ser>
        <c:dLbls>
          <c:showLegendKey val="0"/>
          <c:showVal val="0"/>
          <c:showCatName val="0"/>
          <c:showSerName val="0"/>
          <c:showPercent val="0"/>
          <c:showBubbleSize val="0"/>
        </c:dLbls>
        <c:marker val="1"/>
        <c:smooth val="0"/>
        <c:axId val="98795904"/>
        <c:axId val="98797824"/>
      </c:lineChart>
      <c:catAx>
        <c:axId val="9879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97824"/>
        <c:crosses val="autoZero"/>
        <c:auto val="1"/>
        <c:lblAlgn val="ctr"/>
        <c:lblOffset val="100"/>
        <c:tickLblSkip val="1"/>
        <c:tickMarkSkip val="1"/>
        <c:noMultiLvlLbl val="0"/>
      </c:catAx>
      <c:valAx>
        <c:axId val="987978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9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7.06</c:v>
                </c:pt>
                <c:pt idx="1">
                  <c:v>5.36</c:v>
                </c:pt>
                <c:pt idx="2">
                  <c:v>7.55</c:v>
                </c:pt>
                <c:pt idx="3">
                  <c:v>4.04</c:v>
                </c:pt>
                <c:pt idx="4">
                  <c:v>3.23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33.79</c:v>
                </c:pt>
                <c:pt idx="1">
                  <c:v>37.549999999999997</c:v>
                </c:pt>
                <c:pt idx="2">
                  <c:v>39.53</c:v>
                </c:pt>
                <c:pt idx="3">
                  <c:v>40.32</c:v>
                </c:pt>
                <c:pt idx="4">
                  <c:v>37.770000000000003</c:v>
                </c:pt>
              </c:numCache>
            </c:numRef>
          </c:val>
        </c:ser>
        <c:dLbls>
          <c:showLegendKey val="0"/>
          <c:showVal val="0"/>
          <c:showCatName val="0"/>
          <c:showSerName val="0"/>
          <c:showPercent val="0"/>
          <c:showBubbleSize val="0"/>
        </c:dLbls>
        <c:gapWidth val="250"/>
        <c:overlap val="100"/>
        <c:axId val="122523008"/>
        <c:axId val="12252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-2.91</c:v>
                </c:pt>
                <c:pt idx="1">
                  <c:v>-1.63</c:v>
                </c:pt>
                <c:pt idx="2">
                  <c:v>2.34</c:v>
                </c:pt>
                <c:pt idx="3">
                  <c:v>-7.48</c:v>
                </c:pt>
                <c:pt idx="4">
                  <c:v>-5.81</c:v>
                </c:pt>
              </c:numCache>
            </c:numRef>
          </c:val>
          <c:smooth val="0"/>
        </c:ser>
        <c:dLbls>
          <c:showLegendKey val="0"/>
          <c:showVal val="0"/>
          <c:showCatName val="0"/>
          <c:showSerName val="0"/>
          <c:showPercent val="0"/>
          <c:showBubbleSize val="0"/>
        </c:dLbls>
        <c:marker val="1"/>
        <c:smooth val="0"/>
        <c:axId val="122523008"/>
        <c:axId val="122529280"/>
      </c:lineChart>
      <c:catAx>
        <c:axId val="1225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29280"/>
        <c:crosses val="autoZero"/>
        <c:auto val="1"/>
        <c:lblAlgn val="ctr"/>
        <c:lblOffset val="100"/>
        <c:tickLblSkip val="1"/>
        <c:tickMarkSkip val="1"/>
        <c:noMultiLvlLbl val="0"/>
      </c:catAx>
      <c:valAx>
        <c:axId val="12252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0.75</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0.02</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0.16</c:v>
                </c:pt>
                <c:pt idx="4">
                  <c:v>#N/A</c:v>
                </c:pt>
                <c:pt idx="5">
                  <c:v>0.17</c:v>
                </c:pt>
                <c:pt idx="6">
                  <c:v>#N/A</c:v>
                </c:pt>
                <c:pt idx="7">
                  <c:v>0.02</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3.26</c:v>
                </c:pt>
                <c:pt idx="2">
                  <c:v>#N/A</c:v>
                </c:pt>
                <c:pt idx="3">
                  <c:v>1.74</c:v>
                </c:pt>
                <c:pt idx="4">
                  <c:v>#N/A</c:v>
                </c:pt>
                <c:pt idx="5">
                  <c:v>2.56</c:v>
                </c:pt>
                <c:pt idx="6">
                  <c:v>#N/A</c:v>
                </c:pt>
                <c:pt idx="7">
                  <c:v>0.15</c:v>
                </c:pt>
                <c:pt idx="8">
                  <c:v>#N/A</c:v>
                </c:pt>
                <c:pt idx="9">
                  <c:v>0.09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2.59</c:v>
                </c:pt>
                <c:pt idx="2">
                  <c:v>#N/A</c:v>
                </c:pt>
                <c:pt idx="3">
                  <c:v>1.82</c:v>
                </c:pt>
                <c:pt idx="4">
                  <c:v>#N/A</c:v>
                </c:pt>
                <c:pt idx="5">
                  <c:v>1.93</c:v>
                </c:pt>
                <c:pt idx="6">
                  <c:v>#N/A</c:v>
                </c:pt>
                <c:pt idx="7">
                  <c:v>0.9</c:v>
                </c:pt>
                <c:pt idx="8">
                  <c:v>#N/A</c:v>
                </c:pt>
                <c:pt idx="9">
                  <c:v>0.31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7.06</c:v>
                </c:pt>
                <c:pt idx="2">
                  <c:v>#N/A</c:v>
                </c:pt>
                <c:pt idx="3">
                  <c:v>5.36</c:v>
                </c:pt>
                <c:pt idx="4">
                  <c:v>#N/A</c:v>
                </c:pt>
                <c:pt idx="5">
                  <c:v>7.54</c:v>
                </c:pt>
                <c:pt idx="6">
                  <c:v>#N/A</c:v>
                </c:pt>
                <c:pt idx="7">
                  <c:v>4.04</c:v>
                </c:pt>
                <c:pt idx="8">
                  <c:v>#N/A</c:v>
                </c:pt>
                <c:pt idx="9">
                  <c:v>3.22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8.51</c:v>
                </c:pt>
                <c:pt idx="2">
                  <c:v>#N/A</c:v>
                </c:pt>
                <c:pt idx="3">
                  <c:v>8.7200000000000006</c:v>
                </c:pt>
                <c:pt idx="4">
                  <c:v>#N/A</c:v>
                </c:pt>
                <c:pt idx="5">
                  <c:v>9.17</c:v>
                </c:pt>
                <c:pt idx="6">
                  <c:v>#N/A</c:v>
                </c:pt>
                <c:pt idx="7">
                  <c:v>9.42</c:v>
                </c:pt>
                <c:pt idx="8">
                  <c:v>#N/A</c:v>
                </c:pt>
                <c:pt idx="9">
                  <c:v>10.09</c:v>
                </c:pt>
              </c:numCache>
            </c:numRef>
          </c:val>
        </c:ser>
        <c:dLbls>
          <c:showLegendKey val="0"/>
          <c:showVal val="0"/>
          <c:showCatName val="0"/>
          <c:showSerName val="0"/>
          <c:showPercent val="0"/>
          <c:showBubbleSize val="0"/>
        </c:dLbls>
        <c:gapWidth val="150"/>
        <c:overlap val="100"/>
        <c:axId val="122688640"/>
        <c:axId val="122690176"/>
      </c:barChart>
      <c:catAx>
        <c:axId val="1226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90176"/>
        <c:crosses val="autoZero"/>
        <c:auto val="1"/>
        <c:lblAlgn val="ctr"/>
        <c:lblOffset val="100"/>
        <c:tickLblSkip val="1"/>
        <c:tickMarkSkip val="1"/>
        <c:noMultiLvlLbl val="0"/>
      </c:catAx>
      <c:valAx>
        <c:axId val="12269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8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1673</c:v>
                </c:pt>
                <c:pt idx="5">
                  <c:v>1774</c:v>
                </c:pt>
                <c:pt idx="8">
                  <c:v>1939</c:v>
                </c:pt>
                <c:pt idx="11">
                  <c:v>1991</c:v>
                </c:pt>
                <c:pt idx="14">
                  <c:v>1972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21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484</c:v>
                </c:pt>
                <c:pt idx="3">
                  <c:v>522</c:v>
                </c:pt>
                <c:pt idx="6">
                  <c:v>554</c:v>
                </c:pt>
                <c:pt idx="9">
                  <c:v>571</c:v>
                </c:pt>
                <c:pt idx="12">
                  <c:v>587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2492</c:v>
                </c:pt>
                <c:pt idx="3">
                  <c:v>2548</c:v>
                </c:pt>
                <c:pt idx="6">
                  <c:v>2695</c:v>
                </c:pt>
                <c:pt idx="9">
                  <c:v>2612</c:v>
                </c:pt>
                <c:pt idx="12">
                  <c:v>2499</c:v>
                </c:pt>
              </c:numCache>
            </c:numRef>
          </c:val>
        </c:ser>
        <c:dLbls>
          <c:showLegendKey val="0"/>
          <c:showVal val="0"/>
          <c:showCatName val="0"/>
          <c:showSerName val="0"/>
          <c:showPercent val="0"/>
          <c:showBubbleSize val="0"/>
        </c:dLbls>
        <c:gapWidth val="100"/>
        <c:overlap val="100"/>
        <c:axId val="2458752"/>
        <c:axId val="246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1356</c:v>
                </c:pt>
                <c:pt idx="2">
                  <c:v>#N/A</c:v>
                </c:pt>
                <c:pt idx="3">
                  <c:v>#N/A</c:v>
                </c:pt>
                <c:pt idx="4">
                  <c:v>1347</c:v>
                </c:pt>
                <c:pt idx="5">
                  <c:v>#N/A</c:v>
                </c:pt>
                <c:pt idx="6">
                  <c:v>#N/A</c:v>
                </c:pt>
                <c:pt idx="7">
                  <c:v>1310</c:v>
                </c:pt>
                <c:pt idx="8">
                  <c:v>#N/A</c:v>
                </c:pt>
                <c:pt idx="9">
                  <c:v>#N/A</c:v>
                </c:pt>
                <c:pt idx="10">
                  <c:v>1192</c:v>
                </c:pt>
                <c:pt idx="11">
                  <c:v>#N/A</c:v>
                </c:pt>
                <c:pt idx="12">
                  <c:v>#N/A</c:v>
                </c:pt>
                <c:pt idx="13">
                  <c:v>1114</c:v>
                </c:pt>
                <c:pt idx="14">
                  <c:v>#N/A</c:v>
                </c:pt>
              </c:numCache>
            </c:numRef>
          </c:val>
          <c:smooth val="0"/>
        </c:ser>
        <c:dLbls>
          <c:showLegendKey val="0"/>
          <c:showVal val="0"/>
          <c:showCatName val="0"/>
          <c:showSerName val="0"/>
          <c:showPercent val="0"/>
          <c:showBubbleSize val="0"/>
        </c:dLbls>
        <c:marker val="1"/>
        <c:smooth val="0"/>
        <c:axId val="2458752"/>
        <c:axId val="2460672"/>
      </c:lineChart>
      <c:catAx>
        <c:axId val="245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672"/>
        <c:crosses val="autoZero"/>
        <c:auto val="1"/>
        <c:lblAlgn val="ctr"/>
        <c:lblOffset val="100"/>
        <c:tickLblSkip val="1"/>
        <c:tickMarkSkip val="1"/>
        <c:noMultiLvlLbl val="0"/>
      </c:catAx>
      <c:valAx>
        <c:axId val="246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20919</c:v>
                </c:pt>
                <c:pt idx="5">
                  <c:v>20686</c:v>
                </c:pt>
                <c:pt idx="8">
                  <c:v>19884</c:v>
                </c:pt>
                <c:pt idx="11">
                  <c:v>19429</c:v>
                </c:pt>
                <c:pt idx="14">
                  <c:v>18107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6815</c:v>
                </c:pt>
                <c:pt idx="5">
                  <c:v>7055</c:v>
                </c:pt>
                <c:pt idx="8">
                  <c:v>7365</c:v>
                </c:pt>
                <c:pt idx="11">
                  <c:v>7628</c:v>
                </c:pt>
                <c:pt idx="14">
                  <c:v>7315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1722</c:v>
                </c:pt>
                <c:pt idx="3">
                  <c:v>2143</c:v>
                </c:pt>
                <c:pt idx="6">
                  <c:v>1795</c:v>
                </c:pt>
                <c:pt idx="9">
                  <c:v>1619</c:v>
                </c:pt>
                <c:pt idx="12">
                  <c:v>1604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9585</c:v>
                </c:pt>
                <c:pt idx="3">
                  <c:v>9326</c:v>
                </c:pt>
                <c:pt idx="6">
                  <c:v>9154</c:v>
                </c:pt>
                <c:pt idx="9">
                  <c:v>9061</c:v>
                </c:pt>
                <c:pt idx="12">
                  <c:v>9095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22808</c:v>
                </c:pt>
                <c:pt idx="3">
                  <c:v>21874</c:v>
                </c:pt>
                <c:pt idx="6">
                  <c:v>20507</c:v>
                </c:pt>
                <c:pt idx="9">
                  <c:v>19044</c:v>
                </c:pt>
                <c:pt idx="12">
                  <c:v>17386</c:v>
                </c:pt>
              </c:numCache>
            </c:numRef>
          </c:val>
        </c:ser>
        <c:dLbls>
          <c:showLegendKey val="0"/>
          <c:showVal val="0"/>
          <c:showCatName val="0"/>
          <c:showSerName val="0"/>
          <c:showPercent val="0"/>
          <c:showBubbleSize val="0"/>
        </c:dLbls>
        <c:gapWidth val="100"/>
        <c:overlap val="100"/>
        <c:axId val="99077120"/>
        <c:axId val="9907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6534</c:v>
                </c:pt>
                <c:pt idx="2">
                  <c:v>#N/A</c:v>
                </c:pt>
                <c:pt idx="3">
                  <c:v>#N/A</c:v>
                </c:pt>
                <c:pt idx="4">
                  <c:v>5602</c:v>
                </c:pt>
                <c:pt idx="5">
                  <c:v>#N/A</c:v>
                </c:pt>
                <c:pt idx="6">
                  <c:v>#N/A</c:v>
                </c:pt>
                <c:pt idx="7">
                  <c:v>4206</c:v>
                </c:pt>
                <c:pt idx="8">
                  <c:v>#N/A</c:v>
                </c:pt>
                <c:pt idx="9">
                  <c:v>#N/A</c:v>
                </c:pt>
                <c:pt idx="10">
                  <c:v>2668</c:v>
                </c:pt>
                <c:pt idx="11">
                  <c:v>#N/A</c:v>
                </c:pt>
                <c:pt idx="12">
                  <c:v>#N/A</c:v>
                </c:pt>
                <c:pt idx="13">
                  <c:v>2663</c:v>
                </c:pt>
                <c:pt idx="14">
                  <c:v>#N/A</c:v>
                </c:pt>
              </c:numCache>
            </c:numRef>
          </c:val>
          <c:smooth val="0"/>
        </c:ser>
        <c:dLbls>
          <c:showLegendKey val="0"/>
          <c:showVal val="0"/>
          <c:showCatName val="0"/>
          <c:showSerName val="0"/>
          <c:showPercent val="0"/>
          <c:showBubbleSize val="0"/>
        </c:dLbls>
        <c:marker val="1"/>
        <c:smooth val="0"/>
        <c:axId val="99077120"/>
        <c:axId val="99079296"/>
      </c:lineChart>
      <c:catAx>
        <c:axId val="9907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079296"/>
        <c:crosses val="autoZero"/>
        <c:auto val="1"/>
        <c:lblAlgn val="ctr"/>
        <c:lblOffset val="100"/>
        <c:tickLblSkip val="1"/>
        <c:tickMarkSkip val="1"/>
        <c:noMultiLvlLbl val="0"/>
      </c:catAx>
      <c:valAx>
        <c:axId val="9907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7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{E0EBD3DC-D7EA-461B-BD05-EA23DE8FD62C}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{8B213022-092D-4979-9F1B-6990A19CFF95}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{6AD6FBED-9107-471C-B0FD-3E841EA4B81E}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{C16CD520-1697-4252-BA48-F3DC7A211EB8}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{8AF4CF71-1060-46BE-ABE8-220BB0C78D5C}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49.3</c:v>
                </c:pt>
              </c:numCache>
            </c:numRef>
          </c:xVal>
          <c:yVal>
            <c:numRef>
              <c:f>公会計指標分析・財政指標組合せ分析表!$K$51:$O$51</c:f>
              <c:numCache>
                <c:formatCode>#,##0.0;"▲ "#,##0.0</c:formatCode>
                <c:ptCount val="5"/>
                <c:pt idx="4">
                  <c:v>38</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{1F30438B-9C5E-4EF8-8C05-2CDADAFD32B3}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{3E0EDEB9-8119-496E-A250-C368D5DF708D}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{108A5C19-52DF-4E87-8135-6AF56542AD7F}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{D57A467C-AA2A-47E1-A763-9D5C33BD0732}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{C3D5CD58-8023-4D98-AB95-5A15E9570633}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50</c:v>
                </c:pt>
              </c:numCache>
            </c:numRef>
          </c:xVal>
          <c:yVal>
            <c:numRef>
              <c:f>公会計指標分析・財政指標組合せ分析表!$K$55:$O$55</c:f>
              <c:numCache>
                <c:formatCode>#,##0.0;"▲ "#,##0.0</c:formatCode>
                <c:ptCount val="5"/>
                <c:pt idx="4">
                  <c:v>56.8</c:v>
                </c:pt>
              </c:numCache>
            </c:numRef>
          </c:yVal>
          <c:smooth val="0"/>
        </c:ser>
        <c:dLbls>
          <c:showLegendKey val="0"/>
          <c:showVal val="0"/>
          <c:showCatName val="0"/>
          <c:showSerName val="0"/>
          <c:showPercent val="0"/>
          <c:showBubbleSize val="0"/>
        </c:dLbls>
        <c:axId val="114571904"/>
        <c:axId val="114631424"/>
      </c:scatterChart>
      <c:valAx>
        <c:axId val="114571904"/>
        <c:scaling>
          <c:orientation val="minMax"/>
          <c:max val="50.1"/>
          <c:min val="49.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31424"/>
        <c:crosses val="autoZero"/>
        <c:crossBetween val="midCat"/>
      </c:valAx>
      <c:valAx>
        <c:axId val="114631424"/>
        <c:scaling>
          <c:orientation val="minMax"/>
          <c:max val="60"/>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57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{B448A1FB-C558-47A0-BAD1-938E1C64DC9F}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{7C1054E8-7C0F-4E21-B017-2796FDDC566D}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{A984AC9B-A417-47A4-A83C-A7F0DF3D98D2}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{155A4D0F-1166-44EB-BC81-98EAEDF057A2}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{753FEB6F-2088-47CC-931F-7193D1ED0269}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18.600000000000001</c:v>
                </c:pt>
                <c:pt idx="2">
                  <c:v>18.399999999999999</c:v>
                </c:pt>
                <c:pt idx="3">
                  <c:v>17.8</c:v>
                </c:pt>
                <c:pt idx="4">
                  <c:v>16.899999999999999</c:v>
                </c:pt>
              </c:numCache>
            </c:numRef>
          </c:xVal>
          <c:yVal>
            <c:numRef>
              <c:f>公会計指標分析・財政指標組合せ分析表!$K$73:$O$73</c:f>
              <c:numCache>
                <c:formatCode>#,##0.0;"▲ "#,##0.0</c:formatCode>
                <c:ptCount val="5"/>
                <c:pt idx="0">
                  <c:v>89.7</c:v>
                </c:pt>
                <c:pt idx="1">
                  <c:v>77.5</c:v>
                </c:pt>
                <c:pt idx="2">
                  <c:v>58</c:v>
                </c:pt>
                <c:pt idx="3">
                  <c:v>37.9</c:v>
                </c:pt>
                <c:pt idx="4">
                  <c:v>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{867EC5A8-D082-492E-9888-CF49A79CE1BF}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{E51D7951-4187-44FB-BA9D-DA55B4A87354}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{2BEC832C-01CE-4C55-B6BA-B6805C853912}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{9C7F2974-C1FE-463C-A53B-1DA291CD8062}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{3F996165-A4BC-49A0-A0EE-80313D1A15D8}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114669440"/>
        <c:axId val="114757632"/>
      </c:scatterChart>
      <c:valAx>
        <c:axId val="114669440"/>
        <c:scaling>
          <c:orientation val="minMax"/>
          <c:max val="19.5"/>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57632"/>
        <c:crosses val="autoZero"/>
        <c:crossBetween val="midCat"/>
      </c:valAx>
      <c:valAx>
        <c:axId val="114757632"/>
        <c:scaling>
          <c:orientation val="minMax"/>
          <c:max val="99"/>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69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市町村合併に伴い地域間格差を解消するために、地方債を利用して山県市クリーンセンター建設事業、高富小学校新築事業等の大型事業を実施したため、公債費も大きなものとなっている。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しかし、大型事業もおおむね完了し、元利償還金の額は平成２５年度をピークに減少しており、今後とも計画的な地方債発行に努めていく必要がある。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下水道事業の元利償還金に係る繰出金の増加が見込まれるが、市町村合併後に実施した大型事業がおおむね完了し、以後地方債の発行抑制を考慮していることから、地方債現在高は順調に減少しており、将来負担率は改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今後、東海環状自動車道ＩＣ開通を視野に入れたまちづくりのための周辺整備や公共施設等総合管理計画に基づく公共施設の改修など、将来起債を伴う大規模事業が想定されるため、長期的視点に立ち、引き続き発行額に留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と比較してほぼ同水準にあるものの、地理的要因や合併の影響により、人口１人当たりの公共施設延床面積は、全国的な平均値より多くなっている。一方で、本市の財政状況は、税収の減少や合併算定替の縮減による歳入の減少が見込まれ、施設の適正な維持更新が困難となり、有形固定資産減価償却率の上昇が懸念される。</a:t>
          </a:r>
          <a:endParaRPr lang="ja-JP" altLang="ja-JP" sz="1000">
            <a:effectLst/>
          </a:endParaRPr>
        </a:p>
        <a:p>
          <a:r>
            <a:rPr kumimoji="1" lang="ja-JP" altLang="ja-JP" sz="1000">
              <a:solidFill>
                <a:schemeClr val="dk1"/>
              </a:solidFill>
              <a:effectLst/>
              <a:latin typeface="+mn-lt"/>
              <a:ea typeface="+mn-ea"/>
              <a:cs typeface="+mn-cs"/>
            </a:rPr>
            <a:t>こうしたことから、平成２９年３月に公共施設等総合管理計画を定め、公共施設等の延床面積の２割削減を目標に掲げて、今後は、さらに個別施設計画を作成して、施設の集約化や複合化、除却を進めるとともに、維持管理の効率化や予防的修繕により、維持更新費用の縮減に取り組んでいく。</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35</xdr:row>
      <xdr:rowOff>6350</xdr:rowOff>
    </xdr:to>
    <xdr:cxnSp macro="">
      <xdr:nvCxnSpPr>
        <xdr:cNvPr id="64" name="直線コネクタ 63"/>
        <xdr:cNvCxnSpPr/>
      </xdr:nvCxnSpPr>
      <xdr:spPr>
        <a:xfrm flipV="1">
          <a:off x="4760595" y="5384800"/>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10177</xdr:rowOff>
    </xdr:from>
    <xdr:ext cx="405111" cy="259045"/>
    <xdr:sp macro="" textlink="">
      <xdr:nvSpPr>
        <xdr:cNvPr id="65"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35</xdr:row>
      <xdr:rowOff>6350</xdr:rowOff>
    </xdr:from>
    <xdr:to>
      <xdr:col>3</xdr:col>
      <xdr:colOff>1260475</xdr:colOff>
      <xdr:row>35</xdr:row>
      <xdr:rowOff>6350</xdr:rowOff>
    </xdr:to>
    <xdr:cxnSp macro="">
      <xdr:nvCxnSpPr>
        <xdr:cNvPr id="66" name="直線コネクタ 65"/>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7"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8" name="直線コネクタ 67"/>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28522</xdr:rowOff>
    </xdr:from>
    <xdr:ext cx="405111" cy="259045"/>
    <xdr:sp macro="" textlink="">
      <xdr:nvSpPr>
        <xdr:cNvPr id="69" name="有形固定資産減価償却率平均値テキスト"/>
        <xdr:cNvSpPr txBox="1"/>
      </xdr:nvSpPr>
      <xdr:spPr>
        <a:xfrm>
          <a:off x="4813300" y="5953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5645</xdr:rowOff>
    </xdr:from>
    <xdr:to>
      <xdr:col>3</xdr:col>
      <xdr:colOff>1222375</xdr:colOff>
      <xdr:row>31</xdr:row>
      <xdr:rowOff>107245</xdr:rowOff>
    </xdr:to>
    <xdr:sp macro="" textlink="">
      <xdr:nvSpPr>
        <xdr:cNvPr id="70" name="フローチャート : 判断 69"/>
        <xdr:cNvSpPr/>
      </xdr:nvSpPr>
      <xdr:spPr>
        <a:xfrm>
          <a:off x="4711700" y="610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89605</xdr:rowOff>
    </xdr:from>
    <xdr:to>
      <xdr:col>3</xdr:col>
      <xdr:colOff>1222375</xdr:colOff>
      <xdr:row>32</xdr:row>
      <xdr:rowOff>19755</xdr:rowOff>
    </xdr:to>
    <xdr:sp macro="" textlink="">
      <xdr:nvSpPr>
        <xdr:cNvPr id="76" name="円/楕円 75"/>
        <xdr:cNvSpPr/>
      </xdr:nvSpPr>
      <xdr:spPr>
        <a:xfrm>
          <a:off x="4711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68032</xdr:rowOff>
    </xdr:from>
    <xdr:ext cx="405111" cy="259045"/>
    <xdr:sp macro="" textlink="">
      <xdr:nvSpPr>
        <xdr:cNvPr id="77" name="有形固定資産減価償却率該当値テキスト"/>
        <xdr:cNvSpPr txBox="1"/>
      </xdr:nvSpPr>
      <xdr:spPr>
        <a:xfrm>
          <a:off x="4813300" y="61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64770</xdr:rowOff>
    </xdr:from>
    <xdr:to>
      <xdr:col>6</xdr:col>
      <xdr:colOff>510540</xdr:colOff>
      <xdr:row>41</xdr:row>
      <xdr:rowOff>69342</xdr:rowOff>
    </xdr:to>
    <xdr:cxnSp macro="">
      <xdr:nvCxnSpPr>
        <xdr:cNvPr id="55" name="直線コネクタ 54"/>
        <xdr:cNvCxnSpPr/>
      </xdr:nvCxnSpPr>
      <xdr:spPr>
        <a:xfrm flipV="1">
          <a:off x="4634865" y="6065520"/>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道路】&#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11447</xdr:rowOff>
    </xdr:from>
    <xdr:ext cx="405111" cy="259045"/>
    <xdr:sp macro="" textlink="">
      <xdr:nvSpPr>
        <xdr:cNvPr id="58" name="【道路】&#10;有形固定資産減価償却率最大値テキスト"/>
        <xdr:cNvSpPr txBox="1"/>
      </xdr:nvSpPr>
      <xdr:spPr>
        <a:xfrm>
          <a:off x="4724400"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35</xdr:row>
      <xdr:rowOff>64770</xdr:rowOff>
    </xdr:from>
    <xdr:to>
      <xdr:col>6</xdr:col>
      <xdr:colOff>600075</xdr:colOff>
      <xdr:row>35</xdr:row>
      <xdr:rowOff>64770</xdr:rowOff>
    </xdr:to>
    <xdr:cxnSp macro="">
      <xdr:nvCxnSpPr>
        <xdr:cNvPr id="59" name="直線コネクタ 58"/>
        <xdr:cNvCxnSpPr/>
      </xdr:nvCxnSpPr>
      <xdr:spPr>
        <a:xfrm>
          <a:off x="4546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150131</xdr:rowOff>
    </xdr:from>
    <xdr:ext cx="405111" cy="259045"/>
    <xdr:sp macro="" textlink="">
      <xdr:nvSpPr>
        <xdr:cNvPr id="60" name="【道路】&#10;有形固定資産減価償却率平均値テキスト"/>
        <xdr:cNvSpPr txBox="1"/>
      </xdr:nvSpPr>
      <xdr:spPr>
        <a:xfrm>
          <a:off x="4724400" y="6665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254</xdr:rowOff>
    </xdr:from>
    <xdr:to>
      <xdr:col>6</xdr:col>
      <xdr:colOff>561975</xdr:colOff>
      <xdr:row>39</xdr:row>
      <xdr:rowOff>101854</xdr:rowOff>
    </xdr:to>
    <xdr:sp macro="" textlink="">
      <xdr:nvSpPr>
        <xdr:cNvPr id="61" name="フローチャート : 判断 60"/>
        <xdr:cNvSpPr/>
      </xdr:nvSpPr>
      <xdr:spPr>
        <a:xfrm>
          <a:off x="4584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93980</xdr:rowOff>
    </xdr:from>
    <xdr:to>
      <xdr:col>6</xdr:col>
      <xdr:colOff>561975</xdr:colOff>
      <xdr:row>39</xdr:row>
      <xdr:rowOff>24130</xdr:rowOff>
    </xdr:to>
    <xdr:sp macro="" textlink="">
      <xdr:nvSpPr>
        <xdr:cNvPr id="67" name="円/楕円 66"/>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116857</xdr:rowOff>
    </xdr:from>
    <xdr:ext cx="405111" cy="259045"/>
    <xdr:sp macro="" textlink="">
      <xdr:nvSpPr>
        <xdr:cNvPr id="68" name="【道路】&#10;有形固定資産減価償却率該当値テキスト"/>
        <xdr:cNvSpPr txBox="1"/>
      </xdr:nvSpPr>
      <xdr:spPr>
        <a:xfrm>
          <a:off x="47244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5" name="テキスト ボックス 8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7" name="テキスト ボックス 8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9" name="テキスト ボックス 8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67056</xdr:rowOff>
    </xdr:from>
    <xdr:to>
      <xdr:col>15</xdr:col>
      <xdr:colOff>180340</xdr:colOff>
      <xdr:row>40</xdr:row>
      <xdr:rowOff>111861</xdr:rowOff>
    </xdr:to>
    <xdr:cxnSp macro="">
      <xdr:nvCxnSpPr>
        <xdr:cNvPr id="93" name="直線コネクタ 92"/>
        <xdr:cNvCxnSpPr/>
      </xdr:nvCxnSpPr>
      <xdr:spPr>
        <a:xfrm flipV="1">
          <a:off x="10476865" y="5724906"/>
          <a:ext cx="0" cy="12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115688</xdr:rowOff>
    </xdr:from>
    <xdr:ext cx="469744" cy="259045"/>
    <xdr:sp macro="" textlink="">
      <xdr:nvSpPr>
        <xdr:cNvPr id="94" name="【道路】&#10;一人当たり延長最小値テキスト"/>
        <xdr:cNvSpPr txBox="1"/>
      </xdr:nvSpPr>
      <xdr:spPr>
        <a:xfrm>
          <a:off x="10566400" y="69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8.532</a:t>
          </a:r>
          <a:endParaRPr kumimoji="1" lang="ja-JP" altLang="en-US" sz="1000" b="1">
            <a:latin typeface="ＭＳ Ｐゴシック"/>
          </a:endParaRPr>
        </a:p>
      </xdr:txBody>
    </xdr:sp>
    <xdr:clientData/>
  </xdr:oneCellAnchor>
  <xdr:twoCellAnchor>
    <xdr:from>
      <xdr:col>15</xdr:col>
      <xdr:colOff>92075</xdr:colOff>
      <xdr:row>40</xdr:row>
      <xdr:rowOff>111861</xdr:rowOff>
    </xdr:from>
    <xdr:to>
      <xdr:col>15</xdr:col>
      <xdr:colOff>269875</xdr:colOff>
      <xdr:row>40</xdr:row>
      <xdr:rowOff>111861</xdr:rowOff>
    </xdr:to>
    <xdr:cxnSp macro="">
      <xdr:nvCxnSpPr>
        <xdr:cNvPr id="95" name="直線コネクタ 94"/>
        <xdr:cNvCxnSpPr/>
      </xdr:nvCxnSpPr>
      <xdr:spPr>
        <a:xfrm>
          <a:off x="10388600" y="696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13733</xdr:rowOff>
    </xdr:from>
    <xdr:ext cx="534377" cy="259045"/>
    <xdr:sp macro="" textlink="">
      <xdr:nvSpPr>
        <xdr:cNvPr id="96" name="【道路】&#10;一人当たり延長最大値テキスト"/>
        <xdr:cNvSpPr txBox="1"/>
      </xdr:nvSpPr>
      <xdr:spPr>
        <a:xfrm>
          <a:off x="10566400" y="55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24.870</a:t>
          </a:r>
          <a:endParaRPr kumimoji="1" lang="ja-JP" altLang="en-US" sz="1000" b="1">
            <a:latin typeface="ＭＳ Ｐゴシック"/>
          </a:endParaRPr>
        </a:p>
      </xdr:txBody>
    </xdr:sp>
    <xdr:clientData/>
  </xdr:oneCellAnchor>
  <xdr:twoCellAnchor>
    <xdr:from>
      <xdr:col>15</xdr:col>
      <xdr:colOff>92075</xdr:colOff>
      <xdr:row>33</xdr:row>
      <xdr:rowOff>67056</xdr:rowOff>
    </xdr:from>
    <xdr:to>
      <xdr:col>15</xdr:col>
      <xdr:colOff>269875</xdr:colOff>
      <xdr:row>33</xdr:row>
      <xdr:rowOff>67056</xdr:rowOff>
    </xdr:to>
    <xdr:cxnSp macro="">
      <xdr:nvCxnSpPr>
        <xdr:cNvPr id="97" name="直線コネクタ 96"/>
        <xdr:cNvCxnSpPr/>
      </xdr:nvCxnSpPr>
      <xdr:spPr>
        <a:xfrm>
          <a:off x="10388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144035</xdr:rowOff>
    </xdr:from>
    <xdr:ext cx="534377" cy="259045"/>
    <xdr:sp macro="" textlink="">
      <xdr:nvSpPr>
        <xdr:cNvPr id="98" name="【道路】&#10;一人当たり延長平均値テキスト"/>
        <xdr:cNvSpPr txBox="1"/>
      </xdr:nvSpPr>
      <xdr:spPr>
        <a:xfrm>
          <a:off x="10566400" y="614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18.410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165608</xdr:rowOff>
    </xdr:from>
    <xdr:to>
      <xdr:col>15</xdr:col>
      <xdr:colOff>231775</xdr:colOff>
      <xdr:row>36</xdr:row>
      <xdr:rowOff>95758</xdr:rowOff>
    </xdr:to>
    <xdr:sp macro="" textlink="">
      <xdr:nvSpPr>
        <xdr:cNvPr id="99" name="フローチャート : 判断 98"/>
        <xdr:cNvSpPr/>
      </xdr:nvSpPr>
      <xdr:spPr>
        <a:xfrm>
          <a:off x="10426700" y="616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64567</xdr:rowOff>
    </xdr:from>
    <xdr:to>
      <xdr:col>15</xdr:col>
      <xdr:colOff>231775</xdr:colOff>
      <xdr:row>33</xdr:row>
      <xdr:rowOff>166167</xdr:rowOff>
    </xdr:to>
    <xdr:sp macro="" textlink="">
      <xdr:nvSpPr>
        <xdr:cNvPr id="105" name="円/楕円 104"/>
        <xdr:cNvSpPr/>
      </xdr:nvSpPr>
      <xdr:spPr>
        <a:xfrm>
          <a:off x="10426700" y="57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150944</xdr:rowOff>
    </xdr:from>
    <xdr:ext cx="534377" cy="259045"/>
    <xdr:sp macro="" textlink="">
      <xdr:nvSpPr>
        <xdr:cNvPr id="106" name="【道路】&#10;一人当たり延長該当値テキスト"/>
        <xdr:cNvSpPr txBox="1"/>
      </xdr:nvSpPr>
      <xdr:spPr>
        <a:xfrm>
          <a:off x="10566400" y="56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50800</xdr:rowOff>
    </xdr:from>
    <xdr:to>
      <xdr:col>6</xdr:col>
      <xdr:colOff>510540</xdr:colOff>
      <xdr:row>63</xdr:row>
      <xdr:rowOff>133350</xdr:rowOff>
    </xdr:to>
    <xdr:cxnSp macro="">
      <xdr:nvCxnSpPr>
        <xdr:cNvPr id="131" name="直線コネクタ 130"/>
        <xdr:cNvCxnSpPr/>
      </xdr:nvCxnSpPr>
      <xdr:spPr>
        <a:xfrm flipV="1">
          <a:off x="4634865" y="96520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137177</xdr:rowOff>
    </xdr:from>
    <xdr:ext cx="405111" cy="259045"/>
    <xdr:sp macro="" textlink="">
      <xdr:nvSpPr>
        <xdr:cNvPr id="132" name="【橋りょう・トンネル】&#10;有形固定資産減価償却率最小値テキスト"/>
        <xdr:cNvSpPr txBox="1"/>
      </xdr:nvSpPr>
      <xdr:spPr>
        <a:xfrm>
          <a:off x="4724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6</xdr:col>
      <xdr:colOff>422275</xdr:colOff>
      <xdr:row>63</xdr:row>
      <xdr:rowOff>133350</xdr:rowOff>
    </xdr:from>
    <xdr:to>
      <xdr:col>6</xdr:col>
      <xdr:colOff>600075</xdr:colOff>
      <xdr:row>63</xdr:row>
      <xdr:rowOff>133350</xdr:rowOff>
    </xdr:to>
    <xdr:cxnSp macro="">
      <xdr:nvCxnSpPr>
        <xdr:cNvPr id="133" name="直線コネクタ 132"/>
        <xdr:cNvCxnSpPr/>
      </xdr:nvCxnSpPr>
      <xdr:spPr>
        <a:xfrm>
          <a:off x="4546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168927</xdr:rowOff>
    </xdr:from>
    <xdr:ext cx="405111" cy="259045"/>
    <xdr:sp macro="" textlink="">
      <xdr:nvSpPr>
        <xdr:cNvPr id="134" name="【橋りょう・トンネル】&#10;有形固定資産減価償却率最大値テキスト"/>
        <xdr:cNvSpPr txBox="1"/>
      </xdr:nvSpPr>
      <xdr:spPr>
        <a:xfrm>
          <a:off x="47244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6</xdr:col>
      <xdr:colOff>422275</xdr:colOff>
      <xdr:row>56</xdr:row>
      <xdr:rowOff>50800</xdr:rowOff>
    </xdr:from>
    <xdr:to>
      <xdr:col>6</xdr:col>
      <xdr:colOff>600075</xdr:colOff>
      <xdr:row>56</xdr:row>
      <xdr:rowOff>50800</xdr:rowOff>
    </xdr:to>
    <xdr:cxnSp macro="">
      <xdr:nvCxnSpPr>
        <xdr:cNvPr id="135" name="直線コネクタ 134"/>
        <xdr:cNvCxnSpPr/>
      </xdr:nvCxnSpPr>
      <xdr:spPr>
        <a:xfrm>
          <a:off x="4546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162577</xdr:rowOff>
    </xdr:from>
    <xdr:ext cx="405111" cy="259045"/>
    <xdr:sp macro="" textlink="">
      <xdr:nvSpPr>
        <xdr:cNvPr id="136" name="【橋りょう・トンネル】&#10;有形固定資産減価償却率平均値テキスト"/>
        <xdr:cNvSpPr txBox="1"/>
      </xdr:nvSpPr>
      <xdr:spPr>
        <a:xfrm>
          <a:off x="47244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12700</xdr:rowOff>
    </xdr:from>
    <xdr:to>
      <xdr:col>6</xdr:col>
      <xdr:colOff>561975</xdr:colOff>
      <xdr:row>60</xdr:row>
      <xdr:rowOff>114300</xdr:rowOff>
    </xdr:to>
    <xdr:sp macro="" textlink="">
      <xdr:nvSpPr>
        <xdr:cNvPr id="137" name="フローチャート : 判断 136"/>
        <xdr:cNvSpPr/>
      </xdr:nvSpPr>
      <xdr:spPr>
        <a:xfrm>
          <a:off x="4584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50800</xdr:rowOff>
    </xdr:from>
    <xdr:to>
      <xdr:col>6</xdr:col>
      <xdr:colOff>561975</xdr:colOff>
      <xdr:row>58</xdr:row>
      <xdr:rowOff>152400</xdr:rowOff>
    </xdr:to>
    <xdr:sp macro="" textlink="">
      <xdr:nvSpPr>
        <xdr:cNvPr id="143" name="円/楕円 142"/>
        <xdr:cNvSpPr/>
      </xdr:nvSpPr>
      <xdr:spPr>
        <a:xfrm>
          <a:off x="4584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73677</xdr:rowOff>
    </xdr:from>
    <xdr:ext cx="405111" cy="259045"/>
    <xdr:sp macro="" textlink="">
      <xdr:nvSpPr>
        <xdr:cNvPr id="144" name="【橋りょう・トンネル】&#10;有形固定資産減価償却率該当値テキスト"/>
        <xdr:cNvSpPr txBox="1"/>
      </xdr:nvSpPr>
      <xdr:spPr>
        <a:xfrm>
          <a:off x="4724400"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160,955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5" name="テキスト ボックス 154"/>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7" name="テキスト ボックス 156"/>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161292</xdr:rowOff>
    </xdr:from>
    <xdr:to>
      <xdr:col>15</xdr:col>
      <xdr:colOff>180340</xdr:colOff>
      <xdr:row>63</xdr:row>
      <xdr:rowOff>88826</xdr:rowOff>
    </xdr:to>
    <xdr:cxnSp macro="">
      <xdr:nvCxnSpPr>
        <xdr:cNvPr id="169" name="直線コネクタ 168"/>
        <xdr:cNvCxnSpPr/>
      </xdr:nvCxnSpPr>
      <xdr:spPr>
        <a:xfrm flipV="1">
          <a:off x="10476865" y="9419592"/>
          <a:ext cx="0" cy="1470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92653</xdr:rowOff>
    </xdr:from>
    <xdr:ext cx="599010" cy="259045"/>
    <xdr:sp macro="" textlink="">
      <xdr:nvSpPr>
        <xdr:cNvPr id="170" name="【橋りょう・トンネル】&#10;一人当たり有形固定資産（償却資産）額最小値テキスト"/>
        <xdr:cNvSpPr txBox="1"/>
      </xdr:nvSpPr>
      <xdr:spPr>
        <a:xfrm>
          <a:off x="10566400" y="108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120,843</a:t>
          </a:r>
          <a:endParaRPr kumimoji="1" lang="ja-JP" altLang="en-US" sz="1000" b="1">
            <a:latin typeface="ＭＳ Ｐゴシック"/>
          </a:endParaRPr>
        </a:p>
      </xdr:txBody>
    </xdr:sp>
    <xdr:clientData/>
  </xdr:oneCellAnchor>
  <xdr:twoCellAnchor>
    <xdr:from>
      <xdr:col>15</xdr:col>
      <xdr:colOff>92075</xdr:colOff>
      <xdr:row>63</xdr:row>
      <xdr:rowOff>88826</xdr:rowOff>
    </xdr:from>
    <xdr:to>
      <xdr:col>15</xdr:col>
      <xdr:colOff>269875</xdr:colOff>
      <xdr:row>63</xdr:row>
      <xdr:rowOff>88826</xdr:rowOff>
    </xdr:to>
    <xdr:cxnSp macro="">
      <xdr:nvCxnSpPr>
        <xdr:cNvPr id="171" name="直線コネクタ 170"/>
        <xdr:cNvCxnSpPr/>
      </xdr:nvCxnSpPr>
      <xdr:spPr>
        <a:xfrm>
          <a:off x="10388600" y="108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107969</xdr:rowOff>
    </xdr:from>
    <xdr:ext cx="599010" cy="259045"/>
    <xdr:sp macro="" textlink="">
      <xdr:nvSpPr>
        <xdr:cNvPr id="172" name="【橋りょう・トンネル】&#10;一人当たり有形固定資産（償却資産）額最大値テキスト"/>
        <xdr:cNvSpPr txBox="1"/>
      </xdr:nvSpPr>
      <xdr:spPr>
        <a:xfrm>
          <a:off x="10566400" y="919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15</xdr:col>
      <xdr:colOff>92075</xdr:colOff>
      <xdr:row>54</xdr:row>
      <xdr:rowOff>161292</xdr:rowOff>
    </xdr:from>
    <xdr:to>
      <xdr:col>15</xdr:col>
      <xdr:colOff>269875</xdr:colOff>
      <xdr:row>54</xdr:row>
      <xdr:rowOff>161292</xdr:rowOff>
    </xdr:to>
    <xdr:cxnSp macro="">
      <xdr:nvCxnSpPr>
        <xdr:cNvPr id="173" name="直線コネクタ 172"/>
        <xdr:cNvCxnSpPr/>
      </xdr:nvCxnSpPr>
      <xdr:spPr>
        <a:xfrm>
          <a:off x="10388600" y="941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76674</xdr:rowOff>
    </xdr:from>
    <xdr:ext cx="599010" cy="259045"/>
    <xdr:sp macro="" textlink="">
      <xdr:nvSpPr>
        <xdr:cNvPr id="174" name="【橋りょう・トンネル】&#10;一人当たり有形固定資産（償却資産）額平均値テキスト"/>
        <xdr:cNvSpPr txBox="1"/>
      </xdr:nvSpPr>
      <xdr:spPr>
        <a:xfrm>
          <a:off x="10566400" y="10363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180,440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98247</xdr:rowOff>
    </xdr:from>
    <xdr:to>
      <xdr:col>15</xdr:col>
      <xdr:colOff>231775</xdr:colOff>
      <xdr:row>61</xdr:row>
      <xdr:rowOff>28397</xdr:rowOff>
    </xdr:to>
    <xdr:sp macro="" textlink="">
      <xdr:nvSpPr>
        <xdr:cNvPr id="175" name="フローチャート : 判断 174"/>
        <xdr:cNvSpPr/>
      </xdr:nvSpPr>
      <xdr:spPr>
        <a:xfrm>
          <a:off x="10426700" y="1038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110492</xdr:rowOff>
    </xdr:from>
    <xdr:to>
      <xdr:col>15</xdr:col>
      <xdr:colOff>231775</xdr:colOff>
      <xdr:row>55</xdr:row>
      <xdr:rowOff>40642</xdr:rowOff>
    </xdr:to>
    <xdr:sp macro="" textlink="">
      <xdr:nvSpPr>
        <xdr:cNvPr id="181" name="円/楕円 180"/>
        <xdr:cNvSpPr/>
      </xdr:nvSpPr>
      <xdr:spPr>
        <a:xfrm>
          <a:off x="10426700" y="936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63519</xdr:rowOff>
    </xdr:from>
    <xdr:ext cx="599010" cy="259045"/>
    <xdr:sp macro="" textlink="">
      <xdr:nvSpPr>
        <xdr:cNvPr id="182" name="【橋りょう・トンネル】&#10;一人当たり有形固定資産（償却資産）額該当値テキスト"/>
        <xdr:cNvSpPr txBox="1"/>
      </xdr:nvSpPr>
      <xdr:spPr>
        <a:xfrm>
          <a:off x="10566400" y="93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94" name="直線コネクタ 193"/>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95" name="テキスト ボックス 194"/>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6" name="直線コネクタ 19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7" name="テキスト ボックス 19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198" name="直線コネクタ 197"/>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199" name="テキスト ボックス 198"/>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2" name="直線コネクタ 201"/>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3" name="テキスト ボックス 202"/>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4" name="直線コネクタ 203"/>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5" name="テキスト ボックス 204"/>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06" name="直線コネクタ 205"/>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67327</xdr:rowOff>
    </xdr:from>
    <xdr:ext cx="467179" cy="259045"/>
    <xdr:sp macro="" textlink="">
      <xdr:nvSpPr>
        <xdr:cNvPr id="207" name="テキスト ボックス 206"/>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46673</xdr:rowOff>
    </xdr:from>
    <xdr:to>
      <xdr:col>6</xdr:col>
      <xdr:colOff>510540</xdr:colOff>
      <xdr:row>86</xdr:row>
      <xdr:rowOff>52388</xdr:rowOff>
    </xdr:to>
    <xdr:cxnSp macro="">
      <xdr:nvCxnSpPr>
        <xdr:cNvPr id="211" name="直線コネクタ 210"/>
        <xdr:cNvCxnSpPr/>
      </xdr:nvCxnSpPr>
      <xdr:spPr>
        <a:xfrm flipV="1">
          <a:off x="4634865" y="13419773"/>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56215</xdr:rowOff>
    </xdr:from>
    <xdr:ext cx="405111" cy="259045"/>
    <xdr:sp macro="" textlink="">
      <xdr:nvSpPr>
        <xdr:cNvPr id="212" name="【公営住宅】&#10;有形固定資産減価償却率最小値テキスト"/>
        <xdr:cNvSpPr txBox="1"/>
      </xdr:nvSpPr>
      <xdr:spPr>
        <a:xfrm>
          <a:off x="47244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86</xdr:row>
      <xdr:rowOff>52388</xdr:rowOff>
    </xdr:from>
    <xdr:to>
      <xdr:col>6</xdr:col>
      <xdr:colOff>600075</xdr:colOff>
      <xdr:row>86</xdr:row>
      <xdr:rowOff>52388</xdr:rowOff>
    </xdr:to>
    <xdr:cxnSp macro="">
      <xdr:nvCxnSpPr>
        <xdr:cNvPr id="213" name="直線コネクタ 212"/>
        <xdr:cNvCxnSpPr/>
      </xdr:nvCxnSpPr>
      <xdr:spPr>
        <a:xfrm>
          <a:off x="4546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164800</xdr:rowOff>
    </xdr:from>
    <xdr:ext cx="405111" cy="259045"/>
    <xdr:sp macro="" textlink="">
      <xdr:nvSpPr>
        <xdr:cNvPr id="214" name="【公営住宅】&#10;有形固定資産減価償却率最大値テキスト"/>
        <xdr:cNvSpPr txBox="1"/>
      </xdr:nvSpPr>
      <xdr:spPr>
        <a:xfrm>
          <a:off x="4724400" y="131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6</xdr:col>
      <xdr:colOff>422275</xdr:colOff>
      <xdr:row>78</xdr:row>
      <xdr:rowOff>46673</xdr:rowOff>
    </xdr:from>
    <xdr:to>
      <xdr:col>6</xdr:col>
      <xdr:colOff>600075</xdr:colOff>
      <xdr:row>78</xdr:row>
      <xdr:rowOff>46673</xdr:rowOff>
    </xdr:to>
    <xdr:cxnSp macro="">
      <xdr:nvCxnSpPr>
        <xdr:cNvPr id="215" name="直線コネクタ 214"/>
        <xdr:cNvCxnSpPr/>
      </xdr:nvCxnSpPr>
      <xdr:spPr>
        <a:xfrm>
          <a:off x="4546600" y="134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158766</xdr:rowOff>
    </xdr:from>
    <xdr:ext cx="405111" cy="259045"/>
    <xdr:sp macro="" textlink="">
      <xdr:nvSpPr>
        <xdr:cNvPr id="216" name="【公営住宅】&#10;有形固定資産減価償却率平均値テキスト"/>
        <xdr:cNvSpPr txBox="1"/>
      </xdr:nvSpPr>
      <xdr:spPr>
        <a:xfrm>
          <a:off x="4724400" y="1387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217" name="フローチャート : 判断 216"/>
        <xdr:cNvSpPr/>
      </xdr:nvSpPr>
      <xdr:spPr>
        <a:xfrm>
          <a:off x="4584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23" name="円/楕円 222"/>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125747</xdr:rowOff>
    </xdr:from>
    <xdr:ext cx="405111" cy="259045"/>
    <xdr:sp macro="" textlink="">
      <xdr:nvSpPr>
        <xdr:cNvPr id="224" name="【公営住宅】&#10;有形固定資産減価償却率該当値テキスト"/>
        <xdr:cNvSpPr txBox="1"/>
      </xdr:nvSpPr>
      <xdr:spPr>
        <a:xfrm>
          <a:off x="47244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5" name="正方形/長方形 22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2" name="正方形/長方形 23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140970</xdr:rowOff>
    </xdr:from>
    <xdr:to>
      <xdr:col>15</xdr:col>
      <xdr:colOff>180340</xdr:colOff>
      <xdr:row>86</xdr:row>
      <xdr:rowOff>544</xdr:rowOff>
    </xdr:to>
    <xdr:cxnSp macro="">
      <xdr:nvCxnSpPr>
        <xdr:cNvPr id="250" name="直線コネクタ 249"/>
        <xdr:cNvCxnSpPr/>
      </xdr:nvCxnSpPr>
      <xdr:spPr>
        <a:xfrm flipV="1">
          <a:off x="10476865" y="1334262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4371</xdr:rowOff>
    </xdr:from>
    <xdr:ext cx="469744" cy="259045"/>
    <xdr:sp macro="" textlink="">
      <xdr:nvSpPr>
        <xdr:cNvPr id="251" name="【公営住宅】&#10;一人当たり面積最小値テキスト"/>
        <xdr:cNvSpPr txBox="1"/>
      </xdr:nvSpPr>
      <xdr:spPr>
        <a:xfrm>
          <a:off x="10566400" y="147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0.103</a:t>
          </a:r>
          <a:endParaRPr kumimoji="1" lang="ja-JP" altLang="en-US" sz="1000" b="1">
            <a:latin typeface="ＭＳ Ｐゴシック"/>
          </a:endParaRPr>
        </a:p>
      </xdr:txBody>
    </xdr:sp>
    <xdr:clientData/>
  </xdr:oneCellAnchor>
  <xdr:twoCellAnchor>
    <xdr:from>
      <xdr:col>15</xdr:col>
      <xdr:colOff>92075</xdr:colOff>
      <xdr:row>86</xdr:row>
      <xdr:rowOff>544</xdr:rowOff>
    </xdr:from>
    <xdr:to>
      <xdr:col>15</xdr:col>
      <xdr:colOff>269875</xdr:colOff>
      <xdr:row>86</xdr:row>
      <xdr:rowOff>544</xdr:rowOff>
    </xdr:to>
    <xdr:cxnSp macro="">
      <xdr:nvCxnSpPr>
        <xdr:cNvPr id="252" name="直線コネクタ 251"/>
        <xdr:cNvCxnSpPr/>
      </xdr:nvCxnSpPr>
      <xdr:spPr>
        <a:xfrm>
          <a:off x="10388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87647</xdr:rowOff>
    </xdr:from>
    <xdr:ext cx="469744" cy="259045"/>
    <xdr:sp macro="" textlink="">
      <xdr:nvSpPr>
        <xdr:cNvPr id="253" name="【公営住宅】&#10;一人当たり面積最大値テキスト"/>
        <xdr:cNvSpPr txBox="1"/>
      </xdr:nvSpPr>
      <xdr:spPr>
        <a:xfrm>
          <a:off x="105664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0.962</a:t>
          </a:r>
          <a:endParaRPr kumimoji="1" lang="ja-JP" altLang="en-US" sz="1000" b="1">
            <a:latin typeface="ＭＳ Ｐゴシック"/>
          </a:endParaRPr>
        </a:p>
      </xdr:txBody>
    </xdr:sp>
    <xdr:clientData/>
  </xdr:oneCellAnchor>
  <xdr:twoCellAnchor>
    <xdr:from>
      <xdr:col>15</xdr:col>
      <xdr:colOff>92075</xdr:colOff>
      <xdr:row>77</xdr:row>
      <xdr:rowOff>140970</xdr:rowOff>
    </xdr:from>
    <xdr:to>
      <xdr:col>15</xdr:col>
      <xdr:colOff>269875</xdr:colOff>
      <xdr:row>77</xdr:row>
      <xdr:rowOff>140970</xdr:rowOff>
    </xdr:to>
    <xdr:cxnSp macro="">
      <xdr:nvCxnSpPr>
        <xdr:cNvPr id="254" name="直線コネクタ 25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24872</xdr:rowOff>
    </xdr:from>
    <xdr:ext cx="469744" cy="259045"/>
    <xdr:sp macro="" textlink="">
      <xdr:nvSpPr>
        <xdr:cNvPr id="255" name="【公営住宅】&#10;一人当たり面積平均値テキスト"/>
        <xdr:cNvSpPr txBox="1"/>
      </xdr:nvSpPr>
      <xdr:spPr>
        <a:xfrm>
          <a:off x="10566400" y="13912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1995</xdr:rowOff>
    </xdr:from>
    <xdr:to>
      <xdr:col>15</xdr:col>
      <xdr:colOff>231775</xdr:colOff>
      <xdr:row>82</xdr:row>
      <xdr:rowOff>103595</xdr:rowOff>
    </xdr:to>
    <xdr:sp macro="" textlink="">
      <xdr:nvSpPr>
        <xdr:cNvPr id="256" name="フローチャート : 判断 255"/>
        <xdr:cNvSpPr/>
      </xdr:nvSpPr>
      <xdr:spPr>
        <a:xfrm>
          <a:off x="104267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121194</xdr:rowOff>
    </xdr:from>
    <xdr:to>
      <xdr:col>15</xdr:col>
      <xdr:colOff>231775</xdr:colOff>
      <xdr:row>86</xdr:row>
      <xdr:rowOff>51344</xdr:rowOff>
    </xdr:to>
    <xdr:sp macro="" textlink="">
      <xdr:nvSpPr>
        <xdr:cNvPr id="262" name="円/楕円 261"/>
        <xdr:cNvSpPr/>
      </xdr:nvSpPr>
      <xdr:spPr>
        <a:xfrm>
          <a:off x="10426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36121</xdr:rowOff>
    </xdr:from>
    <xdr:ext cx="469744" cy="259045"/>
    <xdr:sp macro="" textlink="">
      <xdr:nvSpPr>
        <xdr:cNvPr id="263" name="【公営住宅】&#10;一人当たり面積該当値テキスト"/>
        <xdr:cNvSpPr txBox="1"/>
      </xdr:nvSpPr>
      <xdr:spPr>
        <a:xfrm>
          <a:off x="10566400" y="146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9" name="正方形/長方形 26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0" name="正方形/長方形 26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5" name="正方形/長方形 27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6" name="テキスト ボックス 2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8" name="テキスト ボックス 28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8" name="テキスト ボックス 29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5443</xdr:rowOff>
    </xdr:from>
    <xdr:to>
      <xdr:col>23</xdr:col>
      <xdr:colOff>516889</xdr:colOff>
      <xdr:row>41</xdr:row>
      <xdr:rowOff>144235</xdr:rowOff>
    </xdr:to>
    <xdr:cxnSp macro="">
      <xdr:nvCxnSpPr>
        <xdr:cNvPr id="302" name="直線コネクタ 301"/>
        <xdr:cNvCxnSpPr/>
      </xdr:nvCxnSpPr>
      <xdr:spPr>
        <a:xfrm flipV="1">
          <a:off x="16318864" y="58347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148062</xdr:rowOff>
    </xdr:from>
    <xdr:ext cx="405111" cy="259045"/>
    <xdr:sp macro="" textlink="">
      <xdr:nvSpPr>
        <xdr:cNvPr id="303" name="【認定こども園・幼稚園・保育所】&#10;有形固定資産減価償却率最小値テキスト"/>
        <xdr:cNvSpPr txBox="1"/>
      </xdr:nvSpPr>
      <xdr:spPr>
        <a:xfrm>
          <a:off x="16408400" y="71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23</xdr:col>
      <xdr:colOff>428625</xdr:colOff>
      <xdr:row>41</xdr:row>
      <xdr:rowOff>144235</xdr:rowOff>
    </xdr:from>
    <xdr:to>
      <xdr:col>23</xdr:col>
      <xdr:colOff>606425</xdr:colOff>
      <xdr:row>41</xdr:row>
      <xdr:rowOff>144235</xdr:rowOff>
    </xdr:to>
    <xdr:cxnSp macro="">
      <xdr:nvCxnSpPr>
        <xdr:cNvPr id="304" name="直線コネクタ 303"/>
        <xdr:cNvCxnSpPr/>
      </xdr:nvCxnSpPr>
      <xdr:spPr>
        <a:xfrm>
          <a:off x="16230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123570</xdr:rowOff>
    </xdr:from>
    <xdr:ext cx="405111" cy="259045"/>
    <xdr:sp macro="" textlink="">
      <xdr:nvSpPr>
        <xdr:cNvPr id="305" name="【認定こども園・幼稚園・保育所】&#10;有形固定資産減価償却率最大値テキスト"/>
        <xdr:cNvSpPr txBox="1"/>
      </xdr:nvSpPr>
      <xdr:spPr>
        <a:xfrm>
          <a:off x="16408400" y="56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34</xdr:row>
      <xdr:rowOff>5443</xdr:rowOff>
    </xdr:from>
    <xdr:to>
      <xdr:col>23</xdr:col>
      <xdr:colOff>606425</xdr:colOff>
      <xdr:row>34</xdr:row>
      <xdr:rowOff>5443</xdr:rowOff>
    </xdr:to>
    <xdr:cxnSp macro="">
      <xdr:nvCxnSpPr>
        <xdr:cNvPr id="306" name="直線コネクタ 305"/>
        <xdr:cNvCxnSpPr/>
      </xdr:nvCxnSpPr>
      <xdr:spPr>
        <a:xfrm>
          <a:off x="16230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97263</xdr:rowOff>
    </xdr:from>
    <xdr:ext cx="405111" cy="259045"/>
    <xdr:sp macro="" textlink="">
      <xdr:nvSpPr>
        <xdr:cNvPr id="307" name="【認定こども園・幼稚園・保育所】&#10;有形固定資産減価償却率平均値テキスト"/>
        <xdr:cNvSpPr txBox="1"/>
      </xdr:nvSpPr>
      <xdr:spPr>
        <a:xfrm>
          <a:off x="164084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08" name="フローチャート : 判断 307"/>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907</xdr:rowOff>
    </xdr:from>
    <xdr:to>
      <xdr:col>23</xdr:col>
      <xdr:colOff>568325</xdr:colOff>
      <xdr:row>39</xdr:row>
      <xdr:rowOff>102507</xdr:rowOff>
    </xdr:to>
    <xdr:sp macro="" textlink="">
      <xdr:nvSpPr>
        <xdr:cNvPr id="314" name="円/楕円 313"/>
        <xdr:cNvSpPr/>
      </xdr:nvSpPr>
      <xdr:spPr>
        <a:xfrm>
          <a:off x="16268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150784</xdr:rowOff>
    </xdr:from>
    <xdr:ext cx="405111" cy="259045"/>
    <xdr:sp macro="" textlink="">
      <xdr:nvSpPr>
        <xdr:cNvPr id="315" name="【認定こども園・幼稚園・保育所】&#10;有形固定資産減価償却率該当値テキスト"/>
        <xdr:cNvSpPr txBox="1"/>
      </xdr:nvSpPr>
      <xdr:spPr>
        <a:xfrm>
          <a:off x="164084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6" name="正方形/長方形 31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3" name="正方形/長方形 32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23622</xdr:rowOff>
    </xdr:from>
    <xdr:to>
      <xdr:col>32</xdr:col>
      <xdr:colOff>186689</xdr:colOff>
      <xdr:row>40</xdr:row>
      <xdr:rowOff>121920</xdr:rowOff>
    </xdr:to>
    <xdr:cxnSp macro="">
      <xdr:nvCxnSpPr>
        <xdr:cNvPr id="337" name="直線コネクタ 336"/>
        <xdr:cNvCxnSpPr/>
      </xdr:nvCxnSpPr>
      <xdr:spPr>
        <a:xfrm flipV="1">
          <a:off x="22160864" y="60243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125747</xdr:rowOff>
    </xdr:from>
    <xdr:ext cx="469744" cy="259045"/>
    <xdr:sp macro="" textlink="">
      <xdr:nvSpPr>
        <xdr:cNvPr id="338" name="【認定こども園・幼稚園・保育所】&#10;一人当たり面積最小値テキスト"/>
        <xdr:cNvSpPr txBox="1"/>
      </xdr:nvSpPr>
      <xdr:spPr>
        <a:xfrm>
          <a:off x="222504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40</xdr:row>
      <xdr:rowOff>121920</xdr:rowOff>
    </xdr:from>
    <xdr:to>
      <xdr:col>32</xdr:col>
      <xdr:colOff>276225</xdr:colOff>
      <xdr:row>40</xdr:row>
      <xdr:rowOff>121920</xdr:rowOff>
    </xdr:to>
    <xdr:cxnSp macro="">
      <xdr:nvCxnSpPr>
        <xdr:cNvPr id="339" name="直線コネクタ 338"/>
        <xdr:cNvCxnSpPr/>
      </xdr:nvCxnSpPr>
      <xdr:spPr>
        <a:xfrm>
          <a:off x="22072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141749</xdr:rowOff>
    </xdr:from>
    <xdr:ext cx="469744" cy="259045"/>
    <xdr:sp macro="" textlink="">
      <xdr:nvSpPr>
        <xdr:cNvPr id="340" name="【認定こども園・幼稚園・保育所】&#10;一人当たり面積最大値テキスト"/>
        <xdr:cNvSpPr txBox="1"/>
      </xdr:nvSpPr>
      <xdr:spPr>
        <a:xfrm>
          <a:off x="22250400" y="57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35</xdr:row>
      <xdr:rowOff>23622</xdr:rowOff>
    </xdr:from>
    <xdr:to>
      <xdr:col>32</xdr:col>
      <xdr:colOff>276225</xdr:colOff>
      <xdr:row>35</xdr:row>
      <xdr:rowOff>23622</xdr:rowOff>
    </xdr:to>
    <xdr:cxnSp macro="">
      <xdr:nvCxnSpPr>
        <xdr:cNvPr id="341" name="直線コネクタ 340"/>
        <xdr:cNvCxnSpPr/>
      </xdr:nvCxnSpPr>
      <xdr:spPr>
        <a:xfrm>
          <a:off x="22072600" y="602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108983</xdr:rowOff>
    </xdr:from>
    <xdr:ext cx="469744" cy="259045"/>
    <xdr:sp macro="" textlink="">
      <xdr:nvSpPr>
        <xdr:cNvPr id="342" name="【認定こども園・幼稚園・保育所】&#10;一人当たり面積平均値テキスト"/>
        <xdr:cNvSpPr txBox="1"/>
      </xdr:nvSpPr>
      <xdr:spPr>
        <a:xfrm>
          <a:off x="222504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343" name="フローチャート : 判断 342"/>
        <xdr:cNvSpPr/>
      </xdr:nvSpPr>
      <xdr:spPr>
        <a:xfrm>
          <a:off x="22110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144272</xdr:rowOff>
    </xdr:from>
    <xdr:to>
      <xdr:col>32</xdr:col>
      <xdr:colOff>238125</xdr:colOff>
      <xdr:row>35</xdr:row>
      <xdr:rowOff>74422</xdr:rowOff>
    </xdr:to>
    <xdr:sp macro="" textlink="">
      <xdr:nvSpPr>
        <xdr:cNvPr id="349" name="円/楕円 348"/>
        <xdr:cNvSpPr/>
      </xdr:nvSpPr>
      <xdr:spPr>
        <a:xfrm>
          <a:off x="22110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97299</xdr:rowOff>
    </xdr:from>
    <xdr:ext cx="469744" cy="259045"/>
    <xdr:sp macro="" textlink="">
      <xdr:nvSpPr>
        <xdr:cNvPr id="350" name="【認定こども園・幼稚園・保育所】&#10;一人当たり面積該当値テキスト"/>
        <xdr:cNvSpPr txBox="1"/>
      </xdr:nvSpPr>
      <xdr:spPr>
        <a:xfrm>
          <a:off x="22250400"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1" name="テキスト ボックス 3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3" name="テキスト ボックス 3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133350</xdr:rowOff>
    </xdr:from>
    <xdr:to>
      <xdr:col>23</xdr:col>
      <xdr:colOff>516889</xdr:colOff>
      <xdr:row>64</xdr:row>
      <xdr:rowOff>15240</xdr:rowOff>
    </xdr:to>
    <xdr:cxnSp macro="">
      <xdr:nvCxnSpPr>
        <xdr:cNvPr id="375" name="直線コネクタ 374"/>
        <xdr:cNvCxnSpPr/>
      </xdr:nvCxnSpPr>
      <xdr:spPr>
        <a:xfrm flipV="1">
          <a:off x="16318864" y="973455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19067</xdr:rowOff>
    </xdr:from>
    <xdr:ext cx="405111" cy="259045"/>
    <xdr:sp macro="" textlink="">
      <xdr:nvSpPr>
        <xdr:cNvPr id="376" name="【学校施設】&#10;有形固定資産減価償却率最小値テキスト"/>
        <xdr:cNvSpPr txBox="1"/>
      </xdr:nvSpPr>
      <xdr:spPr>
        <a:xfrm>
          <a:off x="16408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15240</xdr:rowOff>
    </xdr:from>
    <xdr:to>
      <xdr:col>23</xdr:col>
      <xdr:colOff>606425</xdr:colOff>
      <xdr:row>64</xdr:row>
      <xdr:rowOff>15240</xdr:rowOff>
    </xdr:to>
    <xdr:cxnSp macro="">
      <xdr:nvCxnSpPr>
        <xdr:cNvPr id="377" name="直線コネクタ 376"/>
        <xdr:cNvCxnSpPr/>
      </xdr:nvCxnSpPr>
      <xdr:spPr>
        <a:xfrm>
          <a:off x="16230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80027</xdr:rowOff>
    </xdr:from>
    <xdr:ext cx="405111" cy="259045"/>
    <xdr:sp macro="" textlink="">
      <xdr:nvSpPr>
        <xdr:cNvPr id="378" name="【学校施設】&#10;有形固定資産減価償却率最大値テキスト"/>
        <xdr:cNvSpPr txBox="1"/>
      </xdr:nvSpPr>
      <xdr:spPr>
        <a:xfrm>
          <a:off x="164084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56</xdr:row>
      <xdr:rowOff>133350</xdr:rowOff>
    </xdr:from>
    <xdr:to>
      <xdr:col>23</xdr:col>
      <xdr:colOff>606425</xdr:colOff>
      <xdr:row>56</xdr:row>
      <xdr:rowOff>133350</xdr:rowOff>
    </xdr:to>
    <xdr:cxnSp macro="">
      <xdr:nvCxnSpPr>
        <xdr:cNvPr id="379" name="直線コネクタ 378"/>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71137</xdr:rowOff>
    </xdr:from>
    <xdr:ext cx="405111" cy="259045"/>
    <xdr:sp macro="" textlink="">
      <xdr:nvSpPr>
        <xdr:cNvPr id="380" name="【学校施設】&#10;有形固定資産減価償却率平均値テキスト"/>
        <xdr:cNvSpPr txBox="1"/>
      </xdr:nvSpPr>
      <xdr:spPr>
        <a:xfrm>
          <a:off x="16408400" y="10358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48260</xdr:rowOff>
    </xdr:from>
    <xdr:to>
      <xdr:col>23</xdr:col>
      <xdr:colOff>568325</xdr:colOff>
      <xdr:row>61</xdr:row>
      <xdr:rowOff>149860</xdr:rowOff>
    </xdr:to>
    <xdr:sp macro="" textlink="">
      <xdr:nvSpPr>
        <xdr:cNvPr id="381" name="フローチャート : 判断 380"/>
        <xdr:cNvSpPr/>
      </xdr:nvSpPr>
      <xdr:spPr>
        <a:xfrm>
          <a:off x="162687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90170</xdr:rowOff>
    </xdr:from>
    <xdr:to>
      <xdr:col>23</xdr:col>
      <xdr:colOff>568325</xdr:colOff>
      <xdr:row>62</xdr:row>
      <xdr:rowOff>20320</xdr:rowOff>
    </xdr:to>
    <xdr:sp macro="" textlink="">
      <xdr:nvSpPr>
        <xdr:cNvPr id="387" name="円/楕円 386"/>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68597</xdr:rowOff>
    </xdr:from>
    <xdr:ext cx="405111" cy="259045"/>
    <xdr:sp macro="" textlink="">
      <xdr:nvSpPr>
        <xdr:cNvPr id="388" name="【学校施設】&#10;有形固定資産減価償却率該当値テキスト"/>
        <xdr:cNvSpPr txBox="1"/>
      </xdr:nvSpPr>
      <xdr:spPr>
        <a:xfrm>
          <a:off x="164084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9" name="正方形/長方形 38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6" name="正方形/長方形 39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9" name="テキスト ボックス 3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0" name="直線コネクタ 3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1" name="テキスト ボックス 4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2" name="直線コネクタ 4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3" name="テキスト ボックス 4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4" name="直線コネクタ 4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5" name="テキスト ボックス 4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6" name="直線コネクタ 4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7" name="テキスト ボックス 4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8" name="直線コネクタ 4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9" name="テキスト ボックス 4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17780</xdr:rowOff>
    </xdr:from>
    <xdr:to>
      <xdr:col>32</xdr:col>
      <xdr:colOff>186689</xdr:colOff>
      <xdr:row>63</xdr:row>
      <xdr:rowOff>144780</xdr:rowOff>
    </xdr:to>
    <xdr:cxnSp macro="">
      <xdr:nvCxnSpPr>
        <xdr:cNvPr id="413" name="直線コネクタ 412"/>
        <xdr:cNvCxnSpPr/>
      </xdr:nvCxnSpPr>
      <xdr:spPr>
        <a:xfrm flipV="1">
          <a:off x="22160864" y="9618980"/>
          <a:ext cx="0" cy="13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148607</xdr:rowOff>
    </xdr:from>
    <xdr:ext cx="469744" cy="259045"/>
    <xdr:sp macro="" textlink="">
      <xdr:nvSpPr>
        <xdr:cNvPr id="414" name="【学校施設】&#10;一人当たり面積最小値テキスト"/>
        <xdr:cNvSpPr txBox="1"/>
      </xdr:nvSpPr>
      <xdr:spPr>
        <a:xfrm>
          <a:off x="22250400"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1.581</a:t>
          </a:r>
          <a:endParaRPr kumimoji="1" lang="ja-JP" altLang="en-US" sz="1000" b="1">
            <a:latin typeface="ＭＳ Ｐゴシック"/>
          </a:endParaRPr>
        </a:p>
      </xdr:txBody>
    </xdr:sp>
    <xdr:clientData/>
  </xdr:oneCellAnchor>
  <xdr:twoCellAnchor>
    <xdr:from>
      <xdr:col>32</xdr:col>
      <xdr:colOff>98425</xdr:colOff>
      <xdr:row>63</xdr:row>
      <xdr:rowOff>144780</xdr:rowOff>
    </xdr:from>
    <xdr:to>
      <xdr:col>32</xdr:col>
      <xdr:colOff>276225</xdr:colOff>
      <xdr:row>63</xdr:row>
      <xdr:rowOff>144780</xdr:rowOff>
    </xdr:to>
    <xdr:cxnSp macro="">
      <xdr:nvCxnSpPr>
        <xdr:cNvPr id="415" name="直線コネクタ 414"/>
        <xdr:cNvCxnSpPr/>
      </xdr:nvCxnSpPr>
      <xdr:spPr>
        <a:xfrm>
          <a:off x="22072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135907</xdr:rowOff>
    </xdr:from>
    <xdr:ext cx="469744" cy="259045"/>
    <xdr:sp macro="" textlink="">
      <xdr:nvSpPr>
        <xdr:cNvPr id="416" name="【学校施設】&#10;一人当たり面積最大値テキスト"/>
        <xdr:cNvSpPr txBox="1"/>
      </xdr:nvSpPr>
      <xdr:spPr>
        <a:xfrm>
          <a:off x="22250400"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a:t>
          </a:r>
          <a:endParaRPr kumimoji="1" lang="ja-JP" altLang="en-US" sz="1000" b="1">
            <a:latin typeface="ＭＳ Ｐゴシック"/>
          </a:endParaRPr>
        </a:p>
      </xdr:txBody>
    </xdr:sp>
    <xdr:clientData/>
  </xdr:oneCellAnchor>
  <xdr:twoCellAnchor>
    <xdr:from>
      <xdr:col>32</xdr:col>
      <xdr:colOff>98425</xdr:colOff>
      <xdr:row>56</xdr:row>
      <xdr:rowOff>17780</xdr:rowOff>
    </xdr:from>
    <xdr:to>
      <xdr:col>32</xdr:col>
      <xdr:colOff>276225</xdr:colOff>
      <xdr:row>56</xdr:row>
      <xdr:rowOff>17780</xdr:rowOff>
    </xdr:to>
    <xdr:cxnSp macro="">
      <xdr:nvCxnSpPr>
        <xdr:cNvPr id="417" name="直線コネクタ 416"/>
        <xdr:cNvCxnSpPr/>
      </xdr:nvCxnSpPr>
      <xdr:spPr>
        <a:xfrm>
          <a:off x="22072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18"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19" name="フローチャート : 判断 418"/>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138430</xdr:rowOff>
    </xdr:from>
    <xdr:to>
      <xdr:col>32</xdr:col>
      <xdr:colOff>238125</xdr:colOff>
      <xdr:row>56</xdr:row>
      <xdr:rowOff>68580</xdr:rowOff>
    </xdr:to>
    <xdr:sp macro="" textlink="">
      <xdr:nvSpPr>
        <xdr:cNvPr id="425" name="円/楕円 424"/>
        <xdr:cNvSpPr/>
      </xdr:nvSpPr>
      <xdr:spPr>
        <a:xfrm>
          <a:off x="221107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91457</xdr:rowOff>
    </xdr:from>
    <xdr:ext cx="469744" cy="259045"/>
    <xdr:sp macro="" textlink="">
      <xdr:nvSpPr>
        <xdr:cNvPr id="426" name="【学校施設】&#10;一人当たり面積該当値テキスト"/>
        <xdr:cNvSpPr txBox="1"/>
      </xdr:nvSpPr>
      <xdr:spPr>
        <a:xfrm>
          <a:off x="22250400" y="952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4" name="正方形/長方形 43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38100</xdr:rowOff>
    </xdr:from>
    <xdr:to>
      <xdr:col>24</xdr:col>
      <xdr:colOff>644525</xdr:colOff>
      <xdr:row>86</xdr:row>
      <xdr:rowOff>38100</xdr:rowOff>
    </xdr:to>
    <xdr:cxnSp macro="">
      <xdr:nvCxnSpPr>
        <xdr:cNvPr id="437" name="直線コネクタ 4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67327</xdr:rowOff>
    </xdr:from>
    <xdr:ext cx="338939" cy="259045"/>
    <xdr:sp macro="" textlink="">
      <xdr:nvSpPr>
        <xdr:cNvPr id="438" name="テキスト ボックス 437"/>
        <xdr:cNvSpPr txBox="1"/>
      </xdr:nvSpPr>
      <xdr:spPr>
        <a:xfrm>
          <a:off x="12107061" y="1464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9" name="直線コネクタ 4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40" name="テキスト ボックス 4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41" name="直線コネクタ 4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2" name="テキスト ボックス 4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3" name="直線コネクタ 4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44" name="テキスト ボックス 4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6" name="テキスト ボックス 4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7"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35813</xdr:rowOff>
    </xdr:from>
    <xdr:to>
      <xdr:col>23</xdr:col>
      <xdr:colOff>516889</xdr:colOff>
      <xdr:row>85</xdr:row>
      <xdr:rowOff>49530</xdr:rowOff>
    </xdr:to>
    <xdr:cxnSp macro="">
      <xdr:nvCxnSpPr>
        <xdr:cNvPr id="448" name="直線コネクタ 447"/>
        <xdr:cNvCxnSpPr/>
      </xdr:nvCxnSpPr>
      <xdr:spPr>
        <a:xfrm flipV="1">
          <a:off x="16318864" y="13580363"/>
          <a:ext cx="0" cy="104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53357</xdr:rowOff>
    </xdr:from>
    <xdr:ext cx="340478" cy="259045"/>
    <xdr:sp macro="" textlink="">
      <xdr:nvSpPr>
        <xdr:cNvPr id="449" name="【児童館】&#10;有形固定資産減価償却率最小値テキスト"/>
        <xdr:cNvSpPr txBox="1"/>
      </xdr:nvSpPr>
      <xdr:spPr>
        <a:xfrm>
          <a:off x="16408400" y="14626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428625</xdr:colOff>
      <xdr:row>85</xdr:row>
      <xdr:rowOff>49530</xdr:rowOff>
    </xdr:from>
    <xdr:to>
      <xdr:col>23</xdr:col>
      <xdr:colOff>606425</xdr:colOff>
      <xdr:row>85</xdr:row>
      <xdr:rowOff>49530</xdr:rowOff>
    </xdr:to>
    <xdr:cxnSp macro="">
      <xdr:nvCxnSpPr>
        <xdr:cNvPr id="450" name="直線コネクタ 449"/>
        <xdr:cNvCxnSpPr/>
      </xdr:nvCxnSpPr>
      <xdr:spPr>
        <a:xfrm>
          <a:off x="16230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153940</xdr:rowOff>
    </xdr:from>
    <xdr:ext cx="405111" cy="259045"/>
    <xdr:sp macro="" textlink="">
      <xdr:nvSpPr>
        <xdr:cNvPr id="451" name="【児童館】&#10;有形固定資産減価償却率最大値テキスト"/>
        <xdr:cNvSpPr txBox="1"/>
      </xdr:nvSpPr>
      <xdr:spPr>
        <a:xfrm>
          <a:off x="16408400" y="1335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79</xdr:row>
      <xdr:rowOff>35813</xdr:rowOff>
    </xdr:from>
    <xdr:to>
      <xdr:col>23</xdr:col>
      <xdr:colOff>606425</xdr:colOff>
      <xdr:row>79</xdr:row>
      <xdr:rowOff>35813</xdr:rowOff>
    </xdr:to>
    <xdr:cxnSp macro="">
      <xdr:nvCxnSpPr>
        <xdr:cNvPr id="452" name="直線コネクタ 451"/>
        <xdr:cNvCxnSpPr/>
      </xdr:nvCxnSpPr>
      <xdr:spPr>
        <a:xfrm>
          <a:off x="16230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82314</xdr:rowOff>
    </xdr:from>
    <xdr:ext cx="405111" cy="259045"/>
    <xdr:sp macro="" textlink="">
      <xdr:nvSpPr>
        <xdr:cNvPr id="453" name="【児童館】&#10;有形固定資産減価償却率平均値テキスト"/>
        <xdr:cNvSpPr txBox="1"/>
      </xdr:nvSpPr>
      <xdr:spPr>
        <a:xfrm>
          <a:off x="16408400" y="1396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103887</xdr:rowOff>
    </xdr:from>
    <xdr:to>
      <xdr:col>23</xdr:col>
      <xdr:colOff>568325</xdr:colOff>
      <xdr:row>82</xdr:row>
      <xdr:rowOff>34037</xdr:rowOff>
    </xdr:to>
    <xdr:sp macro="" textlink="">
      <xdr:nvSpPr>
        <xdr:cNvPr id="454" name="フローチャート : 判断 453"/>
        <xdr:cNvSpPr/>
      </xdr:nvSpPr>
      <xdr:spPr>
        <a:xfrm>
          <a:off x="162687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21589</xdr:rowOff>
    </xdr:from>
    <xdr:to>
      <xdr:col>23</xdr:col>
      <xdr:colOff>568325</xdr:colOff>
      <xdr:row>79</xdr:row>
      <xdr:rowOff>123189</xdr:rowOff>
    </xdr:to>
    <xdr:sp macro="" textlink="">
      <xdr:nvSpPr>
        <xdr:cNvPr id="460" name="円/楕円 459"/>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109490</xdr:rowOff>
    </xdr:from>
    <xdr:ext cx="405111" cy="259045"/>
    <xdr:sp macro="" textlink="">
      <xdr:nvSpPr>
        <xdr:cNvPr id="461" name="【児童館】&#10;有形固定資産減価償却率該当値テキスト"/>
        <xdr:cNvSpPr txBox="1"/>
      </xdr:nvSpPr>
      <xdr:spPr>
        <a:xfrm>
          <a:off x="16408400" y="13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2" name="正方形/長方形 46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9" name="正方形/長方形 46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72" name="直線コネクタ 4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73" name="テキスト ボックス 4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74" name="直線コネクタ 4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5" name="テキスト ボックス 4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6" name="直線コネクタ 4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7" name="テキスト ボックス 4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8" name="直線コネクタ 4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9" name="テキスト ボックス 4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0" name="直線コネクタ 4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1" name="テキスト ボックス 4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72389</xdr:rowOff>
    </xdr:from>
    <xdr:to>
      <xdr:col>32</xdr:col>
      <xdr:colOff>186689</xdr:colOff>
      <xdr:row>85</xdr:row>
      <xdr:rowOff>49530</xdr:rowOff>
    </xdr:to>
    <xdr:cxnSp macro="">
      <xdr:nvCxnSpPr>
        <xdr:cNvPr id="483" name="直線コネクタ 482"/>
        <xdr:cNvCxnSpPr/>
      </xdr:nvCxnSpPr>
      <xdr:spPr>
        <a:xfrm flipV="1">
          <a:off x="22160864" y="132740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484" name="【児童館】&#10;一人当たり面積最小値テキスト"/>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485" name="直線コネクタ 484"/>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19066</xdr:rowOff>
    </xdr:from>
    <xdr:ext cx="469744" cy="259045"/>
    <xdr:sp macro="" textlink="">
      <xdr:nvSpPr>
        <xdr:cNvPr id="486" name="【児童館】&#10;一人当たり面積最大値テキスト"/>
        <xdr:cNvSpPr txBox="1"/>
      </xdr:nvSpPr>
      <xdr:spPr>
        <a:xfrm>
          <a:off x="222504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77</xdr:row>
      <xdr:rowOff>72389</xdr:rowOff>
    </xdr:from>
    <xdr:to>
      <xdr:col>32</xdr:col>
      <xdr:colOff>276225</xdr:colOff>
      <xdr:row>77</xdr:row>
      <xdr:rowOff>72389</xdr:rowOff>
    </xdr:to>
    <xdr:cxnSp macro="">
      <xdr:nvCxnSpPr>
        <xdr:cNvPr id="487" name="直線コネクタ 48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88"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89" name="フローチャート : 判断 48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0" name="テキスト ボックス 4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1" name="テキスト ボックス 4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2" name="テキスト ボックス 4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3" name="テキスト ボックス 4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4" name="テキスト ボックス 4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21589</xdr:rowOff>
    </xdr:from>
    <xdr:to>
      <xdr:col>32</xdr:col>
      <xdr:colOff>238125</xdr:colOff>
      <xdr:row>77</xdr:row>
      <xdr:rowOff>123189</xdr:rowOff>
    </xdr:to>
    <xdr:sp macro="" textlink="">
      <xdr:nvSpPr>
        <xdr:cNvPr id="495" name="円/楕円 494"/>
        <xdr:cNvSpPr/>
      </xdr:nvSpPr>
      <xdr:spPr>
        <a:xfrm>
          <a:off x="221107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146066</xdr:rowOff>
    </xdr:from>
    <xdr:ext cx="469744" cy="259045"/>
    <xdr:sp macro="" textlink="">
      <xdr:nvSpPr>
        <xdr:cNvPr id="496" name="【児童館】&#10;一人当たり面積該当値テキスト"/>
        <xdr:cNvSpPr txBox="1"/>
      </xdr:nvSpPr>
      <xdr:spPr>
        <a:xfrm>
          <a:off x="22250400"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7" name="正方形/長方形 49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4" name="正方形/長方形 50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7" name="テキスト ボックス 50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8" name="直線コネクタ 5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9" name="テキスト ボックス 5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0" name="直線コネクタ 5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1" name="テキスト ボックス 5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2" name="直線コネクタ 5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3" name="テキスト ボックス 5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4" name="直線コネクタ 5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5" name="テキスト ボックス 5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7" name="テキスト ボックス 5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128778</xdr:rowOff>
    </xdr:from>
    <xdr:to>
      <xdr:col>23</xdr:col>
      <xdr:colOff>516889</xdr:colOff>
      <xdr:row>108</xdr:row>
      <xdr:rowOff>158496</xdr:rowOff>
    </xdr:to>
    <xdr:cxnSp macro="">
      <xdr:nvCxnSpPr>
        <xdr:cNvPr id="519" name="直線コネクタ 518"/>
        <xdr:cNvCxnSpPr/>
      </xdr:nvCxnSpPr>
      <xdr:spPr>
        <a:xfrm flipV="1">
          <a:off x="16318864" y="171023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162323</xdr:rowOff>
    </xdr:from>
    <xdr:ext cx="405111" cy="259045"/>
    <xdr:sp macro="" textlink="">
      <xdr:nvSpPr>
        <xdr:cNvPr id="520" name="【公民館】&#10;有形固定資産減価償却率最小値テキスト"/>
        <xdr:cNvSpPr txBox="1"/>
      </xdr:nvSpPr>
      <xdr:spPr>
        <a:xfrm>
          <a:off x="16408400" y="1867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428625</xdr:colOff>
      <xdr:row>108</xdr:row>
      <xdr:rowOff>158496</xdr:rowOff>
    </xdr:from>
    <xdr:to>
      <xdr:col>23</xdr:col>
      <xdr:colOff>606425</xdr:colOff>
      <xdr:row>108</xdr:row>
      <xdr:rowOff>158496</xdr:rowOff>
    </xdr:to>
    <xdr:cxnSp macro="">
      <xdr:nvCxnSpPr>
        <xdr:cNvPr id="521" name="直線コネクタ 520"/>
        <xdr:cNvCxnSpPr/>
      </xdr:nvCxnSpPr>
      <xdr:spPr>
        <a:xfrm>
          <a:off x="16230600" y="1867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75455</xdr:rowOff>
    </xdr:from>
    <xdr:ext cx="405111" cy="259045"/>
    <xdr:sp macro="" textlink="">
      <xdr:nvSpPr>
        <xdr:cNvPr id="522" name="【公民館】&#10;有形固定資産減価償却率最大値テキスト"/>
        <xdr:cNvSpPr txBox="1"/>
      </xdr:nvSpPr>
      <xdr:spPr>
        <a:xfrm>
          <a:off x="16408400" y="168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99</xdr:row>
      <xdr:rowOff>128778</xdr:rowOff>
    </xdr:from>
    <xdr:to>
      <xdr:col>23</xdr:col>
      <xdr:colOff>606425</xdr:colOff>
      <xdr:row>99</xdr:row>
      <xdr:rowOff>128778</xdr:rowOff>
    </xdr:to>
    <xdr:cxnSp macro="">
      <xdr:nvCxnSpPr>
        <xdr:cNvPr id="523" name="直線コネクタ 522"/>
        <xdr:cNvCxnSpPr/>
      </xdr:nvCxnSpPr>
      <xdr:spPr>
        <a:xfrm>
          <a:off x="16230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7129</xdr:rowOff>
    </xdr:from>
    <xdr:ext cx="405111" cy="259045"/>
    <xdr:sp macro="" textlink="">
      <xdr:nvSpPr>
        <xdr:cNvPr id="524" name="【公民館】&#10;有形固定資産減価償却率平均値テキスト"/>
        <xdr:cNvSpPr txBox="1"/>
      </xdr:nvSpPr>
      <xdr:spPr>
        <a:xfrm>
          <a:off x="16408400" y="18009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155702</xdr:rowOff>
    </xdr:from>
    <xdr:to>
      <xdr:col>23</xdr:col>
      <xdr:colOff>568325</xdr:colOff>
      <xdr:row>106</xdr:row>
      <xdr:rowOff>85852</xdr:rowOff>
    </xdr:to>
    <xdr:sp macro="" textlink="">
      <xdr:nvSpPr>
        <xdr:cNvPr id="525" name="フローチャート : 判断 524"/>
        <xdr:cNvSpPr/>
      </xdr:nvSpPr>
      <xdr:spPr>
        <a:xfrm>
          <a:off x="162687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107696</xdr:rowOff>
    </xdr:from>
    <xdr:to>
      <xdr:col>23</xdr:col>
      <xdr:colOff>568325</xdr:colOff>
      <xdr:row>109</xdr:row>
      <xdr:rowOff>37846</xdr:rowOff>
    </xdr:to>
    <xdr:sp macro="" textlink="">
      <xdr:nvSpPr>
        <xdr:cNvPr id="531" name="円/楕円 530"/>
        <xdr:cNvSpPr/>
      </xdr:nvSpPr>
      <xdr:spPr>
        <a:xfrm>
          <a:off x="16268700" y="186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22623</xdr:rowOff>
    </xdr:from>
    <xdr:ext cx="405111" cy="259045"/>
    <xdr:sp macro="" textlink="">
      <xdr:nvSpPr>
        <xdr:cNvPr id="532" name="【公民館】&#10;有形固定資産減価償却率該当値テキスト"/>
        <xdr:cNvSpPr txBox="1"/>
      </xdr:nvSpPr>
      <xdr:spPr>
        <a:xfrm>
          <a:off x="16408400" y="1853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3" name="テキスト ボックス 5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4" name="直線コネクタ 5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5" name="テキスト ボックス 5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6" name="直線コネクタ 5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7" name="テキスト ボックス 5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8" name="直線コネクタ 5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9" name="テキスト ボックス 5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0" name="直線コネクタ 5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1" name="テキスト ボックス 5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12192</xdr:rowOff>
    </xdr:from>
    <xdr:to>
      <xdr:col>32</xdr:col>
      <xdr:colOff>186689</xdr:colOff>
      <xdr:row>107</xdr:row>
      <xdr:rowOff>137922</xdr:rowOff>
    </xdr:to>
    <xdr:cxnSp macro="">
      <xdr:nvCxnSpPr>
        <xdr:cNvPr id="555" name="直線コネクタ 554"/>
        <xdr:cNvCxnSpPr/>
      </xdr:nvCxnSpPr>
      <xdr:spPr>
        <a:xfrm flipV="1">
          <a:off x="22160864" y="1715719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141749</xdr:rowOff>
    </xdr:from>
    <xdr:ext cx="469744" cy="259045"/>
    <xdr:sp macro="" textlink="">
      <xdr:nvSpPr>
        <xdr:cNvPr id="556" name="【公民館】&#10;一人当たり面積最小値テキスト"/>
        <xdr:cNvSpPr txBox="1"/>
      </xdr:nvSpPr>
      <xdr:spPr>
        <a:xfrm>
          <a:off x="22250400"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137922</xdr:rowOff>
    </xdr:from>
    <xdr:to>
      <xdr:col>32</xdr:col>
      <xdr:colOff>276225</xdr:colOff>
      <xdr:row>107</xdr:row>
      <xdr:rowOff>137922</xdr:rowOff>
    </xdr:to>
    <xdr:cxnSp macro="">
      <xdr:nvCxnSpPr>
        <xdr:cNvPr id="557" name="直線コネクタ 556"/>
        <xdr:cNvCxnSpPr/>
      </xdr:nvCxnSpPr>
      <xdr:spPr>
        <a:xfrm>
          <a:off x="22072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130319</xdr:rowOff>
    </xdr:from>
    <xdr:ext cx="469744" cy="259045"/>
    <xdr:sp macro="" textlink="">
      <xdr:nvSpPr>
        <xdr:cNvPr id="558" name="【公民館】&#10;一人当たり面積最大値テキスト"/>
        <xdr:cNvSpPr txBox="1"/>
      </xdr:nvSpPr>
      <xdr:spPr>
        <a:xfrm>
          <a:off x="222504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100</xdr:row>
      <xdr:rowOff>12192</xdr:rowOff>
    </xdr:from>
    <xdr:to>
      <xdr:col>32</xdr:col>
      <xdr:colOff>276225</xdr:colOff>
      <xdr:row>100</xdr:row>
      <xdr:rowOff>12192</xdr:rowOff>
    </xdr:to>
    <xdr:cxnSp macro="">
      <xdr:nvCxnSpPr>
        <xdr:cNvPr id="559" name="直線コネクタ 558"/>
        <xdr:cNvCxnSpPr/>
      </xdr:nvCxnSpPr>
      <xdr:spPr>
        <a:xfrm>
          <a:off x="22072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33545</xdr:rowOff>
    </xdr:from>
    <xdr:ext cx="469744" cy="259045"/>
    <xdr:sp macro="" textlink="">
      <xdr:nvSpPr>
        <xdr:cNvPr id="560" name="【公民館】&#10;一人当たり面積平均値テキスト"/>
        <xdr:cNvSpPr txBox="1"/>
      </xdr:nvSpPr>
      <xdr:spPr>
        <a:xfrm>
          <a:off x="222504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55118</xdr:rowOff>
    </xdr:from>
    <xdr:to>
      <xdr:col>32</xdr:col>
      <xdr:colOff>238125</xdr:colOff>
      <xdr:row>105</xdr:row>
      <xdr:rowOff>156718</xdr:rowOff>
    </xdr:to>
    <xdr:sp macro="" textlink="">
      <xdr:nvSpPr>
        <xdr:cNvPr id="561" name="フローチャート : 判断 560"/>
        <xdr:cNvSpPr/>
      </xdr:nvSpPr>
      <xdr:spPr>
        <a:xfrm>
          <a:off x="22110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132842</xdr:rowOff>
    </xdr:from>
    <xdr:to>
      <xdr:col>32</xdr:col>
      <xdr:colOff>238125</xdr:colOff>
      <xdr:row>100</xdr:row>
      <xdr:rowOff>62992</xdr:rowOff>
    </xdr:to>
    <xdr:sp macro="" textlink="">
      <xdr:nvSpPr>
        <xdr:cNvPr id="567" name="円/楕円 566"/>
        <xdr:cNvSpPr/>
      </xdr:nvSpPr>
      <xdr:spPr>
        <a:xfrm>
          <a:off x="221107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85869</xdr:rowOff>
    </xdr:from>
    <xdr:ext cx="469744" cy="259045"/>
    <xdr:sp macro="" textlink="">
      <xdr:nvSpPr>
        <xdr:cNvPr id="568" name="【公民館】&#10;一人当たり面積該当値テキスト"/>
        <xdr:cNvSpPr txBox="1"/>
      </xdr:nvSpPr>
      <xdr:spPr>
        <a:xfrm>
          <a:off x="22250400" y="170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9" name="正方形/長方形 56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1" name="テキスト ボックス 57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大きくなっている施設は、橋りょう、児童館であり、それ以外は、ほぼ同水準又は低くなっている。しかし、道路、橋りょう、保育所、学校施設、公民館などの一人当たり面積は、類似団体と比較して、大幅に大きくなっており、特に学校施設や公民館は、面積が大きいことに加えて、建設時期も一定の時期に集中していることから、現状のまますべての施設を維持していこうとした場合、適正な維持更新が困難となり、有形固定資産減価償却率が高くなっていくことが考えられる。このため、平成２９年３月に策定した公共施設等総合管理計画をもとに、早急に個別施設計画を策定し、公共施設の複合化、集約化、廃止を進め、一人当たり面積の適正化を図るとともに、存続する施設については、維持管理の効率化や計画的な点検、予防修繕等を行い、維持管理費用縮減と有形固定資産減価償却率の抑制に</a:t>
          </a:r>
          <a:r>
            <a:rPr kumimoji="1" lang="ja-JP" altLang="en-US" sz="1100">
              <a:solidFill>
                <a:schemeClr val="dk1"/>
              </a:solidFill>
              <a:effectLst/>
              <a:latin typeface="+mn-lt"/>
              <a:ea typeface="+mn-ea"/>
              <a:cs typeface="+mn-cs"/>
            </a:rPr>
            <a:t>取り組んでいく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142494</xdr:rowOff>
    </xdr:from>
    <xdr:to>
      <xdr:col>6</xdr:col>
      <xdr:colOff>510540</xdr:colOff>
      <xdr:row>41</xdr:row>
      <xdr:rowOff>87630</xdr:rowOff>
    </xdr:to>
    <xdr:cxnSp macro="">
      <xdr:nvCxnSpPr>
        <xdr:cNvPr id="55" name="直線コネクタ 54"/>
        <xdr:cNvCxnSpPr/>
      </xdr:nvCxnSpPr>
      <xdr:spPr>
        <a:xfrm flipV="1">
          <a:off x="4634865" y="597179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6" name="【図書館】&#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57" name="直線コネクタ 56"/>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89171</xdr:rowOff>
    </xdr:from>
    <xdr:ext cx="405111" cy="259045"/>
    <xdr:sp macro="" textlink="">
      <xdr:nvSpPr>
        <xdr:cNvPr id="58" name="【図書館】&#10;有形固定資産減価償却率最大値テキスト"/>
        <xdr:cNvSpPr txBox="1"/>
      </xdr:nvSpPr>
      <xdr:spPr>
        <a:xfrm>
          <a:off x="4724400" y="574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6</xdr:col>
      <xdr:colOff>422275</xdr:colOff>
      <xdr:row>34</xdr:row>
      <xdr:rowOff>142494</xdr:rowOff>
    </xdr:from>
    <xdr:to>
      <xdr:col>6</xdr:col>
      <xdr:colOff>600075</xdr:colOff>
      <xdr:row>34</xdr:row>
      <xdr:rowOff>142494</xdr:rowOff>
    </xdr:to>
    <xdr:cxnSp macro="">
      <xdr:nvCxnSpPr>
        <xdr:cNvPr id="59" name="直線コネクタ 58"/>
        <xdr:cNvCxnSpPr/>
      </xdr:nvCxnSpPr>
      <xdr:spPr>
        <a:xfrm>
          <a:off x="4546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63263</xdr:rowOff>
    </xdr:from>
    <xdr:ext cx="405111" cy="259045"/>
    <xdr:sp macro="" textlink="">
      <xdr:nvSpPr>
        <xdr:cNvPr id="60" name="【図書館】&#10;有形固定資産減価償却率平均値テキスト"/>
        <xdr:cNvSpPr txBox="1"/>
      </xdr:nvSpPr>
      <xdr:spPr>
        <a:xfrm>
          <a:off x="4724400" y="640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84836</xdr:rowOff>
    </xdr:from>
    <xdr:to>
      <xdr:col>6</xdr:col>
      <xdr:colOff>561975</xdr:colOff>
      <xdr:row>38</xdr:row>
      <xdr:rowOff>14986</xdr:rowOff>
    </xdr:to>
    <xdr:sp macro="" textlink="">
      <xdr:nvSpPr>
        <xdr:cNvPr id="61" name="フローチャート : 判断 60"/>
        <xdr:cNvSpPr/>
      </xdr:nvSpPr>
      <xdr:spPr>
        <a:xfrm>
          <a:off x="45847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50546</xdr:rowOff>
    </xdr:from>
    <xdr:to>
      <xdr:col>6</xdr:col>
      <xdr:colOff>561975</xdr:colOff>
      <xdr:row>36</xdr:row>
      <xdr:rowOff>152146</xdr:rowOff>
    </xdr:to>
    <xdr:sp macro="" textlink="">
      <xdr:nvSpPr>
        <xdr:cNvPr id="67" name="円/楕円 66"/>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73423</xdr:rowOff>
    </xdr:from>
    <xdr:ext cx="405111" cy="259045"/>
    <xdr:sp macro="" textlink="">
      <xdr:nvSpPr>
        <xdr:cNvPr id="68" name="【図書館】&#10;有形固定資産減価償却率該当値テキスト"/>
        <xdr:cNvSpPr txBox="1"/>
      </xdr:nvSpPr>
      <xdr:spPr>
        <a:xfrm>
          <a:off x="47244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0" name="直線コネクタ 7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1" name="テキスト ボックス 8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4" name="直線コネクタ 8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5" name="テキスト ボックス 84"/>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88" name="直線コネクタ 8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89" name="テキスト ボックス 88"/>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0" name="直線コネクタ 8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91" name="テキスト ボックス 9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2" name="直線コネクタ 9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162577</xdr:rowOff>
    </xdr:from>
    <xdr:ext cx="467179" cy="259045"/>
    <xdr:sp macro="" textlink="">
      <xdr:nvSpPr>
        <xdr:cNvPr id="93" name="テキスト ボックス 92"/>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41</xdr:row>
      <xdr:rowOff>119063</xdr:rowOff>
    </xdr:to>
    <xdr:cxnSp macro="">
      <xdr:nvCxnSpPr>
        <xdr:cNvPr id="97" name="直線コネクタ 96"/>
        <xdr:cNvCxnSpPr/>
      </xdr:nvCxnSpPr>
      <xdr:spPr>
        <a:xfrm flipV="1">
          <a:off x="10476865" y="5791200"/>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122890</xdr:rowOff>
    </xdr:from>
    <xdr:ext cx="469744" cy="259045"/>
    <xdr:sp macro="" textlink="">
      <xdr:nvSpPr>
        <xdr:cNvPr id="98" name="【図書館】&#10;一人当たり面積最小値テキスト"/>
        <xdr:cNvSpPr txBox="1"/>
      </xdr:nvSpPr>
      <xdr:spPr>
        <a:xfrm>
          <a:off x="10566400" y="715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41</xdr:row>
      <xdr:rowOff>119063</xdr:rowOff>
    </xdr:from>
    <xdr:to>
      <xdr:col>15</xdr:col>
      <xdr:colOff>269875</xdr:colOff>
      <xdr:row>41</xdr:row>
      <xdr:rowOff>119063</xdr:rowOff>
    </xdr:to>
    <xdr:cxnSp macro="">
      <xdr:nvCxnSpPr>
        <xdr:cNvPr id="99" name="直線コネクタ 98"/>
        <xdr:cNvCxnSpPr/>
      </xdr:nvCxnSpPr>
      <xdr:spPr>
        <a:xfrm>
          <a:off x="10388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48277</xdr:rowOff>
    </xdr:from>
    <xdr:ext cx="469744" cy="259045"/>
    <xdr:sp macro="" textlink="">
      <xdr:nvSpPr>
        <xdr:cNvPr id="102" name="【図書館】&#10;一人当たり面積平均値テキスト"/>
        <xdr:cNvSpPr txBox="1"/>
      </xdr:nvSpPr>
      <xdr:spPr>
        <a:xfrm>
          <a:off x="105664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25400</xdr:rowOff>
    </xdr:from>
    <xdr:to>
      <xdr:col>15</xdr:col>
      <xdr:colOff>231775</xdr:colOff>
      <xdr:row>37</xdr:row>
      <xdr:rowOff>127000</xdr:rowOff>
    </xdr:to>
    <xdr:sp macro="" textlink="">
      <xdr:nvSpPr>
        <xdr:cNvPr id="103" name="フローチャート : 判断 102"/>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82550</xdr:rowOff>
    </xdr:from>
    <xdr:to>
      <xdr:col>15</xdr:col>
      <xdr:colOff>231775</xdr:colOff>
      <xdr:row>40</xdr:row>
      <xdr:rowOff>12700</xdr:rowOff>
    </xdr:to>
    <xdr:sp macro="" textlink="">
      <xdr:nvSpPr>
        <xdr:cNvPr id="109" name="円/楕円 108"/>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60977</xdr:rowOff>
    </xdr:from>
    <xdr:ext cx="469744" cy="259045"/>
    <xdr:sp macro="" textlink="">
      <xdr:nvSpPr>
        <xdr:cNvPr id="110" name="【図書館】&#10;一人当たり面積該当値テキスト"/>
        <xdr:cNvSpPr txBox="1"/>
      </xdr:nvSpPr>
      <xdr:spPr>
        <a:xfrm>
          <a:off x="105664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64</xdr:row>
      <xdr:rowOff>41910</xdr:rowOff>
    </xdr:to>
    <xdr:cxnSp macro="">
      <xdr:nvCxnSpPr>
        <xdr:cNvPr id="135" name="直線コネクタ 134"/>
        <xdr:cNvCxnSpPr/>
      </xdr:nvCxnSpPr>
      <xdr:spPr>
        <a:xfrm flipV="1">
          <a:off x="4634865" y="954024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45737</xdr:rowOff>
    </xdr:from>
    <xdr:ext cx="405111" cy="259045"/>
    <xdr:sp macro="" textlink="">
      <xdr:nvSpPr>
        <xdr:cNvPr id="136" name="【体育館・プール】&#10;有形固定資産減価償却率最小値テキスト"/>
        <xdr:cNvSpPr txBox="1"/>
      </xdr:nvSpPr>
      <xdr:spPr>
        <a:xfrm>
          <a:off x="47244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64</xdr:row>
      <xdr:rowOff>41910</xdr:rowOff>
    </xdr:from>
    <xdr:to>
      <xdr:col>6</xdr:col>
      <xdr:colOff>600075</xdr:colOff>
      <xdr:row>64</xdr:row>
      <xdr:rowOff>41910</xdr:rowOff>
    </xdr:to>
    <xdr:cxnSp macro="">
      <xdr:nvCxnSpPr>
        <xdr:cNvPr id="137" name="直線コネクタ 136"/>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8" name="【体育館・プー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9" name="直線コネクタ 138"/>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29227</xdr:rowOff>
    </xdr:from>
    <xdr:ext cx="405111" cy="259045"/>
    <xdr:sp macro="" textlink="">
      <xdr:nvSpPr>
        <xdr:cNvPr id="140" name="【体育館・プール】&#10;有形固定資産減価償却率平均値テキスト"/>
        <xdr:cNvSpPr txBox="1"/>
      </xdr:nvSpPr>
      <xdr:spPr>
        <a:xfrm>
          <a:off x="4724400" y="1014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6350</xdr:rowOff>
    </xdr:from>
    <xdr:to>
      <xdr:col>6</xdr:col>
      <xdr:colOff>561975</xdr:colOff>
      <xdr:row>60</xdr:row>
      <xdr:rowOff>107950</xdr:rowOff>
    </xdr:to>
    <xdr:sp macro="" textlink="">
      <xdr:nvSpPr>
        <xdr:cNvPr id="141" name="フローチャート : 判断 140"/>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162560</xdr:rowOff>
    </xdr:from>
    <xdr:to>
      <xdr:col>6</xdr:col>
      <xdr:colOff>561975</xdr:colOff>
      <xdr:row>64</xdr:row>
      <xdr:rowOff>92710</xdr:rowOff>
    </xdr:to>
    <xdr:sp macro="" textlink="">
      <xdr:nvSpPr>
        <xdr:cNvPr id="147" name="円/楕円 146"/>
        <xdr:cNvSpPr/>
      </xdr:nvSpPr>
      <xdr:spPr>
        <a:xfrm>
          <a:off x="4584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77487</xdr:rowOff>
    </xdr:from>
    <xdr:ext cx="405111" cy="259045"/>
    <xdr:sp macro="" textlink="">
      <xdr:nvSpPr>
        <xdr:cNvPr id="148" name="【体育館・プール】&#10;有形固定資産減価償却率該当値テキスト"/>
        <xdr:cNvSpPr txBox="1"/>
      </xdr:nvSpPr>
      <xdr:spPr>
        <a:xfrm>
          <a:off x="4724400" y="1087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112014</xdr:rowOff>
    </xdr:to>
    <xdr:cxnSp macro="">
      <xdr:nvCxnSpPr>
        <xdr:cNvPr id="171" name="直線コネクタ 170"/>
        <xdr:cNvCxnSpPr/>
      </xdr:nvCxnSpPr>
      <xdr:spPr>
        <a:xfrm flipV="1">
          <a:off x="10476865" y="962406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115841</xdr:rowOff>
    </xdr:from>
    <xdr:ext cx="469744" cy="259045"/>
    <xdr:sp macro="" textlink="">
      <xdr:nvSpPr>
        <xdr:cNvPr id="172" name="【体育館・プール】&#10;一人当たり面積最小値テキスト"/>
        <xdr:cNvSpPr txBox="1"/>
      </xdr:nvSpPr>
      <xdr:spPr>
        <a:xfrm>
          <a:off x="105664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63</xdr:row>
      <xdr:rowOff>112014</xdr:rowOff>
    </xdr:from>
    <xdr:to>
      <xdr:col>15</xdr:col>
      <xdr:colOff>269875</xdr:colOff>
      <xdr:row>63</xdr:row>
      <xdr:rowOff>112014</xdr:rowOff>
    </xdr:to>
    <xdr:cxnSp macro="">
      <xdr:nvCxnSpPr>
        <xdr:cNvPr id="173" name="直線コネクタ 172"/>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4"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0.395</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75" name="直線コネクタ 174"/>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21353</xdr:rowOff>
    </xdr:from>
    <xdr:ext cx="469744" cy="259045"/>
    <xdr:sp macro="" textlink="">
      <xdr:nvSpPr>
        <xdr:cNvPr id="176" name="【体育館・プール】&#10;一人当たり面積平均値テキスト"/>
        <xdr:cNvSpPr txBox="1"/>
      </xdr:nvSpPr>
      <xdr:spPr>
        <a:xfrm>
          <a:off x="10566400" y="1013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77" name="フローチャート : 判断 176"/>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1778</xdr:rowOff>
    </xdr:from>
    <xdr:to>
      <xdr:col>15</xdr:col>
      <xdr:colOff>231775</xdr:colOff>
      <xdr:row>59</xdr:row>
      <xdr:rowOff>103378</xdr:rowOff>
    </xdr:to>
    <xdr:sp macro="" textlink="">
      <xdr:nvSpPr>
        <xdr:cNvPr id="183" name="円/楕円 182"/>
        <xdr:cNvSpPr/>
      </xdr:nvSpPr>
      <xdr:spPr>
        <a:xfrm>
          <a:off x="104267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24655</xdr:rowOff>
    </xdr:from>
    <xdr:ext cx="469744" cy="259045"/>
    <xdr:sp macro="" textlink="">
      <xdr:nvSpPr>
        <xdr:cNvPr id="184" name="【体育館・プール】&#10;一人当たり面積該当値テキスト"/>
        <xdr:cNvSpPr txBox="1"/>
      </xdr:nvSpPr>
      <xdr:spPr>
        <a:xfrm>
          <a:off x="10566400" y="99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67818</xdr:rowOff>
    </xdr:from>
    <xdr:to>
      <xdr:col>6</xdr:col>
      <xdr:colOff>510540</xdr:colOff>
      <xdr:row>84</xdr:row>
      <xdr:rowOff>166115</xdr:rowOff>
    </xdr:to>
    <xdr:cxnSp macro="">
      <xdr:nvCxnSpPr>
        <xdr:cNvPr id="207" name="直線コネクタ 206"/>
        <xdr:cNvCxnSpPr/>
      </xdr:nvCxnSpPr>
      <xdr:spPr>
        <a:xfrm flipV="1">
          <a:off x="4634865" y="13612368"/>
          <a:ext cx="0" cy="95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208"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209" name="直線コネクタ 208"/>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14495</xdr:rowOff>
    </xdr:from>
    <xdr:ext cx="405111" cy="259045"/>
    <xdr:sp macro="" textlink="">
      <xdr:nvSpPr>
        <xdr:cNvPr id="210" name="【福祉施設】&#10;有形固定資産減価償却率最大値テキスト"/>
        <xdr:cNvSpPr txBox="1"/>
      </xdr:nvSpPr>
      <xdr:spPr>
        <a:xfrm>
          <a:off x="4724400"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79</xdr:row>
      <xdr:rowOff>67818</xdr:rowOff>
    </xdr:from>
    <xdr:to>
      <xdr:col>6</xdr:col>
      <xdr:colOff>600075</xdr:colOff>
      <xdr:row>79</xdr:row>
      <xdr:rowOff>67818</xdr:rowOff>
    </xdr:to>
    <xdr:cxnSp macro="">
      <xdr:nvCxnSpPr>
        <xdr:cNvPr id="211" name="直線コネクタ 210"/>
        <xdr:cNvCxnSpPr/>
      </xdr:nvCxnSpPr>
      <xdr:spPr>
        <a:xfrm>
          <a:off x="4546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36592</xdr:rowOff>
    </xdr:from>
    <xdr:ext cx="405111" cy="259045"/>
    <xdr:sp macro="" textlink="">
      <xdr:nvSpPr>
        <xdr:cNvPr id="212" name="【福祉施設】&#10;有形固定資産減価償却率平均値テキスト"/>
        <xdr:cNvSpPr txBox="1"/>
      </xdr:nvSpPr>
      <xdr:spPr>
        <a:xfrm>
          <a:off x="4724400" y="13924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58165</xdr:rowOff>
    </xdr:from>
    <xdr:to>
      <xdr:col>6</xdr:col>
      <xdr:colOff>561975</xdr:colOff>
      <xdr:row>81</xdr:row>
      <xdr:rowOff>159765</xdr:rowOff>
    </xdr:to>
    <xdr:sp macro="" textlink="">
      <xdr:nvSpPr>
        <xdr:cNvPr id="213" name="フローチャート : 判断 212"/>
        <xdr:cNvSpPr/>
      </xdr:nvSpPr>
      <xdr:spPr>
        <a:xfrm>
          <a:off x="45847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19" name="円/楕円 218"/>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220"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1" name="テキスト ボックス 23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2" name="直線コネクタ 23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3" name="テキスト ボックス 23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4" name="直線コネクタ 23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5" name="テキスト ボックス 23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36" name="直線コネクタ 23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37" name="テキスト ボックス 23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0" name="直線コネクタ 23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1" name="テキスト ボックス 24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2" name="直線コネクタ 24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3" name="テキスト ボックス 24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4" name="直線コネクタ 24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45" name="テキスト ボックス 24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57150</xdr:rowOff>
    </xdr:from>
    <xdr:to>
      <xdr:col>15</xdr:col>
      <xdr:colOff>180340</xdr:colOff>
      <xdr:row>86</xdr:row>
      <xdr:rowOff>95250</xdr:rowOff>
    </xdr:to>
    <xdr:cxnSp macro="">
      <xdr:nvCxnSpPr>
        <xdr:cNvPr id="249" name="直線コネクタ 248"/>
        <xdr:cNvCxnSpPr/>
      </xdr:nvCxnSpPr>
      <xdr:spPr>
        <a:xfrm flipV="1">
          <a:off x="10476865" y="134302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99077</xdr:rowOff>
    </xdr:from>
    <xdr:ext cx="469744" cy="259045"/>
    <xdr:sp macro="" textlink="">
      <xdr:nvSpPr>
        <xdr:cNvPr id="250" name="【福祉施設】&#10;一人当たり面積最小値テキスト"/>
        <xdr:cNvSpPr txBox="1"/>
      </xdr:nvSpPr>
      <xdr:spPr>
        <a:xfrm>
          <a:off x="105664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86</xdr:row>
      <xdr:rowOff>95250</xdr:rowOff>
    </xdr:from>
    <xdr:to>
      <xdr:col>15</xdr:col>
      <xdr:colOff>269875</xdr:colOff>
      <xdr:row>86</xdr:row>
      <xdr:rowOff>95250</xdr:rowOff>
    </xdr:to>
    <xdr:cxnSp macro="">
      <xdr:nvCxnSpPr>
        <xdr:cNvPr id="251" name="直線コネクタ 250"/>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3827</xdr:rowOff>
    </xdr:from>
    <xdr:ext cx="469744" cy="259045"/>
    <xdr:sp macro="" textlink="">
      <xdr:nvSpPr>
        <xdr:cNvPr id="252" name="【福祉施設】&#10;一人当たり面積最大値テキスト"/>
        <xdr:cNvSpPr txBox="1"/>
      </xdr:nvSpPr>
      <xdr:spPr>
        <a:xfrm>
          <a:off x="10566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0.190</a:t>
          </a:r>
          <a:endParaRPr kumimoji="1" lang="ja-JP" altLang="en-US" sz="1000" b="1">
            <a:latin typeface="ＭＳ Ｐゴシック"/>
          </a:endParaRPr>
        </a:p>
      </xdr:txBody>
    </xdr:sp>
    <xdr:clientData/>
  </xdr:oneCellAnchor>
  <xdr:twoCellAnchor>
    <xdr:from>
      <xdr:col>15</xdr:col>
      <xdr:colOff>92075</xdr:colOff>
      <xdr:row>78</xdr:row>
      <xdr:rowOff>57150</xdr:rowOff>
    </xdr:from>
    <xdr:to>
      <xdr:col>15</xdr:col>
      <xdr:colOff>269875</xdr:colOff>
      <xdr:row>78</xdr:row>
      <xdr:rowOff>57150</xdr:rowOff>
    </xdr:to>
    <xdr:cxnSp macro="">
      <xdr:nvCxnSpPr>
        <xdr:cNvPr id="253" name="直線コネクタ 252"/>
        <xdr:cNvCxnSpPr/>
      </xdr:nvCxnSpPr>
      <xdr:spPr>
        <a:xfrm>
          <a:off x="10388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118127</xdr:rowOff>
    </xdr:from>
    <xdr:ext cx="469744" cy="259045"/>
    <xdr:sp macro="" textlink="">
      <xdr:nvSpPr>
        <xdr:cNvPr id="254" name="【福祉施設】&#10;一人当たり面積平均値テキスト"/>
        <xdr:cNvSpPr txBox="1"/>
      </xdr:nvSpPr>
      <xdr:spPr>
        <a:xfrm>
          <a:off x="10566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139700</xdr:rowOff>
    </xdr:from>
    <xdr:to>
      <xdr:col>15</xdr:col>
      <xdr:colOff>231775</xdr:colOff>
      <xdr:row>83</xdr:row>
      <xdr:rowOff>69850</xdr:rowOff>
    </xdr:to>
    <xdr:sp macro="" textlink="">
      <xdr:nvSpPr>
        <xdr:cNvPr id="255" name="フローチャート : 判断 254"/>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6350</xdr:rowOff>
    </xdr:from>
    <xdr:to>
      <xdr:col>15</xdr:col>
      <xdr:colOff>231775</xdr:colOff>
      <xdr:row>78</xdr:row>
      <xdr:rowOff>107950</xdr:rowOff>
    </xdr:to>
    <xdr:sp macro="" textlink="">
      <xdr:nvSpPr>
        <xdr:cNvPr id="261" name="円/楕円 260"/>
        <xdr:cNvSpPr/>
      </xdr:nvSpPr>
      <xdr:spPr>
        <a:xfrm>
          <a:off x="10426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130827</xdr:rowOff>
    </xdr:from>
    <xdr:ext cx="469744" cy="259045"/>
    <xdr:sp macro="" textlink="">
      <xdr:nvSpPr>
        <xdr:cNvPr id="262" name="【福祉施設】&#10;一人当たり面積該当値テキスト"/>
        <xdr:cNvSpPr txBox="1"/>
      </xdr:nvSpPr>
      <xdr:spPr>
        <a:xfrm>
          <a:off x="105664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3" name="正方形/長方形 26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0" name="正方形/長方形 26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139064</xdr:rowOff>
    </xdr:from>
    <xdr:to>
      <xdr:col>6</xdr:col>
      <xdr:colOff>510540</xdr:colOff>
      <xdr:row>108</xdr:row>
      <xdr:rowOff>131445</xdr:rowOff>
    </xdr:to>
    <xdr:cxnSp macro="">
      <xdr:nvCxnSpPr>
        <xdr:cNvPr id="287" name="直線コネクタ 286"/>
        <xdr:cNvCxnSpPr/>
      </xdr:nvCxnSpPr>
      <xdr:spPr>
        <a:xfrm flipV="1">
          <a:off x="4634865" y="17284064"/>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135272</xdr:rowOff>
    </xdr:from>
    <xdr:ext cx="405111" cy="259045"/>
    <xdr:sp macro="" textlink="">
      <xdr:nvSpPr>
        <xdr:cNvPr id="288" name="【市民会館】&#10;有形固定資産減価償却率最小値テキスト"/>
        <xdr:cNvSpPr txBox="1"/>
      </xdr:nvSpPr>
      <xdr:spPr>
        <a:xfrm>
          <a:off x="47244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108</xdr:row>
      <xdr:rowOff>131445</xdr:rowOff>
    </xdr:from>
    <xdr:to>
      <xdr:col>6</xdr:col>
      <xdr:colOff>600075</xdr:colOff>
      <xdr:row>108</xdr:row>
      <xdr:rowOff>131445</xdr:rowOff>
    </xdr:to>
    <xdr:cxnSp macro="">
      <xdr:nvCxnSpPr>
        <xdr:cNvPr id="289" name="直線コネクタ 288"/>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85741</xdr:rowOff>
    </xdr:from>
    <xdr:ext cx="405111" cy="259045"/>
    <xdr:sp macro="" textlink="">
      <xdr:nvSpPr>
        <xdr:cNvPr id="290" name="【市民会館】&#10;有形固定資産減価償却率最大値テキスト"/>
        <xdr:cNvSpPr txBox="1"/>
      </xdr:nvSpPr>
      <xdr:spPr>
        <a:xfrm>
          <a:off x="47244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6</xdr:col>
      <xdr:colOff>422275</xdr:colOff>
      <xdr:row>100</xdr:row>
      <xdr:rowOff>139064</xdr:rowOff>
    </xdr:from>
    <xdr:to>
      <xdr:col>6</xdr:col>
      <xdr:colOff>600075</xdr:colOff>
      <xdr:row>100</xdr:row>
      <xdr:rowOff>139064</xdr:rowOff>
    </xdr:to>
    <xdr:cxnSp macro="">
      <xdr:nvCxnSpPr>
        <xdr:cNvPr id="291" name="直線コネクタ 290"/>
        <xdr:cNvCxnSpPr/>
      </xdr:nvCxnSpPr>
      <xdr:spPr>
        <a:xfrm>
          <a:off x="4546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27322</xdr:rowOff>
    </xdr:from>
    <xdr:ext cx="405111" cy="259045"/>
    <xdr:sp macro="" textlink="">
      <xdr:nvSpPr>
        <xdr:cNvPr id="292" name="【市民会館】&#10;有形固定資産減価償却率平均値テキスト"/>
        <xdr:cNvSpPr txBox="1"/>
      </xdr:nvSpPr>
      <xdr:spPr>
        <a:xfrm>
          <a:off x="4724400" y="18201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4445</xdr:rowOff>
    </xdr:from>
    <xdr:to>
      <xdr:col>6</xdr:col>
      <xdr:colOff>561975</xdr:colOff>
      <xdr:row>107</xdr:row>
      <xdr:rowOff>106045</xdr:rowOff>
    </xdr:to>
    <xdr:sp macro="" textlink="">
      <xdr:nvSpPr>
        <xdr:cNvPr id="293" name="フローチャート : 判断 292"/>
        <xdr:cNvSpPr/>
      </xdr:nvSpPr>
      <xdr:spPr>
        <a:xfrm>
          <a:off x="45847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80645</xdr:rowOff>
    </xdr:from>
    <xdr:to>
      <xdr:col>6</xdr:col>
      <xdr:colOff>561975</xdr:colOff>
      <xdr:row>109</xdr:row>
      <xdr:rowOff>10795</xdr:rowOff>
    </xdr:to>
    <xdr:sp macro="" textlink="">
      <xdr:nvSpPr>
        <xdr:cNvPr id="299" name="円/楕円 298"/>
        <xdr:cNvSpPr/>
      </xdr:nvSpPr>
      <xdr:spPr>
        <a:xfrm>
          <a:off x="4584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167022</xdr:rowOff>
    </xdr:from>
    <xdr:ext cx="405111" cy="259045"/>
    <xdr:sp macro="" textlink="">
      <xdr:nvSpPr>
        <xdr:cNvPr id="300" name="【市民会館】&#10;有形固定資産減価償却率該当値テキスト"/>
        <xdr:cNvSpPr txBox="1"/>
      </xdr:nvSpPr>
      <xdr:spPr>
        <a:xfrm>
          <a:off x="4724400" y="185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1" name="正方形/長方形 30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8" name="正方形/長方形 30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1" name="直線コネクタ 3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2" name="テキスト ボックス 31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5" name="直線コネクタ 3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16" name="テキスト ボックス 31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19050</xdr:rowOff>
    </xdr:from>
    <xdr:to>
      <xdr:col>15</xdr:col>
      <xdr:colOff>180340</xdr:colOff>
      <xdr:row>107</xdr:row>
      <xdr:rowOff>19050</xdr:rowOff>
    </xdr:to>
    <xdr:cxnSp macro="">
      <xdr:nvCxnSpPr>
        <xdr:cNvPr id="320" name="直線コネクタ 319"/>
        <xdr:cNvCxnSpPr/>
      </xdr:nvCxnSpPr>
      <xdr:spPr>
        <a:xfrm flipV="1">
          <a:off x="10476865" y="1716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22877</xdr:rowOff>
    </xdr:from>
    <xdr:ext cx="469744" cy="259045"/>
    <xdr:sp macro="" textlink="">
      <xdr:nvSpPr>
        <xdr:cNvPr id="321" name="【市民会館】&#10;一人当たり面積最小値テキスト"/>
        <xdr:cNvSpPr txBox="1"/>
      </xdr:nvSpPr>
      <xdr:spPr>
        <a:xfrm>
          <a:off x="105664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107</xdr:row>
      <xdr:rowOff>19050</xdr:rowOff>
    </xdr:from>
    <xdr:to>
      <xdr:col>15</xdr:col>
      <xdr:colOff>269875</xdr:colOff>
      <xdr:row>107</xdr:row>
      <xdr:rowOff>19050</xdr:rowOff>
    </xdr:to>
    <xdr:cxnSp macro="">
      <xdr:nvCxnSpPr>
        <xdr:cNvPr id="322" name="直線コネクタ 321"/>
        <xdr:cNvCxnSpPr/>
      </xdr:nvCxnSpPr>
      <xdr:spPr>
        <a:xfrm>
          <a:off x="10388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137177</xdr:rowOff>
    </xdr:from>
    <xdr:ext cx="469744" cy="259045"/>
    <xdr:sp macro="" textlink="">
      <xdr:nvSpPr>
        <xdr:cNvPr id="323" name="【市民会館】&#10;一人当たり面積最大値テキスト"/>
        <xdr:cNvSpPr txBox="1"/>
      </xdr:nvSpPr>
      <xdr:spPr>
        <a:xfrm>
          <a:off x="105664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19050</xdr:rowOff>
    </xdr:from>
    <xdr:to>
      <xdr:col>15</xdr:col>
      <xdr:colOff>269875</xdr:colOff>
      <xdr:row>100</xdr:row>
      <xdr:rowOff>19050</xdr:rowOff>
    </xdr:to>
    <xdr:cxnSp macro="">
      <xdr:nvCxnSpPr>
        <xdr:cNvPr id="324" name="直線コネクタ 323"/>
        <xdr:cNvCxnSpPr/>
      </xdr:nvCxnSpPr>
      <xdr:spPr>
        <a:xfrm>
          <a:off x="10388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36847</xdr:rowOff>
    </xdr:from>
    <xdr:ext cx="469744" cy="259045"/>
    <xdr:sp macro="" textlink="">
      <xdr:nvSpPr>
        <xdr:cNvPr id="325" name="【市民会館】&#10;一人当たり面積平均値テキスト"/>
        <xdr:cNvSpPr txBox="1"/>
      </xdr:nvSpPr>
      <xdr:spPr>
        <a:xfrm>
          <a:off x="105664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xdr:rowOff>
    </xdr:from>
    <xdr:to>
      <xdr:col>15</xdr:col>
      <xdr:colOff>231775</xdr:colOff>
      <xdr:row>104</xdr:row>
      <xdr:rowOff>115570</xdr:rowOff>
    </xdr:to>
    <xdr:sp macro="" textlink="">
      <xdr:nvSpPr>
        <xdr:cNvPr id="326" name="フローチャート : 判断 325"/>
        <xdr:cNvSpPr/>
      </xdr:nvSpPr>
      <xdr:spPr>
        <a:xfrm>
          <a:off x="10426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93980</xdr:rowOff>
    </xdr:from>
    <xdr:to>
      <xdr:col>15</xdr:col>
      <xdr:colOff>231775</xdr:colOff>
      <xdr:row>106</xdr:row>
      <xdr:rowOff>24130</xdr:rowOff>
    </xdr:to>
    <xdr:sp macro="" textlink="">
      <xdr:nvSpPr>
        <xdr:cNvPr id="332" name="円/楕円 331"/>
        <xdr:cNvSpPr/>
      </xdr:nvSpPr>
      <xdr:spPr>
        <a:xfrm>
          <a:off x="10426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72407</xdr:rowOff>
    </xdr:from>
    <xdr:ext cx="469744" cy="259045"/>
    <xdr:sp macro="" textlink="">
      <xdr:nvSpPr>
        <xdr:cNvPr id="333" name="【市民会館】&#10;一人当たり面積該当値テキスト"/>
        <xdr:cNvSpPr txBox="1"/>
      </xdr:nvSpPr>
      <xdr:spPr>
        <a:xfrm>
          <a:off x="105664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4" name="正方形/長方形 33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1" name="正方形/長方形 340"/>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4" name="テキスト ボックス 34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6" name="テキスト ボックス 34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6" name="テキスト ボックス 35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8" name="テキスト ボックス 35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9"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33746</xdr:rowOff>
    </xdr:from>
    <xdr:to>
      <xdr:col>23</xdr:col>
      <xdr:colOff>516889</xdr:colOff>
      <xdr:row>43</xdr:row>
      <xdr:rowOff>2722</xdr:rowOff>
    </xdr:to>
    <xdr:cxnSp macro="">
      <xdr:nvCxnSpPr>
        <xdr:cNvPr id="360" name="直線コネクタ 359"/>
        <xdr:cNvCxnSpPr/>
      </xdr:nvCxnSpPr>
      <xdr:spPr>
        <a:xfrm flipV="1">
          <a:off x="16318864" y="5863046"/>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43</xdr:row>
      <xdr:rowOff>6549</xdr:rowOff>
    </xdr:from>
    <xdr:ext cx="405111" cy="259045"/>
    <xdr:sp macro="" textlink="">
      <xdr:nvSpPr>
        <xdr:cNvPr id="361" name="【一般廃棄物処理施設】&#10;有形固定資産減価償却率最小値テキスト"/>
        <xdr:cNvSpPr txBox="1"/>
      </xdr:nvSpPr>
      <xdr:spPr>
        <a:xfrm>
          <a:off x="16408400" y="73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43</xdr:row>
      <xdr:rowOff>2722</xdr:rowOff>
    </xdr:from>
    <xdr:to>
      <xdr:col>23</xdr:col>
      <xdr:colOff>606425</xdr:colOff>
      <xdr:row>43</xdr:row>
      <xdr:rowOff>2722</xdr:rowOff>
    </xdr:to>
    <xdr:cxnSp macro="">
      <xdr:nvCxnSpPr>
        <xdr:cNvPr id="362" name="直線コネクタ 361"/>
        <xdr:cNvCxnSpPr/>
      </xdr:nvCxnSpPr>
      <xdr:spPr>
        <a:xfrm>
          <a:off x="16230600" y="737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151873</xdr:rowOff>
    </xdr:from>
    <xdr:ext cx="405111" cy="259045"/>
    <xdr:sp macro="" textlink="">
      <xdr:nvSpPr>
        <xdr:cNvPr id="363" name="【一般廃棄物処理施設】&#10;有形固定資産減価償却率最大値テキスト"/>
        <xdr:cNvSpPr txBox="1"/>
      </xdr:nvSpPr>
      <xdr:spPr>
        <a:xfrm>
          <a:off x="164084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34</xdr:row>
      <xdr:rowOff>33746</xdr:rowOff>
    </xdr:from>
    <xdr:to>
      <xdr:col>23</xdr:col>
      <xdr:colOff>606425</xdr:colOff>
      <xdr:row>34</xdr:row>
      <xdr:rowOff>33746</xdr:rowOff>
    </xdr:to>
    <xdr:cxnSp macro="">
      <xdr:nvCxnSpPr>
        <xdr:cNvPr id="364" name="直線コネクタ 363"/>
        <xdr:cNvCxnSpPr/>
      </xdr:nvCxnSpPr>
      <xdr:spPr>
        <a:xfrm>
          <a:off x="16230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136451</xdr:rowOff>
    </xdr:from>
    <xdr:ext cx="405111" cy="259045"/>
    <xdr:sp macro="" textlink="">
      <xdr:nvSpPr>
        <xdr:cNvPr id="365" name="【一般廃棄物処理施設】&#10;有形固定資産減価償却率平均値テキスト"/>
        <xdr:cNvSpPr txBox="1"/>
      </xdr:nvSpPr>
      <xdr:spPr>
        <a:xfrm>
          <a:off x="16408400" y="648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113574</xdr:rowOff>
    </xdr:from>
    <xdr:to>
      <xdr:col>23</xdr:col>
      <xdr:colOff>568325</xdr:colOff>
      <xdr:row>39</xdr:row>
      <xdr:rowOff>43724</xdr:rowOff>
    </xdr:to>
    <xdr:sp macro="" textlink="">
      <xdr:nvSpPr>
        <xdr:cNvPr id="366" name="フローチャート : 判断 365"/>
        <xdr:cNvSpPr/>
      </xdr:nvSpPr>
      <xdr:spPr>
        <a:xfrm>
          <a:off x="16268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42</xdr:row>
      <xdr:rowOff>123372</xdr:rowOff>
    </xdr:from>
    <xdr:to>
      <xdr:col>23</xdr:col>
      <xdr:colOff>568325</xdr:colOff>
      <xdr:row>43</xdr:row>
      <xdr:rowOff>53522</xdr:rowOff>
    </xdr:to>
    <xdr:sp macro="" textlink="">
      <xdr:nvSpPr>
        <xdr:cNvPr id="372" name="円/楕円 371"/>
        <xdr:cNvSpPr/>
      </xdr:nvSpPr>
      <xdr:spPr>
        <a:xfrm>
          <a:off x="16268700" y="73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42</xdr:row>
      <xdr:rowOff>38299</xdr:rowOff>
    </xdr:from>
    <xdr:ext cx="405111" cy="259045"/>
    <xdr:sp macro="" textlink="">
      <xdr:nvSpPr>
        <xdr:cNvPr id="373" name="【一般廃棄物処理施設】&#10;有形固定資産減価償却率該当値テキスト"/>
        <xdr:cNvSpPr txBox="1"/>
      </xdr:nvSpPr>
      <xdr:spPr>
        <a:xfrm>
          <a:off x="16408400" y="72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4" name="正方形/長方形 3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1" name="正方形/長方形 38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5" name="テキスト ボックス 38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7" name="テキスト ボックス 38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89" name="テキスト ボックス 3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1" name="テキスト ボックス 39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3" name="テキスト ボックス 3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71575</xdr:rowOff>
    </xdr:from>
    <xdr:to>
      <xdr:col>32</xdr:col>
      <xdr:colOff>186689</xdr:colOff>
      <xdr:row>42</xdr:row>
      <xdr:rowOff>21062</xdr:rowOff>
    </xdr:to>
    <xdr:cxnSp macro="">
      <xdr:nvCxnSpPr>
        <xdr:cNvPr id="397" name="直線コネクタ 396"/>
        <xdr:cNvCxnSpPr/>
      </xdr:nvCxnSpPr>
      <xdr:spPr>
        <a:xfrm flipV="1">
          <a:off x="22160864" y="5729425"/>
          <a:ext cx="0" cy="14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24889</xdr:rowOff>
    </xdr:from>
    <xdr:ext cx="469744" cy="259045"/>
    <xdr:sp macro="" textlink="">
      <xdr:nvSpPr>
        <xdr:cNvPr id="398" name="【一般廃棄物処理施設】&#10;一人当たり有形固定資産（償却資産）額最小値テキスト"/>
        <xdr:cNvSpPr txBox="1"/>
      </xdr:nvSpPr>
      <xdr:spPr>
        <a:xfrm>
          <a:off x="22250400" y="722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a:t>
          </a:r>
          <a:endParaRPr kumimoji="1" lang="ja-JP" altLang="en-US" sz="1000" b="1">
            <a:latin typeface="ＭＳ Ｐゴシック"/>
          </a:endParaRPr>
        </a:p>
      </xdr:txBody>
    </xdr:sp>
    <xdr:clientData/>
  </xdr:oneCellAnchor>
  <xdr:twoCellAnchor>
    <xdr:from>
      <xdr:col>32</xdr:col>
      <xdr:colOff>98425</xdr:colOff>
      <xdr:row>42</xdr:row>
      <xdr:rowOff>21062</xdr:rowOff>
    </xdr:from>
    <xdr:to>
      <xdr:col>32</xdr:col>
      <xdr:colOff>276225</xdr:colOff>
      <xdr:row>42</xdr:row>
      <xdr:rowOff>21062</xdr:rowOff>
    </xdr:to>
    <xdr:cxnSp macro="">
      <xdr:nvCxnSpPr>
        <xdr:cNvPr id="399" name="直線コネクタ 398"/>
        <xdr:cNvCxnSpPr/>
      </xdr:nvCxnSpPr>
      <xdr:spPr>
        <a:xfrm>
          <a:off x="22072600" y="722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18252</xdr:rowOff>
    </xdr:from>
    <xdr:ext cx="599010" cy="259045"/>
    <xdr:sp macro="" textlink="">
      <xdr:nvSpPr>
        <xdr:cNvPr id="400" name="【一般廃棄物処理施設】&#10;一人当たり有形固定資産（償却資産）額最大値テキスト"/>
        <xdr:cNvSpPr txBox="1"/>
      </xdr:nvSpPr>
      <xdr:spPr>
        <a:xfrm>
          <a:off x="22250400" y="550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198,107</a:t>
          </a:r>
          <a:endParaRPr kumimoji="1" lang="ja-JP" altLang="en-US" sz="1000" b="1">
            <a:latin typeface="ＭＳ Ｐゴシック"/>
          </a:endParaRPr>
        </a:p>
      </xdr:txBody>
    </xdr:sp>
    <xdr:clientData/>
  </xdr:oneCellAnchor>
  <xdr:twoCellAnchor>
    <xdr:from>
      <xdr:col>32</xdr:col>
      <xdr:colOff>98425</xdr:colOff>
      <xdr:row>33</xdr:row>
      <xdr:rowOff>71575</xdr:rowOff>
    </xdr:from>
    <xdr:to>
      <xdr:col>32</xdr:col>
      <xdr:colOff>276225</xdr:colOff>
      <xdr:row>33</xdr:row>
      <xdr:rowOff>71575</xdr:rowOff>
    </xdr:to>
    <xdr:cxnSp macro="">
      <xdr:nvCxnSpPr>
        <xdr:cNvPr id="401" name="直線コネクタ 400"/>
        <xdr:cNvCxnSpPr/>
      </xdr:nvCxnSpPr>
      <xdr:spPr>
        <a:xfrm>
          <a:off x="22072600" y="572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116931</xdr:rowOff>
    </xdr:from>
    <xdr:ext cx="599010" cy="259045"/>
    <xdr:sp macro="" textlink="">
      <xdr:nvSpPr>
        <xdr:cNvPr id="402" name="【一般廃棄物処理施設】&#10;一人当たり有形固定資産（償却資産）額平均値テキスト"/>
        <xdr:cNvSpPr txBox="1"/>
      </xdr:nvSpPr>
      <xdr:spPr>
        <a:xfrm>
          <a:off x="22250400" y="6289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115,157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138504</xdr:rowOff>
    </xdr:from>
    <xdr:to>
      <xdr:col>32</xdr:col>
      <xdr:colOff>238125</xdr:colOff>
      <xdr:row>37</xdr:row>
      <xdr:rowOff>68654</xdr:rowOff>
    </xdr:to>
    <xdr:sp macro="" textlink="">
      <xdr:nvSpPr>
        <xdr:cNvPr id="403" name="フローチャート : 判断 402"/>
        <xdr:cNvSpPr/>
      </xdr:nvSpPr>
      <xdr:spPr>
        <a:xfrm>
          <a:off x="22110700" y="63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20775</xdr:rowOff>
    </xdr:from>
    <xdr:to>
      <xdr:col>32</xdr:col>
      <xdr:colOff>238125</xdr:colOff>
      <xdr:row>33</xdr:row>
      <xdr:rowOff>122375</xdr:rowOff>
    </xdr:to>
    <xdr:sp macro="" textlink="">
      <xdr:nvSpPr>
        <xdr:cNvPr id="409" name="円/楕円 408"/>
        <xdr:cNvSpPr/>
      </xdr:nvSpPr>
      <xdr:spPr>
        <a:xfrm>
          <a:off x="22110700" y="56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145252</xdr:rowOff>
    </xdr:from>
    <xdr:ext cx="599010" cy="259045"/>
    <xdr:sp macro="" textlink="">
      <xdr:nvSpPr>
        <xdr:cNvPr id="410" name="【一般廃棄物処理施設】&#10;一人当たり有形固定資産（償却資産）額該当値テキスト"/>
        <xdr:cNvSpPr txBox="1"/>
      </xdr:nvSpPr>
      <xdr:spPr>
        <a:xfrm>
          <a:off x="22250400" y="56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3" name="テキスト ボックス 4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80010</xdr:rowOff>
    </xdr:from>
    <xdr:to>
      <xdr:col>23</xdr:col>
      <xdr:colOff>516889</xdr:colOff>
      <xdr:row>64</xdr:row>
      <xdr:rowOff>64008</xdr:rowOff>
    </xdr:to>
    <xdr:cxnSp macro="">
      <xdr:nvCxnSpPr>
        <xdr:cNvPr id="433" name="直線コネクタ 432"/>
        <xdr:cNvCxnSpPr/>
      </xdr:nvCxnSpPr>
      <xdr:spPr>
        <a:xfrm flipV="1">
          <a:off x="16318864" y="9509760"/>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67835</xdr:rowOff>
    </xdr:from>
    <xdr:ext cx="405111" cy="259045"/>
    <xdr:sp macro="" textlink="">
      <xdr:nvSpPr>
        <xdr:cNvPr id="434" name="【保健センター・保健所】&#10;有形固定資産減価償却率最小値テキスト"/>
        <xdr:cNvSpPr txBox="1"/>
      </xdr:nvSpPr>
      <xdr:spPr>
        <a:xfrm>
          <a:off x="16408400" y="1104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23</xdr:col>
      <xdr:colOff>428625</xdr:colOff>
      <xdr:row>64</xdr:row>
      <xdr:rowOff>64008</xdr:rowOff>
    </xdr:from>
    <xdr:to>
      <xdr:col>23</xdr:col>
      <xdr:colOff>606425</xdr:colOff>
      <xdr:row>64</xdr:row>
      <xdr:rowOff>64008</xdr:rowOff>
    </xdr:to>
    <xdr:cxnSp macro="">
      <xdr:nvCxnSpPr>
        <xdr:cNvPr id="435" name="直線コネクタ 434"/>
        <xdr:cNvCxnSpPr/>
      </xdr:nvCxnSpPr>
      <xdr:spPr>
        <a:xfrm>
          <a:off x="16230600" y="1103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26687</xdr:rowOff>
    </xdr:from>
    <xdr:ext cx="405111" cy="259045"/>
    <xdr:sp macro="" textlink="">
      <xdr:nvSpPr>
        <xdr:cNvPr id="436" name="【保健センター・保健所】&#10;有形固定資産減価償却率最大値テキスト"/>
        <xdr:cNvSpPr txBox="1"/>
      </xdr:nvSpPr>
      <xdr:spPr>
        <a:xfrm>
          <a:off x="164084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55</xdr:row>
      <xdr:rowOff>80010</xdr:rowOff>
    </xdr:from>
    <xdr:to>
      <xdr:col>23</xdr:col>
      <xdr:colOff>606425</xdr:colOff>
      <xdr:row>55</xdr:row>
      <xdr:rowOff>80010</xdr:rowOff>
    </xdr:to>
    <xdr:cxnSp macro="">
      <xdr:nvCxnSpPr>
        <xdr:cNvPr id="437" name="直線コネクタ 436"/>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79519</xdr:rowOff>
    </xdr:from>
    <xdr:ext cx="405111" cy="259045"/>
    <xdr:sp macro="" textlink="">
      <xdr:nvSpPr>
        <xdr:cNvPr id="438" name="【保健センター・保健所】&#10;有形固定資産減価償却率平均値テキスト"/>
        <xdr:cNvSpPr txBox="1"/>
      </xdr:nvSpPr>
      <xdr:spPr>
        <a:xfrm>
          <a:off x="16408400" y="10709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56642</xdr:rowOff>
    </xdr:from>
    <xdr:to>
      <xdr:col>23</xdr:col>
      <xdr:colOff>568325</xdr:colOff>
      <xdr:row>63</xdr:row>
      <xdr:rowOff>158242</xdr:rowOff>
    </xdr:to>
    <xdr:sp macro="" textlink="">
      <xdr:nvSpPr>
        <xdr:cNvPr id="439" name="フローチャート : 判断 438"/>
        <xdr:cNvSpPr/>
      </xdr:nvSpPr>
      <xdr:spPr>
        <a:xfrm>
          <a:off x="16268700" y="1085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120650</xdr:rowOff>
    </xdr:from>
    <xdr:to>
      <xdr:col>23</xdr:col>
      <xdr:colOff>568325</xdr:colOff>
      <xdr:row>64</xdr:row>
      <xdr:rowOff>50800</xdr:rowOff>
    </xdr:to>
    <xdr:sp macro="" textlink="">
      <xdr:nvSpPr>
        <xdr:cNvPr id="445" name="円/楕円 444"/>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35577</xdr:rowOff>
    </xdr:from>
    <xdr:ext cx="405111" cy="259045"/>
    <xdr:sp macro="" textlink="">
      <xdr:nvSpPr>
        <xdr:cNvPr id="446" name="【保健センター・保健所】&#10;有形固定資産減価償却率該当値テキスト"/>
        <xdr:cNvSpPr txBox="1"/>
      </xdr:nvSpPr>
      <xdr:spPr>
        <a:xfrm>
          <a:off x="164084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7" name="正方形/長方形 44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4" name="正方形/長方形 45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68580</xdr:rowOff>
    </xdr:to>
    <xdr:cxnSp macro="">
      <xdr:nvCxnSpPr>
        <xdr:cNvPr id="469" name="直線コネクタ 468"/>
        <xdr:cNvCxnSpPr/>
      </xdr:nvCxnSpPr>
      <xdr:spPr>
        <a:xfrm flipV="1">
          <a:off x="22160864" y="962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72407</xdr:rowOff>
    </xdr:from>
    <xdr:ext cx="469744" cy="259045"/>
    <xdr:sp macro="" textlink="">
      <xdr:nvSpPr>
        <xdr:cNvPr id="470" name="【保健センター・保健所】&#10;一人当たり面積最小値テキスト"/>
        <xdr:cNvSpPr txBox="1"/>
      </xdr:nvSpPr>
      <xdr:spPr>
        <a:xfrm>
          <a:off x="222504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64</xdr:row>
      <xdr:rowOff>68580</xdr:rowOff>
    </xdr:from>
    <xdr:to>
      <xdr:col>32</xdr:col>
      <xdr:colOff>276225</xdr:colOff>
      <xdr:row>64</xdr:row>
      <xdr:rowOff>68580</xdr:rowOff>
    </xdr:to>
    <xdr:cxnSp macro="">
      <xdr:nvCxnSpPr>
        <xdr:cNvPr id="471" name="直線コネクタ 470"/>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72"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73" name="直線コネクタ 472"/>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64787</xdr:rowOff>
    </xdr:from>
    <xdr:ext cx="469744" cy="259045"/>
    <xdr:sp macro="" textlink="">
      <xdr:nvSpPr>
        <xdr:cNvPr id="474" name="【保健センター・保健所】&#10;一人当たり面積平均値テキスト"/>
        <xdr:cNvSpPr txBox="1"/>
      </xdr:nvSpPr>
      <xdr:spPr>
        <a:xfrm>
          <a:off x="22250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86360</xdr:rowOff>
    </xdr:from>
    <xdr:to>
      <xdr:col>32</xdr:col>
      <xdr:colOff>238125</xdr:colOff>
      <xdr:row>61</xdr:row>
      <xdr:rowOff>16510</xdr:rowOff>
    </xdr:to>
    <xdr:sp macro="" textlink="">
      <xdr:nvSpPr>
        <xdr:cNvPr id="475" name="フローチャート : 判断 474"/>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143510</xdr:rowOff>
    </xdr:from>
    <xdr:to>
      <xdr:col>32</xdr:col>
      <xdr:colOff>238125</xdr:colOff>
      <xdr:row>56</xdr:row>
      <xdr:rowOff>73660</xdr:rowOff>
    </xdr:to>
    <xdr:sp macro="" textlink="">
      <xdr:nvSpPr>
        <xdr:cNvPr id="481" name="円/楕円 480"/>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96537</xdr:rowOff>
    </xdr:from>
    <xdr:ext cx="469744" cy="259045"/>
    <xdr:sp macro="" textlink="">
      <xdr:nvSpPr>
        <xdr:cNvPr id="482" name="【保健センター・保健所】&#10;一人当たり面積該当値テキスト"/>
        <xdr:cNvSpPr txBox="1"/>
      </xdr:nvSpPr>
      <xdr:spPr>
        <a:xfrm>
          <a:off x="22250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3" name="正方形/長方形 48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0" name="正方形/長方形 48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6"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133350</xdr:rowOff>
    </xdr:to>
    <xdr:cxnSp macro="">
      <xdr:nvCxnSpPr>
        <xdr:cNvPr id="507" name="直線コネクタ 506"/>
        <xdr:cNvCxnSpPr/>
      </xdr:nvCxnSpPr>
      <xdr:spPr>
        <a:xfrm flipV="1">
          <a:off x="16318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137177</xdr:rowOff>
    </xdr:from>
    <xdr:ext cx="405111" cy="259045"/>
    <xdr:sp macro="" textlink="">
      <xdr:nvSpPr>
        <xdr:cNvPr id="508" name="【消防施設】&#10;有形固定資産減価償却率最小値テキスト"/>
        <xdr:cNvSpPr txBox="1"/>
      </xdr:nvSpPr>
      <xdr:spPr>
        <a:xfrm>
          <a:off x="164084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85</xdr:row>
      <xdr:rowOff>133350</xdr:rowOff>
    </xdr:from>
    <xdr:to>
      <xdr:col>23</xdr:col>
      <xdr:colOff>606425</xdr:colOff>
      <xdr:row>85</xdr:row>
      <xdr:rowOff>133350</xdr:rowOff>
    </xdr:to>
    <xdr:cxnSp macro="">
      <xdr:nvCxnSpPr>
        <xdr:cNvPr id="509" name="直線コネクタ 508"/>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158766</xdr:rowOff>
    </xdr:from>
    <xdr:ext cx="405111" cy="259045"/>
    <xdr:sp macro="" textlink="">
      <xdr:nvSpPr>
        <xdr:cNvPr id="512" name="【消防施設】&#10;有形固定資産減価償却率平均値テキスト"/>
        <xdr:cNvSpPr txBox="1"/>
      </xdr:nvSpPr>
      <xdr:spPr>
        <a:xfrm>
          <a:off x="16408400" y="14389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135889</xdr:rowOff>
    </xdr:from>
    <xdr:to>
      <xdr:col>23</xdr:col>
      <xdr:colOff>568325</xdr:colOff>
      <xdr:row>85</xdr:row>
      <xdr:rowOff>66039</xdr:rowOff>
    </xdr:to>
    <xdr:sp macro="" textlink="">
      <xdr:nvSpPr>
        <xdr:cNvPr id="513" name="フローチャート : 判断 512"/>
        <xdr:cNvSpPr/>
      </xdr:nvSpPr>
      <xdr:spPr>
        <a:xfrm>
          <a:off x="16268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82550</xdr:rowOff>
    </xdr:from>
    <xdr:to>
      <xdr:col>23</xdr:col>
      <xdr:colOff>568325</xdr:colOff>
      <xdr:row>86</xdr:row>
      <xdr:rowOff>12700</xdr:rowOff>
    </xdr:to>
    <xdr:sp macro="" textlink="">
      <xdr:nvSpPr>
        <xdr:cNvPr id="519" name="円/楕円 518"/>
        <xdr:cNvSpPr/>
      </xdr:nvSpPr>
      <xdr:spPr>
        <a:xfrm>
          <a:off x="16268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168927</xdr:rowOff>
    </xdr:from>
    <xdr:ext cx="405111" cy="259045"/>
    <xdr:sp macro="" textlink="">
      <xdr:nvSpPr>
        <xdr:cNvPr id="520" name="【消防施設】&#10;有形固定資産減価償却率該当値テキスト"/>
        <xdr:cNvSpPr txBox="1"/>
      </xdr:nvSpPr>
      <xdr:spPr>
        <a:xfrm>
          <a:off x="16408400" y="1457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1" name="正方形/長方形 52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8" name="正方形/長方形 52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1" name="直線コネクタ 5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2" name="テキスト ボックス 5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3" name="直線コネクタ 5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4" name="テキスト ボックス 5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5" name="直線コネクタ 5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6" name="テキスト ボックス 5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7" name="直線コネクタ 5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8" name="テキスト ボックス 5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9" name="直線コネクタ 5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0" name="テキスト ボックス 5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1" name="直線コネクタ 5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2" name="テキスト ボックス 5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5443</xdr:rowOff>
    </xdr:to>
    <xdr:cxnSp macro="">
      <xdr:nvCxnSpPr>
        <xdr:cNvPr id="546" name="直線コネクタ 545"/>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7" name="【消防施設】&#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8" name="直線コネクタ 54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49"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50" name="直線コネクタ 549"/>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107241</xdr:rowOff>
    </xdr:from>
    <xdr:ext cx="469744" cy="259045"/>
    <xdr:sp macro="" textlink="">
      <xdr:nvSpPr>
        <xdr:cNvPr id="551" name="【消防施設】&#10;一人当たり面積平均値テキスト"/>
        <xdr:cNvSpPr txBox="1"/>
      </xdr:nvSpPr>
      <xdr:spPr>
        <a:xfrm>
          <a:off x="22250400" y="1416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128814</xdr:rowOff>
    </xdr:from>
    <xdr:to>
      <xdr:col>32</xdr:col>
      <xdr:colOff>238125</xdr:colOff>
      <xdr:row>83</xdr:row>
      <xdr:rowOff>58964</xdr:rowOff>
    </xdr:to>
    <xdr:sp macro="" textlink="">
      <xdr:nvSpPr>
        <xdr:cNvPr id="552" name="フローチャート : 判断 551"/>
        <xdr:cNvSpPr/>
      </xdr:nvSpPr>
      <xdr:spPr>
        <a:xfrm>
          <a:off x="22110700" y="1418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60779</xdr:rowOff>
    </xdr:from>
    <xdr:to>
      <xdr:col>32</xdr:col>
      <xdr:colOff>238125</xdr:colOff>
      <xdr:row>77</xdr:row>
      <xdr:rowOff>162379</xdr:rowOff>
    </xdr:to>
    <xdr:sp macro="" textlink="">
      <xdr:nvSpPr>
        <xdr:cNvPr id="558" name="円/楕円 557"/>
        <xdr:cNvSpPr/>
      </xdr:nvSpPr>
      <xdr:spPr>
        <a:xfrm>
          <a:off x="22110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13806</xdr:rowOff>
    </xdr:from>
    <xdr:ext cx="469744" cy="259045"/>
    <xdr:sp macro="" textlink="">
      <xdr:nvSpPr>
        <xdr:cNvPr id="559" name="【消防施設】&#10;一人当たり面積該当値テキスト"/>
        <xdr:cNvSpPr txBox="1"/>
      </xdr:nvSpPr>
      <xdr:spPr>
        <a:xfrm>
          <a:off x="22250400"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0" name="正方形/長方形 5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7" name="正方形/長方形 5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2" name="テキスト ボックス 5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2" name="テキスト ボックス 5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123552</xdr:rowOff>
    </xdr:from>
    <xdr:to>
      <xdr:col>23</xdr:col>
      <xdr:colOff>516889</xdr:colOff>
      <xdr:row>109</xdr:row>
      <xdr:rowOff>38644</xdr:rowOff>
    </xdr:to>
    <xdr:cxnSp macro="">
      <xdr:nvCxnSpPr>
        <xdr:cNvPr id="586" name="直線コネクタ 585"/>
        <xdr:cNvCxnSpPr/>
      </xdr:nvCxnSpPr>
      <xdr:spPr>
        <a:xfrm flipV="1">
          <a:off x="16318864" y="17097102"/>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42471</xdr:rowOff>
    </xdr:from>
    <xdr:ext cx="405111" cy="259045"/>
    <xdr:sp macro="" textlink="">
      <xdr:nvSpPr>
        <xdr:cNvPr id="587" name="【庁舎】&#10;有形固定資産減価償却率最小値テキスト"/>
        <xdr:cNvSpPr txBox="1"/>
      </xdr:nvSpPr>
      <xdr:spPr>
        <a:xfrm>
          <a:off x="164084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109</xdr:row>
      <xdr:rowOff>38644</xdr:rowOff>
    </xdr:from>
    <xdr:to>
      <xdr:col>23</xdr:col>
      <xdr:colOff>606425</xdr:colOff>
      <xdr:row>109</xdr:row>
      <xdr:rowOff>38644</xdr:rowOff>
    </xdr:to>
    <xdr:cxnSp macro="">
      <xdr:nvCxnSpPr>
        <xdr:cNvPr id="588" name="直線コネクタ 587"/>
        <xdr:cNvCxnSpPr/>
      </xdr:nvCxnSpPr>
      <xdr:spPr>
        <a:xfrm>
          <a:off x="16230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70229</xdr:rowOff>
    </xdr:from>
    <xdr:ext cx="405111" cy="259045"/>
    <xdr:sp macro="" textlink="">
      <xdr:nvSpPr>
        <xdr:cNvPr id="589" name="【庁舎】&#10;有形固定資産減価償却率最大値テキスト"/>
        <xdr:cNvSpPr txBox="1"/>
      </xdr:nvSpPr>
      <xdr:spPr>
        <a:xfrm>
          <a:off x="164084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23</xdr:col>
      <xdr:colOff>428625</xdr:colOff>
      <xdr:row>99</xdr:row>
      <xdr:rowOff>123552</xdr:rowOff>
    </xdr:from>
    <xdr:to>
      <xdr:col>23</xdr:col>
      <xdr:colOff>606425</xdr:colOff>
      <xdr:row>99</xdr:row>
      <xdr:rowOff>123552</xdr:rowOff>
    </xdr:to>
    <xdr:cxnSp macro="">
      <xdr:nvCxnSpPr>
        <xdr:cNvPr id="590" name="直線コネクタ 589"/>
        <xdr:cNvCxnSpPr/>
      </xdr:nvCxnSpPr>
      <xdr:spPr>
        <a:xfrm>
          <a:off x="16230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7456</xdr:rowOff>
    </xdr:from>
    <xdr:ext cx="405111" cy="259045"/>
    <xdr:sp macro="" textlink="">
      <xdr:nvSpPr>
        <xdr:cNvPr id="591" name="【庁舎】&#10;有形固定資産減価償却率平均値テキスト"/>
        <xdr:cNvSpPr txBox="1"/>
      </xdr:nvSpPr>
      <xdr:spPr>
        <a:xfrm>
          <a:off x="164084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156029</xdr:rowOff>
    </xdr:from>
    <xdr:to>
      <xdr:col>23</xdr:col>
      <xdr:colOff>568325</xdr:colOff>
      <xdr:row>105</xdr:row>
      <xdr:rowOff>86179</xdr:rowOff>
    </xdr:to>
    <xdr:sp macro="" textlink="">
      <xdr:nvSpPr>
        <xdr:cNvPr id="592" name="フローチャート : 判断 59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159294</xdr:rowOff>
    </xdr:from>
    <xdr:to>
      <xdr:col>23</xdr:col>
      <xdr:colOff>568325</xdr:colOff>
      <xdr:row>109</xdr:row>
      <xdr:rowOff>89444</xdr:rowOff>
    </xdr:to>
    <xdr:sp macro="" textlink="">
      <xdr:nvSpPr>
        <xdr:cNvPr id="598" name="円/楕円 597"/>
        <xdr:cNvSpPr/>
      </xdr:nvSpPr>
      <xdr:spPr>
        <a:xfrm>
          <a:off x="162687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74221</xdr:rowOff>
    </xdr:from>
    <xdr:ext cx="405111" cy="259045"/>
    <xdr:sp macro="" textlink="">
      <xdr:nvSpPr>
        <xdr:cNvPr id="599" name="【庁舎】&#10;有形固定資産減価償却率該当値テキスト"/>
        <xdr:cNvSpPr txBox="1"/>
      </xdr:nvSpPr>
      <xdr:spPr>
        <a:xfrm>
          <a:off x="16408400" y="185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137161</xdr:rowOff>
    </xdr:from>
    <xdr:to>
      <xdr:col>32</xdr:col>
      <xdr:colOff>186689</xdr:colOff>
      <xdr:row>108</xdr:row>
      <xdr:rowOff>22861</xdr:rowOff>
    </xdr:to>
    <xdr:cxnSp macro="">
      <xdr:nvCxnSpPr>
        <xdr:cNvPr id="623" name="直線コネクタ 622"/>
        <xdr:cNvCxnSpPr/>
      </xdr:nvCxnSpPr>
      <xdr:spPr>
        <a:xfrm flipV="1">
          <a:off x="22160864" y="1711071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26688</xdr:rowOff>
    </xdr:from>
    <xdr:ext cx="469744" cy="259045"/>
    <xdr:sp macro="" textlink="">
      <xdr:nvSpPr>
        <xdr:cNvPr id="624" name="【庁舎】&#10;一人当たり面積最小値テキスト"/>
        <xdr:cNvSpPr txBox="1"/>
      </xdr:nvSpPr>
      <xdr:spPr>
        <a:xfrm>
          <a:off x="22250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22861</xdr:rowOff>
    </xdr:from>
    <xdr:to>
      <xdr:col>32</xdr:col>
      <xdr:colOff>276225</xdr:colOff>
      <xdr:row>108</xdr:row>
      <xdr:rowOff>22861</xdr:rowOff>
    </xdr:to>
    <xdr:cxnSp macro="">
      <xdr:nvCxnSpPr>
        <xdr:cNvPr id="625" name="直線コネクタ 62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83838</xdr:rowOff>
    </xdr:from>
    <xdr:ext cx="469744" cy="259045"/>
    <xdr:sp macro="" textlink="">
      <xdr:nvSpPr>
        <xdr:cNvPr id="626" name="【庁舎】&#10;一人当たり面積最大値テキスト"/>
        <xdr:cNvSpPr txBox="1"/>
      </xdr:nvSpPr>
      <xdr:spPr>
        <a:xfrm>
          <a:off x="22250400" y="1688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0.409</a:t>
          </a:r>
          <a:endParaRPr kumimoji="1" lang="ja-JP" altLang="en-US" sz="1000" b="1">
            <a:latin typeface="ＭＳ Ｐゴシック"/>
          </a:endParaRPr>
        </a:p>
      </xdr:txBody>
    </xdr:sp>
    <xdr:clientData/>
  </xdr:oneCellAnchor>
  <xdr:twoCellAnchor>
    <xdr:from>
      <xdr:col>32</xdr:col>
      <xdr:colOff>98425</xdr:colOff>
      <xdr:row>99</xdr:row>
      <xdr:rowOff>137161</xdr:rowOff>
    </xdr:from>
    <xdr:to>
      <xdr:col>32</xdr:col>
      <xdr:colOff>276225</xdr:colOff>
      <xdr:row>99</xdr:row>
      <xdr:rowOff>137161</xdr:rowOff>
    </xdr:to>
    <xdr:cxnSp macro="">
      <xdr:nvCxnSpPr>
        <xdr:cNvPr id="627" name="直線コネクタ 626"/>
        <xdr:cNvCxnSpPr/>
      </xdr:nvCxnSpPr>
      <xdr:spPr>
        <a:xfrm>
          <a:off x="22072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628"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629" name="フローチャート : 判断 628"/>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105411</xdr:rowOff>
    </xdr:from>
    <xdr:to>
      <xdr:col>32</xdr:col>
      <xdr:colOff>238125</xdr:colOff>
      <xdr:row>103</xdr:row>
      <xdr:rowOff>35561</xdr:rowOff>
    </xdr:to>
    <xdr:sp macro="" textlink="">
      <xdr:nvSpPr>
        <xdr:cNvPr id="635" name="円/楕円 634"/>
        <xdr:cNvSpPr/>
      </xdr:nvSpPr>
      <xdr:spPr>
        <a:xfrm>
          <a:off x="22110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128288</xdr:rowOff>
    </xdr:from>
    <xdr:ext cx="469744" cy="259045"/>
    <xdr:sp macro="" textlink="">
      <xdr:nvSpPr>
        <xdr:cNvPr id="636" name="【庁舎】&#10;一人当たり面積該当値テキスト"/>
        <xdr:cNvSpPr txBox="1"/>
      </xdr:nvSpPr>
      <xdr:spPr>
        <a:xfrm>
          <a:off x="222504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7" name="正方形/長方形 63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9" name="テキスト ボックス 63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大きくなっている施設は、図書館であり、それ以外は、ほぼ同水準又は低くなっている。しかし、福祉施設、一般廃棄物処理施設、保健センター、消防施設などの一人当たり面積は、類似団体と比較して、大幅に大きくなっており、現状のまますべての施設を維持していこうとした場合、適正な維持更新が困難となり、有形固定資産減価償却率が高くなっていることが考えられる。このため、平成２９年３月に策定した公共施設等総合管理計画とをもとに、個別施設計画を策定し、公共施設の複合化、集約化、廃止を進め、一人当たり面積の適正化を図るとともに、存続する施設については、維持管理の効率化や計画的な点検、予防修繕等を行い、維持管理費用縮減と有形固定資産減価償却率の抑制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人口の減少及び過疎地区の高齢化等により財政基盤が弱く、類似団体内平均を下回っている。今後も</a:t>
          </a:r>
          <a:r>
            <a:rPr lang="ja-JP" altLang="ja-JP" sz="1100" b="0" i="0" baseline="0">
              <a:solidFill>
                <a:schemeClr val="dk1"/>
              </a:solidFill>
              <a:effectLst/>
              <a:latin typeface="+mn-lt"/>
              <a:ea typeface="+mn-ea"/>
              <a:cs typeface="+mn-cs"/>
            </a:rPr>
            <a:t>職員の定員管理や給与構造改革による人件費の圧縮、</a:t>
          </a:r>
          <a:r>
            <a:rPr kumimoji="1" lang="ja-JP" altLang="ja-JP" sz="1100">
              <a:solidFill>
                <a:schemeClr val="dk1"/>
              </a:solidFill>
              <a:effectLst/>
              <a:latin typeface="+mn-lt"/>
              <a:ea typeface="+mn-ea"/>
              <a:cs typeface="+mn-cs"/>
            </a:rPr>
            <a:t>経常経費の節減、投資的経費の抑制を図るとともに、市税の徴収率向上対策や企業誘致を積極的に進め、自主財源を確保し財政力の強化を図る。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7" name="直線コネクタ 76"/>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昨年度より０．７ポイント増加している。</a:t>
          </a:r>
          <a:endParaRPr lang="ja-JP" altLang="ja-JP" sz="1400">
            <a:effectLst/>
          </a:endParaRPr>
        </a:p>
        <a:p>
          <a:pPr fontAlgn="base"/>
          <a:r>
            <a:rPr lang="ja-JP" altLang="ja-JP" sz="1100" b="0" i="0" baseline="0">
              <a:solidFill>
                <a:schemeClr val="dk1"/>
              </a:solidFill>
              <a:effectLst/>
              <a:latin typeface="+mn-lt"/>
              <a:ea typeface="+mn-ea"/>
              <a:cs typeface="+mn-cs"/>
            </a:rPr>
            <a:t>歳出面では、公債費の順調な減少があった一方、人件費、物件費、他会計への繰出金の増により経常経費充当一般財源が大きく増加した。歳入面においては、地方消費税交付金が大幅に増加したものの、市税の減少とともに、歳入構成で最大の割合を占める普通交付税の減少と臨時財政対策債の減少により経常収支比率は上昇した。</a:t>
          </a:r>
          <a:endParaRPr lang="ja-JP" altLang="ja-JP" sz="1400">
            <a:effectLst/>
          </a:endParaRPr>
        </a:p>
        <a:p>
          <a:pPr fontAlgn="base"/>
          <a:r>
            <a:rPr lang="ja-JP" altLang="ja-JP" sz="1100" b="0" i="0" baseline="0">
              <a:solidFill>
                <a:schemeClr val="dk1"/>
              </a:solidFill>
              <a:effectLst/>
              <a:latin typeface="+mn-lt"/>
              <a:ea typeface="+mn-ea"/>
              <a:cs typeface="+mn-cs"/>
            </a:rPr>
            <a:t>引き続き事務事業の見直しと中長期的に取り組むべき事業への重点化を実施し経常経費の削減を図る。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129329</xdr:rowOff>
    </xdr:from>
    <xdr:to>
      <xdr:col>7</xdr:col>
      <xdr:colOff>152400</xdr:colOff>
      <xdr:row>65</xdr:row>
      <xdr:rowOff>157480</xdr:rowOff>
    </xdr:to>
    <xdr:cxnSp macro="">
      <xdr:nvCxnSpPr>
        <xdr:cNvPr id="131" name="直線コネクタ 130"/>
        <xdr:cNvCxnSpPr/>
      </xdr:nvCxnSpPr>
      <xdr:spPr>
        <a:xfrm>
          <a:off x="4114800" y="1127357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64981</xdr:rowOff>
    </xdr:from>
    <xdr:to>
      <xdr:col>6</xdr:col>
      <xdr:colOff>0</xdr:colOff>
      <xdr:row>65</xdr:row>
      <xdr:rowOff>129329</xdr:rowOff>
    </xdr:to>
    <xdr:cxnSp macro="">
      <xdr:nvCxnSpPr>
        <xdr:cNvPr id="134" name="直線コネクタ 133"/>
        <xdr:cNvCxnSpPr/>
      </xdr:nvCxnSpPr>
      <xdr:spPr>
        <a:xfrm>
          <a:off x="3225800" y="1120923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64981</xdr:rowOff>
    </xdr:from>
    <xdr:to>
      <xdr:col>4</xdr:col>
      <xdr:colOff>482600</xdr:colOff>
      <xdr:row>66</xdr:row>
      <xdr:rowOff>10160</xdr:rowOff>
    </xdr:to>
    <xdr:cxnSp macro="">
      <xdr:nvCxnSpPr>
        <xdr:cNvPr id="137" name="直線コネクタ 136"/>
        <xdr:cNvCxnSpPr/>
      </xdr:nvCxnSpPr>
      <xdr:spPr>
        <a:xfrm flipV="1">
          <a:off x="2336800" y="1120923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93133</xdr:rowOff>
    </xdr:from>
    <xdr:to>
      <xdr:col>3</xdr:col>
      <xdr:colOff>279400</xdr:colOff>
      <xdr:row>66</xdr:row>
      <xdr:rowOff>10160</xdr:rowOff>
    </xdr:to>
    <xdr:cxnSp macro="">
      <xdr:nvCxnSpPr>
        <xdr:cNvPr id="140" name="直線コネクタ 139"/>
        <xdr:cNvCxnSpPr/>
      </xdr:nvCxnSpPr>
      <xdr:spPr>
        <a:xfrm>
          <a:off x="1447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0" name="円/楕円 149"/>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1"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78529</xdr:rowOff>
    </xdr:from>
    <xdr:to>
      <xdr:col>6</xdr:col>
      <xdr:colOff>50800</xdr:colOff>
      <xdr:row>66</xdr:row>
      <xdr:rowOff>8679</xdr:rowOff>
    </xdr:to>
    <xdr:sp macro="" textlink="">
      <xdr:nvSpPr>
        <xdr:cNvPr id="152" name="円/楕円 151"/>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164906</xdr:rowOff>
    </xdr:from>
    <xdr:ext cx="736600" cy="259045"/>
    <xdr:sp macro="" textlink="">
      <xdr:nvSpPr>
        <xdr:cNvPr id="153" name="テキスト ボックス 152"/>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14181</xdr:rowOff>
    </xdr:from>
    <xdr:to>
      <xdr:col>4</xdr:col>
      <xdr:colOff>533400</xdr:colOff>
      <xdr:row>65</xdr:row>
      <xdr:rowOff>115781</xdr:rowOff>
    </xdr:to>
    <xdr:sp macro="" textlink="">
      <xdr:nvSpPr>
        <xdr:cNvPr id="154" name="円/楕円 153"/>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100558</xdr:rowOff>
    </xdr:from>
    <xdr:ext cx="762000" cy="259045"/>
    <xdr:sp macro="" textlink="">
      <xdr:nvSpPr>
        <xdr:cNvPr id="155" name="テキスト ボックス 154"/>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8" name="円/楕円 157"/>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59" name="テキスト ボックス 158"/>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合併以後、抑制していた新規採用者の雇用開始及び再任用制度利用者の増により、平成２６年度に比べ人件費は増加した。今後は大幅な職員削減は見込めないものの、新規採用者の雇用による職員の平均年齢の低下が予想されることから、数年間の人件費は横ばいか微減傾向で推移していくと予想される。</a:t>
          </a:r>
          <a:endParaRPr lang="ja-JP" altLang="ja-JP" sz="1400">
            <a:effectLst/>
          </a:endParaRPr>
        </a:p>
        <a:p>
          <a:r>
            <a:rPr kumimoji="1" lang="ja-JP" altLang="ja-JP" sz="1100">
              <a:solidFill>
                <a:schemeClr val="dk1"/>
              </a:solidFill>
              <a:effectLst/>
              <a:latin typeface="+mn-lt"/>
              <a:ea typeface="+mn-ea"/>
              <a:cs typeface="+mn-cs"/>
            </a:rPr>
            <a:t>また、物件費についても、地方創生関連事業実施の関連経費などにより増加した。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112075</xdr:rowOff>
    </xdr:from>
    <xdr:to>
      <xdr:col>7</xdr:col>
      <xdr:colOff>152400</xdr:colOff>
      <xdr:row>81</xdr:row>
      <xdr:rowOff>129217</xdr:rowOff>
    </xdr:to>
    <xdr:cxnSp macro="">
      <xdr:nvCxnSpPr>
        <xdr:cNvPr id="194" name="直線コネクタ 193"/>
        <xdr:cNvCxnSpPr/>
      </xdr:nvCxnSpPr>
      <xdr:spPr>
        <a:xfrm>
          <a:off x="4114800" y="13999525"/>
          <a:ext cx="8382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65691</xdr:rowOff>
    </xdr:from>
    <xdr:to>
      <xdr:col>6</xdr:col>
      <xdr:colOff>0</xdr:colOff>
      <xdr:row>81</xdr:row>
      <xdr:rowOff>112075</xdr:rowOff>
    </xdr:to>
    <xdr:cxnSp macro="">
      <xdr:nvCxnSpPr>
        <xdr:cNvPr id="197" name="直線コネクタ 196"/>
        <xdr:cNvCxnSpPr/>
      </xdr:nvCxnSpPr>
      <xdr:spPr>
        <a:xfrm>
          <a:off x="3225800" y="13953141"/>
          <a:ext cx="8890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65691</xdr:rowOff>
    </xdr:from>
    <xdr:to>
      <xdr:col>4</xdr:col>
      <xdr:colOff>482600</xdr:colOff>
      <xdr:row>81</xdr:row>
      <xdr:rowOff>80545</xdr:rowOff>
    </xdr:to>
    <xdr:cxnSp macro="">
      <xdr:nvCxnSpPr>
        <xdr:cNvPr id="200" name="直線コネクタ 199"/>
        <xdr:cNvCxnSpPr/>
      </xdr:nvCxnSpPr>
      <xdr:spPr>
        <a:xfrm flipV="1">
          <a:off x="2336800" y="13953141"/>
          <a:ext cx="88900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80545</xdr:rowOff>
    </xdr:from>
    <xdr:to>
      <xdr:col>3</xdr:col>
      <xdr:colOff>279400</xdr:colOff>
      <xdr:row>81</xdr:row>
      <xdr:rowOff>126067</xdr:rowOff>
    </xdr:to>
    <xdr:cxnSp macro="">
      <xdr:nvCxnSpPr>
        <xdr:cNvPr id="203" name="直線コネクタ 202"/>
        <xdr:cNvCxnSpPr/>
      </xdr:nvCxnSpPr>
      <xdr:spPr>
        <a:xfrm flipV="1">
          <a:off x="1447800" y="13967995"/>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121766</xdr:rowOff>
    </xdr:from>
    <xdr:ext cx="762000" cy="259045"/>
    <xdr:sp macro="" textlink="">
      <xdr:nvSpPr>
        <xdr:cNvPr id="205" name="テキスト ボックス 204"/>
        <xdr:cNvSpPr txBox="1"/>
      </xdr:nvSpPr>
      <xdr:spPr>
        <a:xfrm>
          <a:off x="1955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159307</xdr:rowOff>
    </xdr:from>
    <xdr:ext cx="762000" cy="259045"/>
    <xdr:sp macro="" textlink="">
      <xdr:nvSpPr>
        <xdr:cNvPr id="207" name="テキスト ボックス 206"/>
        <xdr:cNvSpPr txBox="1"/>
      </xdr:nvSpPr>
      <xdr:spPr>
        <a:xfrm>
          <a:off x="1066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78417</xdr:rowOff>
    </xdr:from>
    <xdr:to>
      <xdr:col>7</xdr:col>
      <xdr:colOff>203200</xdr:colOff>
      <xdr:row>82</xdr:row>
      <xdr:rowOff>8567</xdr:rowOff>
    </xdr:to>
    <xdr:sp macro="" textlink="">
      <xdr:nvSpPr>
        <xdr:cNvPr id="213" name="円/楕円 212"/>
        <xdr:cNvSpPr/>
      </xdr:nvSpPr>
      <xdr:spPr>
        <a:xfrm>
          <a:off x="4902200" y="13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50494</xdr:rowOff>
    </xdr:from>
    <xdr:ext cx="762000" cy="259045"/>
    <xdr:sp macro="" textlink="">
      <xdr:nvSpPr>
        <xdr:cNvPr id="214" name="人件費・物件費等の状況該当値テキスト"/>
        <xdr:cNvSpPr txBox="1"/>
      </xdr:nvSpPr>
      <xdr:spPr>
        <a:xfrm>
          <a:off x="5041900" y="139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153,709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61275</xdr:rowOff>
    </xdr:from>
    <xdr:to>
      <xdr:col>6</xdr:col>
      <xdr:colOff>50800</xdr:colOff>
      <xdr:row>81</xdr:row>
      <xdr:rowOff>162875</xdr:rowOff>
    </xdr:to>
    <xdr:sp macro="" textlink="">
      <xdr:nvSpPr>
        <xdr:cNvPr id="215" name="円/楕円 214"/>
        <xdr:cNvSpPr/>
      </xdr:nvSpPr>
      <xdr:spPr>
        <a:xfrm>
          <a:off x="4064000" y="13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1602</xdr:rowOff>
    </xdr:from>
    <xdr:ext cx="736600" cy="259045"/>
    <xdr:sp macro="" textlink="">
      <xdr:nvSpPr>
        <xdr:cNvPr id="216" name="テキスト ボックス 215"/>
        <xdr:cNvSpPr txBox="1"/>
      </xdr:nvSpPr>
      <xdr:spPr>
        <a:xfrm>
          <a:off x="3733800" y="1371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14891</xdr:rowOff>
    </xdr:from>
    <xdr:to>
      <xdr:col>4</xdr:col>
      <xdr:colOff>533400</xdr:colOff>
      <xdr:row>81</xdr:row>
      <xdr:rowOff>116491</xdr:rowOff>
    </xdr:to>
    <xdr:sp macro="" textlink="">
      <xdr:nvSpPr>
        <xdr:cNvPr id="217" name="円/楕円 216"/>
        <xdr:cNvSpPr/>
      </xdr:nvSpPr>
      <xdr:spPr>
        <a:xfrm>
          <a:off x="3175000" y="13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126668</xdr:rowOff>
    </xdr:from>
    <xdr:ext cx="762000" cy="259045"/>
    <xdr:sp macro="" textlink="">
      <xdr:nvSpPr>
        <xdr:cNvPr id="218" name="テキスト ボックス 217"/>
        <xdr:cNvSpPr txBox="1"/>
      </xdr:nvSpPr>
      <xdr:spPr>
        <a:xfrm>
          <a:off x="2844800" y="1367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29745</xdr:rowOff>
    </xdr:from>
    <xdr:to>
      <xdr:col>3</xdr:col>
      <xdr:colOff>330200</xdr:colOff>
      <xdr:row>81</xdr:row>
      <xdr:rowOff>131345</xdr:rowOff>
    </xdr:to>
    <xdr:sp macro="" textlink="">
      <xdr:nvSpPr>
        <xdr:cNvPr id="219" name="円/楕円 218"/>
        <xdr:cNvSpPr/>
      </xdr:nvSpPr>
      <xdr:spPr>
        <a:xfrm>
          <a:off x="2286000" y="13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141522</xdr:rowOff>
    </xdr:from>
    <xdr:ext cx="762000" cy="259045"/>
    <xdr:sp macro="" textlink="">
      <xdr:nvSpPr>
        <xdr:cNvPr id="220" name="テキスト ボックス 219"/>
        <xdr:cNvSpPr txBox="1"/>
      </xdr:nvSpPr>
      <xdr:spPr>
        <a:xfrm>
          <a:off x="1955800" y="1368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75267</xdr:rowOff>
    </xdr:from>
    <xdr:to>
      <xdr:col>2</xdr:col>
      <xdr:colOff>127000</xdr:colOff>
      <xdr:row>82</xdr:row>
      <xdr:rowOff>5417</xdr:rowOff>
    </xdr:to>
    <xdr:sp macro="" textlink="">
      <xdr:nvSpPr>
        <xdr:cNvPr id="221" name="円/楕円 220"/>
        <xdr:cNvSpPr/>
      </xdr:nvSpPr>
      <xdr:spPr>
        <a:xfrm>
          <a:off x="1397000" y="13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161644</xdr:rowOff>
    </xdr:from>
    <xdr:ext cx="762000" cy="259045"/>
    <xdr:sp macro="" textlink="">
      <xdr:nvSpPr>
        <xdr:cNvPr id="222" name="テキスト ボックス 221"/>
        <xdr:cNvSpPr txBox="1"/>
      </xdr:nvSpPr>
      <xdr:spPr>
        <a:xfrm>
          <a:off x="1066800" y="1404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これまで国に準じた給料表を用いているが、類似団体平均と比較しても、それらを下回る水準で推移している。平成１８年度からは国に準じて年功的な給与構造から職務・職責に応じた給与構造への転換を図る観点から給与カーブのフラット化、級構成の再編や枠外昇給制度の廃止等の実施、勤務実績を適切にできる昇給制度の導入を行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144841</xdr:rowOff>
    </xdr:to>
    <xdr:cxnSp macro="">
      <xdr:nvCxnSpPr>
        <xdr:cNvPr id="258" name="直線コネクタ 257"/>
        <xdr:cNvCxnSpPr/>
      </xdr:nvCxnSpPr>
      <xdr:spPr>
        <a:xfrm>
          <a:off x="16179800" y="142947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64407</xdr:rowOff>
    </xdr:to>
    <xdr:cxnSp macro="">
      <xdr:nvCxnSpPr>
        <xdr:cNvPr id="261" name="直線コネクタ 260"/>
        <xdr:cNvCxnSpPr/>
      </xdr:nvCxnSpPr>
      <xdr:spPr>
        <a:xfrm>
          <a:off x="15290800" y="1424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88</xdr:row>
      <xdr:rowOff>57452</xdr:rowOff>
    </xdr:to>
    <xdr:cxnSp macro="">
      <xdr:nvCxnSpPr>
        <xdr:cNvPr id="264" name="直線コネクタ 263"/>
        <xdr:cNvCxnSpPr/>
      </xdr:nvCxnSpPr>
      <xdr:spPr>
        <a:xfrm flipV="1">
          <a:off x="14401800" y="1424879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125488</xdr:rowOff>
    </xdr:from>
    <xdr:to>
      <xdr:col>21</xdr:col>
      <xdr:colOff>0</xdr:colOff>
      <xdr:row>88</xdr:row>
      <xdr:rowOff>57452</xdr:rowOff>
    </xdr:to>
    <xdr:cxnSp macro="">
      <xdr:nvCxnSpPr>
        <xdr:cNvPr id="267" name="直線コネクタ 266"/>
        <xdr:cNvCxnSpPr/>
      </xdr:nvCxnSpPr>
      <xdr:spPr>
        <a:xfrm>
          <a:off x="13512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3" name="円/楕円 282"/>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4" name="テキスト ボックス 28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5" name="円/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6" name="テキスト ボックス 285"/>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町村合併後、組織運営の安定化を勘案した最小限の新規採用と退職者不補充の原則を見直す時期となり、平成２６年度より新規採用を開始したが平成２７年度当初の一般職職員数は「山県市第３次定員適正化計画」の目標を前倒しすることとなる３０４人で、平成１５年度合併当初職員数の４３３人と比較すると１２９人削減している。</a:t>
          </a:r>
          <a:endParaRPr lang="ja-JP" altLang="ja-JP" sz="1400">
            <a:effectLst/>
          </a:endParaRPr>
        </a:p>
        <a:p>
          <a:r>
            <a:rPr lang="ja-JP" altLang="ja-JP" sz="1100">
              <a:solidFill>
                <a:schemeClr val="dk1"/>
              </a:solidFill>
              <a:effectLst/>
              <a:latin typeface="+mn-lt"/>
              <a:ea typeface="+mn-ea"/>
              <a:cs typeface="+mn-cs"/>
            </a:rPr>
            <a:t>しかし、広大な面積等地理的要因により保育園や学校等の教育施設を多く配置しており、施設職員が類似団体と比較すると多くなっている。</a:t>
          </a:r>
          <a:endParaRPr lang="ja-JP" altLang="ja-JP" sz="1400">
            <a:effectLst/>
          </a:endParaRPr>
        </a:p>
        <a:p>
          <a:r>
            <a:rPr lang="ja-JP" altLang="ja-JP" sz="1100">
              <a:solidFill>
                <a:schemeClr val="dk1"/>
              </a:solidFill>
              <a:effectLst/>
              <a:latin typeface="+mn-lt"/>
              <a:ea typeface="+mn-ea"/>
              <a:cs typeface="+mn-cs"/>
            </a:rPr>
            <a:t>今後も平成２８年度からはじまる第４次定員適正化計画に基づき、職員の年齢構成のバランスを保ちつつ、将来の山県市を支える人材を確保するため、適正な職員配置と定員管理を図っていく。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100512</xdr:rowOff>
    </xdr:from>
    <xdr:to>
      <xdr:col>24</xdr:col>
      <xdr:colOff>558800</xdr:colOff>
      <xdr:row>63</xdr:row>
      <xdr:rowOff>129812</xdr:rowOff>
    </xdr:to>
    <xdr:cxnSp macro="">
      <xdr:nvCxnSpPr>
        <xdr:cNvPr id="323" name="直線コネクタ 322"/>
        <xdr:cNvCxnSpPr/>
      </xdr:nvCxnSpPr>
      <xdr:spPr>
        <a:xfrm>
          <a:off x="16179800" y="10901862"/>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81552</xdr:rowOff>
    </xdr:from>
    <xdr:to>
      <xdr:col>23</xdr:col>
      <xdr:colOff>406400</xdr:colOff>
      <xdr:row>63</xdr:row>
      <xdr:rowOff>100512</xdr:rowOff>
    </xdr:to>
    <xdr:cxnSp macro="">
      <xdr:nvCxnSpPr>
        <xdr:cNvPr id="326" name="直線コネクタ 325"/>
        <xdr:cNvCxnSpPr/>
      </xdr:nvCxnSpPr>
      <xdr:spPr>
        <a:xfrm>
          <a:off x="15290800" y="1088290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7" name="フローチャート : 判断 326"/>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77033</xdr:rowOff>
    </xdr:from>
    <xdr:ext cx="736600" cy="259045"/>
    <xdr:sp macro="" textlink="">
      <xdr:nvSpPr>
        <xdr:cNvPr id="328" name="テキスト ボックス 327"/>
        <xdr:cNvSpPr txBox="1"/>
      </xdr:nvSpPr>
      <xdr:spPr>
        <a:xfrm>
          <a:off x="15798800" y="1053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71210</xdr:rowOff>
    </xdr:from>
    <xdr:to>
      <xdr:col>22</xdr:col>
      <xdr:colOff>203200</xdr:colOff>
      <xdr:row>63</xdr:row>
      <xdr:rowOff>81552</xdr:rowOff>
    </xdr:to>
    <xdr:cxnSp macro="">
      <xdr:nvCxnSpPr>
        <xdr:cNvPr id="329" name="直線コネクタ 328"/>
        <xdr:cNvCxnSpPr/>
      </xdr:nvCxnSpPr>
      <xdr:spPr>
        <a:xfrm>
          <a:off x="14401800" y="108725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30" name="フローチャート : 判断 329"/>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64968</xdr:rowOff>
    </xdr:from>
    <xdr:ext cx="762000" cy="259045"/>
    <xdr:sp macro="" textlink="">
      <xdr:nvSpPr>
        <xdr:cNvPr id="331" name="テキスト ボックス 330"/>
        <xdr:cNvSpPr txBox="1"/>
      </xdr:nvSpPr>
      <xdr:spPr>
        <a:xfrm>
          <a:off x="14909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71210</xdr:rowOff>
    </xdr:from>
    <xdr:to>
      <xdr:col>21</xdr:col>
      <xdr:colOff>0</xdr:colOff>
      <xdr:row>64</xdr:row>
      <xdr:rowOff>47988</xdr:rowOff>
    </xdr:to>
    <xdr:cxnSp macro="">
      <xdr:nvCxnSpPr>
        <xdr:cNvPr id="332" name="直線コネクタ 331"/>
        <xdr:cNvCxnSpPr/>
      </xdr:nvCxnSpPr>
      <xdr:spPr>
        <a:xfrm flipV="1">
          <a:off x="13512800" y="10872560"/>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33" name="フローチャート : 判断 332"/>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77033</xdr:rowOff>
    </xdr:from>
    <xdr:ext cx="762000" cy="259045"/>
    <xdr:sp macro="" textlink="">
      <xdr:nvSpPr>
        <xdr:cNvPr id="334" name="テキスト ボックス 333"/>
        <xdr:cNvSpPr txBox="1"/>
      </xdr:nvSpPr>
      <xdr:spPr>
        <a:xfrm>
          <a:off x="14020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5" name="フローチャート : 判断 334"/>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101164</xdr:rowOff>
    </xdr:from>
    <xdr:ext cx="762000" cy="259045"/>
    <xdr:sp macro="" textlink="">
      <xdr:nvSpPr>
        <xdr:cNvPr id="336" name="テキスト ボックス 335"/>
        <xdr:cNvSpPr txBox="1"/>
      </xdr:nvSpPr>
      <xdr:spPr>
        <a:xfrm>
          <a:off x="13131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79012</xdr:rowOff>
    </xdr:from>
    <xdr:to>
      <xdr:col>24</xdr:col>
      <xdr:colOff>609600</xdr:colOff>
      <xdr:row>64</xdr:row>
      <xdr:rowOff>9162</xdr:rowOff>
    </xdr:to>
    <xdr:sp macro="" textlink="">
      <xdr:nvSpPr>
        <xdr:cNvPr id="342" name="円/楕円 341"/>
        <xdr:cNvSpPr/>
      </xdr:nvSpPr>
      <xdr:spPr>
        <a:xfrm>
          <a:off x="169672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51089</xdr:rowOff>
    </xdr:from>
    <xdr:ext cx="762000" cy="259045"/>
    <xdr:sp macro="" textlink="">
      <xdr:nvSpPr>
        <xdr:cNvPr id="343" name="定員管理の状況該当値テキスト"/>
        <xdr:cNvSpPr txBox="1"/>
      </xdr:nvSpPr>
      <xdr:spPr>
        <a:xfrm>
          <a:off x="17106900" y="108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49712</xdr:rowOff>
    </xdr:from>
    <xdr:to>
      <xdr:col>23</xdr:col>
      <xdr:colOff>457200</xdr:colOff>
      <xdr:row>63</xdr:row>
      <xdr:rowOff>151312</xdr:rowOff>
    </xdr:to>
    <xdr:sp macro="" textlink="">
      <xdr:nvSpPr>
        <xdr:cNvPr id="344" name="円/楕円 343"/>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136089</xdr:rowOff>
    </xdr:from>
    <xdr:ext cx="736600" cy="259045"/>
    <xdr:sp macro="" textlink="">
      <xdr:nvSpPr>
        <xdr:cNvPr id="345" name="テキスト ボックス 344"/>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30752</xdr:rowOff>
    </xdr:from>
    <xdr:to>
      <xdr:col>22</xdr:col>
      <xdr:colOff>254000</xdr:colOff>
      <xdr:row>63</xdr:row>
      <xdr:rowOff>132352</xdr:rowOff>
    </xdr:to>
    <xdr:sp macro="" textlink="">
      <xdr:nvSpPr>
        <xdr:cNvPr id="346" name="円/楕円 345"/>
        <xdr:cNvSpPr/>
      </xdr:nvSpPr>
      <xdr:spPr>
        <a:xfrm>
          <a:off x="15240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117129</xdr:rowOff>
    </xdr:from>
    <xdr:ext cx="762000" cy="259045"/>
    <xdr:sp macro="" textlink="">
      <xdr:nvSpPr>
        <xdr:cNvPr id="347" name="テキスト ボックス 346"/>
        <xdr:cNvSpPr txBox="1"/>
      </xdr:nvSpPr>
      <xdr:spPr>
        <a:xfrm>
          <a:off x="14909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20410</xdr:rowOff>
    </xdr:from>
    <xdr:to>
      <xdr:col>21</xdr:col>
      <xdr:colOff>50800</xdr:colOff>
      <xdr:row>63</xdr:row>
      <xdr:rowOff>122010</xdr:rowOff>
    </xdr:to>
    <xdr:sp macro="" textlink="">
      <xdr:nvSpPr>
        <xdr:cNvPr id="348" name="円/楕円 347"/>
        <xdr:cNvSpPr/>
      </xdr:nvSpPr>
      <xdr:spPr>
        <a:xfrm>
          <a:off x="14351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106787</xdr:rowOff>
    </xdr:from>
    <xdr:ext cx="762000" cy="259045"/>
    <xdr:sp macro="" textlink="">
      <xdr:nvSpPr>
        <xdr:cNvPr id="349" name="テキスト ボックス 348"/>
        <xdr:cNvSpPr txBox="1"/>
      </xdr:nvSpPr>
      <xdr:spPr>
        <a:xfrm>
          <a:off x="14020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168638</xdr:rowOff>
    </xdr:from>
    <xdr:to>
      <xdr:col>19</xdr:col>
      <xdr:colOff>533400</xdr:colOff>
      <xdr:row>64</xdr:row>
      <xdr:rowOff>98788</xdr:rowOff>
    </xdr:to>
    <xdr:sp macro="" textlink="">
      <xdr:nvSpPr>
        <xdr:cNvPr id="350" name="円/楕円 349"/>
        <xdr:cNvSpPr/>
      </xdr:nvSpPr>
      <xdr:spPr>
        <a:xfrm>
          <a:off x="13462000" y="109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83565</xdr:rowOff>
    </xdr:from>
    <xdr:ext cx="762000" cy="259045"/>
    <xdr:sp macro="" textlink="">
      <xdr:nvSpPr>
        <xdr:cNvPr id="351" name="テキスト ボックス 350"/>
        <xdr:cNvSpPr txBox="1"/>
      </xdr:nvSpPr>
      <xdr:spPr>
        <a:xfrm>
          <a:off x="13131800" y="110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市町村合併後、地域格差の是正及び一体化を図るため大型事業を行っており、その時に発行した合併特例債の元利償還金が大きく、実質公債費比率は高くなっている。</a:t>
          </a:r>
          <a:endParaRPr lang="ja-JP" altLang="ja-JP" sz="1400">
            <a:effectLst/>
          </a:endParaRPr>
        </a:p>
        <a:p>
          <a:pPr fontAlgn="base"/>
          <a:r>
            <a:rPr lang="ja-JP" altLang="ja-JP" sz="1100" baseline="0">
              <a:solidFill>
                <a:schemeClr val="dk1"/>
              </a:solidFill>
              <a:effectLst/>
              <a:latin typeface="+mn-lt"/>
              <a:ea typeface="+mn-ea"/>
              <a:cs typeface="+mn-cs"/>
            </a:rPr>
            <a:t>しかし、平成２５年度をピークに地方債の償還額は減少に転じており、今後も</a:t>
          </a:r>
          <a:r>
            <a:rPr lang="ja-JP" altLang="ja-JP" sz="1100">
              <a:solidFill>
                <a:schemeClr val="dk1"/>
              </a:solidFill>
              <a:effectLst/>
              <a:latin typeface="+mn-lt"/>
              <a:ea typeface="+mn-ea"/>
              <a:cs typeface="+mn-cs"/>
            </a:rPr>
            <a:t>元利償還額以下の</a:t>
          </a:r>
          <a:r>
            <a:rPr lang="ja-JP" altLang="ja-JP" sz="1100" baseline="0">
              <a:solidFill>
                <a:schemeClr val="dk1"/>
              </a:solidFill>
              <a:effectLst/>
              <a:latin typeface="+mn-lt"/>
              <a:ea typeface="+mn-ea"/>
              <a:cs typeface="+mn-cs"/>
            </a:rPr>
            <a:t>市債発行額を継承し、実質公債費比率の改善に努める。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167640</xdr:rowOff>
    </xdr:from>
    <xdr:to>
      <xdr:col>24</xdr:col>
      <xdr:colOff>558800</xdr:colOff>
      <xdr:row>44</xdr:row>
      <xdr:rowOff>68580</xdr:rowOff>
    </xdr:to>
    <xdr:cxnSp macro="">
      <xdr:nvCxnSpPr>
        <xdr:cNvPr id="385" name="直線コネクタ 384"/>
        <xdr:cNvCxnSpPr/>
      </xdr:nvCxnSpPr>
      <xdr:spPr>
        <a:xfrm flipV="1">
          <a:off x="16179800" y="75399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68580</xdr:rowOff>
    </xdr:from>
    <xdr:to>
      <xdr:col>23</xdr:col>
      <xdr:colOff>406400</xdr:colOff>
      <xdr:row>44</xdr:row>
      <xdr:rowOff>116840</xdr:rowOff>
    </xdr:to>
    <xdr:cxnSp macro="">
      <xdr:nvCxnSpPr>
        <xdr:cNvPr id="388" name="直線コネクタ 387"/>
        <xdr:cNvCxnSpPr/>
      </xdr:nvCxnSpPr>
      <xdr:spPr>
        <a:xfrm flipV="1">
          <a:off x="15290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90" name="テキスト ボックス 389"/>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44</xdr:row>
      <xdr:rowOff>132927</xdr:rowOff>
    </xdr:to>
    <xdr:cxnSp macro="">
      <xdr:nvCxnSpPr>
        <xdr:cNvPr id="391" name="直線コネクタ 390"/>
        <xdr:cNvCxnSpPr/>
      </xdr:nvCxnSpPr>
      <xdr:spPr>
        <a:xfrm flipV="1">
          <a:off x="14401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3" name="テキスト ボックス 392"/>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44</xdr:row>
      <xdr:rowOff>140970</xdr:rowOff>
    </xdr:to>
    <xdr:cxnSp macro="">
      <xdr:nvCxnSpPr>
        <xdr:cNvPr id="394" name="直線コネクタ 393"/>
        <xdr:cNvCxnSpPr/>
      </xdr:nvCxnSpPr>
      <xdr:spPr>
        <a:xfrm flipV="1">
          <a:off x="13512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116840</xdr:rowOff>
    </xdr:from>
    <xdr:to>
      <xdr:col>24</xdr:col>
      <xdr:colOff>609600</xdr:colOff>
      <xdr:row>44</xdr:row>
      <xdr:rowOff>46990</xdr:rowOff>
    </xdr:to>
    <xdr:sp macro="" textlink="">
      <xdr:nvSpPr>
        <xdr:cNvPr id="404" name="円/楕円 403"/>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12717</xdr:rowOff>
    </xdr:from>
    <xdr:ext cx="762000" cy="259045"/>
    <xdr:sp macro="" textlink="">
      <xdr:nvSpPr>
        <xdr:cNvPr id="405" name="公債費負担の状況該当値テキスト"/>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17780</xdr:rowOff>
    </xdr:from>
    <xdr:to>
      <xdr:col>23</xdr:col>
      <xdr:colOff>457200</xdr:colOff>
      <xdr:row>44</xdr:row>
      <xdr:rowOff>119380</xdr:rowOff>
    </xdr:to>
    <xdr:sp macro="" textlink="">
      <xdr:nvSpPr>
        <xdr:cNvPr id="406" name="円/楕円 405"/>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104157</xdr:rowOff>
    </xdr:from>
    <xdr:ext cx="736600" cy="259045"/>
    <xdr:sp macro="" textlink="">
      <xdr:nvSpPr>
        <xdr:cNvPr id="407" name="テキスト ボックス 406"/>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8" name="円/楕円 407"/>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9" name="テキスト ボックス 408"/>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410" name="円/楕円 409"/>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411" name="テキスト ボックス 41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12" name="円/楕円 411"/>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13" name="テキスト ボックス 412"/>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基金取崩による充当可能基金の減少が影響し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６年度より０．１ポイント上昇したが、地方債借入額よりも元利償還額が多かったため、地方債現在高は順調に減少し、将来負担比率は類似団体平均を下回った。今後も地方債現在高は減少していく予定であり、市債の発行についても極力抑制に努め、新規事業の実施については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57182</xdr:rowOff>
    </xdr:from>
    <xdr:to>
      <xdr:col>24</xdr:col>
      <xdr:colOff>558800</xdr:colOff>
      <xdr:row>16</xdr:row>
      <xdr:rowOff>57785</xdr:rowOff>
    </xdr:to>
    <xdr:cxnSp macro="">
      <xdr:nvCxnSpPr>
        <xdr:cNvPr id="443" name="直線コネクタ 442"/>
        <xdr:cNvCxnSpPr/>
      </xdr:nvCxnSpPr>
      <xdr:spPr>
        <a:xfrm>
          <a:off x="16179800" y="280038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57182</xdr:rowOff>
    </xdr:from>
    <xdr:to>
      <xdr:col>23</xdr:col>
      <xdr:colOff>406400</xdr:colOff>
      <xdr:row>17</xdr:row>
      <xdr:rowOff>6985</xdr:rowOff>
    </xdr:to>
    <xdr:cxnSp macro="">
      <xdr:nvCxnSpPr>
        <xdr:cNvPr id="446" name="直線コネクタ 445"/>
        <xdr:cNvCxnSpPr/>
      </xdr:nvCxnSpPr>
      <xdr:spPr>
        <a:xfrm flipV="1">
          <a:off x="15290800" y="2800382"/>
          <a:ext cx="889000" cy="1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7" name="フローチャート : 判断 446"/>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157307</xdr:rowOff>
    </xdr:from>
    <xdr:ext cx="736600" cy="259045"/>
    <xdr:sp macro="" textlink="">
      <xdr:nvSpPr>
        <xdr:cNvPr id="448" name="テキスト ボックス 447"/>
        <xdr:cNvSpPr txBox="1"/>
      </xdr:nvSpPr>
      <xdr:spPr>
        <a:xfrm>
          <a:off x="15798800" y="290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6985</xdr:rowOff>
    </xdr:from>
    <xdr:to>
      <xdr:col>22</xdr:col>
      <xdr:colOff>203200</xdr:colOff>
      <xdr:row>17</xdr:row>
      <xdr:rowOff>124619</xdr:rowOff>
    </xdr:to>
    <xdr:cxnSp macro="">
      <xdr:nvCxnSpPr>
        <xdr:cNvPr id="449" name="直線コネクタ 448"/>
        <xdr:cNvCxnSpPr/>
      </xdr:nvCxnSpPr>
      <xdr:spPr>
        <a:xfrm flipV="1">
          <a:off x="14401800" y="2921635"/>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1" name="テキスト ボックス 450"/>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124619</xdr:rowOff>
    </xdr:from>
    <xdr:to>
      <xdr:col>21</xdr:col>
      <xdr:colOff>0</xdr:colOff>
      <xdr:row>18</xdr:row>
      <xdr:rowOff>26765</xdr:rowOff>
    </xdr:to>
    <xdr:cxnSp macro="">
      <xdr:nvCxnSpPr>
        <xdr:cNvPr id="452" name="直線コネクタ 451"/>
        <xdr:cNvCxnSpPr/>
      </xdr:nvCxnSpPr>
      <xdr:spPr>
        <a:xfrm flipV="1">
          <a:off x="13512800" y="3039269"/>
          <a:ext cx="889000" cy="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53" name="フローチャート : 判断 452"/>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4" name="テキスト ボックス 453"/>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5" name="フローチャート : 判断 454"/>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6" name="テキスト ボックス 455"/>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6985</xdr:rowOff>
    </xdr:from>
    <xdr:to>
      <xdr:col>24</xdr:col>
      <xdr:colOff>609600</xdr:colOff>
      <xdr:row>16</xdr:row>
      <xdr:rowOff>108585</xdr:rowOff>
    </xdr:to>
    <xdr:sp macro="" textlink="">
      <xdr:nvSpPr>
        <xdr:cNvPr id="462" name="円/楕円 461"/>
        <xdr:cNvSpPr/>
      </xdr:nvSpPr>
      <xdr:spPr>
        <a:xfrm>
          <a:off x="169672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23512</xdr:rowOff>
    </xdr:from>
    <xdr:ext cx="762000" cy="259045"/>
    <xdr:sp macro="" textlink="">
      <xdr:nvSpPr>
        <xdr:cNvPr id="463" name="将来負担の状況該当値テキスト"/>
        <xdr:cNvSpPr txBox="1"/>
      </xdr:nvSpPr>
      <xdr:spPr>
        <a:xfrm>
          <a:off x="17106900" y="25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6382</xdr:rowOff>
    </xdr:from>
    <xdr:to>
      <xdr:col>23</xdr:col>
      <xdr:colOff>457200</xdr:colOff>
      <xdr:row>16</xdr:row>
      <xdr:rowOff>107982</xdr:rowOff>
    </xdr:to>
    <xdr:sp macro="" textlink="">
      <xdr:nvSpPr>
        <xdr:cNvPr id="464" name="円/楕円 463"/>
        <xdr:cNvSpPr/>
      </xdr:nvSpPr>
      <xdr:spPr>
        <a:xfrm>
          <a:off x="16129000" y="27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118159</xdr:rowOff>
    </xdr:from>
    <xdr:ext cx="736600" cy="259045"/>
    <xdr:sp macro="" textlink="">
      <xdr:nvSpPr>
        <xdr:cNvPr id="465" name="テキスト ボックス 464"/>
        <xdr:cNvSpPr txBox="1"/>
      </xdr:nvSpPr>
      <xdr:spPr>
        <a:xfrm>
          <a:off x="15798800" y="251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127635</xdr:rowOff>
    </xdr:from>
    <xdr:to>
      <xdr:col>22</xdr:col>
      <xdr:colOff>254000</xdr:colOff>
      <xdr:row>17</xdr:row>
      <xdr:rowOff>57785</xdr:rowOff>
    </xdr:to>
    <xdr:sp macro="" textlink="">
      <xdr:nvSpPr>
        <xdr:cNvPr id="466" name="円/楕円 465"/>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42562</xdr:rowOff>
    </xdr:from>
    <xdr:ext cx="762000" cy="259045"/>
    <xdr:sp macro="" textlink="">
      <xdr:nvSpPr>
        <xdr:cNvPr id="467" name="テキスト ボックス 466"/>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73819</xdr:rowOff>
    </xdr:from>
    <xdr:to>
      <xdr:col>21</xdr:col>
      <xdr:colOff>50800</xdr:colOff>
      <xdr:row>18</xdr:row>
      <xdr:rowOff>3969</xdr:rowOff>
    </xdr:to>
    <xdr:sp macro="" textlink="">
      <xdr:nvSpPr>
        <xdr:cNvPr id="468" name="円/楕円 467"/>
        <xdr:cNvSpPr/>
      </xdr:nvSpPr>
      <xdr:spPr>
        <a:xfrm>
          <a:off x="14351000" y="2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160196</xdr:rowOff>
    </xdr:from>
    <xdr:ext cx="762000" cy="259045"/>
    <xdr:sp macro="" textlink="">
      <xdr:nvSpPr>
        <xdr:cNvPr id="469" name="テキスト ボックス 468"/>
        <xdr:cNvSpPr txBox="1"/>
      </xdr:nvSpPr>
      <xdr:spPr>
        <a:xfrm>
          <a:off x="14020800" y="30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147415</xdr:rowOff>
    </xdr:from>
    <xdr:to>
      <xdr:col>19</xdr:col>
      <xdr:colOff>533400</xdr:colOff>
      <xdr:row>18</xdr:row>
      <xdr:rowOff>77565</xdr:rowOff>
    </xdr:to>
    <xdr:sp macro="" textlink="">
      <xdr:nvSpPr>
        <xdr:cNvPr id="470" name="円/楕円 469"/>
        <xdr:cNvSpPr/>
      </xdr:nvSpPr>
      <xdr:spPr>
        <a:xfrm>
          <a:off x="13462000" y="30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62342</xdr:rowOff>
    </xdr:from>
    <xdr:ext cx="762000" cy="259045"/>
    <xdr:sp macro="" textlink="">
      <xdr:nvSpPr>
        <xdr:cNvPr id="471" name="テキスト ボックス 470"/>
        <xdr:cNvSpPr txBox="1"/>
      </xdr:nvSpPr>
      <xdr:spPr>
        <a:xfrm>
          <a:off x="13131800" y="314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地理的要因から保育所や教育施設等を多く配置していることなどにより、類似団体に比べ職員数が多く、指標が平均以上となっているが、平成１５年度の合併当初の職員数４３３人に対して平成２７年度当初は３０４人と１２９人削減している。</a:t>
          </a:r>
          <a:endParaRPr lang="ja-JP" altLang="ja-JP" sz="1400">
            <a:effectLst/>
          </a:endParaRPr>
        </a:p>
        <a:p>
          <a:r>
            <a:rPr lang="ja-JP" altLang="ja-JP" sz="1100">
              <a:solidFill>
                <a:schemeClr val="dk1"/>
              </a:solidFill>
              <a:effectLst/>
              <a:latin typeface="+mn-lt"/>
              <a:ea typeface="+mn-ea"/>
              <a:cs typeface="+mn-cs"/>
            </a:rPr>
            <a:t>今後も定員適正化計画に基づき、職員の年齢構成のバランスを保ちつつ、将来の山県市を支える人材を確保するため、適正な職員配置と定員管理を図っていく。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108712</xdr:rowOff>
    </xdr:to>
    <xdr:cxnSp macro="">
      <xdr:nvCxnSpPr>
        <xdr:cNvPr id="64" name="直線コネクタ 63"/>
        <xdr:cNvCxnSpPr/>
      </xdr:nvCxnSpPr>
      <xdr:spPr>
        <a:xfrm>
          <a:off x="3987800" y="65323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38</xdr:row>
      <xdr:rowOff>17272</xdr:rowOff>
    </xdr:to>
    <xdr:cxnSp macro="">
      <xdr:nvCxnSpPr>
        <xdr:cNvPr id="67" name="直線コネクタ 66"/>
        <xdr:cNvCxnSpPr/>
      </xdr:nvCxnSpPr>
      <xdr:spPr>
        <a:xfrm>
          <a:off x="3098800" y="64317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38</xdr:row>
      <xdr:rowOff>35560</xdr:rowOff>
    </xdr:to>
    <xdr:cxnSp macro="">
      <xdr:nvCxnSpPr>
        <xdr:cNvPr id="70" name="直線コネクタ 69"/>
        <xdr:cNvCxnSpPr/>
      </xdr:nvCxnSpPr>
      <xdr:spPr>
        <a:xfrm flipV="1">
          <a:off x="2209800" y="64317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39</xdr:row>
      <xdr:rowOff>65278</xdr:rowOff>
    </xdr:to>
    <xdr:cxnSp macro="">
      <xdr:nvCxnSpPr>
        <xdr:cNvPr id="73" name="直線コネクタ 72"/>
        <xdr:cNvCxnSpPr/>
      </xdr:nvCxnSpPr>
      <xdr:spPr>
        <a:xfrm flipV="1">
          <a:off x="1320800" y="65506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57912</xdr:rowOff>
    </xdr:from>
    <xdr:to>
      <xdr:col>7</xdr:col>
      <xdr:colOff>66675</xdr:colOff>
      <xdr:row>38</xdr:row>
      <xdr:rowOff>159512</xdr:rowOff>
    </xdr:to>
    <xdr:sp macro="" textlink="">
      <xdr:nvSpPr>
        <xdr:cNvPr id="83" name="円/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7" name="円/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149115</xdr:rowOff>
    </xdr:from>
    <xdr:ext cx="762000" cy="259045"/>
    <xdr:sp macro="" textlink="">
      <xdr:nvSpPr>
        <xdr:cNvPr id="88" name="テキスト ボックス 87"/>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96537</xdr:rowOff>
    </xdr:from>
    <xdr:ext cx="762000" cy="259045"/>
    <xdr:sp macro="" textlink="">
      <xdr:nvSpPr>
        <xdr:cNvPr id="90" name="テキスト ボックス 89"/>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14478</xdr:rowOff>
    </xdr:from>
    <xdr:to>
      <xdr:col>1</xdr:col>
      <xdr:colOff>676275</xdr:colOff>
      <xdr:row>39</xdr:row>
      <xdr:rowOff>116078</xdr:rowOff>
    </xdr:to>
    <xdr:sp macro="" textlink="">
      <xdr:nvSpPr>
        <xdr:cNvPr id="91" name="円/楕円 90"/>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100855</xdr:rowOff>
    </xdr:from>
    <xdr:ext cx="762000" cy="259045"/>
    <xdr:sp macro="" textlink="">
      <xdr:nvSpPr>
        <xdr:cNvPr id="92" name="テキスト ボックス 91"/>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民間委託の推進や指定管理者制度の導入による委託料の増加</a:t>
          </a:r>
          <a:r>
            <a:rPr lang="ja-JP" altLang="en-US" sz="1100" baseline="0">
              <a:solidFill>
                <a:schemeClr val="dk1"/>
              </a:solidFill>
              <a:effectLst/>
              <a:latin typeface="+mn-lt"/>
              <a:ea typeface="+mn-ea"/>
              <a:cs typeface="+mn-cs"/>
            </a:rPr>
            <a:t>を主要因とし、物件費は年々増加傾向にあるが、</a:t>
          </a:r>
          <a:r>
            <a:rPr lang="ja-JP" altLang="en-US" sz="1100" b="0" i="0" u="none" strike="noStrike" baseline="0" smtClean="0">
              <a:solidFill>
                <a:schemeClr val="dk1"/>
              </a:solidFill>
              <a:latin typeface="+mn-lt"/>
              <a:ea typeface="+mn-ea"/>
              <a:cs typeface="+mn-cs"/>
            </a:rPr>
            <a:t>物件費に係る経常収支比率は類似団体平均と</a:t>
          </a:r>
          <a:r>
            <a:rPr lang="ja-JP" altLang="ja-JP" sz="1100" baseline="0">
              <a:solidFill>
                <a:schemeClr val="dk1"/>
              </a:solidFill>
              <a:effectLst/>
              <a:latin typeface="+mn-lt"/>
              <a:ea typeface="+mn-ea"/>
              <a:cs typeface="+mn-cs"/>
            </a:rPr>
            <a:t>同程度の水準</a:t>
          </a:r>
          <a:r>
            <a:rPr lang="ja-JP" altLang="en-US" sz="1100" baseline="0">
              <a:solidFill>
                <a:schemeClr val="dk1"/>
              </a:solidFill>
              <a:effectLst/>
              <a:latin typeface="+mn-lt"/>
              <a:ea typeface="+mn-ea"/>
              <a:cs typeface="+mn-cs"/>
            </a:rPr>
            <a:t>となっている。しかし今後は、</a:t>
          </a:r>
          <a:r>
            <a:rPr lang="ja-JP" altLang="ja-JP" sz="1100" baseline="0">
              <a:solidFill>
                <a:schemeClr val="dk1"/>
              </a:solidFill>
              <a:effectLst/>
              <a:latin typeface="+mn-lt"/>
              <a:ea typeface="+mn-ea"/>
              <a:cs typeface="+mn-cs"/>
            </a:rPr>
            <a:t>施設の老朽化に伴う維持修繕費の増加等</a:t>
          </a:r>
          <a:r>
            <a:rPr lang="ja-JP" altLang="en-US" sz="1100" baseline="0">
              <a:solidFill>
                <a:schemeClr val="dk1"/>
              </a:solidFill>
              <a:effectLst/>
              <a:latin typeface="+mn-lt"/>
              <a:ea typeface="+mn-ea"/>
              <a:cs typeface="+mn-cs"/>
            </a:rPr>
            <a:t>も見込まれることから</a:t>
          </a:r>
          <a:r>
            <a:rPr lang="ja-JP" altLang="ja-JP" sz="1100" baseline="0">
              <a:solidFill>
                <a:schemeClr val="dk1"/>
              </a:solidFill>
              <a:effectLst/>
              <a:latin typeface="+mn-lt"/>
              <a:ea typeface="+mn-ea"/>
              <a:cs typeface="+mn-cs"/>
            </a:rPr>
            <a:t>、管理の効率化や事務事業の見直しによるコスト削減、公共施設の適正管理を推進し</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経常収支比率の上昇抑制に努める。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151493</xdr:rowOff>
    </xdr:to>
    <xdr:cxnSp macro="">
      <xdr:nvCxnSpPr>
        <xdr:cNvPr id="127" name="直線コネクタ 126"/>
        <xdr:cNvCxnSpPr/>
      </xdr:nvCxnSpPr>
      <xdr:spPr>
        <a:xfrm>
          <a:off x="15671800" y="267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107950</xdr:rowOff>
    </xdr:to>
    <xdr:cxnSp macro="">
      <xdr:nvCxnSpPr>
        <xdr:cNvPr id="130" name="直線コネクタ 129"/>
        <xdr:cNvCxnSpPr/>
      </xdr:nvCxnSpPr>
      <xdr:spPr>
        <a:xfrm>
          <a:off x="14782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32" name="テキスト ボックス 131"/>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53521</xdr:rowOff>
    </xdr:to>
    <xdr:cxnSp macro="">
      <xdr:nvCxnSpPr>
        <xdr:cNvPr id="133" name="直線コネクタ 132"/>
        <xdr:cNvCxnSpPr/>
      </xdr:nvCxnSpPr>
      <xdr:spPr>
        <a:xfrm>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35" name="テキスト ボックス 13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15</xdr:row>
      <xdr:rowOff>20864</xdr:rowOff>
    </xdr:to>
    <xdr:cxnSp macro="">
      <xdr:nvCxnSpPr>
        <xdr:cNvPr id="136" name="直線コネクタ 135"/>
        <xdr:cNvCxnSpPr/>
      </xdr:nvCxnSpPr>
      <xdr:spPr>
        <a:xfrm>
          <a:off x="13004800" y="253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38" name="テキスト ボックス 137"/>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40" name="テキスト ボックス 139"/>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6" name="円/楕円 145"/>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72770</xdr:rowOff>
    </xdr:from>
    <xdr:ext cx="762000" cy="259045"/>
    <xdr:sp macro="" textlink="">
      <xdr:nvSpPr>
        <xdr:cNvPr id="147" name="物件費該当値テキスト"/>
        <xdr:cNvSpPr txBox="1"/>
      </xdr:nvSpPr>
      <xdr:spPr>
        <a:xfrm>
          <a:off x="165989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143527</xdr:rowOff>
    </xdr:from>
    <xdr:ext cx="736600" cy="259045"/>
    <xdr:sp macro="" textlink="">
      <xdr:nvSpPr>
        <xdr:cNvPr id="149" name="テキスト ボックス 148"/>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0" name="円/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89098</xdr:rowOff>
    </xdr:from>
    <xdr:ext cx="762000" cy="259045"/>
    <xdr:sp macro="" textlink="">
      <xdr:nvSpPr>
        <xdr:cNvPr id="151" name="テキスト ボックス 150"/>
        <xdr:cNvSpPr txBox="1"/>
      </xdr:nvSpPr>
      <xdr:spPr>
        <a:xfrm>
          <a:off x="14401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2" name="円/楕円 151"/>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56441</xdr:rowOff>
    </xdr:from>
    <xdr:ext cx="762000" cy="259045"/>
    <xdr:sp macro="" textlink="">
      <xdr:nvSpPr>
        <xdr:cNvPr id="153" name="テキスト ボックス 152"/>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4" name="円/楕円 153"/>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55" name="テキスト ボックス 154"/>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扶助費に係る経常収支比率は、類似団体平均を下回っているものの、近年、生活保護費や障害者自立支援関係経費等は増加傾向にあり、今後も扶助費は増加していくものと見込まれることから、これに対応する必要な財源を確保していくため、財政規模の縮小を図り、持続可能な財政構造への転換に取り組んで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148772</xdr:rowOff>
    </xdr:to>
    <xdr:cxnSp macro="">
      <xdr:nvCxnSpPr>
        <xdr:cNvPr id="190" name="直線コネクタ 189"/>
        <xdr:cNvCxnSpPr/>
      </xdr:nvCxnSpPr>
      <xdr:spPr>
        <a:xfrm>
          <a:off x="3987800" y="9363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105228</xdr:rowOff>
    </xdr:to>
    <xdr:cxnSp macro="">
      <xdr:nvCxnSpPr>
        <xdr:cNvPr id="193" name="直線コネクタ 192"/>
        <xdr:cNvCxnSpPr/>
      </xdr:nvCxnSpPr>
      <xdr:spPr>
        <a:xfrm>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127000</xdr:rowOff>
    </xdr:to>
    <xdr:cxnSp macro="">
      <xdr:nvCxnSpPr>
        <xdr:cNvPr id="196" name="直線コネクタ 195"/>
        <xdr:cNvCxnSpPr/>
      </xdr:nvCxnSpPr>
      <xdr:spPr>
        <a:xfrm flipV="1">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127000</xdr:rowOff>
    </xdr:to>
    <xdr:cxnSp macro="">
      <xdr:nvCxnSpPr>
        <xdr:cNvPr id="199" name="直線コネクタ 198"/>
        <xdr:cNvCxnSpPr/>
      </xdr:nvCxnSpPr>
      <xdr:spPr>
        <a:xfrm>
          <a:off x="1320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aseline="0">
              <a:solidFill>
                <a:schemeClr val="dk1"/>
              </a:solidFill>
              <a:effectLst/>
              <a:latin typeface="+mn-lt"/>
              <a:ea typeface="+mn-ea"/>
              <a:cs typeface="+mn-cs"/>
            </a:rPr>
            <a:t>その他については類似団体平均と同程度の水準となっているが、公共下水道の整備に伴う繰出金が引き続き多額で推移する見込まれることから、適正な経営健全化を進め、普通会計の負担を抑制していく。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77470</xdr:rowOff>
    </xdr:to>
    <xdr:cxnSp macro="">
      <xdr:nvCxnSpPr>
        <xdr:cNvPr id="251" name="直線コネクタ 250"/>
        <xdr:cNvCxnSpPr/>
      </xdr:nvCxnSpPr>
      <xdr:spPr>
        <a:xfrm>
          <a:off x="15671800" y="9773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1270</xdr:rowOff>
    </xdr:to>
    <xdr:cxnSp macro="">
      <xdr:nvCxnSpPr>
        <xdr:cNvPr id="254" name="直線コネクタ 253"/>
        <xdr:cNvCxnSpPr/>
      </xdr:nvCxnSpPr>
      <xdr:spPr>
        <a:xfrm>
          <a:off x="14782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161290</xdr:rowOff>
    </xdr:to>
    <xdr:cxnSp macro="">
      <xdr:nvCxnSpPr>
        <xdr:cNvPr id="257" name="直線コネクタ 256"/>
        <xdr:cNvCxnSpPr/>
      </xdr:nvCxnSpPr>
      <xdr:spPr>
        <a:xfrm flipV="1">
          <a:off x="13893800" y="9773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57</xdr:row>
      <xdr:rowOff>161290</xdr:rowOff>
    </xdr:to>
    <xdr:cxnSp macro="">
      <xdr:nvCxnSpPr>
        <xdr:cNvPr id="260" name="直線コネクタ 259"/>
        <xdr:cNvCxnSpPr/>
      </xdr:nvCxnSpPr>
      <xdr:spPr>
        <a:xfrm>
          <a:off x="13004800" y="96977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43197</xdr:rowOff>
    </xdr:from>
    <xdr:ext cx="762000" cy="259045"/>
    <xdr:sp macro="" textlink="">
      <xdr:nvSpPr>
        <xdr:cNvPr id="271" name="その他該当値テキスト"/>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6" name="円/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a:solidFill>
                <a:schemeClr val="dk1"/>
              </a:solidFill>
              <a:effectLst/>
              <a:latin typeface="+mn-lt"/>
              <a:ea typeface="+mn-ea"/>
              <a:cs typeface="+mn-cs"/>
            </a:rPr>
            <a:t>ここ数年は類似団体・全国・県平均と比べ低い水準で推移している。</a:t>
          </a:r>
          <a:endParaRPr lang="ja-JP" altLang="ja-JP" sz="1400">
            <a:effectLst/>
          </a:endParaRPr>
        </a:p>
        <a:p>
          <a:pPr fontAlgn="base"/>
          <a:r>
            <a:rPr lang="ja-JP" altLang="ja-JP" sz="1100" b="0" i="0" baseline="0">
              <a:solidFill>
                <a:schemeClr val="dk1"/>
              </a:solidFill>
              <a:effectLst/>
              <a:latin typeface="+mn-lt"/>
              <a:ea typeface="+mn-ea"/>
              <a:cs typeface="+mn-cs"/>
            </a:rPr>
            <a:t>今後も各種団体への補助金、一部事務組合への負担金について</a:t>
          </a:r>
          <a:r>
            <a:rPr lang="ja-JP" altLang="ja-JP" sz="1100" baseline="0">
              <a:solidFill>
                <a:schemeClr val="dk1"/>
              </a:solidFill>
              <a:effectLst/>
              <a:latin typeface="+mn-lt"/>
              <a:ea typeface="+mn-ea"/>
              <a:cs typeface="+mn-cs"/>
            </a:rPr>
            <a:t>、補助基準を明確化にし、補助金等の見直しや適正化を推進する。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140716</xdr:rowOff>
    </xdr:to>
    <xdr:cxnSp macro="">
      <xdr:nvCxnSpPr>
        <xdr:cNvPr id="309" name="直線コネクタ 308"/>
        <xdr:cNvCxnSpPr/>
      </xdr:nvCxnSpPr>
      <xdr:spPr>
        <a:xfrm flipV="1">
          <a:off x="15671800" y="59288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140716</xdr:rowOff>
    </xdr:to>
    <xdr:cxnSp macro="">
      <xdr:nvCxnSpPr>
        <xdr:cNvPr id="312" name="直線コネクタ 311"/>
        <xdr:cNvCxnSpPr/>
      </xdr:nvCxnSpPr>
      <xdr:spPr>
        <a:xfrm>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14" name="テキスト ボックス 313"/>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154432</xdr:rowOff>
    </xdr:to>
    <xdr:cxnSp macro="">
      <xdr:nvCxnSpPr>
        <xdr:cNvPr id="315" name="直線コネクタ 314"/>
        <xdr:cNvCxnSpPr/>
      </xdr:nvCxnSpPr>
      <xdr:spPr>
        <a:xfrm flipV="1">
          <a:off x="13893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154432</xdr:rowOff>
    </xdr:from>
    <xdr:to>
      <xdr:col>20</xdr:col>
      <xdr:colOff>158750</xdr:colOff>
      <xdr:row>34</xdr:row>
      <xdr:rowOff>159004</xdr:rowOff>
    </xdr:to>
    <xdr:cxnSp macro="">
      <xdr:nvCxnSpPr>
        <xdr:cNvPr id="318" name="直線コネクタ 317"/>
        <xdr:cNvCxnSpPr/>
      </xdr:nvCxnSpPr>
      <xdr:spPr>
        <a:xfrm flipV="1">
          <a:off x="13004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0" name="テキスト ボックス 319"/>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8" name="円/楕円 327"/>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128795</xdr:rowOff>
    </xdr:from>
    <xdr:ext cx="762000" cy="259045"/>
    <xdr:sp macro="" textlink="">
      <xdr:nvSpPr>
        <xdr:cNvPr id="329"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89916</xdr:rowOff>
    </xdr:from>
    <xdr:to>
      <xdr:col>22</xdr:col>
      <xdr:colOff>615950</xdr:colOff>
      <xdr:row>35</xdr:row>
      <xdr:rowOff>20066</xdr:rowOff>
    </xdr:to>
    <xdr:sp macro="" textlink="">
      <xdr:nvSpPr>
        <xdr:cNvPr id="330" name="円/楕円 329"/>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30243</xdr:rowOff>
    </xdr:from>
    <xdr:ext cx="736600" cy="259045"/>
    <xdr:sp macro="" textlink="">
      <xdr:nvSpPr>
        <xdr:cNvPr id="331" name="テキスト ボックス 330"/>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2" name="円/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103632</xdr:rowOff>
    </xdr:from>
    <xdr:to>
      <xdr:col>20</xdr:col>
      <xdr:colOff>209550</xdr:colOff>
      <xdr:row>35</xdr:row>
      <xdr:rowOff>33782</xdr:rowOff>
    </xdr:to>
    <xdr:sp macro="" textlink="">
      <xdr:nvSpPr>
        <xdr:cNvPr id="334" name="円/楕円 333"/>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43959</xdr:rowOff>
    </xdr:from>
    <xdr:ext cx="762000" cy="259045"/>
    <xdr:sp macro="" textlink="">
      <xdr:nvSpPr>
        <xdr:cNvPr id="335" name="テキスト ボックス 334"/>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6" name="円/楕円 335"/>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7" name="テキスト ボックス 336"/>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町村合併に伴い地域間格差を解消するために発行した合併特例債の償還額が増加したことにより公債費の割合が高くなっているが、山県市クリーンセンター建設、美山中学校改築など大型事業が終了し、平成２５年度をピークに償還額は減少に転じており、今後も投資的経費の平準化による計画的な起債によって地方債の発行を極力抑え、繰上償還を視野に入れて後年への負担を軽減でき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142239</xdr:rowOff>
    </xdr:from>
    <xdr:to>
      <xdr:col>7</xdr:col>
      <xdr:colOff>15875</xdr:colOff>
      <xdr:row>81</xdr:row>
      <xdr:rowOff>62230</xdr:rowOff>
    </xdr:to>
    <xdr:cxnSp macro="">
      <xdr:nvCxnSpPr>
        <xdr:cNvPr id="370" name="直線コネクタ 369"/>
        <xdr:cNvCxnSpPr/>
      </xdr:nvCxnSpPr>
      <xdr:spPr>
        <a:xfrm flipV="1">
          <a:off x="3987800" y="13858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62230</xdr:rowOff>
    </xdr:from>
    <xdr:to>
      <xdr:col>5</xdr:col>
      <xdr:colOff>549275</xdr:colOff>
      <xdr:row>81</xdr:row>
      <xdr:rowOff>92711</xdr:rowOff>
    </xdr:to>
    <xdr:cxnSp macro="">
      <xdr:nvCxnSpPr>
        <xdr:cNvPr id="373" name="直線コネクタ 372"/>
        <xdr:cNvCxnSpPr/>
      </xdr:nvCxnSpPr>
      <xdr:spPr>
        <a:xfrm flipV="1">
          <a:off x="3098800" y="13949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8889</xdr:rowOff>
    </xdr:from>
    <xdr:to>
      <xdr:col>4</xdr:col>
      <xdr:colOff>346075</xdr:colOff>
      <xdr:row>81</xdr:row>
      <xdr:rowOff>92711</xdr:rowOff>
    </xdr:to>
    <xdr:cxnSp macro="">
      <xdr:nvCxnSpPr>
        <xdr:cNvPr id="376" name="直線コネクタ 375"/>
        <xdr:cNvCxnSpPr/>
      </xdr:nvCxnSpPr>
      <xdr:spPr>
        <a:xfrm>
          <a:off x="2209800" y="13896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81</xdr:row>
      <xdr:rowOff>8889</xdr:rowOff>
    </xdr:to>
    <xdr:cxnSp macro="">
      <xdr:nvCxnSpPr>
        <xdr:cNvPr id="379" name="直線コネクタ 378"/>
        <xdr:cNvCxnSpPr/>
      </xdr:nvCxnSpPr>
      <xdr:spPr>
        <a:xfrm>
          <a:off x="1320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1" name="テキスト ボックス 38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91439</xdr:rowOff>
    </xdr:from>
    <xdr:to>
      <xdr:col>7</xdr:col>
      <xdr:colOff>66675</xdr:colOff>
      <xdr:row>81</xdr:row>
      <xdr:rowOff>21589</xdr:rowOff>
    </xdr:to>
    <xdr:sp macro="" textlink="">
      <xdr:nvSpPr>
        <xdr:cNvPr id="389" name="円/楕円 388"/>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xdr:rowOff>
    </xdr:from>
    <xdr:ext cx="762000" cy="259045"/>
    <xdr:sp macro="" textlink="">
      <xdr:nvSpPr>
        <xdr:cNvPr id="390"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11430</xdr:rowOff>
    </xdr:from>
    <xdr:to>
      <xdr:col>5</xdr:col>
      <xdr:colOff>600075</xdr:colOff>
      <xdr:row>81</xdr:row>
      <xdr:rowOff>113030</xdr:rowOff>
    </xdr:to>
    <xdr:sp macro="" textlink="">
      <xdr:nvSpPr>
        <xdr:cNvPr id="391" name="円/楕円 390"/>
        <xdr:cNvSpPr/>
      </xdr:nvSpPr>
      <xdr:spPr>
        <a:xfrm>
          <a:off x="393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97807</xdr:rowOff>
    </xdr:from>
    <xdr:ext cx="736600" cy="259045"/>
    <xdr:sp macro="" textlink="">
      <xdr:nvSpPr>
        <xdr:cNvPr id="392" name="テキスト ボックス 391"/>
        <xdr:cNvSpPr txBox="1"/>
      </xdr:nvSpPr>
      <xdr:spPr>
        <a:xfrm>
          <a:off x="3606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41911</xdr:rowOff>
    </xdr:from>
    <xdr:to>
      <xdr:col>4</xdr:col>
      <xdr:colOff>396875</xdr:colOff>
      <xdr:row>81</xdr:row>
      <xdr:rowOff>143511</xdr:rowOff>
    </xdr:to>
    <xdr:sp macro="" textlink="">
      <xdr:nvSpPr>
        <xdr:cNvPr id="393" name="円/楕円 392"/>
        <xdr:cNvSpPr/>
      </xdr:nvSpPr>
      <xdr:spPr>
        <a:xfrm>
          <a:off x="3048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128288</xdr:rowOff>
    </xdr:from>
    <xdr:ext cx="762000" cy="259045"/>
    <xdr:sp macro="" textlink="">
      <xdr:nvSpPr>
        <xdr:cNvPr id="394" name="テキスト ボックス 393"/>
        <xdr:cNvSpPr txBox="1"/>
      </xdr:nvSpPr>
      <xdr:spPr>
        <a:xfrm>
          <a:off x="2717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129539</xdr:rowOff>
    </xdr:from>
    <xdr:to>
      <xdr:col>3</xdr:col>
      <xdr:colOff>193675</xdr:colOff>
      <xdr:row>81</xdr:row>
      <xdr:rowOff>59689</xdr:rowOff>
    </xdr:to>
    <xdr:sp macro="" textlink="">
      <xdr:nvSpPr>
        <xdr:cNvPr id="395" name="円/楕円 394"/>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44466</xdr:rowOff>
    </xdr:from>
    <xdr:ext cx="762000" cy="259045"/>
    <xdr:sp macro="" textlink="">
      <xdr:nvSpPr>
        <xdr:cNvPr id="396" name="テキスト ボックス 395"/>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397" name="円/楕円 396"/>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398" name="テキスト ボックス 397"/>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公債費を除いたベースでは類似団体平均を大きく下回る水準となっている。</a:t>
          </a:r>
          <a:endParaRPr lang="ja-JP" altLang="ja-JP" sz="1400">
            <a:effectLst/>
          </a:endParaRPr>
        </a:p>
        <a:p>
          <a:pPr fontAlgn="base"/>
          <a:r>
            <a:rPr lang="ja-JP" altLang="ja-JP" sz="1100" baseline="0">
              <a:solidFill>
                <a:schemeClr val="dk1"/>
              </a:solidFill>
              <a:effectLst/>
              <a:latin typeface="+mn-lt"/>
              <a:ea typeface="+mn-ea"/>
              <a:cs typeface="+mn-cs"/>
            </a:rPr>
            <a:t>しかし、平成２６年度からは、歳入構成で最大の割合を占める普通交付税の合併算定替による加算額が減少し始めており、さらに平成２８年度の普通交付税算定から用いられる平成２７年国調人口が減少することは確実であることから、一般財源の縮小は避けられ</a:t>
          </a:r>
          <a:r>
            <a:rPr lang="ja-JP" altLang="en-US" sz="1100" baseline="0">
              <a:solidFill>
                <a:schemeClr val="dk1"/>
              </a:solidFill>
              <a:effectLst/>
              <a:latin typeface="+mn-lt"/>
              <a:ea typeface="+mn-ea"/>
              <a:cs typeface="+mn-cs"/>
            </a:rPr>
            <a:t>ず</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また、</a:t>
          </a:r>
          <a:r>
            <a:rPr lang="ja-JP" altLang="ja-JP" sz="1100" baseline="0">
              <a:solidFill>
                <a:schemeClr val="dk1"/>
              </a:solidFill>
              <a:effectLst/>
              <a:latin typeface="+mn-lt"/>
              <a:ea typeface="+mn-ea"/>
              <a:cs typeface="+mn-cs"/>
            </a:rPr>
            <a:t>公共下水道事業に伴う繰出金が高額で推移することや扶助費の増加</a:t>
          </a:r>
          <a:r>
            <a:rPr lang="ja-JP" altLang="en-US" sz="1100" baseline="0">
              <a:solidFill>
                <a:schemeClr val="dk1"/>
              </a:solidFill>
              <a:effectLst/>
              <a:latin typeface="+mn-lt"/>
              <a:ea typeface="+mn-ea"/>
              <a:cs typeface="+mn-cs"/>
            </a:rPr>
            <a:t>も</a:t>
          </a:r>
          <a:r>
            <a:rPr lang="ja-JP" altLang="ja-JP" sz="1100" baseline="0">
              <a:solidFill>
                <a:schemeClr val="dk1"/>
              </a:solidFill>
              <a:effectLst/>
              <a:latin typeface="+mn-lt"/>
              <a:ea typeface="+mn-ea"/>
              <a:cs typeface="+mn-cs"/>
            </a:rPr>
            <a:t>予想される</a:t>
          </a:r>
          <a:r>
            <a:rPr lang="ja-JP" altLang="en-US" sz="1100" baseline="0">
              <a:solidFill>
                <a:schemeClr val="dk1"/>
              </a:solidFill>
              <a:effectLst/>
              <a:latin typeface="+mn-lt"/>
              <a:ea typeface="+mn-ea"/>
              <a:cs typeface="+mn-cs"/>
            </a:rPr>
            <a:t>ことから</a:t>
          </a:r>
          <a:r>
            <a:rPr lang="ja-JP" altLang="ja-JP" sz="1100" baseline="0">
              <a:solidFill>
                <a:schemeClr val="dk1"/>
              </a:solidFill>
              <a:effectLst/>
              <a:latin typeface="+mn-lt"/>
              <a:ea typeface="+mn-ea"/>
              <a:cs typeface="+mn-cs"/>
            </a:rPr>
            <a:t>、更なる行政効率化、施設管理・一般事務経費の縮減に努め、経常収支比率の低減に努めていく。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46989</xdr:rowOff>
    </xdr:to>
    <xdr:cxnSp macro="">
      <xdr:nvCxnSpPr>
        <xdr:cNvPr id="431" name="直線コネクタ 430"/>
        <xdr:cNvCxnSpPr/>
      </xdr:nvCxnSpPr>
      <xdr:spPr>
        <a:xfrm>
          <a:off x="15671800" y="130048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146050</xdr:rowOff>
    </xdr:to>
    <xdr:cxnSp macro="">
      <xdr:nvCxnSpPr>
        <xdr:cNvPr id="434" name="直線コネクタ 433"/>
        <xdr:cNvCxnSpPr/>
      </xdr:nvCxnSpPr>
      <xdr:spPr>
        <a:xfrm>
          <a:off x="14782800" y="1292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6" name="テキスト ボックス 43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76</xdr:row>
      <xdr:rowOff>50800</xdr:rowOff>
    </xdr:to>
    <xdr:cxnSp macro="">
      <xdr:nvCxnSpPr>
        <xdr:cNvPr id="437" name="直線コネクタ 436"/>
        <xdr:cNvCxnSpPr/>
      </xdr:nvCxnSpPr>
      <xdr:spPr>
        <a:xfrm flipV="1">
          <a:off x="13893800" y="1292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39" name="テキスト ボックス 438"/>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50800</xdr:rowOff>
    </xdr:to>
    <xdr:cxnSp macro="">
      <xdr:nvCxnSpPr>
        <xdr:cNvPr id="440" name="直線コネクタ 439"/>
        <xdr:cNvCxnSpPr/>
      </xdr:nvCxnSpPr>
      <xdr:spPr>
        <a:xfrm>
          <a:off x="13004800" y="13016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42" name="テキスト ボックス 441"/>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44" name="テキスト ボックス 443"/>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167639</xdr:rowOff>
    </xdr:from>
    <xdr:to>
      <xdr:col>24</xdr:col>
      <xdr:colOff>82550</xdr:colOff>
      <xdr:row>76</xdr:row>
      <xdr:rowOff>97789</xdr:rowOff>
    </xdr:to>
    <xdr:sp macro="" textlink="">
      <xdr:nvSpPr>
        <xdr:cNvPr id="450" name="円/楕円 449"/>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12717</xdr:rowOff>
    </xdr:from>
    <xdr:ext cx="762000" cy="259045"/>
    <xdr:sp macro="" textlink="">
      <xdr:nvSpPr>
        <xdr:cNvPr id="451"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2" name="円/楕円 451"/>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3" name="テキスト ボックス 452"/>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4" name="円/楕円 453"/>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5" name="テキスト ボックス 454"/>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6" name="円/楕円 455"/>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7" name="テキスト ボックス 456"/>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8" name="円/楕円 457"/>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47007</xdr:rowOff>
    </xdr:from>
    <xdr:ext cx="762000" cy="259045"/>
    <xdr:sp macro="" textlink="">
      <xdr:nvSpPr>
        <xdr:cNvPr id="459" name="テキスト ボックス 458"/>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岐阜県山県市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62859</xdr:rowOff>
    </xdr:from>
    <xdr:to>
      <xdr:col>4</xdr:col>
      <xdr:colOff>1117600</xdr:colOff>
      <xdr:row>14</xdr:row>
      <xdr:rowOff>154946</xdr:rowOff>
    </xdr:to>
    <xdr:cxnSp macro="">
      <xdr:nvCxnSpPr>
        <xdr:cNvPr id="50" name="直線コネクタ 49"/>
        <xdr:cNvCxnSpPr/>
      </xdr:nvCxnSpPr>
      <xdr:spPr bwMode="auto">
        <a:xfrm flipV="1">
          <a:off x="5003800" y="2510784"/>
          <a:ext cx="647700" cy="9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154946</xdr:rowOff>
    </xdr:from>
    <xdr:to>
      <xdr:col>4</xdr:col>
      <xdr:colOff>469900</xdr:colOff>
      <xdr:row>15</xdr:row>
      <xdr:rowOff>77584</xdr:rowOff>
    </xdr:to>
    <xdr:cxnSp macro="">
      <xdr:nvCxnSpPr>
        <xdr:cNvPr id="53" name="直線コネクタ 52"/>
        <xdr:cNvCxnSpPr/>
      </xdr:nvCxnSpPr>
      <xdr:spPr bwMode="auto">
        <a:xfrm flipV="1">
          <a:off x="4305300" y="2602871"/>
          <a:ext cx="698500" cy="9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157956</xdr:rowOff>
    </xdr:from>
    <xdr:to>
      <xdr:col>3</xdr:col>
      <xdr:colOff>904875</xdr:colOff>
      <xdr:row>15</xdr:row>
      <xdr:rowOff>77584</xdr:rowOff>
    </xdr:to>
    <xdr:cxnSp macro="">
      <xdr:nvCxnSpPr>
        <xdr:cNvPr id="56" name="直線コネクタ 55"/>
        <xdr:cNvCxnSpPr/>
      </xdr:nvCxnSpPr>
      <xdr:spPr bwMode="auto">
        <a:xfrm>
          <a:off x="3606800" y="2605881"/>
          <a:ext cx="698500" cy="9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24454</xdr:rowOff>
    </xdr:from>
    <xdr:to>
      <xdr:col>3</xdr:col>
      <xdr:colOff>206375</xdr:colOff>
      <xdr:row>14</xdr:row>
      <xdr:rowOff>157956</xdr:rowOff>
    </xdr:to>
    <xdr:cxnSp macro="">
      <xdr:nvCxnSpPr>
        <xdr:cNvPr id="59" name="直線コネクタ 58"/>
        <xdr:cNvCxnSpPr/>
      </xdr:nvCxnSpPr>
      <xdr:spPr bwMode="auto">
        <a:xfrm>
          <a:off x="2908300" y="2472379"/>
          <a:ext cx="698500" cy="133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90606</xdr:rowOff>
    </xdr:from>
    <xdr:ext cx="762000" cy="259045"/>
    <xdr:sp macro="" textlink="">
      <xdr:nvSpPr>
        <xdr:cNvPr id="63" name="テキスト ボックス 62"/>
        <xdr:cNvSpPr txBox="1"/>
      </xdr:nvSpPr>
      <xdr:spPr>
        <a:xfrm>
          <a:off x="2527300" y="253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12059</xdr:rowOff>
    </xdr:from>
    <xdr:to>
      <xdr:col>5</xdr:col>
      <xdr:colOff>34925</xdr:colOff>
      <xdr:row>14</xdr:row>
      <xdr:rowOff>113659</xdr:rowOff>
    </xdr:to>
    <xdr:sp macro="" textlink="">
      <xdr:nvSpPr>
        <xdr:cNvPr id="69" name="円/楕円 68"/>
        <xdr:cNvSpPr/>
      </xdr:nvSpPr>
      <xdr:spPr bwMode="auto">
        <a:xfrm>
          <a:off x="5600700" y="245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28586</xdr:rowOff>
    </xdr:from>
    <xdr:ext cx="762000" cy="259045"/>
    <xdr:sp macro="" textlink="">
      <xdr:nvSpPr>
        <xdr:cNvPr id="70" name="人口1人当たり決算額の推移該当値テキスト130"/>
        <xdr:cNvSpPr txBox="1"/>
      </xdr:nvSpPr>
      <xdr:spPr>
        <a:xfrm>
          <a:off x="5740400" y="230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94,867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104146</xdr:rowOff>
    </xdr:from>
    <xdr:to>
      <xdr:col>4</xdr:col>
      <xdr:colOff>520700</xdr:colOff>
      <xdr:row>15</xdr:row>
      <xdr:rowOff>34296</xdr:rowOff>
    </xdr:to>
    <xdr:sp macro="" textlink="">
      <xdr:nvSpPr>
        <xdr:cNvPr id="71" name="円/楕円 70"/>
        <xdr:cNvSpPr/>
      </xdr:nvSpPr>
      <xdr:spPr bwMode="auto">
        <a:xfrm>
          <a:off x="4953000" y="255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19073</xdr:rowOff>
    </xdr:from>
    <xdr:ext cx="736600" cy="259045"/>
    <xdr:sp macro="" textlink="">
      <xdr:nvSpPr>
        <xdr:cNvPr id="72" name="テキスト ボックス 71"/>
        <xdr:cNvSpPr txBox="1"/>
      </xdr:nvSpPr>
      <xdr:spPr>
        <a:xfrm>
          <a:off x="4622800" y="26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26784</xdr:rowOff>
    </xdr:from>
    <xdr:to>
      <xdr:col>3</xdr:col>
      <xdr:colOff>955675</xdr:colOff>
      <xdr:row>15</xdr:row>
      <xdr:rowOff>128384</xdr:rowOff>
    </xdr:to>
    <xdr:sp macro="" textlink="">
      <xdr:nvSpPr>
        <xdr:cNvPr id="73" name="円/楕円 72"/>
        <xdr:cNvSpPr/>
      </xdr:nvSpPr>
      <xdr:spPr bwMode="auto">
        <a:xfrm>
          <a:off x="4254500" y="264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113161</xdr:rowOff>
    </xdr:from>
    <xdr:ext cx="762000" cy="259045"/>
    <xdr:sp macro="" textlink="">
      <xdr:nvSpPr>
        <xdr:cNvPr id="74" name="テキスト ボックス 73"/>
        <xdr:cNvSpPr txBox="1"/>
      </xdr:nvSpPr>
      <xdr:spPr>
        <a:xfrm>
          <a:off x="3924300" y="27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107156</xdr:rowOff>
    </xdr:from>
    <xdr:to>
      <xdr:col>3</xdr:col>
      <xdr:colOff>257175</xdr:colOff>
      <xdr:row>15</xdr:row>
      <xdr:rowOff>37306</xdr:rowOff>
    </xdr:to>
    <xdr:sp macro="" textlink="">
      <xdr:nvSpPr>
        <xdr:cNvPr id="75" name="円/楕円 74"/>
        <xdr:cNvSpPr/>
      </xdr:nvSpPr>
      <xdr:spPr bwMode="auto">
        <a:xfrm>
          <a:off x="3556000" y="255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22083</xdr:rowOff>
    </xdr:from>
    <xdr:ext cx="762000" cy="259045"/>
    <xdr:sp macro="" textlink="">
      <xdr:nvSpPr>
        <xdr:cNvPr id="76" name="テキスト ボックス 75"/>
        <xdr:cNvSpPr txBox="1"/>
      </xdr:nvSpPr>
      <xdr:spPr>
        <a:xfrm>
          <a:off x="3225800" y="26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145104</xdr:rowOff>
    </xdr:from>
    <xdr:to>
      <xdr:col>2</xdr:col>
      <xdr:colOff>692150</xdr:colOff>
      <xdr:row>14</xdr:row>
      <xdr:rowOff>75254</xdr:rowOff>
    </xdr:to>
    <xdr:sp macro="" textlink="">
      <xdr:nvSpPr>
        <xdr:cNvPr id="77" name="円/楕円 76"/>
        <xdr:cNvSpPr/>
      </xdr:nvSpPr>
      <xdr:spPr bwMode="auto">
        <a:xfrm>
          <a:off x="2857500" y="242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85431</xdr:rowOff>
    </xdr:from>
    <xdr:ext cx="762000" cy="259045"/>
    <xdr:sp macro="" textlink="">
      <xdr:nvSpPr>
        <xdr:cNvPr id="78" name="テキスト ボックス 77"/>
        <xdr:cNvSpPr txBox="1"/>
      </xdr:nvSpPr>
      <xdr:spPr>
        <a:xfrm>
          <a:off x="2527300" y="219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334961</xdr:rowOff>
    </xdr:from>
    <xdr:to>
      <xdr:col>4</xdr:col>
      <xdr:colOff>1117600</xdr:colOff>
      <xdr:row>34</xdr:row>
      <xdr:rowOff>58649</xdr:rowOff>
    </xdr:to>
    <xdr:cxnSp macro="">
      <xdr:nvCxnSpPr>
        <xdr:cNvPr id="114" name="直線コネクタ 113"/>
        <xdr:cNvCxnSpPr/>
      </xdr:nvCxnSpPr>
      <xdr:spPr bwMode="auto">
        <a:xfrm>
          <a:off x="5003800" y="6259511"/>
          <a:ext cx="647700" cy="6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217232</xdr:rowOff>
    </xdr:from>
    <xdr:to>
      <xdr:col>4</xdr:col>
      <xdr:colOff>469900</xdr:colOff>
      <xdr:row>33</xdr:row>
      <xdr:rowOff>334961</xdr:rowOff>
    </xdr:to>
    <xdr:cxnSp macro="">
      <xdr:nvCxnSpPr>
        <xdr:cNvPr id="117" name="直線コネクタ 116"/>
        <xdr:cNvCxnSpPr/>
      </xdr:nvCxnSpPr>
      <xdr:spPr bwMode="auto">
        <a:xfrm>
          <a:off x="4305300" y="6141782"/>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19" name="テキスト ボックス 118"/>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191139</xdr:rowOff>
    </xdr:from>
    <xdr:to>
      <xdr:col>3</xdr:col>
      <xdr:colOff>904875</xdr:colOff>
      <xdr:row>33</xdr:row>
      <xdr:rowOff>217232</xdr:rowOff>
    </xdr:to>
    <xdr:cxnSp macro="">
      <xdr:nvCxnSpPr>
        <xdr:cNvPr id="120" name="直線コネクタ 119"/>
        <xdr:cNvCxnSpPr/>
      </xdr:nvCxnSpPr>
      <xdr:spPr bwMode="auto">
        <a:xfrm>
          <a:off x="3606800" y="6115689"/>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2" name="テキスト ボックス 121"/>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165078</xdr:rowOff>
    </xdr:from>
    <xdr:to>
      <xdr:col>3</xdr:col>
      <xdr:colOff>206375</xdr:colOff>
      <xdr:row>33</xdr:row>
      <xdr:rowOff>191139</xdr:rowOff>
    </xdr:to>
    <xdr:cxnSp macro="">
      <xdr:nvCxnSpPr>
        <xdr:cNvPr id="123" name="直線コネクタ 122"/>
        <xdr:cNvCxnSpPr/>
      </xdr:nvCxnSpPr>
      <xdr:spPr bwMode="auto">
        <a:xfrm>
          <a:off x="2908300" y="6089628"/>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5" name="テキスト ボックス 124"/>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7" name="テキスト ボックス 126"/>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7849</xdr:rowOff>
    </xdr:from>
    <xdr:to>
      <xdr:col>5</xdr:col>
      <xdr:colOff>34925</xdr:colOff>
      <xdr:row>34</xdr:row>
      <xdr:rowOff>109449</xdr:rowOff>
    </xdr:to>
    <xdr:sp macro="" textlink="">
      <xdr:nvSpPr>
        <xdr:cNvPr id="133" name="円/楕円 132"/>
        <xdr:cNvSpPr/>
      </xdr:nvSpPr>
      <xdr:spPr bwMode="auto">
        <a:xfrm>
          <a:off x="5600700" y="627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195826</xdr:rowOff>
    </xdr:from>
    <xdr:ext cx="762000" cy="259045"/>
    <xdr:sp macro="" textlink="">
      <xdr:nvSpPr>
        <xdr:cNvPr id="134" name="人口1人当たり決算額の推移該当値テキスト445"/>
        <xdr:cNvSpPr txBox="1"/>
      </xdr:nvSpPr>
      <xdr:spPr>
        <a:xfrm>
          <a:off x="5740400" y="612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39,343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284161</xdr:rowOff>
    </xdr:from>
    <xdr:to>
      <xdr:col>4</xdr:col>
      <xdr:colOff>520700</xdr:colOff>
      <xdr:row>34</xdr:row>
      <xdr:rowOff>42861</xdr:rowOff>
    </xdr:to>
    <xdr:sp macro="" textlink="">
      <xdr:nvSpPr>
        <xdr:cNvPr id="135" name="円/楕円 134"/>
        <xdr:cNvSpPr/>
      </xdr:nvSpPr>
      <xdr:spPr bwMode="auto">
        <a:xfrm>
          <a:off x="4953000" y="620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53038</xdr:rowOff>
    </xdr:from>
    <xdr:ext cx="736600" cy="259045"/>
    <xdr:sp macro="" textlink="">
      <xdr:nvSpPr>
        <xdr:cNvPr id="136" name="テキスト ボックス 135"/>
        <xdr:cNvSpPr txBox="1"/>
      </xdr:nvSpPr>
      <xdr:spPr>
        <a:xfrm>
          <a:off x="4622800" y="59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41,382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166432</xdr:rowOff>
    </xdr:from>
    <xdr:to>
      <xdr:col>3</xdr:col>
      <xdr:colOff>955675</xdr:colOff>
      <xdr:row>33</xdr:row>
      <xdr:rowOff>268032</xdr:rowOff>
    </xdr:to>
    <xdr:sp macro="" textlink="">
      <xdr:nvSpPr>
        <xdr:cNvPr id="137" name="円/楕円 136"/>
        <xdr:cNvSpPr/>
      </xdr:nvSpPr>
      <xdr:spPr bwMode="auto">
        <a:xfrm>
          <a:off x="4254500" y="609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106759</xdr:rowOff>
    </xdr:from>
    <xdr:ext cx="762000" cy="259045"/>
    <xdr:sp macro="" textlink="">
      <xdr:nvSpPr>
        <xdr:cNvPr id="138" name="テキスト ボックス 137"/>
        <xdr:cNvSpPr txBox="1"/>
      </xdr:nvSpPr>
      <xdr:spPr>
        <a:xfrm>
          <a:off x="3924300" y="58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44,987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140339</xdr:rowOff>
    </xdr:from>
    <xdr:to>
      <xdr:col>3</xdr:col>
      <xdr:colOff>257175</xdr:colOff>
      <xdr:row>33</xdr:row>
      <xdr:rowOff>241939</xdr:rowOff>
    </xdr:to>
    <xdr:sp macro="" textlink="">
      <xdr:nvSpPr>
        <xdr:cNvPr id="139" name="円/楕円 138"/>
        <xdr:cNvSpPr/>
      </xdr:nvSpPr>
      <xdr:spPr bwMode="auto">
        <a:xfrm>
          <a:off x="3556000" y="606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80666</xdr:rowOff>
    </xdr:from>
    <xdr:ext cx="762000" cy="259045"/>
    <xdr:sp macro="" textlink="">
      <xdr:nvSpPr>
        <xdr:cNvPr id="140" name="テキスト ボックス 139"/>
        <xdr:cNvSpPr txBox="1"/>
      </xdr:nvSpPr>
      <xdr:spPr>
        <a:xfrm>
          <a:off x="3225800" y="583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114278</xdr:rowOff>
    </xdr:from>
    <xdr:to>
      <xdr:col>2</xdr:col>
      <xdr:colOff>692150</xdr:colOff>
      <xdr:row>33</xdr:row>
      <xdr:rowOff>215878</xdr:rowOff>
    </xdr:to>
    <xdr:sp macro="" textlink="">
      <xdr:nvSpPr>
        <xdr:cNvPr id="141" name="円/楕円 140"/>
        <xdr:cNvSpPr/>
      </xdr:nvSpPr>
      <xdr:spPr bwMode="auto">
        <a:xfrm>
          <a:off x="2857500" y="603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54605</xdr:rowOff>
    </xdr:from>
    <xdr:ext cx="762000" cy="259045"/>
    <xdr:sp macro="" textlink="">
      <xdr:nvSpPr>
        <xdr:cNvPr id="142" name="テキスト ボックス 141"/>
        <xdr:cNvSpPr txBox="1"/>
      </xdr:nvSpPr>
      <xdr:spPr>
        <a:xfrm>
          <a:off x="2527300" y="580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33953</xdr:rowOff>
    </xdr:from>
    <xdr:to>
      <xdr:col>6</xdr:col>
      <xdr:colOff>511175</xdr:colOff>
      <xdr:row>34</xdr:row>
      <xdr:rowOff>88551</xdr:rowOff>
    </xdr:to>
    <xdr:cxnSp macro="">
      <xdr:nvCxnSpPr>
        <xdr:cNvPr id="61" name="直線コネクタ 60"/>
        <xdr:cNvCxnSpPr/>
      </xdr:nvCxnSpPr>
      <xdr:spPr>
        <a:xfrm flipV="1">
          <a:off x="3797300" y="5863253"/>
          <a:ext cx="8382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88551</xdr:rowOff>
    </xdr:from>
    <xdr:to>
      <xdr:col>5</xdr:col>
      <xdr:colOff>358775</xdr:colOff>
      <xdr:row>34</xdr:row>
      <xdr:rowOff>164408</xdr:rowOff>
    </xdr:to>
    <xdr:cxnSp macro="">
      <xdr:nvCxnSpPr>
        <xdr:cNvPr id="64" name="直線コネクタ 63"/>
        <xdr:cNvCxnSpPr/>
      </xdr:nvCxnSpPr>
      <xdr:spPr>
        <a:xfrm flipV="1">
          <a:off x="2908300" y="5917851"/>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165911</xdr:rowOff>
    </xdr:from>
    <xdr:ext cx="534377" cy="259045"/>
    <xdr:sp macro="" textlink="">
      <xdr:nvSpPr>
        <xdr:cNvPr id="66" name="テキスト ボックス 65"/>
        <xdr:cNvSpPr txBox="1"/>
      </xdr:nvSpPr>
      <xdr:spPr>
        <a:xfrm>
          <a:off x="3530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66643</xdr:rowOff>
    </xdr:from>
    <xdr:to>
      <xdr:col>4</xdr:col>
      <xdr:colOff>155575</xdr:colOff>
      <xdr:row>34</xdr:row>
      <xdr:rowOff>164408</xdr:rowOff>
    </xdr:to>
    <xdr:cxnSp macro="">
      <xdr:nvCxnSpPr>
        <xdr:cNvPr id="67" name="直線コネクタ 66"/>
        <xdr:cNvCxnSpPr/>
      </xdr:nvCxnSpPr>
      <xdr:spPr>
        <a:xfrm>
          <a:off x="2019300" y="5895943"/>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40358</xdr:rowOff>
    </xdr:from>
    <xdr:ext cx="534377" cy="259045"/>
    <xdr:sp macro="" textlink="">
      <xdr:nvSpPr>
        <xdr:cNvPr id="69" name="テキスト ボックス 68"/>
        <xdr:cNvSpPr txBox="1"/>
      </xdr:nvSpPr>
      <xdr:spPr>
        <a:xfrm>
          <a:off x="2641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105429</xdr:rowOff>
    </xdr:from>
    <xdr:to>
      <xdr:col>2</xdr:col>
      <xdr:colOff>638175</xdr:colOff>
      <xdr:row>34</xdr:row>
      <xdr:rowOff>66643</xdr:rowOff>
    </xdr:to>
    <xdr:cxnSp macro="">
      <xdr:nvCxnSpPr>
        <xdr:cNvPr id="70" name="直線コネクタ 69"/>
        <xdr:cNvCxnSpPr/>
      </xdr:nvCxnSpPr>
      <xdr:spPr>
        <a:xfrm>
          <a:off x="1130300" y="5763279"/>
          <a:ext cx="889000" cy="1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139984</xdr:rowOff>
    </xdr:from>
    <xdr:ext cx="534377" cy="259045"/>
    <xdr:sp macro="" textlink="">
      <xdr:nvSpPr>
        <xdr:cNvPr id="72" name="テキスト ボックス 71"/>
        <xdr:cNvSpPr txBox="1"/>
      </xdr:nvSpPr>
      <xdr:spPr>
        <a:xfrm>
          <a:off x="1752111" y="59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94930</xdr:rowOff>
    </xdr:from>
    <xdr:ext cx="534377" cy="259045"/>
    <xdr:sp macro="" textlink="">
      <xdr:nvSpPr>
        <xdr:cNvPr id="74" name="テキスト ボックス 73"/>
        <xdr:cNvSpPr txBox="1"/>
      </xdr:nvSpPr>
      <xdr:spPr>
        <a:xfrm>
          <a:off x="863111" y="59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154603</xdr:rowOff>
    </xdr:from>
    <xdr:to>
      <xdr:col>6</xdr:col>
      <xdr:colOff>561975</xdr:colOff>
      <xdr:row>34</xdr:row>
      <xdr:rowOff>84753</xdr:rowOff>
    </xdr:to>
    <xdr:sp macro="" textlink="">
      <xdr:nvSpPr>
        <xdr:cNvPr id="80" name="円/楕円 79"/>
        <xdr:cNvSpPr/>
      </xdr:nvSpPr>
      <xdr:spPr>
        <a:xfrm>
          <a:off x="4584700" y="5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6030</xdr:rowOff>
    </xdr:from>
    <xdr:ext cx="534377" cy="259045"/>
    <xdr:sp macro="" textlink="">
      <xdr:nvSpPr>
        <xdr:cNvPr id="81" name="人件費該当値テキスト"/>
        <xdr:cNvSpPr txBox="1"/>
      </xdr:nvSpPr>
      <xdr:spPr>
        <a:xfrm>
          <a:off x="4686300" y="56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37751</xdr:rowOff>
    </xdr:from>
    <xdr:to>
      <xdr:col>5</xdr:col>
      <xdr:colOff>409575</xdr:colOff>
      <xdr:row>34</xdr:row>
      <xdr:rowOff>139351</xdr:rowOff>
    </xdr:to>
    <xdr:sp macro="" textlink="">
      <xdr:nvSpPr>
        <xdr:cNvPr id="82" name="円/楕円 81"/>
        <xdr:cNvSpPr/>
      </xdr:nvSpPr>
      <xdr:spPr>
        <a:xfrm>
          <a:off x="3746500" y="58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155878</xdr:rowOff>
    </xdr:from>
    <xdr:ext cx="534377" cy="259045"/>
    <xdr:sp macro="" textlink="">
      <xdr:nvSpPr>
        <xdr:cNvPr id="83" name="テキスト ボックス 82"/>
        <xdr:cNvSpPr txBox="1"/>
      </xdr:nvSpPr>
      <xdr:spPr>
        <a:xfrm>
          <a:off x="3530111" y="56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113608</xdr:rowOff>
    </xdr:from>
    <xdr:to>
      <xdr:col>4</xdr:col>
      <xdr:colOff>206375</xdr:colOff>
      <xdr:row>35</xdr:row>
      <xdr:rowOff>43758</xdr:rowOff>
    </xdr:to>
    <xdr:sp macro="" textlink="">
      <xdr:nvSpPr>
        <xdr:cNvPr id="84" name="円/楕円 83"/>
        <xdr:cNvSpPr/>
      </xdr:nvSpPr>
      <xdr:spPr>
        <a:xfrm>
          <a:off x="2857500" y="59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34885</xdr:rowOff>
    </xdr:from>
    <xdr:ext cx="534377" cy="259045"/>
    <xdr:sp macro="" textlink="">
      <xdr:nvSpPr>
        <xdr:cNvPr id="85" name="テキスト ボックス 84"/>
        <xdr:cNvSpPr txBox="1"/>
      </xdr:nvSpPr>
      <xdr:spPr>
        <a:xfrm>
          <a:off x="2641111" y="60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15843</xdr:rowOff>
    </xdr:from>
    <xdr:to>
      <xdr:col>3</xdr:col>
      <xdr:colOff>3175</xdr:colOff>
      <xdr:row>34</xdr:row>
      <xdr:rowOff>117443</xdr:rowOff>
    </xdr:to>
    <xdr:sp macro="" textlink="">
      <xdr:nvSpPr>
        <xdr:cNvPr id="86" name="円/楕円 85"/>
        <xdr:cNvSpPr/>
      </xdr:nvSpPr>
      <xdr:spPr>
        <a:xfrm>
          <a:off x="1968500" y="5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133970</xdr:rowOff>
    </xdr:from>
    <xdr:ext cx="534377" cy="259045"/>
    <xdr:sp macro="" textlink="">
      <xdr:nvSpPr>
        <xdr:cNvPr id="87" name="テキスト ボックス 86"/>
        <xdr:cNvSpPr txBox="1"/>
      </xdr:nvSpPr>
      <xdr:spPr>
        <a:xfrm>
          <a:off x="1752111" y="56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54629</xdr:rowOff>
    </xdr:from>
    <xdr:to>
      <xdr:col>1</xdr:col>
      <xdr:colOff>485775</xdr:colOff>
      <xdr:row>33</xdr:row>
      <xdr:rowOff>156229</xdr:rowOff>
    </xdr:to>
    <xdr:sp macro="" textlink="">
      <xdr:nvSpPr>
        <xdr:cNvPr id="88" name="円/楕円 87"/>
        <xdr:cNvSpPr/>
      </xdr:nvSpPr>
      <xdr:spPr>
        <a:xfrm>
          <a:off x="1079500" y="57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1306</xdr:rowOff>
    </xdr:from>
    <xdr:ext cx="534377" cy="259045"/>
    <xdr:sp macro="" textlink="">
      <xdr:nvSpPr>
        <xdr:cNvPr id="89" name="テキスト ボックス 88"/>
        <xdr:cNvSpPr txBox="1"/>
      </xdr:nvSpPr>
      <xdr:spPr>
        <a:xfrm>
          <a:off x="863111" y="54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119652</xdr:rowOff>
    </xdr:from>
    <xdr:to>
      <xdr:col>6</xdr:col>
      <xdr:colOff>511175</xdr:colOff>
      <xdr:row>57</xdr:row>
      <xdr:rowOff>128491</xdr:rowOff>
    </xdr:to>
    <xdr:cxnSp macro="">
      <xdr:nvCxnSpPr>
        <xdr:cNvPr id="118" name="直線コネクタ 117"/>
        <xdr:cNvCxnSpPr/>
      </xdr:nvCxnSpPr>
      <xdr:spPr>
        <a:xfrm flipV="1">
          <a:off x="3797300" y="9892302"/>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128491</xdr:rowOff>
    </xdr:from>
    <xdr:to>
      <xdr:col>5</xdr:col>
      <xdr:colOff>358775</xdr:colOff>
      <xdr:row>57</xdr:row>
      <xdr:rowOff>149732</xdr:rowOff>
    </xdr:to>
    <xdr:cxnSp macro="">
      <xdr:nvCxnSpPr>
        <xdr:cNvPr id="121" name="直線コネクタ 120"/>
        <xdr:cNvCxnSpPr/>
      </xdr:nvCxnSpPr>
      <xdr:spPr>
        <a:xfrm flipV="1">
          <a:off x="2908300" y="9901141"/>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149732</xdr:rowOff>
    </xdr:from>
    <xdr:to>
      <xdr:col>4</xdr:col>
      <xdr:colOff>155575</xdr:colOff>
      <xdr:row>57</xdr:row>
      <xdr:rowOff>155264</xdr:rowOff>
    </xdr:to>
    <xdr:cxnSp macro="">
      <xdr:nvCxnSpPr>
        <xdr:cNvPr id="124" name="直線コネクタ 123"/>
        <xdr:cNvCxnSpPr/>
      </xdr:nvCxnSpPr>
      <xdr:spPr>
        <a:xfrm flipV="1">
          <a:off x="2019300" y="9922382"/>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140935</xdr:rowOff>
    </xdr:from>
    <xdr:to>
      <xdr:col>2</xdr:col>
      <xdr:colOff>638175</xdr:colOff>
      <xdr:row>57</xdr:row>
      <xdr:rowOff>155264</xdr:rowOff>
    </xdr:to>
    <xdr:cxnSp macro="">
      <xdr:nvCxnSpPr>
        <xdr:cNvPr id="127" name="直線コネクタ 126"/>
        <xdr:cNvCxnSpPr/>
      </xdr:nvCxnSpPr>
      <xdr:spPr>
        <a:xfrm>
          <a:off x="1130300" y="9913585"/>
          <a:ext cx="889000" cy="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44401</xdr:rowOff>
    </xdr:from>
    <xdr:ext cx="534377" cy="259045"/>
    <xdr:sp macro="" textlink="">
      <xdr:nvSpPr>
        <xdr:cNvPr id="129" name="テキスト ボックス 128"/>
        <xdr:cNvSpPr txBox="1"/>
      </xdr:nvSpPr>
      <xdr:spPr>
        <a:xfrm>
          <a:off x="1752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15667</xdr:rowOff>
    </xdr:from>
    <xdr:ext cx="534377" cy="259045"/>
    <xdr:sp macro="" textlink="">
      <xdr:nvSpPr>
        <xdr:cNvPr id="131" name="テキスト ボックス 130"/>
        <xdr:cNvSpPr txBox="1"/>
      </xdr:nvSpPr>
      <xdr:spPr>
        <a:xfrm>
          <a:off x="863111" y="995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68852</xdr:rowOff>
    </xdr:from>
    <xdr:to>
      <xdr:col>6</xdr:col>
      <xdr:colOff>561975</xdr:colOff>
      <xdr:row>57</xdr:row>
      <xdr:rowOff>170452</xdr:rowOff>
    </xdr:to>
    <xdr:sp macro="" textlink="">
      <xdr:nvSpPr>
        <xdr:cNvPr id="137" name="円/楕円 136"/>
        <xdr:cNvSpPr/>
      </xdr:nvSpPr>
      <xdr:spPr>
        <a:xfrm>
          <a:off x="4584700" y="9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28229</xdr:rowOff>
    </xdr:from>
    <xdr:ext cx="534377" cy="259045"/>
    <xdr:sp macro="" textlink="">
      <xdr:nvSpPr>
        <xdr:cNvPr id="138" name="物件費該当値テキスト"/>
        <xdr:cNvSpPr txBox="1"/>
      </xdr:nvSpPr>
      <xdr:spPr>
        <a:xfrm>
          <a:off x="4686300" y="96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77691</xdr:rowOff>
    </xdr:from>
    <xdr:to>
      <xdr:col>5</xdr:col>
      <xdr:colOff>409575</xdr:colOff>
      <xdr:row>58</xdr:row>
      <xdr:rowOff>7841</xdr:rowOff>
    </xdr:to>
    <xdr:sp macro="" textlink="">
      <xdr:nvSpPr>
        <xdr:cNvPr id="139" name="円/楕円 138"/>
        <xdr:cNvSpPr/>
      </xdr:nvSpPr>
      <xdr:spPr>
        <a:xfrm>
          <a:off x="3746500" y="98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170418</xdr:rowOff>
    </xdr:from>
    <xdr:ext cx="534377" cy="259045"/>
    <xdr:sp macro="" textlink="">
      <xdr:nvSpPr>
        <xdr:cNvPr id="140" name="テキスト ボックス 139"/>
        <xdr:cNvSpPr txBox="1"/>
      </xdr:nvSpPr>
      <xdr:spPr>
        <a:xfrm>
          <a:off x="3530111" y="99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98932</xdr:rowOff>
    </xdr:from>
    <xdr:to>
      <xdr:col>4</xdr:col>
      <xdr:colOff>206375</xdr:colOff>
      <xdr:row>58</xdr:row>
      <xdr:rowOff>29082</xdr:rowOff>
    </xdr:to>
    <xdr:sp macro="" textlink="">
      <xdr:nvSpPr>
        <xdr:cNvPr id="141" name="円/楕円 140"/>
        <xdr:cNvSpPr/>
      </xdr:nvSpPr>
      <xdr:spPr>
        <a:xfrm>
          <a:off x="2857500" y="98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20209</xdr:rowOff>
    </xdr:from>
    <xdr:ext cx="534377" cy="259045"/>
    <xdr:sp macro="" textlink="">
      <xdr:nvSpPr>
        <xdr:cNvPr id="142" name="テキスト ボックス 141"/>
        <xdr:cNvSpPr txBox="1"/>
      </xdr:nvSpPr>
      <xdr:spPr>
        <a:xfrm>
          <a:off x="2641111" y="99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104464</xdr:rowOff>
    </xdr:from>
    <xdr:to>
      <xdr:col>3</xdr:col>
      <xdr:colOff>3175</xdr:colOff>
      <xdr:row>58</xdr:row>
      <xdr:rowOff>34614</xdr:rowOff>
    </xdr:to>
    <xdr:sp macro="" textlink="">
      <xdr:nvSpPr>
        <xdr:cNvPr id="143" name="円/楕円 142"/>
        <xdr:cNvSpPr/>
      </xdr:nvSpPr>
      <xdr:spPr>
        <a:xfrm>
          <a:off x="1968500" y="98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25741</xdr:rowOff>
    </xdr:from>
    <xdr:ext cx="534377" cy="259045"/>
    <xdr:sp macro="" textlink="">
      <xdr:nvSpPr>
        <xdr:cNvPr id="144" name="テキスト ボックス 143"/>
        <xdr:cNvSpPr txBox="1"/>
      </xdr:nvSpPr>
      <xdr:spPr>
        <a:xfrm>
          <a:off x="1752111" y="99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90135</xdr:rowOff>
    </xdr:from>
    <xdr:to>
      <xdr:col>1</xdr:col>
      <xdr:colOff>485775</xdr:colOff>
      <xdr:row>58</xdr:row>
      <xdr:rowOff>20285</xdr:rowOff>
    </xdr:to>
    <xdr:sp macro="" textlink="">
      <xdr:nvSpPr>
        <xdr:cNvPr id="145" name="円/楕円 144"/>
        <xdr:cNvSpPr/>
      </xdr:nvSpPr>
      <xdr:spPr>
        <a:xfrm>
          <a:off x="1079500" y="98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36812</xdr:rowOff>
    </xdr:from>
    <xdr:ext cx="534377" cy="259045"/>
    <xdr:sp macro="" textlink="">
      <xdr:nvSpPr>
        <xdr:cNvPr id="146" name="テキスト ボックス 145"/>
        <xdr:cNvSpPr txBox="1"/>
      </xdr:nvSpPr>
      <xdr:spPr>
        <a:xfrm>
          <a:off x="863111" y="963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89866</xdr:rowOff>
    </xdr:from>
    <xdr:to>
      <xdr:col>6</xdr:col>
      <xdr:colOff>511175</xdr:colOff>
      <xdr:row>77</xdr:row>
      <xdr:rowOff>128682</xdr:rowOff>
    </xdr:to>
    <xdr:cxnSp macro="">
      <xdr:nvCxnSpPr>
        <xdr:cNvPr id="173" name="直線コネクタ 172"/>
        <xdr:cNvCxnSpPr/>
      </xdr:nvCxnSpPr>
      <xdr:spPr>
        <a:xfrm>
          <a:off x="3797300" y="13291516"/>
          <a:ext cx="8382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89866</xdr:rowOff>
    </xdr:from>
    <xdr:to>
      <xdr:col>5</xdr:col>
      <xdr:colOff>358775</xdr:colOff>
      <xdr:row>77</xdr:row>
      <xdr:rowOff>155885</xdr:rowOff>
    </xdr:to>
    <xdr:cxnSp macro="">
      <xdr:nvCxnSpPr>
        <xdr:cNvPr id="176" name="直線コネクタ 175"/>
        <xdr:cNvCxnSpPr/>
      </xdr:nvCxnSpPr>
      <xdr:spPr>
        <a:xfrm flipV="1">
          <a:off x="2908300" y="13291516"/>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117801</xdr:rowOff>
    </xdr:from>
    <xdr:to>
      <xdr:col>4</xdr:col>
      <xdr:colOff>155575</xdr:colOff>
      <xdr:row>77</xdr:row>
      <xdr:rowOff>155885</xdr:rowOff>
    </xdr:to>
    <xdr:cxnSp macro="">
      <xdr:nvCxnSpPr>
        <xdr:cNvPr id="179" name="直線コネクタ 178"/>
        <xdr:cNvCxnSpPr/>
      </xdr:nvCxnSpPr>
      <xdr:spPr>
        <a:xfrm>
          <a:off x="2019300" y="13319451"/>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108291</xdr:rowOff>
    </xdr:from>
    <xdr:to>
      <xdr:col>2</xdr:col>
      <xdr:colOff>638175</xdr:colOff>
      <xdr:row>77</xdr:row>
      <xdr:rowOff>117801</xdr:rowOff>
    </xdr:to>
    <xdr:cxnSp macro="">
      <xdr:nvCxnSpPr>
        <xdr:cNvPr id="182" name="直線コネクタ 181"/>
        <xdr:cNvCxnSpPr/>
      </xdr:nvCxnSpPr>
      <xdr:spPr>
        <a:xfrm>
          <a:off x="1130300" y="13309941"/>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77882</xdr:rowOff>
    </xdr:from>
    <xdr:to>
      <xdr:col>6</xdr:col>
      <xdr:colOff>561975</xdr:colOff>
      <xdr:row>78</xdr:row>
      <xdr:rowOff>8032</xdr:rowOff>
    </xdr:to>
    <xdr:sp macro="" textlink="">
      <xdr:nvSpPr>
        <xdr:cNvPr id="192" name="円/楕円 191"/>
        <xdr:cNvSpPr/>
      </xdr:nvSpPr>
      <xdr:spPr>
        <a:xfrm>
          <a:off x="45847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56309</xdr:rowOff>
    </xdr:from>
    <xdr:ext cx="469744" cy="259045"/>
    <xdr:sp macro="" textlink="">
      <xdr:nvSpPr>
        <xdr:cNvPr id="193" name="維持補修費該当値テキスト"/>
        <xdr:cNvSpPr txBox="1"/>
      </xdr:nvSpPr>
      <xdr:spPr>
        <a:xfrm>
          <a:off x="4686300" y="132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39066</xdr:rowOff>
    </xdr:from>
    <xdr:to>
      <xdr:col>5</xdr:col>
      <xdr:colOff>409575</xdr:colOff>
      <xdr:row>77</xdr:row>
      <xdr:rowOff>140666</xdr:rowOff>
    </xdr:to>
    <xdr:sp macro="" textlink="">
      <xdr:nvSpPr>
        <xdr:cNvPr id="194" name="円/楕円 193"/>
        <xdr:cNvSpPr/>
      </xdr:nvSpPr>
      <xdr:spPr>
        <a:xfrm>
          <a:off x="3746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131793</xdr:rowOff>
    </xdr:from>
    <xdr:ext cx="469744" cy="259045"/>
    <xdr:sp macro="" textlink="">
      <xdr:nvSpPr>
        <xdr:cNvPr id="195" name="テキスト ボックス 194"/>
        <xdr:cNvSpPr txBox="1"/>
      </xdr:nvSpPr>
      <xdr:spPr>
        <a:xfrm>
          <a:off x="3562427"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105085</xdr:rowOff>
    </xdr:from>
    <xdr:to>
      <xdr:col>4</xdr:col>
      <xdr:colOff>206375</xdr:colOff>
      <xdr:row>78</xdr:row>
      <xdr:rowOff>35235</xdr:rowOff>
    </xdr:to>
    <xdr:sp macro="" textlink="">
      <xdr:nvSpPr>
        <xdr:cNvPr id="196" name="円/楕円 195"/>
        <xdr:cNvSpPr/>
      </xdr:nvSpPr>
      <xdr:spPr>
        <a:xfrm>
          <a:off x="2857500" y="133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26362</xdr:rowOff>
    </xdr:from>
    <xdr:ext cx="469744" cy="259045"/>
    <xdr:sp macro="" textlink="">
      <xdr:nvSpPr>
        <xdr:cNvPr id="197" name="テキスト ボックス 196"/>
        <xdr:cNvSpPr txBox="1"/>
      </xdr:nvSpPr>
      <xdr:spPr>
        <a:xfrm>
          <a:off x="2673427" y="133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67001</xdr:rowOff>
    </xdr:from>
    <xdr:to>
      <xdr:col>3</xdr:col>
      <xdr:colOff>3175</xdr:colOff>
      <xdr:row>77</xdr:row>
      <xdr:rowOff>168601</xdr:rowOff>
    </xdr:to>
    <xdr:sp macro="" textlink="">
      <xdr:nvSpPr>
        <xdr:cNvPr id="198" name="円/楕円 197"/>
        <xdr:cNvSpPr/>
      </xdr:nvSpPr>
      <xdr:spPr>
        <a:xfrm>
          <a:off x="1968500" y="132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159728</xdr:rowOff>
    </xdr:from>
    <xdr:ext cx="469744" cy="259045"/>
    <xdr:sp macro="" textlink="">
      <xdr:nvSpPr>
        <xdr:cNvPr id="199" name="テキスト ボックス 198"/>
        <xdr:cNvSpPr txBox="1"/>
      </xdr:nvSpPr>
      <xdr:spPr>
        <a:xfrm>
          <a:off x="1784427" y="1336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57491</xdr:rowOff>
    </xdr:from>
    <xdr:to>
      <xdr:col>1</xdr:col>
      <xdr:colOff>485775</xdr:colOff>
      <xdr:row>77</xdr:row>
      <xdr:rowOff>159091</xdr:rowOff>
    </xdr:to>
    <xdr:sp macro="" textlink="">
      <xdr:nvSpPr>
        <xdr:cNvPr id="200" name="円/楕円 199"/>
        <xdr:cNvSpPr/>
      </xdr:nvSpPr>
      <xdr:spPr>
        <a:xfrm>
          <a:off x="1079500" y="132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150218</xdr:rowOff>
    </xdr:from>
    <xdr:ext cx="469744" cy="259045"/>
    <xdr:sp macro="" textlink="">
      <xdr:nvSpPr>
        <xdr:cNvPr id="201" name="テキスト ボックス 200"/>
        <xdr:cNvSpPr txBox="1"/>
      </xdr:nvSpPr>
      <xdr:spPr>
        <a:xfrm>
          <a:off x="895427" y="1335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63500</xdr:rowOff>
    </xdr:from>
    <xdr:to>
      <xdr:col>6</xdr:col>
      <xdr:colOff>511175</xdr:colOff>
      <xdr:row>98</xdr:row>
      <xdr:rowOff>64624</xdr:rowOff>
    </xdr:to>
    <xdr:cxnSp macro="">
      <xdr:nvCxnSpPr>
        <xdr:cNvPr id="235" name="直線コネクタ 234"/>
        <xdr:cNvCxnSpPr/>
      </xdr:nvCxnSpPr>
      <xdr:spPr>
        <a:xfrm flipV="1">
          <a:off x="3797300" y="16865600"/>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64624</xdr:rowOff>
    </xdr:from>
    <xdr:to>
      <xdr:col>5</xdr:col>
      <xdr:colOff>358775</xdr:colOff>
      <xdr:row>98</xdr:row>
      <xdr:rowOff>99895</xdr:rowOff>
    </xdr:to>
    <xdr:cxnSp macro="">
      <xdr:nvCxnSpPr>
        <xdr:cNvPr id="238" name="直線コネクタ 237"/>
        <xdr:cNvCxnSpPr/>
      </xdr:nvCxnSpPr>
      <xdr:spPr>
        <a:xfrm flipV="1">
          <a:off x="2908300" y="16866724"/>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109262</xdr:rowOff>
    </xdr:from>
    <xdr:ext cx="534377" cy="259045"/>
    <xdr:sp macro="" textlink="">
      <xdr:nvSpPr>
        <xdr:cNvPr id="240" name="テキスト ボックス 239"/>
        <xdr:cNvSpPr txBox="1"/>
      </xdr:nvSpPr>
      <xdr:spPr>
        <a:xfrm>
          <a:off x="3530111" y="16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99895</xdr:rowOff>
    </xdr:from>
    <xdr:to>
      <xdr:col>4</xdr:col>
      <xdr:colOff>155575</xdr:colOff>
      <xdr:row>98</xdr:row>
      <xdr:rowOff>101991</xdr:rowOff>
    </xdr:to>
    <xdr:cxnSp macro="">
      <xdr:nvCxnSpPr>
        <xdr:cNvPr id="241" name="直線コネクタ 240"/>
        <xdr:cNvCxnSpPr/>
      </xdr:nvCxnSpPr>
      <xdr:spPr>
        <a:xfrm flipV="1">
          <a:off x="2019300" y="1690199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165307</xdr:rowOff>
    </xdr:from>
    <xdr:ext cx="534377" cy="259045"/>
    <xdr:sp macro="" textlink="">
      <xdr:nvSpPr>
        <xdr:cNvPr id="243" name="テキスト ボックス 242"/>
        <xdr:cNvSpPr txBox="1"/>
      </xdr:nvSpPr>
      <xdr:spPr>
        <a:xfrm>
          <a:off x="2641111" y="164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88760</xdr:rowOff>
    </xdr:from>
    <xdr:to>
      <xdr:col>2</xdr:col>
      <xdr:colOff>638175</xdr:colOff>
      <xdr:row>98</xdr:row>
      <xdr:rowOff>101991</xdr:rowOff>
    </xdr:to>
    <xdr:cxnSp macro="">
      <xdr:nvCxnSpPr>
        <xdr:cNvPr id="244" name="直線コネクタ 243"/>
        <xdr:cNvCxnSpPr/>
      </xdr:nvCxnSpPr>
      <xdr:spPr>
        <a:xfrm>
          <a:off x="1130300" y="16890860"/>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7297</xdr:rowOff>
    </xdr:from>
    <xdr:ext cx="534377" cy="259045"/>
    <xdr:sp macro="" textlink="">
      <xdr:nvSpPr>
        <xdr:cNvPr id="246" name="テキスト ボックス 245"/>
        <xdr:cNvSpPr txBox="1"/>
      </xdr:nvSpPr>
      <xdr:spPr>
        <a:xfrm>
          <a:off x="1752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9811</xdr:rowOff>
    </xdr:from>
    <xdr:ext cx="534377" cy="259045"/>
    <xdr:sp macro="" textlink="">
      <xdr:nvSpPr>
        <xdr:cNvPr id="248" name="テキスト ボックス 247"/>
        <xdr:cNvSpPr txBox="1"/>
      </xdr:nvSpPr>
      <xdr:spPr>
        <a:xfrm>
          <a:off x="863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12700</xdr:rowOff>
    </xdr:from>
    <xdr:to>
      <xdr:col>6</xdr:col>
      <xdr:colOff>561975</xdr:colOff>
      <xdr:row>98</xdr:row>
      <xdr:rowOff>114300</xdr:rowOff>
    </xdr:to>
    <xdr:sp macro="" textlink="">
      <xdr:nvSpPr>
        <xdr:cNvPr id="254" name="円/楕円 253"/>
        <xdr:cNvSpPr/>
      </xdr:nvSpPr>
      <xdr:spPr>
        <a:xfrm>
          <a:off x="4584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99077</xdr:rowOff>
    </xdr:from>
    <xdr:ext cx="534377" cy="259045"/>
    <xdr:sp macro="" textlink="">
      <xdr:nvSpPr>
        <xdr:cNvPr id="255" name="扶助費該当値テキスト"/>
        <xdr:cNvSpPr txBox="1"/>
      </xdr:nvSpPr>
      <xdr:spPr>
        <a:xfrm>
          <a:off x="4686300" y="167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13824</xdr:rowOff>
    </xdr:from>
    <xdr:to>
      <xdr:col>5</xdr:col>
      <xdr:colOff>409575</xdr:colOff>
      <xdr:row>98</xdr:row>
      <xdr:rowOff>115424</xdr:rowOff>
    </xdr:to>
    <xdr:sp macro="" textlink="">
      <xdr:nvSpPr>
        <xdr:cNvPr id="256" name="円/楕円 255"/>
        <xdr:cNvSpPr/>
      </xdr:nvSpPr>
      <xdr:spPr>
        <a:xfrm>
          <a:off x="3746500" y="168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106551</xdr:rowOff>
    </xdr:from>
    <xdr:ext cx="534377" cy="259045"/>
    <xdr:sp macro="" textlink="">
      <xdr:nvSpPr>
        <xdr:cNvPr id="257" name="テキスト ボックス 256"/>
        <xdr:cNvSpPr txBox="1"/>
      </xdr:nvSpPr>
      <xdr:spPr>
        <a:xfrm>
          <a:off x="3530111" y="169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49095</xdr:rowOff>
    </xdr:from>
    <xdr:to>
      <xdr:col>4</xdr:col>
      <xdr:colOff>206375</xdr:colOff>
      <xdr:row>98</xdr:row>
      <xdr:rowOff>150695</xdr:rowOff>
    </xdr:to>
    <xdr:sp macro="" textlink="">
      <xdr:nvSpPr>
        <xdr:cNvPr id="258" name="円/楕円 257"/>
        <xdr:cNvSpPr/>
      </xdr:nvSpPr>
      <xdr:spPr>
        <a:xfrm>
          <a:off x="2857500" y="168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141822</xdr:rowOff>
    </xdr:from>
    <xdr:ext cx="534377" cy="259045"/>
    <xdr:sp macro="" textlink="">
      <xdr:nvSpPr>
        <xdr:cNvPr id="259" name="テキスト ボックス 258"/>
        <xdr:cNvSpPr txBox="1"/>
      </xdr:nvSpPr>
      <xdr:spPr>
        <a:xfrm>
          <a:off x="2641111" y="169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51191</xdr:rowOff>
    </xdr:from>
    <xdr:to>
      <xdr:col>3</xdr:col>
      <xdr:colOff>3175</xdr:colOff>
      <xdr:row>98</xdr:row>
      <xdr:rowOff>152791</xdr:rowOff>
    </xdr:to>
    <xdr:sp macro="" textlink="">
      <xdr:nvSpPr>
        <xdr:cNvPr id="260" name="円/楕円 259"/>
        <xdr:cNvSpPr/>
      </xdr:nvSpPr>
      <xdr:spPr>
        <a:xfrm>
          <a:off x="1968500" y="168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143918</xdr:rowOff>
    </xdr:from>
    <xdr:ext cx="534377" cy="259045"/>
    <xdr:sp macro="" textlink="">
      <xdr:nvSpPr>
        <xdr:cNvPr id="261" name="テキスト ボックス 260"/>
        <xdr:cNvSpPr txBox="1"/>
      </xdr:nvSpPr>
      <xdr:spPr>
        <a:xfrm>
          <a:off x="1752111" y="169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37960</xdr:rowOff>
    </xdr:from>
    <xdr:to>
      <xdr:col>1</xdr:col>
      <xdr:colOff>485775</xdr:colOff>
      <xdr:row>98</xdr:row>
      <xdr:rowOff>139560</xdr:rowOff>
    </xdr:to>
    <xdr:sp macro="" textlink="">
      <xdr:nvSpPr>
        <xdr:cNvPr id="262" name="円/楕円 261"/>
        <xdr:cNvSpPr/>
      </xdr:nvSpPr>
      <xdr:spPr>
        <a:xfrm>
          <a:off x="1079500" y="168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130687</xdr:rowOff>
    </xdr:from>
    <xdr:ext cx="534377" cy="259045"/>
    <xdr:sp macro="" textlink="">
      <xdr:nvSpPr>
        <xdr:cNvPr id="263" name="テキスト ボックス 262"/>
        <xdr:cNvSpPr txBox="1"/>
      </xdr:nvSpPr>
      <xdr:spPr>
        <a:xfrm>
          <a:off x="863111" y="169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124177</xdr:rowOff>
    </xdr:from>
    <xdr:to>
      <xdr:col>15</xdr:col>
      <xdr:colOff>180975</xdr:colOff>
      <xdr:row>37</xdr:row>
      <xdr:rowOff>163572</xdr:rowOff>
    </xdr:to>
    <xdr:cxnSp macro="">
      <xdr:nvCxnSpPr>
        <xdr:cNvPr id="294" name="直線コネクタ 293"/>
        <xdr:cNvCxnSpPr/>
      </xdr:nvCxnSpPr>
      <xdr:spPr>
        <a:xfrm flipV="1">
          <a:off x="9639300" y="6467827"/>
          <a:ext cx="8382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157487</xdr:rowOff>
    </xdr:from>
    <xdr:to>
      <xdr:col>14</xdr:col>
      <xdr:colOff>28575</xdr:colOff>
      <xdr:row>37</xdr:row>
      <xdr:rowOff>163572</xdr:rowOff>
    </xdr:to>
    <xdr:cxnSp macro="">
      <xdr:nvCxnSpPr>
        <xdr:cNvPr id="297" name="直線コネクタ 296"/>
        <xdr:cNvCxnSpPr/>
      </xdr:nvCxnSpPr>
      <xdr:spPr>
        <a:xfrm>
          <a:off x="8750300" y="6501137"/>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39790</xdr:rowOff>
    </xdr:from>
    <xdr:ext cx="534377" cy="259045"/>
    <xdr:sp macro="" textlink="">
      <xdr:nvSpPr>
        <xdr:cNvPr id="299" name="テキスト ボックス 298"/>
        <xdr:cNvSpPr txBox="1"/>
      </xdr:nvSpPr>
      <xdr:spPr>
        <a:xfrm>
          <a:off x="9372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102547</xdr:rowOff>
    </xdr:from>
    <xdr:to>
      <xdr:col>12</xdr:col>
      <xdr:colOff>511175</xdr:colOff>
      <xdr:row>37</xdr:row>
      <xdr:rowOff>157487</xdr:rowOff>
    </xdr:to>
    <xdr:cxnSp macro="">
      <xdr:nvCxnSpPr>
        <xdr:cNvPr id="300" name="直線コネクタ 299"/>
        <xdr:cNvCxnSpPr/>
      </xdr:nvCxnSpPr>
      <xdr:spPr>
        <a:xfrm>
          <a:off x="7861300" y="6446197"/>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48531</xdr:rowOff>
    </xdr:from>
    <xdr:ext cx="534377" cy="259045"/>
    <xdr:sp macro="" textlink="">
      <xdr:nvSpPr>
        <xdr:cNvPr id="302" name="テキスト ボックス 301"/>
        <xdr:cNvSpPr txBox="1"/>
      </xdr:nvSpPr>
      <xdr:spPr>
        <a:xfrm>
          <a:off x="8483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102547</xdr:rowOff>
    </xdr:from>
    <xdr:to>
      <xdr:col>11</xdr:col>
      <xdr:colOff>307975</xdr:colOff>
      <xdr:row>37</xdr:row>
      <xdr:rowOff>165423</xdr:rowOff>
    </xdr:to>
    <xdr:cxnSp macro="">
      <xdr:nvCxnSpPr>
        <xdr:cNvPr id="303" name="直線コネクタ 302"/>
        <xdr:cNvCxnSpPr/>
      </xdr:nvCxnSpPr>
      <xdr:spPr>
        <a:xfrm flipV="1">
          <a:off x="6972300" y="6446197"/>
          <a:ext cx="889000" cy="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81515</xdr:rowOff>
    </xdr:from>
    <xdr:ext cx="534377" cy="259045"/>
    <xdr:sp macro="" textlink="">
      <xdr:nvSpPr>
        <xdr:cNvPr id="305" name="テキスト ボックス 304"/>
        <xdr:cNvSpPr txBox="1"/>
      </xdr:nvSpPr>
      <xdr:spPr>
        <a:xfrm>
          <a:off x="7594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89178</xdr:rowOff>
    </xdr:from>
    <xdr:ext cx="534377" cy="259045"/>
    <xdr:sp macro="" textlink="">
      <xdr:nvSpPr>
        <xdr:cNvPr id="307" name="テキスト ボックス 306"/>
        <xdr:cNvSpPr txBox="1"/>
      </xdr:nvSpPr>
      <xdr:spPr>
        <a:xfrm>
          <a:off x="6705111" y="5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73377</xdr:rowOff>
    </xdr:from>
    <xdr:to>
      <xdr:col>15</xdr:col>
      <xdr:colOff>231775</xdr:colOff>
      <xdr:row>38</xdr:row>
      <xdr:rowOff>3527</xdr:rowOff>
    </xdr:to>
    <xdr:sp macro="" textlink="">
      <xdr:nvSpPr>
        <xdr:cNvPr id="313" name="円/楕円 312"/>
        <xdr:cNvSpPr/>
      </xdr:nvSpPr>
      <xdr:spPr>
        <a:xfrm>
          <a:off x="10426700" y="64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51804</xdr:rowOff>
    </xdr:from>
    <xdr:ext cx="534377" cy="259045"/>
    <xdr:sp macro="" textlink="">
      <xdr:nvSpPr>
        <xdr:cNvPr id="314" name="補助費等該当値テキスト"/>
        <xdr:cNvSpPr txBox="1"/>
      </xdr:nvSpPr>
      <xdr:spPr>
        <a:xfrm>
          <a:off x="10528300" y="63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112772</xdr:rowOff>
    </xdr:from>
    <xdr:to>
      <xdr:col>14</xdr:col>
      <xdr:colOff>79375</xdr:colOff>
      <xdr:row>38</xdr:row>
      <xdr:rowOff>42922</xdr:rowOff>
    </xdr:to>
    <xdr:sp macro="" textlink="">
      <xdr:nvSpPr>
        <xdr:cNvPr id="315" name="円/楕円 314"/>
        <xdr:cNvSpPr/>
      </xdr:nvSpPr>
      <xdr:spPr>
        <a:xfrm>
          <a:off x="9588500" y="6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34049</xdr:rowOff>
    </xdr:from>
    <xdr:ext cx="534377" cy="259045"/>
    <xdr:sp macro="" textlink="">
      <xdr:nvSpPr>
        <xdr:cNvPr id="316" name="テキスト ボックス 315"/>
        <xdr:cNvSpPr txBox="1"/>
      </xdr:nvSpPr>
      <xdr:spPr>
        <a:xfrm>
          <a:off x="9372111" y="65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106687</xdr:rowOff>
    </xdr:from>
    <xdr:to>
      <xdr:col>12</xdr:col>
      <xdr:colOff>561975</xdr:colOff>
      <xdr:row>38</xdr:row>
      <xdr:rowOff>36837</xdr:rowOff>
    </xdr:to>
    <xdr:sp macro="" textlink="">
      <xdr:nvSpPr>
        <xdr:cNvPr id="317" name="円/楕円 316"/>
        <xdr:cNvSpPr/>
      </xdr:nvSpPr>
      <xdr:spPr>
        <a:xfrm>
          <a:off x="8699500" y="64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27964</xdr:rowOff>
    </xdr:from>
    <xdr:ext cx="534377" cy="259045"/>
    <xdr:sp macro="" textlink="">
      <xdr:nvSpPr>
        <xdr:cNvPr id="318" name="テキスト ボックス 317"/>
        <xdr:cNvSpPr txBox="1"/>
      </xdr:nvSpPr>
      <xdr:spPr>
        <a:xfrm>
          <a:off x="8483111" y="654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51747</xdr:rowOff>
    </xdr:from>
    <xdr:to>
      <xdr:col>11</xdr:col>
      <xdr:colOff>358775</xdr:colOff>
      <xdr:row>37</xdr:row>
      <xdr:rowOff>153347</xdr:rowOff>
    </xdr:to>
    <xdr:sp macro="" textlink="">
      <xdr:nvSpPr>
        <xdr:cNvPr id="319" name="円/楕円 318"/>
        <xdr:cNvSpPr/>
      </xdr:nvSpPr>
      <xdr:spPr>
        <a:xfrm>
          <a:off x="7810500" y="63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144474</xdr:rowOff>
    </xdr:from>
    <xdr:ext cx="534377" cy="259045"/>
    <xdr:sp macro="" textlink="">
      <xdr:nvSpPr>
        <xdr:cNvPr id="320" name="テキスト ボックス 319"/>
        <xdr:cNvSpPr txBox="1"/>
      </xdr:nvSpPr>
      <xdr:spPr>
        <a:xfrm>
          <a:off x="7594111" y="64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114623</xdr:rowOff>
    </xdr:from>
    <xdr:to>
      <xdr:col>10</xdr:col>
      <xdr:colOff>155575</xdr:colOff>
      <xdr:row>38</xdr:row>
      <xdr:rowOff>44772</xdr:rowOff>
    </xdr:to>
    <xdr:sp macro="" textlink="">
      <xdr:nvSpPr>
        <xdr:cNvPr id="321" name="円/楕円 320"/>
        <xdr:cNvSpPr/>
      </xdr:nvSpPr>
      <xdr:spPr>
        <a:xfrm>
          <a:off x="6921500" y="645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35900</xdr:rowOff>
    </xdr:from>
    <xdr:ext cx="534377" cy="259045"/>
    <xdr:sp macro="" textlink="">
      <xdr:nvSpPr>
        <xdr:cNvPr id="322" name="テキスト ボックス 321"/>
        <xdr:cNvSpPr txBox="1"/>
      </xdr:nvSpPr>
      <xdr:spPr>
        <a:xfrm>
          <a:off x="6705111" y="65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150189</xdr:rowOff>
    </xdr:from>
    <xdr:to>
      <xdr:col>15</xdr:col>
      <xdr:colOff>180975</xdr:colOff>
      <xdr:row>58</xdr:row>
      <xdr:rowOff>161817</xdr:rowOff>
    </xdr:to>
    <xdr:cxnSp macro="">
      <xdr:nvCxnSpPr>
        <xdr:cNvPr id="351" name="直線コネクタ 350"/>
        <xdr:cNvCxnSpPr/>
      </xdr:nvCxnSpPr>
      <xdr:spPr>
        <a:xfrm>
          <a:off x="9639300" y="10094289"/>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150189</xdr:rowOff>
    </xdr:from>
    <xdr:to>
      <xdr:col>14</xdr:col>
      <xdr:colOff>28575</xdr:colOff>
      <xdr:row>58</xdr:row>
      <xdr:rowOff>163490</xdr:rowOff>
    </xdr:to>
    <xdr:cxnSp macro="">
      <xdr:nvCxnSpPr>
        <xdr:cNvPr id="354" name="直線コネクタ 353"/>
        <xdr:cNvCxnSpPr/>
      </xdr:nvCxnSpPr>
      <xdr:spPr>
        <a:xfrm flipV="1">
          <a:off x="8750300" y="10094289"/>
          <a:ext cx="889000" cy="1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130596</xdr:rowOff>
    </xdr:from>
    <xdr:to>
      <xdr:col>12</xdr:col>
      <xdr:colOff>511175</xdr:colOff>
      <xdr:row>58</xdr:row>
      <xdr:rowOff>163490</xdr:rowOff>
    </xdr:to>
    <xdr:cxnSp macro="">
      <xdr:nvCxnSpPr>
        <xdr:cNvPr id="357" name="直線コネクタ 356"/>
        <xdr:cNvCxnSpPr/>
      </xdr:nvCxnSpPr>
      <xdr:spPr>
        <a:xfrm>
          <a:off x="7861300" y="10074696"/>
          <a:ext cx="889000" cy="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122466</xdr:rowOff>
    </xdr:from>
    <xdr:ext cx="534377" cy="259045"/>
    <xdr:sp macro="" textlink="">
      <xdr:nvSpPr>
        <xdr:cNvPr id="359" name="テキスト ボックス 358"/>
        <xdr:cNvSpPr txBox="1"/>
      </xdr:nvSpPr>
      <xdr:spPr>
        <a:xfrm>
          <a:off x="8483111" y="97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130596</xdr:rowOff>
    </xdr:from>
    <xdr:to>
      <xdr:col>11</xdr:col>
      <xdr:colOff>307975</xdr:colOff>
      <xdr:row>58</xdr:row>
      <xdr:rowOff>159982</xdr:rowOff>
    </xdr:to>
    <xdr:cxnSp macro="">
      <xdr:nvCxnSpPr>
        <xdr:cNvPr id="360" name="直線コネクタ 359"/>
        <xdr:cNvCxnSpPr/>
      </xdr:nvCxnSpPr>
      <xdr:spPr>
        <a:xfrm flipV="1">
          <a:off x="6972300" y="10074696"/>
          <a:ext cx="8890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155425</xdr:rowOff>
    </xdr:from>
    <xdr:ext cx="534377" cy="259045"/>
    <xdr:sp macro="" textlink="">
      <xdr:nvSpPr>
        <xdr:cNvPr id="364" name="テキスト ボックス 363"/>
        <xdr:cNvSpPr txBox="1"/>
      </xdr:nvSpPr>
      <xdr:spPr>
        <a:xfrm>
          <a:off x="6705111" y="97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111017</xdr:rowOff>
    </xdr:from>
    <xdr:to>
      <xdr:col>15</xdr:col>
      <xdr:colOff>231775</xdr:colOff>
      <xdr:row>59</xdr:row>
      <xdr:rowOff>41167</xdr:rowOff>
    </xdr:to>
    <xdr:sp macro="" textlink="">
      <xdr:nvSpPr>
        <xdr:cNvPr id="370" name="円/楕円 369"/>
        <xdr:cNvSpPr/>
      </xdr:nvSpPr>
      <xdr:spPr>
        <a:xfrm>
          <a:off x="10426700" y="100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25944</xdr:rowOff>
    </xdr:from>
    <xdr:ext cx="534377" cy="259045"/>
    <xdr:sp macro="" textlink="">
      <xdr:nvSpPr>
        <xdr:cNvPr id="371" name="普通建設事業費該当値テキスト"/>
        <xdr:cNvSpPr txBox="1"/>
      </xdr:nvSpPr>
      <xdr:spPr>
        <a:xfrm>
          <a:off x="10528300" y="99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99389</xdr:rowOff>
    </xdr:from>
    <xdr:to>
      <xdr:col>14</xdr:col>
      <xdr:colOff>79375</xdr:colOff>
      <xdr:row>59</xdr:row>
      <xdr:rowOff>29539</xdr:rowOff>
    </xdr:to>
    <xdr:sp macro="" textlink="">
      <xdr:nvSpPr>
        <xdr:cNvPr id="372" name="円/楕円 371"/>
        <xdr:cNvSpPr/>
      </xdr:nvSpPr>
      <xdr:spPr>
        <a:xfrm>
          <a:off x="9588500" y="100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20666</xdr:rowOff>
    </xdr:from>
    <xdr:ext cx="534377" cy="259045"/>
    <xdr:sp macro="" textlink="">
      <xdr:nvSpPr>
        <xdr:cNvPr id="373" name="テキスト ボックス 372"/>
        <xdr:cNvSpPr txBox="1"/>
      </xdr:nvSpPr>
      <xdr:spPr>
        <a:xfrm>
          <a:off x="9372111" y="101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112690</xdr:rowOff>
    </xdr:from>
    <xdr:to>
      <xdr:col>12</xdr:col>
      <xdr:colOff>561975</xdr:colOff>
      <xdr:row>59</xdr:row>
      <xdr:rowOff>42840</xdr:rowOff>
    </xdr:to>
    <xdr:sp macro="" textlink="">
      <xdr:nvSpPr>
        <xdr:cNvPr id="374" name="円/楕円 373"/>
        <xdr:cNvSpPr/>
      </xdr:nvSpPr>
      <xdr:spPr>
        <a:xfrm>
          <a:off x="8699500" y="100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33967</xdr:rowOff>
    </xdr:from>
    <xdr:ext cx="534377" cy="259045"/>
    <xdr:sp macro="" textlink="">
      <xdr:nvSpPr>
        <xdr:cNvPr id="375" name="テキスト ボックス 374"/>
        <xdr:cNvSpPr txBox="1"/>
      </xdr:nvSpPr>
      <xdr:spPr>
        <a:xfrm>
          <a:off x="8483111" y="101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79796</xdr:rowOff>
    </xdr:from>
    <xdr:to>
      <xdr:col>11</xdr:col>
      <xdr:colOff>358775</xdr:colOff>
      <xdr:row>59</xdr:row>
      <xdr:rowOff>9946</xdr:rowOff>
    </xdr:to>
    <xdr:sp macro="" textlink="">
      <xdr:nvSpPr>
        <xdr:cNvPr id="376" name="円/楕円 375"/>
        <xdr:cNvSpPr/>
      </xdr:nvSpPr>
      <xdr:spPr>
        <a:xfrm>
          <a:off x="7810500" y="100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1073</xdr:rowOff>
    </xdr:from>
    <xdr:ext cx="534377" cy="259045"/>
    <xdr:sp macro="" textlink="">
      <xdr:nvSpPr>
        <xdr:cNvPr id="377" name="テキスト ボックス 376"/>
        <xdr:cNvSpPr txBox="1"/>
      </xdr:nvSpPr>
      <xdr:spPr>
        <a:xfrm>
          <a:off x="7594111" y="101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109182</xdr:rowOff>
    </xdr:from>
    <xdr:to>
      <xdr:col>10</xdr:col>
      <xdr:colOff>155575</xdr:colOff>
      <xdr:row>59</xdr:row>
      <xdr:rowOff>39332</xdr:rowOff>
    </xdr:to>
    <xdr:sp macro="" textlink="">
      <xdr:nvSpPr>
        <xdr:cNvPr id="378" name="円/楕円 377"/>
        <xdr:cNvSpPr/>
      </xdr:nvSpPr>
      <xdr:spPr>
        <a:xfrm>
          <a:off x="6921500" y="100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30459</xdr:rowOff>
    </xdr:from>
    <xdr:ext cx="534377" cy="259045"/>
    <xdr:sp macro="" textlink="">
      <xdr:nvSpPr>
        <xdr:cNvPr id="379" name="テキスト ボックス 378"/>
        <xdr:cNvSpPr txBox="1"/>
      </xdr:nvSpPr>
      <xdr:spPr>
        <a:xfrm>
          <a:off x="6705111" y="101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114968</xdr:rowOff>
    </xdr:from>
    <xdr:to>
      <xdr:col>15</xdr:col>
      <xdr:colOff>180975</xdr:colOff>
      <xdr:row>78</xdr:row>
      <xdr:rowOff>121591</xdr:rowOff>
    </xdr:to>
    <xdr:cxnSp macro="">
      <xdr:nvCxnSpPr>
        <xdr:cNvPr id="406" name="直線コネクタ 405"/>
        <xdr:cNvCxnSpPr/>
      </xdr:nvCxnSpPr>
      <xdr:spPr>
        <a:xfrm flipV="1">
          <a:off x="9639300" y="13488068"/>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64168</xdr:rowOff>
    </xdr:from>
    <xdr:to>
      <xdr:col>15</xdr:col>
      <xdr:colOff>231775</xdr:colOff>
      <xdr:row>78</xdr:row>
      <xdr:rowOff>165768</xdr:rowOff>
    </xdr:to>
    <xdr:sp macro="" textlink="">
      <xdr:nvSpPr>
        <xdr:cNvPr id="416" name="円/楕円 415"/>
        <xdr:cNvSpPr/>
      </xdr:nvSpPr>
      <xdr:spPr>
        <a:xfrm>
          <a:off x="10426700" y="134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150545</xdr:rowOff>
    </xdr:from>
    <xdr:ext cx="534377" cy="259045"/>
    <xdr:sp macro="" textlink="">
      <xdr:nvSpPr>
        <xdr:cNvPr id="417" name="普通建設事業費 （ うち新規整備　）該当値テキスト"/>
        <xdr:cNvSpPr txBox="1"/>
      </xdr:nvSpPr>
      <xdr:spPr>
        <a:xfrm>
          <a:off x="10528300" y="133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70791</xdr:rowOff>
    </xdr:from>
    <xdr:to>
      <xdr:col>14</xdr:col>
      <xdr:colOff>79375</xdr:colOff>
      <xdr:row>79</xdr:row>
      <xdr:rowOff>941</xdr:rowOff>
    </xdr:to>
    <xdr:sp macro="" textlink="">
      <xdr:nvSpPr>
        <xdr:cNvPr id="418" name="円/楕円 417"/>
        <xdr:cNvSpPr/>
      </xdr:nvSpPr>
      <xdr:spPr>
        <a:xfrm>
          <a:off x="9588500" y="134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163518</xdr:rowOff>
    </xdr:from>
    <xdr:ext cx="469744" cy="259045"/>
    <xdr:sp macro="" textlink="">
      <xdr:nvSpPr>
        <xdr:cNvPr id="419" name="テキスト ボックス 418"/>
        <xdr:cNvSpPr txBox="1"/>
      </xdr:nvSpPr>
      <xdr:spPr>
        <a:xfrm>
          <a:off x="9404427" y="1353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70255</xdr:rowOff>
    </xdr:from>
    <xdr:to>
      <xdr:col>15</xdr:col>
      <xdr:colOff>180975</xdr:colOff>
      <xdr:row>98</xdr:row>
      <xdr:rowOff>18052</xdr:rowOff>
    </xdr:to>
    <xdr:cxnSp macro="">
      <xdr:nvCxnSpPr>
        <xdr:cNvPr id="450" name="直線コネクタ 449"/>
        <xdr:cNvCxnSpPr/>
      </xdr:nvCxnSpPr>
      <xdr:spPr>
        <a:xfrm>
          <a:off x="9639300" y="16700905"/>
          <a:ext cx="8382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4" name="テキスト ボックス 453"/>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138702</xdr:rowOff>
    </xdr:from>
    <xdr:to>
      <xdr:col>15</xdr:col>
      <xdr:colOff>231775</xdr:colOff>
      <xdr:row>98</xdr:row>
      <xdr:rowOff>68852</xdr:rowOff>
    </xdr:to>
    <xdr:sp macro="" textlink="">
      <xdr:nvSpPr>
        <xdr:cNvPr id="460" name="円/楕円 459"/>
        <xdr:cNvSpPr/>
      </xdr:nvSpPr>
      <xdr:spPr>
        <a:xfrm>
          <a:off x="10426700" y="167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117129</xdr:rowOff>
    </xdr:from>
    <xdr:ext cx="534377" cy="259045"/>
    <xdr:sp macro="" textlink="">
      <xdr:nvSpPr>
        <xdr:cNvPr id="461" name="普通建設事業費 （ うち更新整備　）該当値テキスト"/>
        <xdr:cNvSpPr txBox="1"/>
      </xdr:nvSpPr>
      <xdr:spPr>
        <a:xfrm>
          <a:off x="10528300" y="167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19455</xdr:rowOff>
    </xdr:from>
    <xdr:to>
      <xdr:col>14</xdr:col>
      <xdr:colOff>79375</xdr:colOff>
      <xdr:row>97</xdr:row>
      <xdr:rowOff>121055</xdr:rowOff>
    </xdr:to>
    <xdr:sp macro="" textlink="">
      <xdr:nvSpPr>
        <xdr:cNvPr id="462" name="円/楕円 461"/>
        <xdr:cNvSpPr/>
      </xdr:nvSpPr>
      <xdr:spPr>
        <a:xfrm>
          <a:off x="9588500" y="166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112182</xdr:rowOff>
    </xdr:from>
    <xdr:ext cx="534377" cy="259045"/>
    <xdr:sp macro="" textlink="">
      <xdr:nvSpPr>
        <xdr:cNvPr id="463" name="テキスト ボックス 462"/>
        <xdr:cNvSpPr txBox="1"/>
      </xdr:nvSpPr>
      <xdr:spPr>
        <a:xfrm>
          <a:off x="9372111" y="167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20920</xdr:rowOff>
    </xdr:from>
    <xdr:to>
      <xdr:col>23</xdr:col>
      <xdr:colOff>517525</xdr:colOff>
      <xdr:row>38</xdr:row>
      <xdr:rowOff>23240</xdr:rowOff>
    </xdr:to>
    <xdr:cxnSp macro="">
      <xdr:nvCxnSpPr>
        <xdr:cNvPr id="488" name="直線コネクタ 487"/>
        <xdr:cNvCxnSpPr/>
      </xdr:nvCxnSpPr>
      <xdr:spPr>
        <a:xfrm flipV="1">
          <a:off x="15481300" y="6536020"/>
          <a:ext cx="8382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23240</xdr:rowOff>
    </xdr:from>
    <xdr:to>
      <xdr:col>22</xdr:col>
      <xdr:colOff>365125</xdr:colOff>
      <xdr:row>38</xdr:row>
      <xdr:rowOff>25400</xdr:rowOff>
    </xdr:to>
    <xdr:cxnSp macro="">
      <xdr:nvCxnSpPr>
        <xdr:cNvPr id="491" name="直線コネクタ 490"/>
        <xdr:cNvCxnSpPr/>
      </xdr:nvCxnSpPr>
      <xdr:spPr>
        <a:xfrm flipV="1">
          <a:off x="14592300" y="653834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4" name="直線コネクタ 49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7" name="直線コネクタ 49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51242</xdr:rowOff>
    </xdr:from>
    <xdr:ext cx="469744" cy="259045"/>
    <xdr:sp macro="" textlink="">
      <xdr:nvSpPr>
        <xdr:cNvPr id="501" name="テキスト ボックス 500"/>
        <xdr:cNvSpPr txBox="1"/>
      </xdr:nvSpPr>
      <xdr:spPr>
        <a:xfrm>
          <a:off x="12579427" y="62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141569</xdr:rowOff>
    </xdr:from>
    <xdr:to>
      <xdr:col>23</xdr:col>
      <xdr:colOff>568325</xdr:colOff>
      <xdr:row>38</xdr:row>
      <xdr:rowOff>71720</xdr:rowOff>
    </xdr:to>
    <xdr:sp macro="" textlink="">
      <xdr:nvSpPr>
        <xdr:cNvPr id="507" name="円/楕円 506"/>
        <xdr:cNvSpPr/>
      </xdr:nvSpPr>
      <xdr:spPr>
        <a:xfrm>
          <a:off x="16268700" y="6485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107794</xdr:rowOff>
    </xdr:from>
    <xdr:ext cx="378565" cy="259045"/>
    <xdr:sp macro="" textlink="">
      <xdr:nvSpPr>
        <xdr:cNvPr id="508" name="災害復旧事業費該当値テキスト"/>
        <xdr:cNvSpPr txBox="1"/>
      </xdr:nvSpPr>
      <xdr:spPr>
        <a:xfrm>
          <a:off x="16370300" y="645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143890</xdr:rowOff>
    </xdr:from>
    <xdr:to>
      <xdr:col>22</xdr:col>
      <xdr:colOff>415925</xdr:colOff>
      <xdr:row>38</xdr:row>
      <xdr:rowOff>74040</xdr:rowOff>
    </xdr:to>
    <xdr:sp macro="" textlink="">
      <xdr:nvSpPr>
        <xdr:cNvPr id="509" name="円/楕円 508"/>
        <xdr:cNvSpPr/>
      </xdr:nvSpPr>
      <xdr:spPr>
        <a:xfrm>
          <a:off x="15430500" y="64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65167</xdr:rowOff>
    </xdr:from>
    <xdr:ext cx="378565" cy="259045"/>
    <xdr:sp macro="" textlink="">
      <xdr:nvSpPr>
        <xdr:cNvPr id="510" name="テキスト ボックス 509"/>
        <xdr:cNvSpPr txBox="1"/>
      </xdr:nvSpPr>
      <xdr:spPr>
        <a:xfrm>
          <a:off x="15292017" y="658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3" name="円/楕円 51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4" name="テキスト ボックス 513"/>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5" name="円/楕円 51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6" name="テキスト ボックス 515"/>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132938</xdr:rowOff>
    </xdr:from>
    <xdr:to>
      <xdr:col>23</xdr:col>
      <xdr:colOff>517525</xdr:colOff>
      <xdr:row>74</xdr:row>
      <xdr:rowOff>155816</xdr:rowOff>
    </xdr:to>
    <xdr:cxnSp macro="">
      <xdr:nvCxnSpPr>
        <xdr:cNvPr id="598" name="直線コネクタ 597"/>
        <xdr:cNvCxnSpPr/>
      </xdr:nvCxnSpPr>
      <xdr:spPr>
        <a:xfrm>
          <a:off x="15481300" y="12820238"/>
          <a:ext cx="8382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115745</xdr:rowOff>
    </xdr:from>
    <xdr:to>
      <xdr:col>22</xdr:col>
      <xdr:colOff>365125</xdr:colOff>
      <xdr:row>74</xdr:row>
      <xdr:rowOff>132938</xdr:rowOff>
    </xdr:to>
    <xdr:cxnSp macro="">
      <xdr:nvCxnSpPr>
        <xdr:cNvPr id="601" name="直線コネクタ 600"/>
        <xdr:cNvCxnSpPr/>
      </xdr:nvCxnSpPr>
      <xdr:spPr>
        <a:xfrm>
          <a:off x="14592300" y="12803045"/>
          <a:ext cx="889000" cy="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80318</xdr:rowOff>
    </xdr:from>
    <xdr:ext cx="534377" cy="259045"/>
    <xdr:sp macro="" textlink="">
      <xdr:nvSpPr>
        <xdr:cNvPr id="603" name="テキスト ボックス 602"/>
        <xdr:cNvSpPr txBox="1"/>
      </xdr:nvSpPr>
      <xdr:spPr>
        <a:xfrm>
          <a:off x="15214111" y="131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115745</xdr:rowOff>
    </xdr:from>
    <xdr:to>
      <xdr:col>21</xdr:col>
      <xdr:colOff>161925</xdr:colOff>
      <xdr:row>75</xdr:row>
      <xdr:rowOff>750</xdr:rowOff>
    </xdr:to>
    <xdr:cxnSp macro="">
      <xdr:nvCxnSpPr>
        <xdr:cNvPr id="604" name="直線コネクタ 603"/>
        <xdr:cNvCxnSpPr/>
      </xdr:nvCxnSpPr>
      <xdr:spPr>
        <a:xfrm flipV="1">
          <a:off x="13703300" y="12803045"/>
          <a:ext cx="889000" cy="5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85738</xdr:rowOff>
    </xdr:from>
    <xdr:ext cx="534377" cy="259045"/>
    <xdr:sp macro="" textlink="">
      <xdr:nvSpPr>
        <xdr:cNvPr id="606" name="テキスト ボックス 605"/>
        <xdr:cNvSpPr txBox="1"/>
      </xdr:nvSpPr>
      <xdr:spPr>
        <a:xfrm>
          <a:off x="14325111" y="131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750</xdr:rowOff>
    </xdr:from>
    <xdr:to>
      <xdr:col>19</xdr:col>
      <xdr:colOff>644525</xdr:colOff>
      <xdr:row>75</xdr:row>
      <xdr:rowOff>9951</xdr:rowOff>
    </xdr:to>
    <xdr:cxnSp macro="">
      <xdr:nvCxnSpPr>
        <xdr:cNvPr id="607" name="直線コネクタ 606"/>
        <xdr:cNvCxnSpPr/>
      </xdr:nvCxnSpPr>
      <xdr:spPr>
        <a:xfrm flipV="1">
          <a:off x="12814300" y="1285950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82387</xdr:rowOff>
    </xdr:from>
    <xdr:ext cx="534377" cy="259045"/>
    <xdr:sp macro="" textlink="">
      <xdr:nvSpPr>
        <xdr:cNvPr id="609" name="テキスト ボックス 608"/>
        <xdr:cNvSpPr txBox="1"/>
      </xdr:nvSpPr>
      <xdr:spPr>
        <a:xfrm>
          <a:off x="13436111" y="131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59945</xdr:rowOff>
    </xdr:from>
    <xdr:ext cx="534377" cy="259045"/>
    <xdr:sp macro="" textlink="">
      <xdr:nvSpPr>
        <xdr:cNvPr id="611" name="テキスト ボックス 610"/>
        <xdr:cNvSpPr txBox="1"/>
      </xdr:nvSpPr>
      <xdr:spPr>
        <a:xfrm>
          <a:off x="12547111" y="130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105016</xdr:rowOff>
    </xdr:from>
    <xdr:to>
      <xdr:col>23</xdr:col>
      <xdr:colOff>568325</xdr:colOff>
      <xdr:row>75</xdr:row>
      <xdr:rowOff>35166</xdr:rowOff>
    </xdr:to>
    <xdr:sp macro="" textlink="">
      <xdr:nvSpPr>
        <xdr:cNvPr id="617" name="円/楕円 616"/>
        <xdr:cNvSpPr/>
      </xdr:nvSpPr>
      <xdr:spPr>
        <a:xfrm>
          <a:off x="16268700" y="127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127893</xdr:rowOff>
    </xdr:from>
    <xdr:ext cx="534377" cy="259045"/>
    <xdr:sp macro="" textlink="">
      <xdr:nvSpPr>
        <xdr:cNvPr id="618" name="公債費該当値テキスト"/>
        <xdr:cNvSpPr txBox="1"/>
      </xdr:nvSpPr>
      <xdr:spPr>
        <a:xfrm>
          <a:off x="16370300" y="126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82138</xdr:rowOff>
    </xdr:from>
    <xdr:to>
      <xdr:col>22</xdr:col>
      <xdr:colOff>415925</xdr:colOff>
      <xdr:row>75</xdr:row>
      <xdr:rowOff>12288</xdr:rowOff>
    </xdr:to>
    <xdr:sp macro="" textlink="">
      <xdr:nvSpPr>
        <xdr:cNvPr id="619" name="円/楕円 618"/>
        <xdr:cNvSpPr/>
      </xdr:nvSpPr>
      <xdr:spPr>
        <a:xfrm>
          <a:off x="15430500" y="127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28815</xdr:rowOff>
    </xdr:from>
    <xdr:ext cx="534377" cy="259045"/>
    <xdr:sp macro="" textlink="">
      <xdr:nvSpPr>
        <xdr:cNvPr id="620" name="テキスト ボックス 619"/>
        <xdr:cNvSpPr txBox="1"/>
      </xdr:nvSpPr>
      <xdr:spPr>
        <a:xfrm>
          <a:off x="15214111" y="125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64945</xdr:rowOff>
    </xdr:from>
    <xdr:to>
      <xdr:col>21</xdr:col>
      <xdr:colOff>212725</xdr:colOff>
      <xdr:row>74</xdr:row>
      <xdr:rowOff>166545</xdr:rowOff>
    </xdr:to>
    <xdr:sp macro="" textlink="">
      <xdr:nvSpPr>
        <xdr:cNvPr id="621" name="円/楕円 620"/>
        <xdr:cNvSpPr/>
      </xdr:nvSpPr>
      <xdr:spPr>
        <a:xfrm>
          <a:off x="14541500" y="127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11622</xdr:rowOff>
    </xdr:from>
    <xdr:ext cx="534377" cy="259045"/>
    <xdr:sp macro="" textlink="">
      <xdr:nvSpPr>
        <xdr:cNvPr id="622" name="テキスト ボックス 621"/>
        <xdr:cNvSpPr txBox="1"/>
      </xdr:nvSpPr>
      <xdr:spPr>
        <a:xfrm>
          <a:off x="14325111" y="125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121400</xdr:rowOff>
    </xdr:from>
    <xdr:to>
      <xdr:col>20</xdr:col>
      <xdr:colOff>9525</xdr:colOff>
      <xdr:row>75</xdr:row>
      <xdr:rowOff>51550</xdr:rowOff>
    </xdr:to>
    <xdr:sp macro="" textlink="">
      <xdr:nvSpPr>
        <xdr:cNvPr id="623" name="円/楕円 622"/>
        <xdr:cNvSpPr/>
      </xdr:nvSpPr>
      <xdr:spPr>
        <a:xfrm>
          <a:off x="13652500" y="128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68077</xdr:rowOff>
    </xdr:from>
    <xdr:ext cx="534377" cy="259045"/>
    <xdr:sp macro="" textlink="">
      <xdr:nvSpPr>
        <xdr:cNvPr id="624" name="テキスト ボックス 623"/>
        <xdr:cNvSpPr txBox="1"/>
      </xdr:nvSpPr>
      <xdr:spPr>
        <a:xfrm>
          <a:off x="13436111" y="1258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130601</xdr:rowOff>
    </xdr:from>
    <xdr:to>
      <xdr:col>18</xdr:col>
      <xdr:colOff>492125</xdr:colOff>
      <xdr:row>75</xdr:row>
      <xdr:rowOff>60751</xdr:rowOff>
    </xdr:to>
    <xdr:sp macro="" textlink="">
      <xdr:nvSpPr>
        <xdr:cNvPr id="625" name="円/楕円 624"/>
        <xdr:cNvSpPr/>
      </xdr:nvSpPr>
      <xdr:spPr>
        <a:xfrm>
          <a:off x="12763500" y="128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77278</xdr:rowOff>
    </xdr:from>
    <xdr:ext cx="534377" cy="259045"/>
    <xdr:sp macro="" textlink="">
      <xdr:nvSpPr>
        <xdr:cNvPr id="626" name="テキスト ボックス 625"/>
        <xdr:cNvSpPr txBox="1"/>
      </xdr:nvSpPr>
      <xdr:spPr>
        <a:xfrm>
          <a:off x="12547111" y="125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137678</xdr:rowOff>
    </xdr:from>
    <xdr:to>
      <xdr:col>23</xdr:col>
      <xdr:colOff>517525</xdr:colOff>
      <xdr:row>98</xdr:row>
      <xdr:rowOff>137844</xdr:rowOff>
    </xdr:to>
    <xdr:cxnSp macro="">
      <xdr:nvCxnSpPr>
        <xdr:cNvPr id="653" name="直線コネクタ 652"/>
        <xdr:cNvCxnSpPr/>
      </xdr:nvCxnSpPr>
      <xdr:spPr>
        <a:xfrm flipV="1">
          <a:off x="15481300" y="16939778"/>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110630</xdr:rowOff>
    </xdr:from>
    <xdr:to>
      <xdr:col>22</xdr:col>
      <xdr:colOff>365125</xdr:colOff>
      <xdr:row>98</xdr:row>
      <xdr:rowOff>137844</xdr:rowOff>
    </xdr:to>
    <xdr:cxnSp macro="">
      <xdr:nvCxnSpPr>
        <xdr:cNvPr id="656" name="直線コネクタ 655"/>
        <xdr:cNvCxnSpPr/>
      </xdr:nvCxnSpPr>
      <xdr:spPr>
        <a:xfrm>
          <a:off x="14592300" y="1691273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110630</xdr:rowOff>
    </xdr:from>
    <xdr:to>
      <xdr:col>21</xdr:col>
      <xdr:colOff>161925</xdr:colOff>
      <xdr:row>98</xdr:row>
      <xdr:rowOff>110782</xdr:rowOff>
    </xdr:to>
    <xdr:cxnSp macro="">
      <xdr:nvCxnSpPr>
        <xdr:cNvPr id="659" name="直線コネクタ 658"/>
        <xdr:cNvCxnSpPr/>
      </xdr:nvCxnSpPr>
      <xdr:spPr>
        <a:xfrm flipV="1">
          <a:off x="13703300" y="1691273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110398</xdr:rowOff>
    </xdr:from>
    <xdr:to>
      <xdr:col>19</xdr:col>
      <xdr:colOff>644525</xdr:colOff>
      <xdr:row>98</xdr:row>
      <xdr:rowOff>110782</xdr:rowOff>
    </xdr:to>
    <xdr:cxnSp macro="">
      <xdr:nvCxnSpPr>
        <xdr:cNvPr id="662" name="直線コネクタ 661"/>
        <xdr:cNvCxnSpPr/>
      </xdr:nvCxnSpPr>
      <xdr:spPr>
        <a:xfrm>
          <a:off x="12814300" y="16912498"/>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86878</xdr:rowOff>
    </xdr:from>
    <xdr:to>
      <xdr:col>23</xdr:col>
      <xdr:colOff>568325</xdr:colOff>
      <xdr:row>99</xdr:row>
      <xdr:rowOff>17028</xdr:rowOff>
    </xdr:to>
    <xdr:sp macro="" textlink="">
      <xdr:nvSpPr>
        <xdr:cNvPr id="672" name="円/楕円 671"/>
        <xdr:cNvSpPr/>
      </xdr:nvSpPr>
      <xdr:spPr>
        <a:xfrm>
          <a:off x="16268700" y="168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378565" cy="259045"/>
    <xdr:sp macro="" textlink="">
      <xdr:nvSpPr>
        <xdr:cNvPr id="673" name="積立金該当値テキスト"/>
        <xdr:cNvSpPr txBox="1"/>
      </xdr:nvSpPr>
      <xdr:spPr>
        <a:xfrm>
          <a:off x="16370300" y="1680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87044</xdr:rowOff>
    </xdr:from>
    <xdr:to>
      <xdr:col>22</xdr:col>
      <xdr:colOff>415925</xdr:colOff>
      <xdr:row>99</xdr:row>
      <xdr:rowOff>17194</xdr:rowOff>
    </xdr:to>
    <xdr:sp macro="" textlink="">
      <xdr:nvSpPr>
        <xdr:cNvPr id="674" name="円/楕円 673"/>
        <xdr:cNvSpPr/>
      </xdr:nvSpPr>
      <xdr:spPr>
        <a:xfrm>
          <a:off x="15430500" y="168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8321</xdr:rowOff>
    </xdr:from>
    <xdr:ext cx="378565" cy="259045"/>
    <xdr:sp macro="" textlink="">
      <xdr:nvSpPr>
        <xdr:cNvPr id="675" name="テキスト ボックス 674"/>
        <xdr:cNvSpPr txBox="1"/>
      </xdr:nvSpPr>
      <xdr:spPr>
        <a:xfrm>
          <a:off x="15292017" y="169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59830</xdr:rowOff>
    </xdr:from>
    <xdr:to>
      <xdr:col>21</xdr:col>
      <xdr:colOff>212725</xdr:colOff>
      <xdr:row>98</xdr:row>
      <xdr:rowOff>161430</xdr:rowOff>
    </xdr:to>
    <xdr:sp macro="" textlink="">
      <xdr:nvSpPr>
        <xdr:cNvPr id="676" name="円/楕円 675"/>
        <xdr:cNvSpPr/>
      </xdr:nvSpPr>
      <xdr:spPr>
        <a:xfrm>
          <a:off x="14541500" y="168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152557</xdr:rowOff>
    </xdr:from>
    <xdr:ext cx="469744" cy="259045"/>
    <xdr:sp macro="" textlink="">
      <xdr:nvSpPr>
        <xdr:cNvPr id="677" name="テキスト ボックス 676"/>
        <xdr:cNvSpPr txBox="1"/>
      </xdr:nvSpPr>
      <xdr:spPr>
        <a:xfrm>
          <a:off x="14357427" y="169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59982</xdr:rowOff>
    </xdr:from>
    <xdr:to>
      <xdr:col>20</xdr:col>
      <xdr:colOff>9525</xdr:colOff>
      <xdr:row>98</xdr:row>
      <xdr:rowOff>161582</xdr:rowOff>
    </xdr:to>
    <xdr:sp macro="" textlink="">
      <xdr:nvSpPr>
        <xdr:cNvPr id="678" name="円/楕円 677"/>
        <xdr:cNvSpPr/>
      </xdr:nvSpPr>
      <xdr:spPr>
        <a:xfrm>
          <a:off x="13652500" y="168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152709</xdr:rowOff>
    </xdr:from>
    <xdr:ext cx="469744" cy="259045"/>
    <xdr:sp macro="" textlink="">
      <xdr:nvSpPr>
        <xdr:cNvPr id="679" name="テキスト ボックス 678"/>
        <xdr:cNvSpPr txBox="1"/>
      </xdr:nvSpPr>
      <xdr:spPr>
        <a:xfrm>
          <a:off x="13468427"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59598</xdr:rowOff>
    </xdr:from>
    <xdr:to>
      <xdr:col>18</xdr:col>
      <xdr:colOff>492125</xdr:colOff>
      <xdr:row>98</xdr:row>
      <xdr:rowOff>161198</xdr:rowOff>
    </xdr:to>
    <xdr:sp macro="" textlink="">
      <xdr:nvSpPr>
        <xdr:cNvPr id="680" name="円/楕円 679"/>
        <xdr:cNvSpPr/>
      </xdr:nvSpPr>
      <xdr:spPr>
        <a:xfrm>
          <a:off x="12763500" y="168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152325</xdr:rowOff>
    </xdr:from>
    <xdr:ext cx="469744" cy="259045"/>
    <xdr:sp macro="" textlink="">
      <xdr:nvSpPr>
        <xdr:cNvPr id="681" name="テキスト ボックス 680"/>
        <xdr:cNvSpPr txBox="1"/>
      </xdr:nvSpPr>
      <xdr:spPr>
        <a:xfrm>
          <a:off x="12579427" y="1695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19273</xdr:rowOff>
    </xdr:from>
    <xdr:to>
      <xdr:col>32</xdr:col>
      <xdr:colOff>187325</xdr:colOff>
      <xdr:row>38</xdr:row>
      <xdr:rowOff>21331</xdr:rowOff>
    </xdr:to>
    <xdr:cxnSp macro="">
      <xdr:nvCxnSpPr>
        <xdr:cNvPr id="708" name="直線コネクタ 707"/>
        <xdr:cNvCxnSpPr/>
      </xdr:nvCxnSpPr>
      <xdr:spPr>
        <a:xfrm flipV="1">
          <a:off x="21323300" y="6534373"/>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09"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21331</xdr:rowOff>
    </xdr:from>
    <xdr:to>
      <xdr:col>31</xdr:col>
      <xdr:colOff>34925</xdr:colOff>
      <xdr:row>38</xdr:row>
      <xdr:rowOff>22702</xdr:rowOff>
    </xdr:to>
    <xdr:cxnSp macro="">
      <xdr:nvCxnSpPr>
        <xdr:cNvPr id="711" name="直線コネクタ 710"/>
        <xdr:cNvCxnSpPr/>
      </xdr:nvCxnSpPr>
      <xdr:spPr>
        <a:xfrm flipV="1">
          <a:off x="20434300" y="65364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22702</xdr:rowOff>
    </xdr:from>
    <xdr:to>
      <xdr:col>29</xdr:col>
      <xdr:colOff>517525</xdr:colOff>
      <xdr:row>38</xdr:row>
      <xdr:rowOff>23846</xdr:rowOff>
    </xdr:to>
    <xdr:cxnSp macro="">
      <xdr:nvCxnSpPr>
        <xdr:cNvPr id="714" name="直線コネクタ 713"/>
        <xdr:cNvCxnSpPr/>
      </xdr:nvCxnSpPr>
      <xdr:spPr>
        <a:xfrm flipV="1">
          <a:off x="19545300" y="653780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16" name="テキスト ボックス 715"/>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23846</xdr:rowOff>
    </xdr:from>
    <xdr:to>
      <xdr:col>28</xdr:col>
      <xdr:colOff>314325</xdr:colOff>
      <xdr:row>38</xdr:row>
      <xdr:rowOff>40213</xdr:rowOff>
    </xdr:to>
    <xdr:cxnSp macro="">
      <xdr:nvCxnSpPr>
        <xdr:cNvPr id="717" name="直線コネクタ 716"/>
        <xdr:cNvCxnSpPr/>
      </xdr:nvCxnSpPr>
      <xdr:spPr>
        <a:xfrm flipV="1">
          <a:off x="18656300" y="6538946"/>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19" name="テキスト ボックス 718"/>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1" name="テキスト ボックス 720"/>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139924</xdr:rowOff>
    </xdr:from>
    <xdr:to>
      <xdr:col>32</xdr:col>
      <xdr:colOff>238125</xdr:colOff>
      <xdr:row>38</xdr:row>
      <xdr:rowOff>70073</xdr:rowOff>
    </xdr:to>
    <xdr:sp macro="" textlink="">
      <xdr:nvSpPr>
        <xdr:cNvPr id="727" name="円/楕円 726"/>
        <xdr:cNvSpPr/>
      </xdr:nvSpPr>
      <xdr:spPr>
        <a:xfrm>
          <a:off x="221107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99301</xdr:rowOff>
    </xdr:from>
    <xdr:ext cx="469744" cy="259045"/>
    <xdr:sp macro="" textlink="">
      <xdr:nvSpPr>
        <xdr:cNvPr id="728" name="投資及び出資金該当値テキスト"/>
        <xdr:cNvSpPr txBox="1"/>
      </xdr:nvSpPr>
      <xdr:spPr>
        <a:xfrm>
          <a:off x="22212300" y="627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141981</xdr:rowOff>
    </xdr:from>
    <xdr:to>
      <xdr:col>31</xdr:col>
      <xdr:colOff>85725</xdr:colOff>
      <xdr:row>38</xdr:row>
      <xdr:rowOff>72130</xdr:rowOff>
    </xdr:to>
    <xdr:sp macro="" textlink="">
      <xdr:nvSpPr>
        <xdr:cNvPr id="729" name="円/楕円 728"/>
        <xdr:cNvSpPr/>
      </xdr:nvSpPr>
      <xdr:spPr>
        <a:xfrm>
          <a:off x="21272500" y="6485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63258</xdr:rowOff>
    </xdr:from>
    <xdr:ext cx="469744" cy="259045"/>
    <xdr:sp macro="" textlink="">
      <xdr:nvSpPr>
        <xdr:cNvPr id="730" name="テキスト ボックス 729"/>
        <xdr:cNvSpPr txBox="1"/>
      </xdr:nvSpPr>
      <xdr:spPr>
        <a:xfrm>
          <a:off x="21088427" y="65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143352</xdr:rowOff>
    </xdr:from>
    <xdr:to>
      <xdr:col>29</xdr:col>
      <xdr:colOff>568325</xdr:colOff>
      <xdr:row>38</xdr:row>
      <xdr:rowOff>73502</xdr:rowOff>
    </xdr:to>
    <xdr:sp macro="" textlink="">
      <xdr:nvSpPr>
        <xdr:cNvPr id="731" name="円/楕円 730"/>
        <xdr:cNvSpPr/>
      </xdr:nvSpPr>
      <xdr:spPr>
        <a:xfrm>
          <a:off x="203835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90029</xdr:rowOff>
    </xdr:from>
    <xdr:ext cx="469744" cy="259045"/>
    <xdr:sp macro="" textlink="">
      <xdr:nvSpPr>
        <xdr:cNvPr id="732" name="テキスト ボックス 731"/>
        <xdr:cNvSpPr txBox="1"/>
      </xdr:nvSpPr>
      <xdr:spPr>
        <a:xfrm>
          <a:off x="20199427" y="62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144495</xdr:rowOff>
    </xdr:from>
    <xdr:to>
      <xdr:col>28</xdr:col>
      <xdr:colOff>365125</xdr:colOff>
      <xdr:row>38</xdr:row>
      <xdr:rowOff>74645</xdr:rowOff>
    </xdr:to>
    <xdr:sp macro="" textlink="">
      <xdr:nvSpPr>
        <xdr:cNvPr id="733" name="円/楕円 732"/>
        <xdr:cNvSpPr/>
      </xdr:nvSpPr>
      <xdr:spPr>
        <a:xfrm>
          <a:off x="19494500" y="64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91172</xdr:rowOff>
    </xdr:from>
    <xdr:ext cx="469744" cy="259045"/>
    <xdr:sp macro="" textlink="">
      <xdr:nvSpPr>
        <xdr:cNvPr id="734" name="テキスト ボックス 733"/>
        <xdr:cNvSpPr txBox="1"/>
      </xdr:nvSpPr>
      <xdr:spPr>
        <a:xfrm>
          <a:off x="19310427" y="626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160863</xdr:rowOff>
    </xdr:from>
    <xdr:to>
      <xdr:col>27</xdr:col>
      <xdr:colOff>161925</xdr:colOff>
      <xdr:row>38</xdr:row>
      <xdr:rowOff>91013</xdr:rowOff>
    </xdr:to>
    <xdr:sp macro="" textlink="">
      <xdr:nvSpPr>
        <xdr:cNvPr id="735" name="円/楕円 734"/>
        <xdr:cNvSpPr/>
      </xdr:nvSpPr>
      <xdr:spPr>
        <a:xfrm>
          <a:off x="18605500" y="65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107540</xdr:rowOff>
    </xdr:from>
    <xdr:ext cx="469744" cy="259045"/>
    <xdr:sp macro="" textlink="">
      <xdr:nvSpPr>
        <xdr:cNvPr id="736" name="テキスト ボックス 735"/>
        <xdr:cNvSpPr txBox="1"/>
      </xdr:nvSpPr>
      <xdr:spPr>
        <a:xfrm>
          <a:off x="18421427"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132423</xdr:rowOff>
    </xdr:from>
    <xdr:to>
      <xdr:col>32</xdr:col>
      <xdr:colOff>187325</xdr:colOff>
      <xdr:row>58</xdr:row>
      <xdr:rowOff>133871</xdr:rowOff>
    </xdr:to>
    <xdr:cxnSp macro="">
      <xdr:nvCxnSpPr>
        <xdr:cNvPr id="765" name="直線コネクタ 764"/>
        <xdr:cNvCxnSpPr/>
      </xdr:nvCxnSpPr>
      <xdr:spPr>
        <a:xfrm flipV="1">
          <a:off x="21323300" y="1007652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133490</xdr:rowOff>
    </xdr:from>
    <xdr:to>
      <xdr:col>31</xdr:col>
      <xdr:colOff>34925</xdr:colOff>
      <xdr:row>58</xdr:row>
      <xdr:rowOff>133871</xdr:rowOff>
    </xdr:to>
    <xdr:cxnSp macro="">
      <xdr:nvCxnSpPr>
        <xdr:cNvPr id="768" name="直線コネクタ 767"/>
        <xdr:cNvCxnSpPr/>
      </xdr:nvCxnSpPr>
      <xdr:spPr>
        <a:xfrm>
          <a:off x="20434300" y="100775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71048</xdr:rowOff>
    </xdr:from>
    <xdr:ext cx="469744" cy="259045"/>
    <xdr:sp macro="" textlink="">
      <xdr:nvSpPr>
        <xdr:cNvPr id="770" name="テキスト ボックス 769"/>
        <xdr:cNvSpPr txBox="1"/>
      </xdr:nvSpPr>
      <xdr:spPr>
        <a:xfrm>
          <a:off x="21088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133490</xdr:rowOff>
    </xdr:from>
    <xdr:to>
      <xdr:col>29</xdr:col>
      <xdr:colOff>517525</xdr:colOff>
      <xdr:row>58</xdr:row>
      <xdr:rowOff>134328</xdr:rowOff>
    </xdr:to>
    <xdr:cxnSp macro="">
      <xdr:nvCxnSpPr>
        <xdr:cNvPr id="771" name="直線コネクタ 770"/>
        <xdr:cNvCxnSpPr/>
      </xdr:nvCxnSpPr>
      <xdr:spPr>
        <a:xfrm flipV="1">
          <a:off x="19545300" y="1007759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54856</xdr:rowOff>
    </xdr:from>
    <xdr:ext cx="469744" cy="259045"/>
    <xdr:sp macro="" textlink="">
      <xdr:nvSpPr>
        <xdr:cNvPr id="773" name="テキスト ボックス 772"/>
        <xdr:cNvSpPr txBox="1"/>
      </xdr:nvSpPr>
      <xdr:spPr>
        <a:xfrm>
          <a:off x="20199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133414</xdr:rowOff>
    </xdr:from>
    <xdr:to>
      <xdr:col>28</xdr:col>
      <xdr:colOff>314325</xdr:colOff>
      <xdr:row>58</xdr:row>
      <xdr:rowOff>134328</xdr:rowOff>
    </xdr:to>
    <xdr:cxnSp macro="">
      <xdr:nvCxnSpPr>
        <xdr:cNvPr id="774" name="直線コネクタ 773"/>
        <xdr:cNvCxnSpPr/>
      </xdr:nvCxnSpPr>
      <xdr:spPr>
        <a:xfrm>
          <a:off x="18656300" y="100775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54932</xdr:rowOff>
    </xdr:from>
    <xdr:ext cx="469744" cy="259045"/>
    <xdr:sp macro="" textlink="">
      <xdr:nvSpPr>
        <xdr:cNvPr id="776" name="テキスト ボックス 775"/>
        <xdr:cNvSpPr txBox="1"/>
      </xdr:nvSpPr>
      <xdr:spPr>
        <a:xfrm>
          <a:off x="19310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31958</xdr:rowOff>
    </xdr:from>
    <xdr:ext cx="469744" cy="259045"/>
    <xdr:sp macro="" textlink="">
      <xdr:nvSpPr>
        <xdr:cNvPr id="778" name="テキスト ボックス 777"/>
        <xdr:cNvSpPr txBox="1"/>
      </xdr:nvSpPr>
      <xdr:spPr>
        <a:xfrm>
          <a:off x="18421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81623</xdr:rowOff>
    </xdr:from>
    <xdr:to>
      <xdr:col>32</xdr:col>
      <xdr:colOff>238125</xdr:colOff>
      <xdr:row>59</xdr:row>
      <xdr:rowOff>11773</xdr:rowOff>
    </xdr:to>
    <xdr:sp macro="" textlink="">
      <xdr:nvSpPr>
        <xdr:cNvPr id="784" name="円/楕円 783"/>
        <xdr:cNvSpPr/>
      </xdr:nvSpPr>
      <xdr:spPr>
        <a:xfrm>
          <a:off x="22110700" y="100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168000</xdr:rowOff>
    </xdr:from>
    <xdr:ext cx="469744" cy="259045"/>
    <xdr:sp macro="" textlink="">
      <xdr:nvSpPr>
        <xdr:cNvPr id="785" name="貸付金該当値テキスト"/>
        <xdr:cNvSpPr txBox="1"/>
      </xdr:nvSpPr>
      <xdr:spPr>
        <a:xfrm>
          <a:off x="22212300" y="99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83071</xdr:rowOff>
    </xdr:from>
    <xdr:to>
      <xdr:col>31</xdr:col>
      <xdr:colOff>85725</xdr:colOff>
      <xdr:row>59</xdr:row>
      <xdr:rowOff>13221</xdr:rowOff>
    </xdr:to>
    <xdr:sp macro="" textlink="">
      <xdr:nvSpPr>
        <xdr:cNvPr id="786" name="円/楕円 785"/>
        <xdr:cNvSpPr/>
      </xdr:nvSpPr>
      <xdr:spPr>
        <a:xfrm>
          <a:off x="21272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4348</xdr:rowOff>
    </xdr:from>
    <xdr:ext cx="469744" cy="259045"/>
    <xdr:sp macro="" textlink="">
      <xdr:nvSpPr>
        <xdr:cNvPr id="787" name="テキスト ボックス 786"/>
        <xdr:cNvSpPr txBox="1"/>
      </xdr:nvSpPr>
      <xdr:spPr>
        <a:xfrm>
          <a:off x="21088427" y="101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82690</xdr:rowOff>
    </xdr:from>
    <xdr:to>
      <xdr:col>29</xdr:col>
      <xdr:colOff>568325</xdr:colOff>
      <xdr:row>59</xdr:row>
      <xdr:rowOff>12840</xdr:rowOff>
    </xdr:to>
    <xdr:sp macro="" textlink="">
      <xdr:nvSpPr>
        <xdr:cNvPr id="788" name="円/楕円 787"/>
        <xdr:cNvSpPr/>
      </xdr:nvSpPr>
      <xdr:spPr>
        <a:xfrm>
          <a:off x="20383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3967</xdr:rowOff>
    </xdr:from>
    <xdr:ext cx="469744" cy="259045"/>
    <xdr:sp macro="" textlink="">
      <xdr:nvSpPr>
        <xdr:cNvPr id="789" name="テキスト ボックス 788"/>
        <xdr:cNvSpPr txBox="1"/>
      </xdr:nvSpPr>
      <xdr:spPr>
        <a:xfrm>
          <a:off x="20199427" y="1011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83528</xdr:rowOff>
    </xdr:from>
    <xdr:to>
      <xdr:col>28</xdr:col>
      <xdr:colOff>365125</xdr:colOff>
      <xdr:row>59</xdr:row>
      <xdr:rowOff>13678</xdr:rowOff>
    </xdr:to>
    <xdr:sp macro="" textlink="">
      <xdr:nvSpPr>
        <xdr:cNvPr id="790" name="円/楕円 789"/>
        <xdr:cNvSpPr/>
      </xdr:nvSpPr>
      <xdr:spPr>
        <a:xfrm>
          <a:off x="19494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4805</xdr:rowOff>
    </xdr:from>
    <xdr:ext cx="469744" cy="259045"/>
    <xdr:sp macro="" textlink="">
      <xdr:nvSpPr>
        <xdr:cNvPr id="791" name="テキスト ボックス 790"/>
        <xdr:cNvSpPr txBox="1"/>
      </xdr:nvSpPr>
      <xdr:spPr>
        <a:xfrm>
          <a:off x="19310427" y="1012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82614</xdr:rowOff>
    </xdr:from>
    <xdr:to>
      <xdr:col>27</xdr:col>
      <xdr:colOff>161925</xdr:colOff>
      <xdr:row>59</xdr:row>
      <xdr:rowOff>12764</xdr:rowOff>
    </xdr:to>
    <xdr:sp macro="" textlink="">
      <xdr:nvSpPr>
        <xdr:cNvPr id="792" name="円/楕円 791"/>
        <xdr:cNvSpPr/>
      </xdr:nvSpPr>
      <xdr:spPr>
        <a:xfrm>
          <a:off x="18605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3891</xdr:rowOff>
    </xdr:from>
    <xdr:ext cx="469744" cy="259045"/>
    <xdr:sp macro="" textlink="">
      <xdr:nvSpPr>
        <xdr:cNvPr id="793" name="テキスト ボックス 792"/>
        <xdr:cNvSpPr txBox="1"/>
      </xdr:nvSpPr>
      <xdr:spPr>
        <a:xfrm>
          <a:off x="18421427" y="101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51384</xdr:rowOff>
    </xdr:from>
    <xdr:to>
      <xdr:col>32</xdr:col>
      <xdr:colOff>187325</xdr:colOff>
      <xdr:row>75</xdr:row>
      <xdr:rowOff>124569</xdr:rowOff>
    </xdr:to>
    <xdr:cxnSp macro="">
      <xdr:nvCxnSpPr>
        <xdr:cNvPr id="824" name="直線コネクタ 823"/>
        <xdr:cNvCxnSpPr/>
      </xdr:nvCxnSpPr>
      <xdr:spPr>
        <a:xfrm flipV="1">
          <a:off x="21323300" y="12910134"/>
          <a:ext cx="8382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124569</xdr:rowOff>
    </xdr:from>
    <xdr:to>
      <xdr:col>31</xdr:col>
      <xdr:colOff>34925</xdr:colOff>
      <xdr:row>75</xdr:row>
      <xdr:rowOff>169821</xdr:rowOff>
    </xdr:to>
    <xdr:cxnSp macro="">
      <xdr:nvCxnSpPr>
        <xdr:cNvPr id="827" name="直線コネクタ 826"/>
        <xdr:cNvCxnSpPr/>
      </xdr:nvCxnSpPr>
      <xdr:spPr>
        <a:xfrm flipV="1">
          <a:off x="20434300" y="12983319"/>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58652</xdr:rowOff>
    </xdr:from>
    <xdr:ext cx="534377" cy="259045"/>
    <xdr:sp macro="" textlink="">
      <xdr:nvSpPr>
        <xdr:cNvPr id="829" name="テキスト ボックス 828"/>
        <xdr:cNvSpPr txBox="1"/>
      </xdr:nvSpPr>
      <xdr:spPr>
        <a:xfrm>
          <a:off x="21056111" y="130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169821</xdr:rowOff>
    </xdr:from>
    <xdr:to>
      <xdr:col>29</xdr:col>
      <xdr:colOff>517525</xdr:colOff>
      <xdr:row>76</xdr:row>
      <xdr:rowOff>29612</xdr:rowOff>
    </xdr:to>
    <xdr:cxnSp macro="">
      <xdr:nvCxnSpPr>
        <xdr:cNvPr id="830" name="直線コネクタ 829"/>
        <xdr:cNvCxnSpPr/>
      </xdr:nvCxnSpPr>
      <xdr:spPr>
        <a:xfrm flipV="1">
          <a:off x="19545300" y="13028571"/>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73195</xdr:rowOff>
    </xdr:from>
    <xdr:ext cx="534377" cy="259045"/>
    <xdr:sp macro="" textlink="">
      <xdr:nvSpPr>
        <xdr:cNvPr id="832" name="テキスト ボックス 831"/>
        <xdr:cNvSpPr txBox="1"/>
      </xdr:nvSpPr>
      <xdr:spPr>
        <a:xfrm>
          <a:off x="20167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29612</xdr:rowOff>
    </xdr:from>
    <xdr:to>
      <xdr:col>28</xdr:col>
      <xdr:colOff>314325</xdr:colOff>
      <xdr:row>76</xdr:row>
      <xdr:rowOff>56882</xdr:rowOff>
    </xdr:to>
    <xdr:cxnSp macro="">
      <xdr:nvCxnSpPr>
        <xdr:cNvPr id="833" name="直線コネクタ 832"/>
        <xdr:cNvCxnSpPr/>
      </xdr:nvCxnSpPr>
      <xdr:spPr>
        <a:xfrm flipV="1">
          <a:off x="18656300" y="13059812"/>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85768</xdr:rowOff>
    </xdr:from>
    <xdr:ext cx="534377" cy="259045"/>
    <xdr:sp macro="" textlink="">
      <xdr:nvSpPr>
        <xdr:cNvPr id="835" name="テキスト ボックス 834"/>
        <xdr:cNvSpPr txBox="1"/>
      </xdr:nvSpPr>
      <xdr:spPr>
        <a:xfrm>
          <a:off x="19278111" y="131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122303</xdr:rowOff>
    </xdr:from>
    <xdr:ext cx="534377" cy="259045"/>
    <xdr:sp macro="" textlink="">
      <xdr:nvSpPr>
        <xdr:cNvPr id="837" name="テキスト ボックス 836"/>
        <xdr:cNvSpPr txBox="1"/>
      </xdr:nvSpPr>
      <xdr:spPr>
        <a:xfrm>
          <a:off x="18389111" y="128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584</xdr:rowOff>
    </xdr:from>
    <xdr:to>
      <xdr:col>32</xdr:col>
      <xdr:colOff>238125</xdr:colOff>
      <xdr:row>75</xdr:row>
      <xdr:rowOff>102184</xdr:rowOff>
    </xdr:to>
    <xdr:sp macro="" textlink="">
      <xdr:nvSpPr>
        <xdr:cNvPr id="843" name="円/楕円 842"/>
        <xdr:cNvSpPr/>
      </xdr:nvSpPr>
      <xdr:spPr>
        <a:xfrm>
          <a:off x="22110700" y="12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23461</xdr:rowOff>
    </xdr:from>
    <xdr:ext cx="534377" cy="259045"/>
    <xdr:sp macro="" textlink="">
      <xdr:nvSpPr>
        <xdr:cNvPr id="844" name="繰出金該当値テキスト"/>
        <xdr:cNvSpPr txBox="1"/>
      </xdr:nvSpPr>
      <xdr:spPr>
        <a:xfrm>
          <a:off x="22212300" y="127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73769</xdr:rowOff>
    </xdr:from>
    <xdr:to>
      <xdr:col>31</xdr:col>
      <xdr:colOff>85725</xdr:colOff>
      <xdr:row>76</xdr:row>
      <xdr:rowOff>3919</xdr:rowOff>
    </xdr:to>
    <xdr:sp macro="" textlink="">
      <xdr:nvSpPr>
        <xdr:cNvPr id="845" name="円/楕円 844"/>
        <xdr:cNvSpPr/>
      </xdr:nvSpPr>
      <xdr:spPr>
        <a:xfrm>
          <a:off x="21272500" y="129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20446</xdr:rowOff>
    </xdr:from>
    <xdr:ext cx="534377" cy="259045"/>
    <xdr:sp macro="" textlink="">
      <xdr:nvSpPr>
        <xdr:cNvPr id="846" name="テキスト ボックス 845"/>
        <xdr:cNvSpPr txBox="1"/>
      </xdr:nvSpPr>
      <xdr:spPr>
        <a:xfrm>
          <a:off x="21056111" y="12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119021</xdr:rowOff>
    </xdr:from>
    <xdr:to>
      <xdr:col>29</xdr:col>
      <xdr:colOff>568325</xdr:colOff>
      <xdr:row>76</xdr:row>
      <xdr:rowOff>49171</xdr:rowOff>
    </xdr:to>
    <xdr:sp macro="" textlink="">
      <xdr:nvSpPr>
        <xdr:cNvPr id="847" name="円/楕円 846"/>
        <xdr:cNvSpPr/>
      </xdr:nvSpPr>
      <xdr:spPr>
        <a:xfrm>
          <a:off x="20383500" y="129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65698</xdr:rowOff>
    </xdr:from>
    <xdr:ext cx="534377" cy="259045"/>
    <xdr:sp macro="" textlink="">
      <xdr:nvSpPr>
        <xdr:cNvPr id="848" name="テキスト ボックス 847"/>
        <xdr:cNvSpPr txBox="1"/>
      </xdr:nvSpPr>
      <xdr:spPr>
        <a:xfrm>
          <a:off x="20167111" y="127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150262</xdr:rowOff>
    </xdr:from>
    <xdr:to>
      <xdr:col>28</xdr:col>
      <xdr:colOff>365125</xdr:colOff>
      <xdr:row>76</xdr:row>
      <xdr:rowOff>80412</xdr:rowOff>
    </xdr:to>
    <xdr:sp macro="" textlink="">
      <xdr:nvSpPr>
        <xdr:cNvPr id="849" name="円/楕円 848"/>
        <xdr:cNvSpPr/>
      </xdr:nvSpPr>
      <xdr:spPr>
        <a:xfrm>
          <a:off x="19494500" y="13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96940</xdr:rowOff>
    </xdr:from>
    <xdr:ext cx="534377" cy="259045"/>
    <xdr:sp macro="" textlink="">
      <xdr:nvSpPr>
        <xdr:cNvPr id="850" name="テキスト ボックス 849"/>
        <xdr:cNvSpPr txBox="1"/>
      </xdr:nvSpPr>
      <xdr:spPr>
        <a:xfrm>
          <a:off x="19278111" y="127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6082</xdr:rowOff>
    </xdr:from>
    <xdr:to>
      <xdr:col>27</xdr:col>
      <xdr:colOff>161925</xdr:colOff>
      <xdr:row>76</xdr:row>
      <xdr:rowOff>107682</xdr:rowOff>
    </xdr:to>
    <xdr:sp macro="" textlink="">
      <xdr:nvSpPr>
        <xdr:cNvPr id="851" name="円/楕円 850"/>
        <xdr:cNvSpPr/>
      </xdr:nvSpPr>
      <xdr:spPr>
        <a:xfrm>
          <a:off x="18605500" y="130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98809</xdr:rowOff>
    </xdr:from>
    <xdr:ext cx="534377" cy="259045"/>
    <xdr:sp macro="" textlink="">
      <xdr:nvSpPr>
        <xdr:cNvPr id="852" name="テキスト ボックス 851"/>
        <xdr:cNvSpPr txBox="1"/>
      </xdr:nvSpPr>
      <xdr:spPr>
        <a:xfrm>
          <a:off x="18389111" y="131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４３５，０９１円となっている。主な構成項目である人件費は、住民一人当たり８５，５５１円となっており、類似団体と比較して一人当たりのコストが高い状況となっている。これは合併以降新規用採を抑制してきたことによる職員の年齢構成のアンバランス化のため高止まりの傾向に加え、地域おこし協力隊、工事検査管理監・危機管理対策監の増員及び、退職者の再任用雇用、嘱託職員の増が主たる要因である。また、繰出金の増加は、公共下水道事業への繰出金の影響であ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年度には管渠工事が全て終了する予定のため、以降は平準化に移行する見込である。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28,300
27,700
221.98
12,675,177
12,313,074
289,768
8,973,965
17,385,925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5479</xdr:rowOff>
    </xdr:from>
    <xdr:to>
      <xdr:col>6</xdr:col>
      <xdr:colOff>511175</xdr:colOff>
      <xdr:row>36</xdr:row>
      <xdr:rowOff>116840</xdr:rowOff>
    </xdr:to>
    <xdr:cxnSp macro="">
      <xdr:nvCxnSpPr>
        <xdr:cNvPr id="63" name="直線コネクタ 62"/>
        <xdr:cNvCxnSpPr/>
      </xdr:nvCxnSpPr>
      <xdr:spPr>
        <a:xfrm flipV="1">
          <a:off x="3797300" y="6177679"/>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108349</xdr:rowOff>
    </xdr:from>
    <xdr:to>
      <xdr:col>5</xdr:col>
      <xdr:colOff>358775</xdr:colOff>
      <xdr:row>36</xdr:row>
      <xdr:rowOff>116840</xdr:rowOff>
    </xdr:to>
    <xdr:cxnSp macro="">
      <xdr:nvCxnSpPr>
        <xdr:cNvPr id="66" name="直線コネクタ 65"/>
        <xdr:cNvCxnSpPr/>
      </xdr:nvCxnSpPr>
      <xdr:spPr>
        <a:xfrm>
          <a:off x="2908300" y="628054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97246</xdr:rowOff>
    </xdr:from>
    <xdr:to>
      <xdr:col>4</xdr:col>
      <xdr:colOff>155575</xdr:colOff>
      <xdr:row>36</xdr:row>
      <xdr:rowOff>108349</xdr:rowOff>
    </xdr:to>
    <xdr:cxnSp macro="">
      <xdr:nvCxnSpPr>
        <xdr:cNvPr id="69" name="直線コネクタ 68"/>
        <xdr:cNvCxnSpPr/>
      </xdr:nvCxnSpPr>
      <xdr:spPr>
        <a:xfrm>
          <a:off x="2019300" y="62694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4826</xdr:rowOff>
    </xdr:from>
    <xdr:to>
      <xdr:col>2</xdr:col>
      <xdr:colOff>638175</xdr:colOff>
      <xdr:row>36</xdr:row>
      <xdr:rowOff>97246</xdr:rowOff>
    </xdr:to>
    <xdr:cxnSp macro="">
      <xdr:nvCxnSpPr>
        <xdr:cNvPr id="72" name="直線コネクタ 71"/>
        <xdr:cNvCxnSpPr/>
      </xdr:nvCxnSpPr>
      <xdr:spPr>
        <a:xfrm>
          <a:off x="1130300" y="5834126"/>
          <a:ext cx="889000" cy="43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97372</xdr:rowOff>
    </xdr:from>
    <xdr:ext cx="469744" cy="259045"/>
    <xdr:sp macro="" textlink="">
      <xdr:nvSpPr>
        <xdr:cNvPr id="76" name="テキスト ボックス 75"/>
        <xdr:cNvSpPr txBox="1"/>
      </xdr:nvSpPr>
      <xdr:spPr>
        <a:xfrm>
          <a:off x="895427" y="59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126129</xdr:rowOff>
    </xdr:from>
    <xdr:to>
      <xdr:col>6</xdr:col>
      <xdr:colOff>561975</xdr:colOff>
      <xdr:row>36</xdr:row>
      <xdr:rowOff>56279</xdr:rowOff>
    </xdr:to>
    <xdr:sp macro="" textlink="">
      <xdr:nvSpPr>
        <xdr:cNvPr id="82" name="円/楕円 81"/>
        <xdr:cNvSpPr/>
      </xdr:nvSpPr>
      <xdr:spPr>
        <a:xfrm>
          <a:off x="45847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104556</xdr:rowOff>
    </xdr:from>
    <xdr:ext cx="469744" cy="259045"/>
    <xdr:sp macro="" textlink="">
      <xdr:nvSpPr>
        <xdr:cNvPr id="83" name="議会費該当値テキスト"/>
        <xdr:cNvSpPr txBox="1"/>
      </xdr:nvSpPr>
      <xdr:spPr>
        <a:xfrm>
          <a:off x="4686300" y="61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66040</xdr:rowOff>
    </xdr:from>
    <xdr:to>
      <xdr:col>5</xdr:col>
      <xdr:colOff>409575</xdr:colOff>
      <xdr:row>36</xdr:row>
      <xdr:rowOff>167640</xdr:rowOff>
    </xdr:to>
    <xdr:sp macro="" textlink="">
      <xdr:nvSpPr>
        <xdr:cNvPr id="84" name="円/楕円 83"/>
        <xdr:cNvSpPr/>
      </xdr:nvSpPr>
      <xdr:spPr>
        <a:xfrm>
          <a:off x="3746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158767</xdr:rowOff>
    </xdr:from>
    <xdr:ext cx="469744" cy="259045"/>
    <xdr:sp macro="" textlink="">
      <xdr:nvSpPr>
        <xdr:cNvPr id="85" name="テキスト ボックス 84"/>
        <xdr:cNvSpPr txBox="1"/>
      </xdr:nvSpPr>
      <xdr:spPr>
        <a:xfrm>
          <a:off x="3562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57549</xdr:rowOff>
    </xdr:from>
    <xdr:to>
      <xdr:col>4</xdr:col>
      <xdr:colOff>206375</xdr:colOff>
      <xdr:row>36</xdr:row>
      <xdr:rowOff>159149</xdr:rowOff>
    </xdr:to>
    <xdr:sp macro="" textlink="">
      <xdr:nvSpPr>
        <xdr:cNvPr id="86" name="円/楕円 85"/>
        <xdr:cNvSpPr/>
      </xdr:nvSpPr>
      <xdr:spPr>
        <a:xfrm>
          <a:off x="28575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150276</xdr:rowOff>
    </xdr:from>
    <xdr:ext cx="469744" cy="259045"/>
    <xdr:sp macro="" textlink="">
      <xdr:nvSpPr>
        <xdr:cNvPr id="87" name="テキスト ボックス 86"/>
        <xdr:cNvSpPr txBox="1"/>
      </xdr:nvSpPr>
      <xdr:spPr>
        <a:xfrm>
          <a:off x="2673427" y="632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46446</xdr:rowOff>
    </xdr:from>
    <xdr:to>
      <xdr:col>3</xdr:col>
      <xdr:colOff>3175</xdr:colOff>
      <xdr:row>36</xdr:row>
      <xdr:rowOff>148046</xdr:rowOff>
    </xdr:to>
    <xdr:sp macro="" textlink="">
      <xdr:nvSpPr>
        <xdr:cNvPr id="88" name="円/楕円 87"/>
        <xdr:cNvSpPr/>
      </xdr:nvSpPr>
      <xdr:spPr>
        <a:xfrm>
          <a:off x="1968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139173</xdr:rowOff>
    </xdr:from>
    <xdr:ext cx="469744" cy="259045"/>
    <xdr:sp macro="" textlink="">
      <xdr:nvSpPr>
        <xdr:cNvPr id="89" name="テキスト ボックス 88"/>
        <xdr:cNvSpPr txBox="1"/>
      </xdr:nvSpPr>
      <xdr:spPr>
        <a:xfrm>
          <a:off x="1784427" y="631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125476</xdr:rowOff>
    </xdr:from>
    <xdr:to>
      <xdr:col>1</xdr:col>
      <xdr:colOff>485775</xdr:colOff>
      <xdr:row>34</xdr:row>
      <xdr:rowOff>55626</xdr:rowOff>
    </xdr:to>
    <xdr:sp macro="" textlink="">
      <xdr:nvSpPr>
        <xdr:cNvPr id="90" name="円/楕円 89"/>
        <xdr:cNvSpPr/>
      </xdr:nvSpPr>
      <xdr:spPr>
        <a:xfrm>
          <a:off x="1079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72153</xdr:rowOff>
    </xdr:from>
    <xdr:ext cx="469744" cy="259045"/>
    <xdr:sp macro="" textlink="">
      <xdr:nvSpPr>
        <xdr:cNvPr id="91" name="テキスト ボックス 90"/>
        <xdr:cNvSpPr txBox="1"/>
      </xdr:nvSpPr>
      <xdr:spPr>
        <a:xfrm>
          <a:off x="895427"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38392</xdr:rowOff>
    </xdr:from>
    <xdr:to>
      <xdr:col>6</xdr:col>
      <xdr:colOff>511175</xdr:colOff>
      <xdr:row>58</xdr:row>
      <xdr:rowOff>61507</xdr:rowOff>
    </xdr:to>
    <xdr:cxnSp macro="">
      <xdr:nvCxnSpPr>
        <xdr:cNvPr id="120" name="直線コネクタ 119"/>
        <xdr:cNvCxnSpPr/>
      </xdr:nvCxnSpPr>
      <xdr:spPr>
        <a:xfrm flipV="1">
          <a:off x="3797300" y="9982492"/>
          <a:ext cx="8382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49060</xdr:rowOff>
    </xdr:from>
    <xdr:to>
      <xdr:col>5</xdr:col>
      <xdr:colOff>358775</xdr:colOff>
      <xdr:row>58</xdr:row>
      <xdr:rowOff>61507</xdr:rowOff>
    </xdr:to>
    <xdr:cxnSp macro="">
      <xdr:nvCxnSpPr>
        <xdr:cNvPr id="123" name="直線コネクタ 122"/>
        <xdr:cNvCxnSpPr/>
      </xdr:nvCxnSpPr>
      <xdr:spPr>
        <a:xfrm>
          <a:off x="2908300" y="9993160"/>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25297</xdr:rowOff>
    </xdr:from>
    <xdr:to>
      <xdr:col>4</xdr:col>
      <xdr:colOff>155575</xdr:colOff>
      <xdr:row>58</xdr:row>
      <xdr:rowOff>49060</xdr:rowOff>
    </xdr:to>
    <xdr:cxnSp macro="">
      <xdr:nvCxnSpPr>
        <xdr:cNvPr id="126" name="直線コネクタ 125"/>
        <xdr:cNvCxnSpPr/>
      </xdr:nvCxnSpPr>
      <xdr:spPr>
        <a:xfrm>
          <a:off x="2019300" y="9969397"/>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7771</xdr:rowOff>
    </xdr:from>
    <xdr:to>
      <xdr:col>2</xdr:col>
      <xdr:colOff>638175</xdr:colOff>
      <xdr:row>58</xdr:row>
      <xdr:rowOff>25297</xdr:rowOff>
    </xdr:to>
    <xdr:cxnSp macro="">
      <xdr:nvCxnSpPr>
        <xdr:cNvPr id="129" name="直線コネクタ 128"/>
        <xdr:cNvCxnSpPr/>
      </xdr:nvCxnSpPr>
      <xdr:spPr>
        <a:xfrm>
          <a:off x="1130300" y="995187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159042</xdr:rowOff>
    </xdr:from>
    <xdr:to>
      <xdr:col>6</xdr:col>
      <xdr:colOff>561975</xdr:colOff>
      <xdr:row>58</xdr:row>
      <xdr:rowOff>89192</xdr:rowOff>
    </xdr:to>
    <xdr:sp macro="" textlink="">
      <xdr:nvSpPr>
        <xdr:cNvPr id="139" name="円/楕円 138"/>
        <xdr:cNvSpPr/>
      </xdr:nvSpPr>
      <xdr:spPr>
        <a:xfrm>
          <a:off x="4584700" y="99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73969</xdr:rowOff>
    </xdr:from>
    <xdr:ext cx="534377" cy="259045"/>
    <xdr:sp macro="" textlink="">
      <xdr:nvSpPr>
        <xdr:cNvPr id="140" name="総務費該当値テキスト"/>
        <xdr:cNvSpPr txBox="1"/>
      </xdr:nvSpPr>
      <xdr:spPr>
        <a:xfrm>
          <a:off x="4686300" y="98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10707</xdr:rowOff>
    </xdr:from>
    <xdr:to>
      <xdr:col>5</xdr:col>
      <xdr:colOff>409575</xdr:colOff>
      <xdr:row>58</xdr:row>
      <xdr:rowOff>112307</xdr:rowOff>
    </xdr:to>
    <xdr:sp macro="" textlink="">
      <xdr:nvSpPr>
        <xdr:cNvPr id="141" name="円/楕円 140"/>
        <xdr:cNvSpPr/>
      </xdr:nvSpPr>
      <xdr:spPr>
        <a:xfrm>
          <a:off x="3746500" y="9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103434</xdr:rowOff>
    </xdr:from>
    <xdr:ext cx="534377" cy="259045"/>
    <xdr:sp macro="" textlink="">
      <xdr:nvSpPr>
        <xdr:cNvPr id="142" name="テキスト ボックス 141"/>
        <xdr:cNvSpPr txBox="1"/>
      </xdr:nvSpPr>
      <xdr:spPr>
        <a:xfrm>
          <a:off x="3530111" y="100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169710</xdr:rowOff>
    </xdr:from>
    <xdr:to>
      <xdr:col>4</xdr:col>
      <xdr:colOff>206375</xdr:colOff>
      <xdr:row>58</xdr:row>
      <xdr:rowOff>99860</xdr:rowOff>
    </xdr:to>
    <xdr:sp macro="" textlink="">
      <xdr:nvSpPr>
        <xdr:cNvPr id="143" name="円/楕円 142"/>
        <xdr:cNvSpPr/>
      </xdr:nvSpPr>
      <xdr:spPr>
        <a:xfrm>
          <a:off x="28575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90987</xdr:rowOff>
    </xdr:from>
    <xdr:ext cx="534377" cy="259045"/>
    <xdr:sp macro="" textlink="">
      <xdr:nvSpPr>
        <xdr:cNvPr id="144" name="テキスト ボックス 143"/>
        <xdr:cNvSpPr txBox="1"/>
      </xdr:nvSpPr>
      <xdr:spPr>
        <a:xfrm>
          <a:off x="2641111" y="100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145947</xdr:rowOff>
    </xdr:from>
    <xdr:to>
      <xdr:col>3</xdr:col>
      <xdr:colOff>3175</xdr:colOff>
      <xdr:row>58</xdr:row>
      <xdr:rowOff>76097</xdr:rowOff>
    </xdr:to>
    <xdr:sp macro="" textlink="">
      <xdr:nvSpPr>
        <xdr:cNvPr id="145" name="円/楕円 144"/>
        <xdr:cNvSpPr/>
      </xdr:nvSpPr>
      <xdr:spPr>
        <a:xfrm>
          <a:off x="1968500" y="99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67224</xdr:rowOff>
    </xdr:from>
    <xdr:ext cx="534377" cy="259045"/>
    <xdr:sp macro="" textlink="">
      <xdr:nvSpPr>
        <xdr:cNvPr id="146" name="テキスト ボックス 145"/>
        <xdr:cNvSpPr txBox="1"/>
      </xdr:nvSpPr>
      <xdr:spPr>
        <a:xfrm>
          <a:off x="1752111" y="100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128421</xdr:rowOff>
    </xdr:from>
    <xdr:to>
      <xdr:col>1</xdr:col>
      <xdr:colOff>485775</xdr:colOff>
      <xdr:row>58</xdr:row>
      <xdr:rowOff>58571</xdr:rowOff>
    </xdr:to>
    <xdr:sp macro="" textlink="">
      <xdr:nvSpPr>
        <xdr:cNvPr id="147" name="円/楕円 146"/>
        <xdr:cNvSpPr/>
      </xdr:nvSpPr>
      <xdr:spPr>
        <a:xfrm>
          <a:off x="1079500" y="99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49698</xdr:rowOff>
    </xdr:from>
    <xdr:ext cx="534377" cy="259045"/>
    <xdr:sp macro="" textlink="">
      <xdr:nvSpPr>
        <xdr:cNvPr id="148" name="テキスト ボックス 147"/>
        <xdr:cNvSpPr txBox="1"/>
      </xdr:nvSpPr>
      <xdr:spPr>
        <a:xfrm>
          <a:off x="863111" y="99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123633</xdr:rowOff>
    </xdr:from>
    <xdr:to>
      <xdr:col>6</xdr:col>
      <xdr:colOff>511175</xdr:colOff>
      <xdr:row>78</xdr:row>
      <xdr:rowOff>126377</xdr:rowOff>
    </xdr:to>
    <xdr:cxnSp macro="">
      <xdr:nvCxnSpPr>
        <xdr:cNvPr id="178" name="直線コネクタ 177"/>
        <xdr:cNvCxnSpPr/>
      </xdr:nvCxnSpPr>
      <xdr:spPr>
        <a:xfrm flipV="1">
          <a:off x="3797300" y="1349673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126377</xdr:rowOff>
    </xdr:from>
    <xdr:to>
      <xdr:col>5</xdr:col>
      <xdr:colOff>358775</xdr:colOff>
      <xdr:row>78</xdr:row>
      <xdr:rowOff>152429</xdr:rowOff>
    </xdr:to>
    <xdr:cxnSp macro="">
      <xdr:nvCxnSpPr>
        <xdr:cNvPr id="181" name="直線コネクタ 180"/>
        <xdr:cNvCxnSpPr/>
      </xdr:nvCxnSpPr>
      <xdr:spPr>
        <a:xfrm flipV="1">
          <a:off x="2908300" y="13499477"/>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137860</xdr:rowOff>
    </xdr:from>
    <xdr:to>
      <xdr:col>4</xdr:col>
      <xdr:colOff>155575</xdr:colOff>
      <xdr:row>78</xdr:row>
      <xdr:rowOff>152429</xdr:rowOff>
    </xdr:to>
    <xdr:cxnSp macro="">
      <xdr:nvCxnSpPr>
        <xdr:cNvPr id="184" name="直線コネクタ 183"/>
        <xdr:cNvCxnSpPr/>
      </xdr:nvCxnSpPr>
      <xdr:spPr>
        <a:xfrm>
          <a:off x="2019300" y="13510960"/>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137860</xdr:rowOff>
    </xdr:from>
    <xdr:to>
      <xdr:col>2</xdr:col>
      <xdr:colOff>638175</xdr:colOff>
      <xdr:row>78</xdr:row>
      <xdr:rowOff>139978</xdr:rowOff>
    </xdr:to>
    <xdr:cxnSp macro="">
      <xdr:nvCxnSpPr>
        <xdr:cNvPr id="187" name="直線コネクタ 186"/>
        <xdr:cNvCxnSpPr/>
      </xdr:nvCxnSpPr>
      <xdr:spPr>
        <a:xfrm flipV="1">
          <a:off x="1130300" y="13510960"/>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72833</xdr:rowOff>
    </xdr:from>
    <xdr:to>
      <xdr:col>6</xdr:col>
      <xdr:colOff>561975</xdr:colOff>
      <xdr:row>79</xdr:row>
      <xdr:rowOff>2983</xdr:rowOff>
    </xdr:to>
    <xdr:sp macro="" textlink="">
      <xdr:nvSpPr>
        <xdr:cNvPr id="197" name="円/楕円 196"/>
        <xdr:cNvSpPr/>
      </xdr:nvSpPr>
      <xdr:spPr>
        <a:xfrm>
          <a:off x="4584700" y="1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159210</xdr:rowOff>
    </xdr:from>
    <xdr:ext cx="599010" cy="259045"/>
    <xdr:sp macro="" textlink="">
      <xdr:nvSpPr>
        <xdr:cNvPr id="198" name="民生費該当値テキスト"/>
        <xdr:cNvSpPr txBox="1"/>
      </xdr:nvSpPr>
      <xdr:spPr>
        <a:xfrm>
          <a:off x="4686300" y="133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75577</xdr:rowOff>
    </xdr:from>
    <xdr:to>
      <xdr:col>5</xdr:col>
      <xdr:colOff>409575</xdr:colOff>
      <xdr:row>79</xdr:row>
      <xdr:rowOff>5727</xdr:rowOff>
    </xdr:to>
    <xdr:sp macro="" textlink="">
      <xdr:nvSpPr>
        <xdr:cNvPr id="199" name="円/楕円 198"/>
        <xdr:cNvSpPr/>
      </xdr:nvSpPr>
      <xdr:spPr>
        <a:xfrm>
          <a:off x="3746500" y="134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168304</xdr:rowOff>
    </xdr:from>
    <xdr:ext cx="599010" cy="259045"/>
    <xdr:sp macro="" textlink="">
      <xdr:nvSpPr>
        <xdr:cNvPr id="200" name="テキスト ボックス 199"/>
        <xdr:cNvSpPr txBox="1"/>
      </xdr:nvSpPr>
      <xdr:spPr>
        <a:xfrm>
          <a:off x="3497794" y="1354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101629</xdr:rowOff>
    </xdr:from>
    <xdr:to>
      <xdr:col>4</xdr:col>
      <xdr:colOff>206375</xdr:colOff>
      <xdr:row>79</xdr:row>
      <xdr:rowOff>31779</xdr:rowOff>
    </xdr:to>
    <xdr:sp macro="" textlink="">
      <xdr:nvSpPr>
        <xdr:cNvPr id="201" name="円/楕円 200"/>
        <xdr:cNvSpPr/>
      </xdr:nvSpPr>
      <xdr:spPr>
        <a:xfrm>
          <a:off x="2857500" y="134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22906</xdr:rowOff>
    </xdr:from>
    <xdr:ext cx="599010" cy="259045"/>
    <xdr:sp macro="" textlink="">
      <xdr:nvSpPr>
        <xdr:cNvPr id="202" name="テキスト ボックス 201"/>
        <xdr:cNvSpPr txBox="1"/>
      </xdr:nvSpPr>
      <xdr:spPr>
        <a:xfrm>
          <a:off x="2608794" y="1356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87060</xdr:rowOff>
    </xdr:from>
    <xdr:to>
      <xdr:col>3</xdr:col>
      <xdr:colOff>3175</xdr:colOff>
      <xdr:row>79</xdr:row>
      <xdr:rowOff>17210</xdr:rowOff>
    </xdr:to>
    <xdr:sp macro="" textlink="">
      <xdr:nvSpPr>
        <xdr:cNvPr id="203" name="円/楕円 202"/>
        <xdr:cNvSpPr/>
      </xdr:nvSpPr>
      <xdr:spPr>
        <a:xfrm>
          <a:off x="1968500" y="134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8337</xdr:rowOff>
    </xdr:from>
    <xdr:ext cx="599010" cy="259045"/>
    <xdr:sp macro="" textlink="">
      <xdr:nvSpPr>
        <xdr:cNvPr id="204" name="テキスト ボックス 203"/>
        <xdr:cNvSpPr txBox="1"/>
      </xdr:nvSpPr>
      <xdr:spPr>
        <a:xfrm>
          <a:off x="1719794" y="135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89178</xdr:rowOff>
    </xdr:from>
    <xdr:to>
      <xdr:col>1</xdr:col>
      <xdr:colOff>485775</xdr:colOff>
      <xdr:row>79</xdr:row>
      <xdr:rowOff>19328</xdr:rowOff>
    </xdr:to>
    <xdr:sp macro="" textlink="">
      <xdr:nvSpPr>
        <xdr:cNvPr id="205" name="円/楕円 204"/>
        <xdr:cNvSpPr/>
      </xdr:nvSpPr>
      <xdr:spPr>
        <a:xfrm>
          <a:off x="1079500" y="134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10455</xdr:rowOff>
    </xdr:from>
    <xdr:ext cx="599010" cy="259045"/>
    <xdr:sp macro="" textlink="">
      <xdr:nvSpPr>
        <xdr:cNvPr id="206" name="テキスト ボックス 205"/>
        <xdr:cNvSpPr txBox="1"/>
      </xdr:nvSpPr>
      <xdr:spPr>
        <a:xfrm>
          <a:off x="830794" y="1355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84510</xdr:rowOff>
    </xdr:from>
    <xdr:to>
      <xdr:col>6</xdr:col>
      <xdr:colOff>511175</xdr:colOff>
      <xdr:row>97</xdr:row>
      <xdr:rowOff>107059</xdr:rowOff>
    </xdr:to>
    <xdr:cxnSp macro="">
      <xdr:nvCxnSpPr>
        <xdr:cNvPr id="238" name="直線コネクタ 237"/>
        <xdr:cNvCxnSpPr/>
      </xdr:nvCxnSpPr>
      <xdr:spPr>
        <a:xfrm flipV="1">
          <a:off x="3797300" y="16715160"/>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107059</xdr:rowOff>
    </xdr:from>
    <xdr:to>
      <xdr:col>5</xdr:col>
      <xdr:colOff>358775</xdr:colOff>
      <xdr:row>97</xdr:row>
      <xdr:rowOff>138002</xdr:rowOff>
    </xdr:to>
    <xdr:cxnSp macro="">
      <xdr:nvCxnSpPr>
        <xdr:cNvPr id="241" name="直線コネクタ 240"/>
        <xdr:cNvCxnSpPr/>
      </xdr:nvCxnSpPr>
      <xdr:spPr>
        <a:xfrm flipV="1">
          <a:off x="2908300" y="16737709"/>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3" name="テキスト ボックス 242"/>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131731</xdr:rowOff>
    </xdr:from>
    <xdr:to>
      <xdr:col>4</xdr:col>
      <xdr:colOff>155575</xdr:colOff>
      <xdr:row>97</xdr:row>
      <xdr:rowOff>138002</xdr:rowOff>
    </xdr:to>
    <xdr:cxnSp macro="">
      <xdr:nvCxnSpPr>
        <xdr:cNvPr id="244" name="直線コネクタ 243"/>
        <xdr:cNvCxnSpPr/>
      </xdr:nvCxnSpPr>
      <xdr:spPr>
        <a:xfrm>
          <a:off x="2019300" y="16762381"/>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6" name="テキスト ボックス 245"/>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131731</xdr:rowOff>
    </xdr:from>
    <xdr:to>
      <xdr:col>2</xdr:col>
      <xdr:colOff>638175</xdr:colOff>
      <xdr:row>98</xdr:row>
      <xdr:rowOff>25662</xdr:rowOff>
    </xdr:to>
    <xdr:cxnSp macro="">
      <xdr:nvCxnSpPr>
        <xdr:cNvPr id="247" name="直線コネクタ 246"/>
        <xdr:cNvCxnSpPr/>
      </xdr:nvCxnSpPr>
      <xdr:spPr>
        <a:xfrm flipV="1">
          <a:off x="1130300" y="16762381"/>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49" name="テキスト ボックス 248"/>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1" name="テキスト ボックス 250"/>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33710</xdr:rowOff>
    </xdr:from>
    <xdr:to>
      <xdr:col>6</xdr:col>
      <xdr:colOff>561975</xdr:colOff>
      <xdr:row>97</xdr:row>
      <xdr:rowOff>135310</xdr:rowOff>
    </xdr:to>
    <xdr:sp macro="" textlink="">
      <xdr:nvSpPr>
        <xdr:cNvPr id="257" name="円/楕円 256"/>
        <xdr:cNvSpPr/>
      </xdr:nvSpPr>
      <xdr:spPr>
        <a:xfrm>
          <a:off x="4584700" y="166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12137</xdr:rowOff>
    </xdr:from>
    <xdr:ext cx="534377" cy="259045"/>
    <xdr:sp macro="" textlink="">
      <xdr:nvSpPr>
        <xdr:cNvPr id="258" name="衛生費該当値テキスト"/>
        <xdr:cNvSpPr txBox="1"/>
      </xdr:nvSpPr>
      <xdr:spPr>
        <a:xfrm>
          <a:off x="4686300" y="166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56259</xdr:rowOff>
    </xdr:from>
    <xdr:to>
      <xdr:col>5</xdr:col>
      <xdr:colOff>409575</xdr:colOff>
      <xdr:row>97</xdr:row>
      <xdr:rowOff>157859</xdr:rowOff>
    </xdr:to>
    <xdr:sp macro="" textlink="">
      <xdr:nvSpPr>
        <xdr:cNvPr id="259" name="円/楕円 258"/>
        <xdr:cNvSpPr/>
      </xdr:nvSpPr>
      <xdr:spPr>
        <a:xfrm>
          <a:off x="3746500" y="166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148986</xdr:rowOff>
    </xdr:from>
    <xdr:ext cx="534377" cy="259045"/>
    <xdr:sp macro="" textlink="">
      <xdr:nvSpPr>
        <xdr:cNvPr id="260" name="テキスト ボックス 259"/>
        <xdr:cNvSpPr txBox="1"/>
      </xdr:nvSpPr>
      <xdr:spPr>
        <a:xfrm>
          <a:off x="3530111" y="167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87202</xdr:rowOff>
    </xdr:from>
    <xdr:to>
      <xdr:col>4</xdr:col>
      <xdr:colOff>206375</xdr:colOff>
      <xdr:row>98</xdr:row>
      <xdr:rowOff>17352</xdr:rowOff>
    </xdr:to>
    <xdr:sp macro="" textlink="">
      <xdr:nvSpPr>
        <xdr:cNvPr id="261" name="円/楕円 260"/>
        <xdr:cNvSpPr/>
      </xdr:nvSpPr>
      <xdr:spPr>
        <a:xfrm>
          <a:off x="2857500" y="16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8479</xdr:rowOff>
    </xdr:from>
    <xdr:ext cx="534377" cy="259045"/>
    <xdr:sp macro="" textlink="">
      <xdr:nvSpPr>
        <xdr:cNvPr id="262" name="テキスト ボックス 261"/>
        <xdr:cNvSpPr txBox="1"/>
      </xdr:nvSpPr>
      <xdr:spPr>
        <a:xfrm>
          <a:off x="2641111" y="168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80931</xdr:rowOff>
    </xdr:from>
    <xdr:to>
      <xdr:col>3</xdr:col>
      <xdr:colOff>3175</xdr:colOff>
      <xdr:row>98</xdr:row>
      <xdr:rowOff>11081</xdr:rowOff>
    </xdr:to>
    <xdr:sp macro="" textlink="">
      <xdr:nvSpPr>
        <xdr:cNvPr id="263" name="円/楕円 262"/>
        <xdr:cNvSpPr/>
      </xdr:nvSpPr>
      <xdr:spPr>
        <a:xfrm>
          <a:off x="1968500" y="167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2208</xdr:rowOff>
    </xdr:from>
    <xdr:ext cx="534377" cy="259045"/>
    <xdr:sp macro="" textlink="">
      <xdr:nvSpPr>
        <xdr:cNvPr id="264" name="テキスト ボックス 263"/>
        <xdr:cNvSpPr txBox="1"/>
      </xdr:nvSpPr>
      <xdr:spPr>
        <a:xfrm>
          <a:off x="1752111" y="168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146312</xdr:rowOff>
    </xdr:from>
    <xdr:to>
      <xdr:col>1</xdr:col>
      <xdr:colOff>485775</xdr:colOff>
      <xdr:row>98</xdr:row>
      <xdr:rowOff>76462</xdr:rowOff>
    </xdr:to>
    <xdr:sp macro="" textlink="">
      <xdr:nvSpPr>
        <xdr:cNvPr id="265" name="円/楕円 264"/>
        <xdr:cNvSpPr/>
      </xdr:nvSpPr>
      <xdr:spPr>
        <a:xfrm>
          <a:off x="1079500" y="16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67589</xdr:rowOff>
    </xdr:from>
    <xdr:ext cx="534377" cy="259045"/>
    <xdr:sp macro="" textlink="">
      <xdr:nvSpPr>
        <xdr:cNvPr id="266" name="テキスト ボックス 265"/>
        <xdr:cNvSpPr txBox="1"/>
      </xdr:nvSpPr>
      <xdr:spPr>
        <a:xfrm>
          <a:off x="863111" y="168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72072</xdr:rowOff>
    </xdr:from>
    <xdr:to>
      <xdr:col>15</xdr:col>
      <xdr:colOff>180975</xdr:colOff>
      <xdr:row>39</xdr:row>
      <xdr:rowOff>30924</xdr:rowOff>
    </xdr:to>
    <xdr:cxnSp macro="">
      <xdr:nvCxnSpPr>
        <xdr:cNvPr id="295" name="直線コネクタ 294"/>
        <xdr:cNvCxnSpPr/>
      </xdr:nvCxnSpPr>
      <xdr:spPr>
        <a:xfrm>
          <a:off x="9639300" y="658717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14732</xdr:rowOff>
    </xdr:from>
    <xdr:to>
      <xdr:col>14</xdr:col>
      <xdr:colOff>28575</xdr:colOff>
      <xdr:row>38</xdr:row>
      <xdr:rowOff>72072</xdr:rowOff>
    </xdr:to>
    <xdr:cxnSp macro="">
      <xdr:nvCxnSpPr>
        <xdr:cNvPr id="298" name="直線コネクタ 297"/>
        <xdr:cNvCxnSpPr/>
      </xdr:nvCxnSpPr>
      <xdr:spPr>
        <a:xfrm>
          <a:off x="8750300" y="652983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14732</xdr:rowOff>
    </xdr:from>
    <xdr:to>
      <xdr:col>12</xdr:col>
      <xdr:colOff>511175</xdr:colOff>
      <xdr:row>38</xdr:row>
      <xdr:rowOff>143319</xdr:rowOff>
    </xdr:to>
    <xdr:cxnSp macro="">
      <xdr:nvCxnSpPr>
        <xdr:cNvPr id="301" name="直線コネクタ 300"/>
        <xdr:cNvCxnSpPr/>
      </xdr:nvCxnSpPr>
      <xdr:spPr>
        <a:xfrm flipV="1">
          <a:off x="7861300" y="6529832"/>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64072</xdr:rowOff>
    </xdr:from>
    <xdr:to>
      <xdr:col>11</xdr:col>
      <xdr:colOff>307975</xdr:colOff>
      <xdr:row>38</xdr:row>
      <xdr:rowOff>143319</xdr:rowOff>
    </xdr:to>
    <xdr:cxnSp macro="">
      <xdr:nvCxnSpPr>
        <xdr:cNvPr id="304" name="直線コネクタ 303"/>
        <xdr:cNvCxnSpPr/>
      </xdr:nvCxnSpPr>
      <xdr:spPr>
        <a:xfrm>
          <a:off x="6972300" y="6407722"/>
          <a:ext cx="889000" cy="25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8" name="テキスト ボックス 307"/>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151574</xdr:rowOff>
    </xdr:from>
    <xdr:to>
      <xdr:col>15</xdr:col>
      <xdr:colOff>231775</xdr:colOff>
      <xdr:row>39</xdr:row>
      <xdr:rowOff>81724</xdr:rowOff>
    </xdr:to>
    <xdr:sp macro="" textlink="">
      <xdr:nvSpPr>
        <xdr:cNvPr id="314" name="円/楕円 313"/>
        <xdr:cNvSpPr/>
      </xdr:nvSpPr>
      <xdr:spPr>
        <a:xfrm>
          <a:off x="104267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66501</xdr:rowOff>
    </xdr:from>
    <xdr:ext cx="313932" cy="259045"/>
    <xdr:sp macro="" textlink="">
      <xdr:nvSpPr>
        <xdr:cNvPr id="315" name="労働費該当値テキスト"/>
        <xdr:cNvSpPr txBox="1"/>
      </xdr:nvSpPr>
      <xdr:spPr>
        <a:xfrm>
          <a:off x="10528300" y="6581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21272</xdr:rowOff>
    </xdr:from>
    <xdr:to>
      <xdr:col>14</xdr:col>
      <xdr:colOff>79375</xdr:colOff>
      <xdr:row>38</xdr:row>
      <xdr:rowOff>122872</xdr:rowOff>
    </xdr:to>
    <xdr:sp macro="" textlink="">
      <xdr:nvSpPr>
        <xdr:cNvPr id="316" name="円/楕円 315"/>
        <xdr:cNvSpPr/>
      </xdr:nvSpPr>
      <xdr:spPr>
        <a:xfrm>
          <a:off x="9588500" y="65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113999</xdr:rowOff>
    </xdr:from>
    <xdr:ext cx="378565" cy="259045"/>
    <xdr:sp macro="" textlink="">
      <xdr:nvSpPr>
        <xdr:cNvPr id="317" name="テキスト ボックス 316"/>
        <xdr:cNvSpPr txBox="1"/>
      </xdr:nvSpPr>
      <xdr:spPr>
        <a:xfrm>
          <a:off x="9450017" y="662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135382</xdr:rowOff>
    </xdr:from>
    <xdr:to>
      <xdr:col>12</xdr:col>
      <xdr:colOff>561975</xdr:colOff>
      <xdr:row>38</xdr:row>
      <xdr:rowOff>65532</xdr:rowOff>
    </xdr:to>
    <xdr:sp macro="" textlink="">
      <xdr:nvSpPr>
        <xdr:cNvPr id="318" name="円/楕円 317"/>
        <xdr:cNvSpPr/>
      </xdr:nvSpPr>
      <xdr:spPr>
        <a:xfrm>
          <a:off x="8699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56659</xdr:rowOff>
    </xdr:from>
    <xdr:ext cx="469744" cy="259045"/>
    <xdr:sp macro="" textlink="">
      <xdr:nvSpPr>
        <xdr:cNvPr id="319" name="テキスト ボックス 318"/>
        <xdr:cNvSpPr txBox="1"/>
      </xdr:nvSpPr>
      <xdr:spPr>
        <a:xfrm>
          <a:off x="8515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92519</xdr:rowOff>
    </xdr:from>
    <xdr:to>
      <xdr:col>11</xdr:col>
      <xdr:colOff>358775</xdr:colOff>
      <xdr:row>39</xdr:row>
      <xdr:rowOff>22669</xdr:rowOff>
    </xdr:to>
    <xdr:sp macro="" textlink="">
      <xdr:nvSpPr>
        <xdr:cNvPr id="320" name="円/楕円 319"/>
        <xdr:cNvSpPr/>
      </xdr:nvSpPr>
      <xdr:spPr>
        <a:xfrm>
          <a:off x="7810500" y="66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13796</xdr:rowOff>
    </xdr:from>
    <xdr:ext cx="378565" cy="259045"/>
    <xdr:sp macro="" textlink="">
      <xdr:nvSpPr>
        <xdr:cNvPr id="321" name="テキスト ボックス 320"/>
        <xdr:cNvSpPr txBox="1"/>
      </xdr:nvSpPr>
      <xdr:spPr>
        <a:xfrm>
          <a:off x="7672017" y="6700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13272</xdr:rowOff>
    </xdr:from>
    <xdr:to>
      <xdr:col>10</xdr:col>
      <xdr:colOff>155575</xdr:colOff>
      <xdr:row>37</xdr:row>
      <xdr:rowOff>114872</xdr:rowOff>
    </xdr:to>
    <xdr:sp macro="" textlink="">
      <xdr:nvSpPr>
        <xdr:cNvPr id="322" name="円/楕円 321"/>
        <xdr:cNvSpPr/>
      </xdr:nvSpPr>
      <xdr:spPr>
        <a:xfrm>
          <a:off x="6921500" y="63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105999</xdr:rowOff>
    </xdr:from>
    <xdr:ext cx="469744" cy="259045"/>
    <xdr:sp macro="" textlink="">
      <xdr:nvSpPr>
        <xdr:cNvPr id="323" name="テキスト ボックス 322"/>
        <xdr:cNvSpPr txBox="1"/>
      </xdr:nvSpPr>
      <xdr:spPr>
        <a:xfrm>
          <a:off x="6737427" y="644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38650</xdr:rowOff>
    </xdr:from>
    <xdr:to>
      <xdr:col>15</xdr:col>
      <xdr:colOff>180975</xdr:colOff>
      <xdr:row>58</xdr:row>
      <xdr:rowOff>42417</xdr:rowOff>
    </xdr:to>
    <xdr:cxnSp macro="">
      <xdr:nvCxnSpPr>
        <xdr:cNvPr id="350" name="直線コネクタ 349"/>
        <xdr:cNvCxnSpPr/>
      </xdr:nvCxnSpPr>
      <xdr:spPr>
        <a:xfrm flipV="1">
          <a:off x="9639300" y="9982750"/>
          <a:ext cx="8382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42417</xdr:rowOff>
    </xdr:from>
    <xdr:to>
      <xdr:col>14</xdr:col>
      <xdr:colOff>28575</xdr:colOff>
      <xdr:row>58</xdr:row>
      <xdr:rowOff>51511</xdr:rowOff>
    </xdr:to>
    <xdr:cxnSp macro="">
      <xdr:nvCxnSpPr>
        <xdr:cNvPr id="353" name="直線コネクタ 352"/>
        <xdr:cNvCxnSpPr/>
      </xdr:nvCxnSpPr>
      <xdr:spPr>
        <a:xfrm flipV="1">
          <a:off x="8750300" y="9986517"/>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77681</xdr:rowOff>
    </xdr:from>
    <xdr:ext cx="534377" cy="259045"/>
    <xdr:sp macro="" textlink="">
      <xdr:nvSpPr>
        <xdr:cNvPr id="355" name="テキスト ボックス 354"/>
        <xdr:cNvSpPr txBox="1"/>
      </xdr:nvSpPr>
      <xdr:spPr>
        <a:xfrm>
          <a:off x="9372111" y="9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47798</xdr:rowOff>
    </xdr:from>
    <xdr:to>
      <xdr:col>12</xdr:col>
      <xdr:colOff>511175</xdr:colOff>
      <xdr:row>58</xdr:row>
      <xdr:rowOff>51511</xdr:rowOff>
    </xdr:to>
    <xdr:cxnSp macro="">
      <xdr:nvCxnSpPr>
        <xdr:cNvPr id="356" name="直線コネクタ 355"/>
        <xdr:cNvCxnSpPr/>
      </xdr:nvCxnSpPr>
      <xdr:spPr>
        <a:xfrm>
          <a:off x="7861300" y="999189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78627</xdr:rowOff>
    </xdr:from>
    <xdr:ext cx="534377" cy="259045"/>
    <xdr:sp macro="" textlink="">
      <xdr:nvSpPr>
        <xdr:cNvPr id="358" name="テキスト ボックス 357"/>
        <xdr:cNvSpPr txBox="1"/>
      </xdr:nvSpPr>
      <xdr:spPr>
        <a:xfrm>
          <a:off x="8483111" y="96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47798</xdr:rowOff>
    </xdr:from>
    <xdr:to>
      <xdr:col>11</xdr:col>
      <xdr:colOff>307975</xdr:colOff>
      <xdr:row>58</xdr:row>
      <xdr:rowOff>54625</xdr:rowOff>
    </xdr:to>
    <xdr:cxnSp macro="">
      <xdr:nvCxnSpPr>
        <xdr:cNvPr id="359" name="直線コネクタ 358"/>
        <xdr:cNvCxnSpPr/>
      </xdr:nvCxnSpPr>
      <xdr:spPr>
        <a:xfrm flipV="1">
          <a:off x="6972300" y="9991898"/>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84150</xdr:rowOff>
    </xdr:from>
    <xdr:ext cx="534377" cy="259045"/>
    <xdr:sp macro="" textlink="">
      <xdr:nvSpPr>
        <xdr:cNvPr id="361" name="テキスト ボックス 360"/>
        <xdr:cNvSpPr txBox="1"/>
      </xdr:nvSpPr>
      <xdr:spPr>
        <a:xfrm>
          <a:off x="7594111" y="96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159300</xdr:rowOff>
    </xdr:from>
    <xdr:to>
      <xdr:col>15</xdr:col>
      <xdr:colOff>231775</xdr:colOff>
      <xdr:row>58</xdr:row>
      <xdr:rowOff>89450</xdr:rowOff>
    </xdr:to>
    <xdr:sp macro="" textlink="">
      <xdr:nvSpPr>
        <xdr:cNvPr id="369" name="円/楕円 368"/>
        <xdr:cNvSpPr/>
      </xdr:nvSpPr>
      <xdr:spPr>
        <a:xfrm>
          <a:off x="10426700" y="99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118677</xdr:rowOff>
    </xdr:from>
    <xdr:ext cx="534377" cy="259045"/>
    <xdr:sp macro="" textlink="">
      <xdr:nvSpPr>
        <xdr:cNvPr id="370" name="農林水産業費該当値テキスト"/>
        <xdr:cNvSpPr txBox="1"/>
      </xdr:nvSpPr>
      <xdr:spPr>
        <a:xfrm>
          <a:off x="10528300" y="971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163067</xdr:rowOff>
    </xdr:from>
    <xdr:to>
      <xdr:col>14</xdr:col>
      <xdr:colOff>79375</xdr:colOff>
      <xdr:row>58</xdr:row>
      <xdr:rowOff>93217</xdr:rowOff>
    </xdr:to>
    <xdr:sp macro="" textlink="">
      <xdr:nvSpPr>
        <xdr:cNvPr id="371" name="円/楕円 370"/>
        <xdr:cNvSpPr/>
      </xdr:nvSpPr>
      <xdr:spPr>
        <a:xfrm>
          <a:off x="9588500" y="99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84344</xdr:rowOff>
    </xdr:from>
    <xdr:ext cx="534377" cy="259045"/>
    <xdr:sp macro="" textlink="">
      <xdr:nvSpPr>
        <xdr:cNvPr id="372" name="テキスト ボックス 371"/>
        <xdr:cNvSpPr txBox="1"/>
      </xdr:nvSpPr>
      <xdr:spPr>
        <a:xfrm>
          <a:off x="9372111" y="1002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711</xdr:rowOff>
    </xdr:from>
    <xdr:to>
      <xdr:col>12</xdr:col>
      <xdr:colOff>561975</xdr:colOff>
      <xdr:row>58</xdr:row>
      <xdr:rowOff>102311</xdr:rowOff>
    </xdr:to>
    <xdr:sp macro="" textlink="">
      <xdr:nvSpPr>
        <xdr:cNvPr id="373" name="円/楕円 372"/>
        <xdr:cNvSpPr/>
      </xdr:nvSpPr>
      <xdr:spPr>
        <a:xfrm>
          <a:off x="8699500" y="99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93438</xdr:rowOff>
    </xdr:from>
    <xdr:ext cx="534377" cy="259045"/>
    <xdr:sp macro="" textlink="">
      <xdr:nvSpPr>
        <xdr:cNvPr id="374" name="テキスト ボックス 373"/>
        <xdr:cNvSpPr txBox="1"/>
      </xdr:nvSpPr>
      <xdr:spPr>
        <a:xfrm>
          <a:off x="8483111" y="100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168448</xdr:rowOff>
    </xdr:from>
    <xdr:to>
      <xdr:col>11</xdr:col>
      <xdr:colOff>358775</xdr:colOff>
      <xdr:row>58</xdr:row>
      <xdr:rowOff>98598</xdr:rowOff>
    </xdr:to>
    <xdr:sp macro="" textlink="">
      <xdr:nvSpPr>
        <xdr:cNvPr id="375" name="円/楕円 374"/>
        <xdr:cNvSpPr/>
      </xdr:nvSpPr>
      <xdr:spPr>
        <a:xfrm>
          <a:off x="7810500" y="99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89725</xdr:rowOff>
    </xdr:from>
    <xdr:ext cx="534377" cy="259045"/>
    <xdr:sp macro="" textlink="">
      <xdr:nvSpPr>
        <xdr:cNvPr id="376" name="テキスト ボックス 375"/>
        <xdr:cNvSpPr txBox="1"/>
      </xdr:nvSpPr>
      <xdr:spPr>
        <a:xfrm>
          <a:off x="7594111" y="100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3825</xdr:rowOff>
    </xdr:from>
    <xdr:to>
      <xdr:col>10</xdr:col>
      <xdr:colOff>155575</xdr:colOff>
      <xdr:row>58</xdr:row>
      <xdr:rowOff>105425</xdr:rowOff>
    </xdr:to>
    <xdr:sp macro="" textlink="">
      <xdr:nvSpPr>
        <xdr:cNvPr id="377" name="円/楕円 376"/>
        <xdr:cNvSpPr/>
      </xdr:nvSpPr>
      <xdr:spPr>
        <a:xfrm>
          <a:off x="6921500" y="99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96552</xdr:rowOff>
    </xdr:from>
    <xdr:ext cx="534377" cy="259045"/>
    <xdr:sp macro="" textlink="">
      <xdr:nvSpPr>
        <xdr:cNvPr id="378" name="テキスト ボックス 377"/>
        <xdr:cNvSpPr txBox="1"/>
      </xdr:nvSpPr>
      <xdr:spPr>
        <a:xfrm>
          <a:off x="6705111" y="10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36568</xdr:rowOff>
    </xdr:from>
    <xdr:to>
      <xdr:col>15</xdr:col>
      <xdr:colOff>180975</xdr:colOff>
      <xdr:row>78</xdr:row>
      <xdr:rowOff>58809</xdr:rowOff>
    </xdr:to>
    <xdr:cxnSp macro="">
      <xdr:nvCxnSpPr>
        <xdr:cNvPr id="409" name="直線コネクタ 408"/>
        <xdr:cNvCxnSpPr/>
      </xdr:nvCxnSpPr>
      <xdr:spPr>
        <a:xfrm flipV="1">
          <a:off x="9639300" y="13409668"/>
          <a:ext cx="8382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149366</xdr:rowOff>
    </xdr:from>
    <xdr:to>
      <xdr:col>14</xdr:col>
      <xdr:colOff>28575</xdr:colOff>
      <xdr:row>78</xdr:row>
      <xdr:rowOff>58809</xdr:rowOff>
    </xdr:to>
    <xdr:cxnSp macro="">
      <xdr:nvCxnSpPr>
        <xdr:cNvPr id="412" name="直線コネクタ 411"/>
        <xdr:cNvCxnSpPr/>
      </xdr:nvCxnSpPr>
      <xdr:spPr>
        <a:xfrm>
          <a:off x="8750300" y="13351016"/>
          <a:ext cx="889000" cy="8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75811</xdr:rowOff>
    </xdr:from>
    <xdr:ext cx="534377" cy="259045"/>
    <xdr:sp macro="" textlink="">
      <xdr:nvSpPr>
        <xdr:cNvPr id="414" name="テキスト ボックス 413"/>
        <xdr:cNvSpPr txBox="1"/>
      </xdr:nvSpPr>
      <xdr:spPr>
        <a:xfrm>
          <a:off x="9372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149366</xdr:rowOff>
    </xdr:from>
    <xdr:to>
      <xdr:col>12</xdr:col>
      <xdr:colOff>511175</xdr:colOff>
      <xdr:row>78</xdr:row>
      <xdr:rowOff>46496</xdr:rowOff>
    </xdr:to>
    <xdr:cxnSp macro="">
      <xdr:nvCxnSpPr>
        <xdr:cNvPr id="415" name="直線コネクタ 414"/>
        <xdr:cNvCxnSpPr/>
      </xdr:nvCxnSpPr>
      <xdr:spPr>
        <a:xfrm flipV="1">
          <a:off x="7861300" y="133510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86522</xdr:rowOff>
    </xdr:from>
    <xdr:ext cx="534377" cy="259045"/>
    <xdr:sp macro="" textlink="">
      <xdr:nvSpPr>
        <xdr:cNvPr id="417" name="テキスト ボックス 416"/>
        <xdr:cNvSpPr txBox="1"/>
      </xdr:nvSpPr>
      <xdr:spPr>
        <a:xfrm>
          <a:off x="8483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14624</xdr:rowOff>
    </xdr:from>
    <xdr:to>
      <xdr:col>11</xdr:col>
      <xdr:colOff>307975</xdr:colOff>
      <xdr:row>78</xdr:row>
      <xdr:rowOff>46496</xdr:rowOff>
    </xdr:to>
    <xdr:cxnSp macro="">
      <xdr:nvCxnSpPr>
        <xdr:cNvPr id="418" name="直線コネクタ 417"/>
        <xdr:cNvCxnSpPr/>
      </xdr:nvCxnSpPr>
      <xdr:spPr>
        <a:xfrm>
          <a:off x="6972300" y="13387724"/>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81852</xdr:rowOff>
    </xdr:from>
    <xdr:ext cx="534377" cy="259045"/>
    <xdr:sp macro="" textlink="">
      <xdr:nvSpPr>
        <xdr:cNvPr id="420" name="テキスト ボックス 419"/>
        <xdr:cNvSpPr txBox="1"/>
      </xdr:nvSpPr>
      <xdr:spPr>
        <a:xfrm>
          <a:off x="7594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69573</xdr:rowOff>
    </xdr:from>
    <xdr:ext cx="534377" cy="259045"/>
    <xdr:sp macro="" textlink="">
      <xdr:nvSpPr>
        <xdr:cNvPr id="422" name="テキスト ボックス 421"/>
        <xdr:cNvSpPr txBox="1"/>
      </xdr:nvSpPr>
      <xdr:spPr>
        <a:xfrm>
          <a:off x="6705111" y="12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157218</xdr:rowOff>
    </xdr:from>
    <xdr:to>
      <xdr:col>15</xdr:col>
      <xdr:colOff>231775</xdr:colOff>
      <xdr:row>78</xdr:row>
      <xdr:rowOff>87368</xdr:rowOff>
    </xdr:to>
    <xdr:sp macro="" textlink="">
      <xdr:nvSpPr>
        <xdr:cNvPr id="428" name="円/楕円 427"/>
        <xdr:cNvSpPr/>
      </xdr:nvSpPr>
      <xdr:spPr>
        <a:xfrm>
          <a:off x="10426700" y="133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135645</xdr:rowOff>
    </xdr:from>
    <xdr:ext cx="469744" cy="259045"/>
    <xdr:sp macro="" textlink="">
      <xdr:nvSpPr>
        <xdr:cNvPr id="429" name="商工費該当値テキスト"/>
        <xdr:cNvSpPr txBox="1"/>
      </xdr:nvSpPr>
      <xdr:spPr>
        <a:xfrm>
          <a:off x="10528300" y="13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8009</xdr:rowOff>
    </xdr:from>
    <xdr:to>
      <xdr:col>14</xdr:col>
      <xdr:colOff>79375</xdr:colOff>
      <xdr:row>78</xdr:row>
      <xdr:rowOff>109609</xdr:rowOff>
    </xdr:to>
    <xdr:sp macro="" textlink="">
      <xdr:nvSpPr>
        <xdr:cNvPr id="430" name="円/楕円 429"/>
        <xdr:cNvSpPr/>
      </xdr:nvSpPr>
      <xdr:spPr>
        <a:xfrm>
          <a:off x="9588500" y="133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100736</xdr:rowOff>
    </xdr:from>
    <xdr:ext cx="469744" cy="259045"/>
    <xdr:sp macro="" textlink="">
      <xdr:nvSpPr>
        <xdr:cNvPr id="431" name="テキスト ボックス 430"/>
        <xdr:cNvSpPr txBox="1"/>
      </xdr:nvSpPr>
      <xdr:spPr>
        <a:xfrm>
          <a:off x="9404427" y="1347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98566</xdr:rowOff>
    </xdr:from>
    <xdr:to>
      <xdr:col>12</xdr:col>
      <xdr:colOff>561975</xdr:colOff>
      <xdr:row>78</xdr:row>
      <xdr:rowOff>28716</xdr:rowOff>
    </xdr:to>
    <xdr:sp macro="" textlink="">
      <xdr:nvSpPr>
        <xdr:cNvPr id="432" name="円/楕円 431"/>
        <xdr:cNvSpPr/>
      </xdr:nvSpPr>
      <xdr:spPr>
        <a:xfrm>
          <a:off x="8699500" y="13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19843</xdr:rowOff>
    </xdr:from>
    <xdr:ext cx="469744" cy="259045"/>
    <xdr:sp macro="" textlink="">
      <xdr:nvSpPr>
        <xdr:cNvPr id="433" name="テキスト ボックス 432"/>
        <xdr:cNvSpPr txBox="1"/>
      </xdr:nvSpPr>
      <xdr:spPr>
        <a:xfrm>
          <a:off x="8515427" y="1339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167146</xdr:rowOff>
    </xdr:from>
    <xdr:to>
      <xdr:col>11</xdr:col>
      <xdr:colOff>358775</xdr:colOff>
      <xdr:row>78</xdr:row>
      <xdr:rowOff>97296</xdr:rowOff>
    </xdr:to>
    <xdr:sp macro="" textlink="">
      <xdr:nvSpPr>
        <xdr:cNvPr id="434" name="円/楕円 433"/>
        <xdr:cNvSpPr/>
      </xdr:nvSpPr>
      <xdr:spPr>
        <a:xfrm>
          <a:off x="7810500" y="133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88423</xdr:rowOff>
    </xdr:from>
    <xdr:ext cx="469744" cy="259045"/>
    <xdr:sp macro="" textlink="">
      <xdr:nvSpPr>
        <xdr:cNvPr id="435" name="テキスト ボックス 434"/>
        <xdr:cNvSpPr txBox="1"/>
      </xdr:nvSpPr>
      <xdr:spPr>
        <a:xfrm>
          <a:off x="7626427" y="134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135274</xdr:rowOff>
    </xdr:from>
    <xdr:to>
      <xdr:col>10</xdr:col>
      <xdr:colOff>155575</xdr:colOff>
      <xdr:row>78</xdr:row>
      <xdr:rowOff>65424</xdr:rowOff>
    </xdr:to>
    <xdr:sp macro="" textlink="">
      <xdr:nvSpPr>
        <xdr:cNvPr id="436" name="円/楕円 435"/>
        <xdr:cNvSpPr/>
      </xdr:nvSpPr>
      <xdr:spPr>
        <a:xfrm>
          <a:off x="69215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56551</xdr:rowOff>
    </xdr:from>
    <xdr:ext cx="469744" cy="259045"/>
    <xdr:sp macro="" textlink="">
      <xdr:nvSpPr>
        <xdr:cNvPr id="437" name="テキスト ボックス 436"/>
        <xdr:cNvSpPr txBox="1"/>
      </xdr:nvSpPr>
      <xdr:spPr>
        <a:xfrm>
          <a:off x="6737427" y="1342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40765</xdr:rowOff>
    </xdr:from>
    <xdr:to>
      <xdr:col>15</xdr:col>
      <xdr:colOff>180975</xdr:colOff>
      <xdr:row>98</xdr:row>
      <xdr:rowOff>52854</xdr:rowOff>
    </xdr:to>
    <xdr:cxnSp macro="">
      <xdr:nvCxnSpPr>
        <xdr:cNvPr id="464" name="直線コネクタ 463"/>
        <xdr:cNvCxnSpPr/>
      </xdr:nvCxnSpPr>
      <xdr:spPr>
        <a:xfrm flipV="1">
          <a:off x="9639300" y="16842865"/>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52854</xdr:rowOff>
    </xdr:from>
    <xdr:to>
      <xdr:col>14</xdr:col>
      <xdr:colOff>28575</xdr:colOff>
      <xdr:row>98</xdr:row>
      <xdr:rowOff>79336</xdr:rowOff>
    </xdr:to>
    <xdr:cxnSp macro="">
      <xdr:nvCxnSpPr>
        <xdr:cNvPr id="467" name="直線コネクタ 466"/>
        <xdr:cNvCxnSpPr/>
      </xdr:nvCxnSpPr>
      <xdr:spPr>
        <a:xfrm flipV="1">
          <a:off x="8750300" y="16854954"/>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79336</xdr:rowOff>
    </xdr:from>
    <xdr:to>
      <xdr:col>12</xdr:col>
      <xdr:colOff>511175</xdr:colOff>
      <xdr:row>98</xdr:row>
      <xdr:rowOff>90422</xdr:rowOff>
    </xdr:to>
    <xdr:cxnSp macro="">
      <xdr:nvCxnSpPr>
        <xdr:cNvPr id="470" name="直線コネクタ 469"/>
        <xdr:cNvCxnSpPr/>
      </xdr:nvCxnSpPr>
      <xdr:spPr>
        <a:xfrm flipV="1">
          <a:off x="7861300" y="16881436"/>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77446</xdr:rowOff>
    </xdr:from>
    <xdr:ext cx="534377" cy="259045"/>
    <xdr:sp macro="" textlink="">
      <xdr:nvSpPr>
        <xdr:cNvPr id="472" name="テキスト ボックス 471"/>
        <xdr:cNvSpPr txBox="1"/>
      </xdr:nvSpPr>
      <xdr:spPr>
        <a:xfrm>
          <a:off x="8483111" y="1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85006</xdr:rowOff>
    </xdr:from>
    <xdr:to>
      <xdr:col>11</xdr:col>
      <xdr:colOff>307975</xdr:colOff>
      <xdr:row>98</xdr:row>
      <xdr:rowOff>90422</xdr:rowOff>
    </xdr:to>
    <xdr:cxnSp macro="">
      <xdr:nvCxnSpPr>
        <xdr:cNvPr id="473" name="直線コネクタ 472"/>
        <xdr:cNvCxnSpPr/>
      </xdr:nvCxnSpPr>
      <xdr:spPr>
        <a:xfrm>
          <a:off x="6972300" y="16887106"/>
          <a:ext cx="889000" cy="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94677</xdr:rowOff>
    </xdr:from>
    <xdr:ext cx="534377" cy="259045"/>
    <xdr:sp macro="" textlink="">
      <xdr:nvSpPr>
        <xdr:cNvPr id="475" name="テキスト ボックス 474"/>
        <xdr:cNvSpPr txBox="1"/>
      </xdr:nvSpPr>
      <xdr:spPr>
        <a:xfrm>
          <a:off x="7594111" y="165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161415</xdr:rowOff>
    </xdr:from>
    <xdr:to>
      <xdr:col>15</xdr:col>
      <xdr:colOff>231775</xdr:colOff>
      <xdr:row>98</xdr:row>
      <xdr:rowOff>91565</xdr:rowOff>
    </xdr:to>
    <xdr:sp macro="" textlink="">
      <xdr:nvSpPr>
        <xdr:cNvPr id="483" name="円/楕円 482"/>
        <xdr:cNvSpPr/>
      </xdr:nvSpPr>
      <xdr:spPr>
        <a:xfrm>
          <a:off x="10426700" y="167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2054</xdr:rowOff>
    </xdr:from>
    <xdr:to>
      <xdr:col>14</xdr:col>
      <xdr:colOff>79375</xdr:colOff>
      <xdr:row>98</xdr:row>
      <xdr:rowOff>103654</xdr:rowOff>
    </xdr:to>
    <xdr:sp macro="" textlink="">
      <xdr:nvSpPr>
        <xdr:cNvPr id="485" name="円/楕円 484"/>
        <xdr:cNvSpPr/>
      </xdr:nvSpPr>
      <xdr:spPr>
        <a:xfrm>
          <a:off x="9588500" y="16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94781</xdr:rowOff>
    </xdr:from>
    <xdr:ext cx="534377" cy="259045"/>
    <xdr:sp macro="" textlink="">
      <xdr:nvSpPr>
        <xdr:cNvPr id="486" name="テキスト ボックス 485"/>
        <xdr:cNvSpPr txBox="1"/>
      </xdr:nvSpPr>
      <xdr:spPr>
        <a:xfrm>
          <a:off x="9372111" y="168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28536</xdr:rowOff>
    </xdr:from>
    <xdr:to>
      <xdr:col>12</xdr:col>
      <xdr:colOff>561975</xdr:colOff>
      <xdr:row>98</xdr:row>
      <xdr:rowOff>130136</xdr:rowOff>
    </xdr:to>
    <xdr:sp macro="" textlink="">
      <xdr:nvSpPr>
        <xdr:cNvPr id="487" name="円/楕円 486"/>
        <xdr:cNvSpPr/>
      </xdr:nvSpPr>
      <xdr:spPr>
        <a:xfrm>
          <a:off x="8699500" y="16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121263</xdr:rowOff>
    </xdr:from>
    <xdr:ext cx="534377" cy="259045"/>
    <xdr:sp macro="" textlink="">
      <xdr:nvSpPr>
        <xdr:cNvPr id="488" name="テキスト ボックス 487"/>
        <xdr:cNvSpPr txBox="1"/>
      </xdr:nvSpPr>
      <xdr:spPr>
        <a:xfrm>
          <a:off x="8483111" y="1692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39622</xdr:rowOff>
    </xdr:from>
    <xdr:to>
      <xdr:col>11</xdr:col>
      <xdr:colOff>358775</xdr:colOff>
      <xdr:row>98</xdr:row>
      <xdr:rowOff>141222</xdr:rowOff>
    </xdr:to>
    <xdr:sp macro="" textlink="">
      <xdr:nvSpPr>
        <xdr:cNvPr id="489" name="円/楕円 488"/>
        <xdr:cNvSpPr/>
      </xdr:nvSpPr>
      <xdr:spPr>
        <a:xfrm>
          <a:off x="7810500" y="1684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132349</xdr:rowOff>
    </xdr:from>
    <xdr:ext cx="534377" cy="259045"/>
    <xdr:sp macro="" textlink="">
      <xdr:nvSpPr>
        <xdr:cNvPr id="490" name="テキスト ボックス 489"/>
        <xdr:cNvSpPr txBox="1"/>
      </xdr:nvSpPr>
      <xdr:spPr>
        <a:xfrm>
          <a:off x="7594111" y="1693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34206</xdr:rowOff>
    </xdr:from>
    <xdr:to>
      <xdr:col>10</xdr:col>
      <xdr:colOff>155575</xdr:colOff>
      <xdr:row>98</xdr:row>
      <xdr:rowOff>135806</xdr:rowOff>
    </xdr:to>
    <xdr:sp macro="" textlink="">
      <xdr:nvSpPr>
        <xdr:cNvPr id="491" name="円/楕円 490"/>
        <xdr:cNvSpPr/>
      </xdr:nvSpPr>
      <xdr:spPr>
        <a:xfrm>
          <a:off x="6921500" y="168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126933</xdr:rowOff>
    </xdr:from>
    <xdr:ext cx="534377" cy="259045"/>
    <xdr:sp macro="" textlink="">
      <xdr:nvSpPr>
        <xdr:cNvPr id="492" name="テキスト ボックス 491"/>
        <xdr:cNvSpPr txBox="1"/>
      </xdr:nvSpPr>
      <xdr:spPr>
        <a:xfrm>
          <a:off x="6705111" y="1692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114516</xdr:rowOff>
    </xdr:from>
    <xdr:to>
      <xdr:col>23</xdr:col>
      <xdr:colOff>517525</xdr:colOff>
      <xdr:row>36</xdr:row>
      <xdr:rowOff>155740</xdr:rowOff>
    </xdr:to>
    <xdr:cxnSp macro="">
      <xdr:nvCxnSpPr>
        <xdr:cNvPr id="522" name="直線コネクタ 521"/>
        <xdr:cNvCxnSpPr/>
      </xdr:nvCxnSpPr>
      <xdr:spPr>
        <a:xfrm>
          <a:off x="15481300" y="6286716"/>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114516</xdr:rowOff>
    </xdr:from>
    <xdr:to>
      <xdr:col>22</xdr:col>
      <xdr:colOff>365125</xdr:colOff>
      <xdr:row>37</xdr:row>
      <xdr:rowOff>98399</xdr:rowOff>
    </xdr:to>
    <xdr:cxnSp macro="">
      <xdr:nvCxnSpPr>
        <xdr:cNvPr id="525" name="直線コネクタ 524"/>
        <xdr:cNvCxnSpPr/>
      </xdr:nvCxnSpPr>
      <xdr:spPr>
        <a:xfrm flipV="1">
          <a:off x="14592300" y="6286716"/>
          <a:ext cx="889000" cy="1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60570</xdr:rowOff>
    </xdr:from>
    <xdr:ext cx="534377" cy="259045"/>
    <xdr:sp macro="" textlink="">
      <xdr:nvSpPr>
        <xdr:cNvPr id="527" name="テキスト ボックス 526"/>
        <xdr:cNvSpPr txBox="1"/>
      </xdr:nvSpPr>
      <xdr:spPr>
        <a:xfrm>
          <a:off x="15214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146825</xdr:rowOff>
    </xdr:from>
    <xdr:to>
      <xdr:col>21</xdr:col>
      <xdr:colOff>161925</xdr:colOff>
      <xdr:row>37</xdr:row>
      <xdr:rowOff>98399</xdr:rowOff>
    </xdr:to>
    <xdr:cxnSp macro="">
      <xdr:nvCxnSpPr>
        <xdr:cNvPr id="528" name="直線コネクタ 527"/>
        <xdr:cNvCxnSpPr/>
      </xdr:nvCxnSpPr>
      <xdr:spPr>
        <a:xfrm>
          <a:off x="13703300" y="5976125"/>
          <a:ext cx="889000" cy="46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146825</xdr:rowOff>
    </xdr:from>
    <xdr:to>
      <xdr:col>19</xdr:col>
      <xdr:colOff>644525</xdr:colOff>
      <xdr:row>37</xdr:row>
      <xdr:rowOff>445</xdr:rowOff>
    </xdr:to>
    <xdr:cxnSp macro="">
      <xdr:nvCxnSpPr>
        <xdr:cNvPr id="531" name="直線コネクタ 530"/>
        <xdr:cNvCxnSpPr/>
      </xdr:nvCxnSpPr>
      <xdr:spPr>
        <a:xfrm flipV="1">
          <a:off x="12814300" y="5976125"/>
          <a:ext cx="889000" cy="3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138231</xdr:rowOff>
    </xdr:from>
    <xdr:ext cx="534377" cy="259045"/>
    <xdr:sp macro="" textlink="">
      <xdr:nvSpPr>
        <xdr:cNvPr id="533" name="テキスト ボックス 532"/>
        <xdr:cNvSpPr txBox="1"/>
      </xdr:nvSpPr>
      <xdr:spPr>
        <a:xfrm>
          <a:off x="13436111" y="63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12907</xdr:rowOff>
    </xdr:from>
    <xdr:ext cx="534377" cy="259045"/>
    <xdr:sp macro="" textlink="">
      <xdr:nvSpPr>
        <xdr:cNvPr id="535" name="テキスト ボックス 534"/>
        <xdr:cNvSpPr txBox="1"/>
      </xdr:nvSpPr>
      <xdr:spPr>
        <a:xfrm>
          <a:off x="12547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104940</xdr:rowOff>
    </xdr:from>
    <xdr:to>
      <xdr:col>23</xdr:col>
      <xdr:colOff>568325</xdr:colOff>
      <xdr:row>37</xdr:row>
      <xdr:rowOff>35090</xdr:rowOff>
    </xdr:to>
    <xdr:sp macro="" textlink="">
      <xdr:nvSpPr>
        <xdr:cNvPr id="541" name="円/楕円 540"/>
        <xdr:cNvSpPr/>
      </xdr:nvSpPr>
      <xdr:spPr>
        <a:xfrm>
          <a:off x="16268700" y="6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83367</xdr:rowOff>
    </xdr:from>
    <xdr:ext cx="534377" cy="259045"/>
    <xdr:sp macro="" textlink="">
      <xdr:nvSpPr>
        <xdr:cNvPr id="542" name="消防費該当値テキスト"/>
        <xdr:cNvSpPr txBox="1"/>
      </xdr:nvSpPr>
      <xdr:spPr>
        <a:xfrm>
          <a:off x="16370300" y="625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63716</xdr:rowOff>
    </xdr:from>
    <xdr:to>
      <xdr:col>22</xdr:col>
      <xdr:colOff>415925</xdr:colOff>
      <xdr:row>36</xdr:row>
      <xdr:rowOff>165316</xdr:rowOff>
    </xdr:to>
    <xdr:sp macro="" textlink="">
      <xdr:nvSpPr>
        <xdr:cNvPr id="543" name="円/楕円 542"/>
        <xdr:cNvSpPr/>
      </xdr:nvSpPr>
      <xdr:spPr>
        <a:xfrm>
          <a:off x="15430500" y="62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156443</xdr:rowOff>
    </xdr:from>
    <xdr:ext cx="534377" cy="259045"/>
    <xdr:sp macro="" textlink="">
      <xdr:nvSpPr>
        <xdr:cNvPr id="544" name="テキスト ボックス 543"/>
        <xdr:cNvSpPr txBox="1"/>
      </xdr:nvSpPr>
      <xdr:spPr>
        <a:xfrm>
          <a:off x="15214111" y="63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47599</xdr:rowOff>
    </xdr:from>
    <xdr:to>
      <xdr:col>21</xdr:col>
      <xdr:colOff>212725</xdr:colOff>
      <xdr:row>37</xdr:row>
      <xdr:rowOff>149199</xdr:rowOff>
    </xdr:to>
    <xdr:sp macro="" textlink="">
      <xdr:nvSpPr>
        <xdr:cNvPr id="545" name="円/楕円 544"/>
        <xdr:cNvSpPr/>
      </xdr:nvSpPr>
      <xdr:spPr>
        <a:xfrm>
          <a:off x="14541500" y="63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140326</xdr:rowOff>
    </xdr:from>
    <xdr:ext cx="534377" cy="259045"/>
    <xdr:sp macro="" textlink="">
      <xdr:nvSpPr>
        <xdr:cNvPr id="546" name="テキスト ボックス 545"/>
        <xdr:cNvSpPr txBox="1"/>
      </xdr:nvSpPr>
      <xdr:spPr>
        <a:xfrm>
          <a:off x="14325111" y="64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96025</xdr:rowOff>
    </xdr:from>
    <xdr:to>
      <xdr:col>20</xdr:col>
      <xdr:colOff>9525</xdr:colOff>
      <xdr:row>35</xdr:row>
      <xdr:rowOff>26175</xdr:rowOff>
    </xdr:to>
    <xdr:sp macro="" textlink="">
      <xdr:nvSpPr>
        <xdr:cNvPr id="547" name="円/楕円 546"/>
        <xdr:cNvSpPr/>
      </xdr:nvSpPr>
      <xdr:spPr>
        <a:xfrm>
          <a:off x="13652500" y="5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42702</xdr:rowOff>
    </xdr:from>
    <xdr:ext cx="534377" cy="259045"/>
    <xdr:sp macro="" textlink="">
      <xdr:nvSpPr>
        <xdr:cNvPr id="548" name="テキスト ボックス 547"/>
        <xdr:cNvSpPr txBox="1"/>
      </xdr:nvSpPr>
      <xdr:spPr>
        <a:xfrm>
          <a:off x="13436111" y="57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121095</xdr:rowOff>
    </xdr:from>
    <xdr:to>
      <xdr:col>18</xdr:col>
      <xdr:colOff>492125</xdr:colOff>
      <xdr:row>37</xdr:row>
      <xdr:rowOff>51245</xdr:rowOff>
    </xdr:to>
    <xdr:sp macro="" textlink="">
      <xdr:nvSpPr>
        <xdr:cNvPr id="549" name="円/楕円 548"/>
        <xdr:cNvSpPr/>
      </xdr:nvSpPr>
      <xdr:spPr>
        <a:xfrm>
          <a:off x="12763500" y="62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42372</xdr:rowOff>
    </xdr:from>
    <xdr:ext cx="534377" cy="259045"/>
    <xdr:sp macro="" textlink="">
      <xdr:nvSpPr>
        <xdr:cNvPr id="550" name="テキスト ボックス 549"/>
        <xdr:cNvSpPr txBox="1"/>
      </xdr:nvSpPr>
      <xdr:spPr>
        <a:xfrm>
          <a:off x="12547111" y="63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115419</xdr:rowOff>
    </xdr:from>
    <xdr:to>
      <xdr:col>23</xdr:col>
      <xdr:colOff>517525</xdr:colOff>
      <xdr:row>58</xdr:row>
      <xdr:rowOff>21138</xdr:rowOff>
    </xdr:to>
    <xdr:cxnSp macro="">
      <xdr:nvCxnSpPr>
        <xdr:cNvPr id="582" name="直線コネクタ 581"/>
        <xdr:cNvCxnSpPr/>
      </xdr:nvCxnSpPr>
      <xdr:spPr>
        <a:xfrm>
          <a:off x="15481300" y="9888069"/>
          <a:ext cx="8382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99711</xdr:rowOff>
    </xdr:from>
    <xdr:to>
      <xdr:col>22</xdr:col>
      <xdr:colOff>365125</xdr:colOff>
      <xdr:row>57</xdr:row>
      <xdr:rowOff>115419</xdr:rowOff>
    </xdr:to>
    <xdr:cxnSp macro="">
      <xdr:nvCxnSpPr>
        <xdr:cNvPr id="585" name="直線コネクタ 584"/>
        <xdr:cNvCxnSpPr/>
      </xdr:nvCxnSpPr>
      <xdr:spPr>
        <a:xfrm>
          <a:off x="14592300" y="987236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7" name="テキスト ボックス 586"/>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144452</xdr:rowOff>
    </xdr:from>
    <xdr:to>
      <xdr:col>21</xdr:col>
      <xdr:colOff>161925</xdr:colOff>
      <xdr:row>57</xdr:row>
      <xdr:rowOff>99711</xdr:rowOff>
    </xdr:to>
    <xdr:cxnSp macro="">
      <xdr:nvCxnSpPr>
        <xdr:cNvPr id="588" name="直線コネクタ 587"/>
        <xdr:cNvCxnSpPr/>
      </xdr:nvCxnSpPr>
      <xdr:spPr>
        <a:xfrm>
          <a:off x="13703300" y="9745652"/>
          <a:ext cx="889000" cy="1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0" name="テキスト ボックス 589"/>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144452</xdr:rowOff>
    </xdr:from>
    <xdr:to>
      <xdr:col>19</xdr:col>
      <xdr:colOff>644525</xdr:colOff>
      <xdr:row>57</xdr:row>
      <xdr:rowOff>79448</xdr:rowOff>
    </xdr:to>
    <xdr:cxnSp macro="">
      <xdr:nvCxnSpPr>
        <xdr:cNvPr id="591" name="直線コネクタ 590"/>
        <xdr:cNvCxnSpPr/>
      </xdr:nvCxnSpPr>
      <xdr:spPr>
        <a:xfrm flipV="1">
          <a:off x="12814300" y="9745652"/>
          <a:ext cx="889000" cy="1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3" name="テキスト ボックス 592"/>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5" name="テキスト ボックス 594"/>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141788</xdr:rowOff>
    </xdr:from>
    <xdr:to>
      <xdr:col>23</xdr:col>
      <xdr:colOff>568325</xdr:colOff>
      <xdr:row>58</xdr:row>
      <xdr:rowOff>71938</xdr:rowOff>
    </xdr:to>
    <xdr:sp macro="" textlink="">
      <xdr:nvSpPr>
        <xdr:cNvPr id="601" name="円/楕円 600"/>
        <xdr:cNvSpPr/>
      </xdr:nvSpPr>
      <xdr:spPr>
        <a:xfrm>
          <a:off x="16268700" y="99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56715</xdr:rowOff>
    </xdr:from>
    <xdr:ext cx="534377" cy="259045"/>
    <xdr:sp macro="" textlink="">
      <xdr:nvSpPr>
        <xdr:cNvPr id="602" name="教育費該当値テキスト"/>
        <xdr:cNvSpPr txBox="1"/>
      </xdr:nvSpPr>
      <xdr:spPr>
        <a:xfrm>
          <a:off x="16370300" y="98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64619</xdr:rowOff>
    </xdr:from>
    <xdr:to>
      <xdr:col>22</xdr:col>
      <xdr:colOff>415925</xdr:colOff>
      <xdr:row>57</xdr:row>
      <xdr:rowOff>166219</xdr:rowOff>
    </xdr:to>
    <xdr:sp macro="" textlink="">
      <xdr:nvSpPr>
        <xdr:cNvPr id="603" name="円/楕円 602"/>
        <xdr:cNvSpPr/>
      </xdr:nvSpPr>
      <xdr:spPr>
        <a:xfrm>
          <a:off x="15430500" y="98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157346</xdr:rowOff>
    </xdr:from>
    <xdr:ext cx="534377" cy="259045"/>
    <xdr:sp macro="" textlink="">
      <xdr:nvSpPr>
        <xdr:cNvPr id="604" name="テキスト ボックス 603"/>
        <xdr:cNvSpPr txBox="1"/>
      </xdr:nvSpPr>
      <xdr:spPr>
        <a:xfrm>
          <a:off x="15214111" y="9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48911</xdr:rowOff>
    </xdr:from>
    <xdr:to>
      <xdr:col>21</xdr:col>
      <xdr:colOff>212725</xdr:colOff>
      <xdr:row>57</xdr:row>
      <xdr:rowOff>150511</xdr:rowOff>
    </xdr:to>
    <xdr:sp macro="" textlink="">
      <xdr:nvSpPr>
        <xdr:cNvPr id="605" name="円/楕円 604"/>
        <xdr:cNvSpPr/>
      </xdr:nvSpPr>
      <xdr:spPr>
        <a:xfrm>
          <a:off x="14541500" y="9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141638</xdr:rowOff>
    </xdr:from>
    <xdr:ext cx="534377" cy="259045"/>
    <xdr:sp macro="" textlink="">
      <xdr:nvSpPr>
        <xdr:cNvPr id="606" name="テキスト ボックス 605"/>
        <xdr:cNvSpPr txBox="1"/>
      </xdr:nvSpPr>
      <xdr:spPr>
        <a:xfrm>
          <a:off x="14325111" y="99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93652</xdr:rowOff>
    </xdr:from>
    <xdr:to>
      <xdr:col>20</xdr:col>
      <xdr:colOff>9525</xdr:colOff>
      <xdr:row>57</xdr:row>
      <xdr:rowOff>23802</xdr:rowOff>
    </xdr:to>
    <xdr:sp macro="" textlink="">
      <xdr:nvSpPr>
        <xdr:cNvPr id="607" name="円/楕円 606"/>
        <xdr:cNvSpPr/>
      </xdr:nvSpPr>
      <xdr:spPr>
        <a:xfrm>
          <a:off x="13652500" y="9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14929</xdr:rowOff>
    </xdr:from>
    <xdr:ext cx="534377" cy="259045"/>
    <xdr:sp macro="" textlink="">
      <xdr:nvSpPr>
        <xdr:cNvPr id="608" name="テキスト ボックス 607"/>
        <xdr:cNvSpPr txBox="1"/>
      </xdr:nvSpPr>
      <xdr:spPr>
        <a:xfrm>
          <a:off x="13436111" y="97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28648</xdr:rowOff>
    </xdr:from>
    <xdr:to>
      <xdr:col>18</xdr:col>
      <xdr:colOff>492125</xdr:colOff>
      <xdr:row>57</xdr:row>
      <xdr:rowOff>130248</xdr:rowOff>
    </xdr:to>
    <xdr:sp macro="" textlink="">
      <xdr:nvSpPr>
        <xdr:cNvPr id="609" name="円/楕円 608"/>
        <xdr:cNvSpPr/>
      </xdr:nvSpPr>
      <xdr:spPr>
        <a:xfrm>
          <a:off x="12763500" y="98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121375</xdr:rowOff>
    </xdr:from>
    <xdr:ext cx="534377" cy="259045"/>
    <xdr:sp macro="" textlink="">
      <xdr:nvSpPr>
        <xdr:cNvPr id="610" name="テキスト ボックス 609"/>
        <xdr:cNvSpPr txBox="1"/>
      </xdr:nvSpPr>
      <xdr:spPr>
        <a:xfrm>
          <a:off x="12547111" y="98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20920</xdr:rowOff>
    </xdr:from>
    <xdr:to>
      <xdr:col>23</xdr:col>
      <xdr:colOff>517525</xdr:colOff>
      <xdr:row>78</xdr:row>
      <xdr:rowOff>23240</xdr:rowOff>
    </xdr:to>
    <xdr:cxnSp macro="">
      <xdr:nvCxnSpPr>
        <xdr:cNvPr id="635" name="直線コネクタ 634"/>
        <xdr:cNvCxnSpPr/>
      </xdr:nvCxnSpPr>
      <xdr:spPr>
        <a:xfrm flipV="1">
          <a:off x="15481300" y="13394020"/>
          <a:ext cx="8382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23240</xdr:rowOff>
    </xdr:from>
    <xdr:to>
      <xdr:col>22</xdr:col>
      <xdr:colOff>365125</xdr:colOff>
      <xdr:row>78</xdr:row>
      <xdr:rowOff>25400</xdr:rowOff>
    </xdr:to>
    <xdr:cxnSp macro="">
      <xdr:nvCxnSpPr>
        <xdr:cNvPr id="638" name="直線コネクタ 637"/>
        <xdr:cNvCxnSpPr/>
      </xdr:nvCxnSpPr>
      <xdr:spPr>
        <a:xfrm flipV="1">
          <a:off x="14592300" y="1339634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40" name="テキスト ボックス 639"/>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43" name="テキスト ボックス 642"/>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6" name="テキスト ボックス 645"/>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51241</xdr:rowOff>
    </xdr:from>
    <xdr:ext cx="469744" cy="259045"/>
    <xdr:sp macro="" textlink="">
      <xdr:nvSpPr>
        <xdr:cNvPr id="648" name="テキスト ボックス 647"/>
        <xdr:cNvSpPr txBox="1"/>
      </xdr:nvSpPr>
      <xdr:spPr>
        <a:xfrm>
          <a:off x="12579427" y="130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141570</xdr:rowOff>
    </xdr:from>
    <xdr:to>
      <xdr:col>23</xdr:col>
      <xdr:colOff>568325</xdr:colOff>
      <xdr:row>78</xdr:row>
      <xdr:rowOff>71720</xdr:rowOff>
    </xdr:to>
    <xdr:sp macro="" textlink="">
      <xdr:nvSpPr>
        <xdr:cNvPr id="654" name="円/楕円 653"/>
        <xdr:cNvSpPr/>
      </xdr:nvSpPr>
      <xdr:spPr>
        <a:xfrm>
          <a:off x="16268700" y="133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5"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143890</xdr:rowOff>
    </xdr:from>
    <xdr:to>
      <xdr:col>22</xdr:col>
      <xdr:colOff>415925</xdr:colOff>
      <xdr:row>78</xdr:row>
      <xdr:rowOff>74040</xdr:rowOff>
    </xdr:to>
    <xdr:sp macro="" textlink="">
      <xdr:nvSpPr>
        <xdr:cNvPr id="656" name="円/楕円 655"/>
        <xdr:cNvSpPr/>
      </xdr:nvSpPr>
      <xdr:spPr>
        <a:xfrm>
          <a:off x="15430500" y="133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65167</xdr:rowOff>
    </xdr:from>
    <xdr:ext cx="378565" cy="259045"/>
    <xdr:sp macro="" textlink="">
      <xdr:nvSpPr>
        <xdr:cNvPr id="657" name="テキスト ボックス 656"/>
        <xdr:cNvSpPr txBox="1"/>
      </xdr:nvSpPr>
      <xdr:spPr>
        <a:xfrm>
          <a:off x="15292017" y="1343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0" name="円/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1" name="テキスト ボックス 66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2" name="円/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3" name="テキスト ボックス 66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39039</xdr:rowOff>
    </xdr:from>
    <xdr:to>
      <xdr:col>23</xdr:col>
      <xdr:colOff>517525</xdr:colOff>
      <xdr:row>95</xdr:row>
      <xdr:rowOff>57344</xdr:rowOff>
    </xdr:to>
    <xdr:cxnSp macro="">
      <xdr:nvCxnSpPr>
        <xdr:cNvPr id="692" name="直線コネクタ 691"/>
        <xdr:cNvCxnSpPr/>
      </xdr:nvCxnSpPr>
      <xdr:spPr>
        <a:xfrm>
          <a:off x="15481300" y="16326789"/>
          <a:ext cx="8382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25285</xdr:rowOff>
    </xdr:from>
    <xdr:to>
      <xdr:col>22</xdr:col>
      <xdr:colOff>365125</xdr:colOff>
      <xdr:row>95</xdr:row>
      <xdr:rowOff>39039</xdr:rowOff>
    </xdr:to>
    <xdr:cxnSp macro="">
      <xdr:nvCxnSpPr>
        <xdr:cNvPr id="695" name="直線コネクタ 694"/>
        <xdr:cNvCxnSpPr/>
      </xdr:nvCxnSpPr>
      <xdr:spPr>
        <a:xfrm>
          <a:off x="14592300" y="1631303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697" name="テキスト ボックス 696"/>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25285</xdr:rowOff>
    </xdr:from>
    <xdr:to>
      <xdr:col>21</xdr:col>
      <xdr:colOff>161925</xdr:colOff>
      <xdr:row>95</xdr:row>
      <xdr:rowOff>70450</xdr:rowOff>
    </xdr:to>
    <xdr:cxnSp macro="">
      <xdr:nvCxnSpPr>
        <xdr:cNvPr id="698" name="直線コネクタ 697"/>
        <xdr:cNvCxnSpPr/>
      </xdr:nvCxnSpPr>
      <xdr:spPr>
        <a:xfrm flipV="1">
          <a:off x="13703300" y="16313035"/>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0" name="テキスト ボックス 699"/>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70450</xdr:rowOff>
    </xdr:from>
    <xdr:to>
      <xdr:col>19</xdr:col>
      <xdr:colOff>644525</xdr:colOff>
      <xdr:row>95</xdr:row>
      <xdr:rowOff>77811</xdr:rowOff>
    </xdr:to>
    <xdr:cxnSp macro="">
      <xdr:nvCxnSpPr>
        <xdr:cNvPr id="701" name="直線コネクタ 700"/>
        <xdr:cNvCxnSpPr/>
      </xdr:nvCxnSpPr>
      <xdr:spPr>
        <a:xfrm flipV="1">
          <a:off x="12814300" y="16358200"/>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3" name="テキスト ボックス 702"/>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5" name="テキスト ボックス 704"/>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6544</xdr:rowOff>
    </xdr:from>
    <xdr:to>
      <xdr:col>23</xdr:col>
      <xdr:colOff>568325</xdr:colOff>
      <xdr:row>95</xdr:row>
      <xdr:rowOff>108144</xdr:rowOff>
    </xdr:to>
    <xdr:sp macro="" textlink="">
      <xdr:nvSpPr>
        <xdr:cNvPr id="711" name="円/楕円 710"/>
        <xdr:cNvSpPr/>
      </xdr:nvSpPr>
      <xdr:spPr>
        <a:xfrm>
          <a:off x="16268700" y="162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29421</xdr:rowOff>
    </xdr:from>
    <xdr:ext cx="534377" cy="259045"/>
    <xdr:sp macro="" textlink="">
      <xdr:nvSpPr>
        <xdr:cNvPr id="712" name="公債費該当値テキスト"/>
        <xdr:cNvSpPr txBox="1"/>
      </xdr:nvSpPr>
      <xdr:spPr>
        <a:xfrm>
          <a:off x="16370300" y="161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159689</xdr:rowOff>
    </xdr:from>
    <xdr:to>
      <xdr:col>22</xdr:col>
      <xdr:colOff>415925</xdr:colOff>
      <xdr:row>95</xdr:row>
      <xdr:rowOff>89839</xdr:rowOff>
    </xdr:to>
    <xdr:sp macro="" textlink="">
      <xdr:nvSpPr>
        <xdr:cNvPr id="713" name="円/楕円 712"/>
        <xdr:cNvSpPr/>
      </xdr:nvSpPr>
      <xdr:spPr>
        <a:xfrm>
          <a:off x="15430500" y="162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106366</xdr:rowOff>
    </xdr:from>
    <xdr:ext cx="534377" cy="259045"/>
    <xdr:sp macro="" textlink="">
      <xdr:nvSpPr>
        <xdr:cNvPr id="714" name="テキスト ボックス 713"/>
        <xdr:cNvSpPr txBox="1"/>
      </xdr:nvSpPr>
      <xdr:spPr>
        <a:xfrm>
          <a:off x="15214111" y="160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145935</xdr:rowOff>
    </xdr:from>
    <xdr:to>
      <xdr:col>21</xdr:col>
      <xdr:colOff>212725</xdr:colOff>
      <xdr:row>95</xdr:row>
      <xdr:rowOff>76085</xdr:rowOff>
    </xdr:to>
    <xdr:sp macro="" textlink="">
      <xdr:nvSpPr>
        <xdr:cNvPr id="715" name="円/楕円 714"/>
        <xdr:cNvSpPr/>
      </xdr:nvSpPr>
      <xdr:spPr>
        <a:xfrm>
          <a:off x="14541500" y="16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92612</xdr:rowOff>
    </xdr:from>
    <xdr:ext cx="534377" cy="259045"/>
    <xdr:sp macro="" textlink="">
      <xdr:nvSpPr>
        <xdr:cNvPr id="716" name="テキスト ボックス 715"/>
        <xdr:cNvSpPr txBox="1"/>
      </xdr:nvSpPr>
      <xdr:spPr>
        <a:xfrm>
          <a:off x="14325111" y="160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19650</xdr:rowOff>
    </xdr:from>
    <xdr:to>
      <xdr:col>20</xdr:col>
      <xdr:colOff>9525</xdr:colOff>
      <xdr:row>95</xdr:row>
      <xdr:rowOff>121250</xdr:rowOff>
    </xdr:to>
    <xdr:sp macro="" textlink="">
      <xdr:nvSpPr>
        <xdr:cNvPr id="717" name="円/楕円 716"/>
        <xdr:cNvSpPr/>
      </xdr:nvSpPr>
      <xdr:spPr>
        <a:xfrm>
          <a:off x="13652500" y="163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137777</xdr:rowOff>
    </xdr:from>
    <xdr:ext cx="534377" cy="259045"/>
    <xdr:sp macro="" textlink="">
      <xdr:nvSpPr>
        <xdr:cNvPr id="718" name="テキスト ボックス 717"/>
        <xdr:cNvSpPr txBox="1"/>
      </xdr:nvSpPr>
      <xdr:spPr>
        <a:xfrm>
          <a:off x="13436111" y="160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27011</xdr:rowOff>
    </xdr:from>
    <xdr:to>
      <xdr:col>18</xdr:col>
      <xdr:colOff>492125</xdr:colOff>
      <xdr:row>95</xdr:row>
      <xdr:rowOff>128611</xdr:rowOff>
    </xdr:to>
    <xdr:sp macro="" textlink="">
      <xdr:nvSpPr>
        <xdr:cNvPr id="719" name="円/楕円 718"/>
        <xdr:cNvSpPr/>
      </xdr:nvSpPr>
      <xdr:spPr>
        <a:xfrm>
          <a:off x="12763500" y="163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145138</xdr:rowOff>
    </xdr:from>
    <xdr:ext cx="534377" cy="259045"/>
    <xdr:sp macro="" textlink="">
      <xdr:nvSpPr>
        <xdr:cNvPr id="720" name="テキスト ボックス 719"/>
        <xdr:cNvSpPr txBox="1"/>
      </xdr:nvSpPr>
      <xdr:spPr>
        <a:xfrm>
          <a:off x="12547111" y="1608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は、類似団体平均と同等か低い水準で推移している。公債費については、住民一人当たり８８，３０８円と高い水準であるが、これは町村合併に伴い地域間格差を解消するための整備事業を集中的に実施した事により地方債残高が増加した影響で元利償還金が膨らんだことが要因であるが、大型事業終了後は、投資的経費の平準化による計画的な起債によって地方債の発行を極力抑えた運用により、平成２５年度をピークとして償還額は減少に転じ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お、東海環状自動車道ＩＣ開通を視野に入れたまちづくりのための周辺整備や公共施設等総合管理計画に基づく公共施設の改修など、近い将来には起債を伴う大規模事業が想定されるため、長期的視点に立ち、引き続き発行額に留意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中長期的に取り組むべき事業への重点化</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歳出は平成２６年度に比べ減少しているものの、市税の減少や、普通交付税の合併特例措置額の減額、保育料無料化による影響で歳入が落ち込んだ結果、実質単年度収支は赤字となり、この実質的な財源不足を補うため財政調整基金を４．５億円取崩し対応した。</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なお、財政調整基金残高については、地財法に基づき決算剰余金を積み立てているが、平成２７年度は取崩額の方が大きかったため残高は減少した。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特別会計ともに歳出抑制に努めており、平成２７年度も一般会計及び特別会計（国民健康保険、後期高齢者医療保険、介護保険、簡易水道事業、農業集落排水事業、公共下水道事業）は、いずれも黒字を達成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公営企業会計（水道事業）においても、流動資産が流動負債を上回り、堅実な経営を維持し、黒字幅が拡大傾向にあり資金不足は生じなかった。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12675177</v>
      </c>
      <c r="BO4" s="409"/>
      <c r="BP4" s="409"/>
      <c r="BQ4" s="409"/>
      <c r="BR4" s="409"/>
      <c r="BS4" s="409"/>
      <c r="BT4" s="409"/>
      <c r="BU4" s="410"/>
      <c r="BV4" s="408">
        <v>12845411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12313074</v>
      </c>
      <c r="BO5" s="414"/>
      <c r="BP5" s="414"/>
      <c r="BQ5" s="414"/>
      <c r="BR5" s="414"/>
      <c r="BS5" s="414"/>
      <c r="BT5" s="414"/>
      <c r="BU5" s="415"/>
      <c r="BV5" s="413">
        <v>12333495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92.6</v>
      </c>
      <c r="CU5" s="384"/>
      <c r="CV5" s="384"/>
      <c r="CW5" s="384"/>
      <c r="CX5" s="384"/>
      <c r="CY5" s="384"/>
      <c r="CZ5" s="384"/>
      <c r="DA5" s="385"/>
      <c r="DB5" s="383">
        <v>91.9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362103</v>
      </c>
      <c r="BO6" s="414"/>
      <c r="BP6" s="414"/>
      <c r="BQ6" s="414"/>
      <c r="BR6" s="414"/>
      <c r="BS6" s="414"/>
      <c r="BT6" s="414"/>
      <c r="BU6" s="415"/>
      <c r="BV6" s="413">
        <v>511916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98.2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72335</v>
      </c>
      <c r="BO7" s="414"/>
      <c r="BP7" s="414"/>
      <c r="BQ7" s="414"/>
      <c r="BR7" s="414"/>
      <c r="BS7" s="414"/>
      <c r="BT7" s="414"/>
      <c r="BU7" s="415"/>
      <c r="BV7" s="413">
        <v>147315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8973965</v>
      </c>
      <c r="CU7" s="414"/>
      <c r="CV7" s="414"/>
      <c r="CW7" s="414"/>
      <c r="CX7" s="414"/>
      <c r="CY7" s="414"/>
      <c r="CZ7" s="414"/>
      <c r="DA7" s="415"/>
      <c r="DB7" s="413">
        <v>9016847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289768</v>
      </c>
      <c r="BO8" s="414"/>
      <c r="BP8" s="414"/>
      <c r="BQ8" s="414"/>
      <c r="BR8" s="414"/>
      <c r="BS8" s="414"/>
      <c r="BT8" s="414"/>
      <c r="BU8" s="415"/>
      <c r="BV8" s="413">
        <v>364601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27114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-74833</v>
      </c>
      <c r="BO9" s="414"/>
      <c r="BP9" s="414"/>
      <c r="BQ9" s="414"/>
      <c r="BR9" s="414"/>
      <c r="BS9" s="414"/>
      <c r="BT9" s="414"/>
      <c r="BU9" s="415"/>
      <c r="BV9" s="413">
        <v>-328885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23.8</v>
      </c>
      <c r="CU9" s="384"/>
      <c r="CV9" s="384"/>
      <c r="CW9" s="384"/>
      <c r="CX9" s="384"/>
      <c r="CY9" s="384"/>
      <c r="CZ9" s="384"/>
      <c r="DA9" s="385"/>
      <c r="DB9" s="383">
        <v>25.2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29629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3887</v>
      </c>
      <c r="BO10" s="414"/>
      <c r="BP10" s="414"/>
      <c r="BQ10" s="414"/>
      <c r="BR10" s="414"/>
      <c r="BS10" s="414"/>
      <c r="BT10" s="414"/>
      <c r="BU10" s="415"/>
      <c r="BV10" s="413">
        <v>4586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28300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450000</v>
      </c>
      <c r="BO12" s="414"/>
      <c r="BP12" s="414"/>
      <c r="BQ12" s="414"/>
      <c r="BR12" s="414"/>
      <c r="BS12" s="414"/>
      <c r="BT12" s="414"/>
      <c r="BU12" s="415"/>
      <c r="BV12" s="413">
        <v>350000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27700</v>
      </c>
      <c r="S13" s="515"/>
      <c r="T13" s="515"/>
      <c r="U13" s="515"/>
      <c r="V13" s="516"/>
      <c r="W13" s="502" t="s">
        <v>120</v>
      </c>
      <c r="X13" s="426"/>
      <c r="Y13" s="426"/>
      <c r="Z13" s="426"/>
      <c r="AA13" s="426"/>
      <c r="AB13" s="427"/>
      <c r="AC13" s="389">
        <v>444</v>
      </c>
      <c r="AD13" s="390"/>
      <c r="AE13" s="390"/>
      <c r="AF13" s="390"/>
      <c r="AG13" s="391"/>
      <c r="AH13" s="389">
        <v>614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-520946</v>
      </c>
      <c r="BO13" s="414"/>
      <c r="BP13" s="414"/>
      <c r="BQ13" s="414"/>
      <c r="BR13" s="414"/>
      <c r="BS13" s="414"/>
      <c r="BT13" s="414"/>
      <c r="BU13" s="415"/>
      <c r="BV13" s="413">
        <v>-674299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16.899999999999999</v>
      </c>
      <c r="CU13" s="384"/>
      <c r="CV13" s="384"/>
      <c r="CW13" s="384"/>
      <c r="CX13" s="384"/>
      <c r="CY13" s="384"/>
      <c r="CZ13" s="384"/>
      <c r="DA13" s="385"/>
      <c r="DB13" s="383">
        <v>17.8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28798</v>
      </c>
      <c r="S14" s="515"/>
      <c r="T14" s="515"/>
      <c r="U14" s="515"/>
      <c r="V14" s="516"/>
      <c r="W14" s="517"/>
      <c r="X14" s="429"/>
      <c r="Y14" s="429"/>
      <c r="Z14" s="429"/>
      <c r="AA14" s="429"/>
      <c r="AB14" s="430"/>
      <c r="AC14" s="507">
        <v>3.2</v>
      </c>
      <c r="AD14" s="508"/>
      <c r="AE14" s="508"/>
      <c r="AF14" s="508"/>
      <c r="AG14" s="509"/>
      <c r="AH14" s="507">
        <v>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38</v>
      </c>
      <c r="CU14" s="486"/>
      <c r="CV14" s="486"/>
      <c r="CW14" s="486"/>
      <c r="CX14" s="486"/>
      <c r="CY14" s="486"/>
      <c r="CZ14" s="486"/>
      <c r="DA14" s="487"/>
      <c r="DB14" s="518">
        <v>37.9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28100</v>
      </c>
      <c r="S15" s="515"/>
      <c r="T15" s="515"/>
      <c r="U15" s="515"/>
      <c r="V15" s="516"/>
      <c r="W15" s="502" t="s">
        <v>127</v>
      </c>
      <c r="X15" s="426"/>
      <c r="Y15" s="426"/>
      <c r="Z15" s="426"/>
      <c r="AA15" s="426"/>
      <c r="AB15" s="427"/>
      <c r="AC15" s="389">
        <v>5755</v>
      </c>
      <c r="AD15" s="390"/>
      <c r="AE15" s="390"/>
      <c r="AF15" s="390"/>
      <c r="AG15" s="391"/>
      <c r="AH15" s="389">
        <v>6865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2929249</v>
      </c>
      <c r="BO15" s="409"/>
      <c r="BP15" s="409"/>
      <c r="BQ15" s="409"/>
      <c r="BR15" s="409"/>
      <c r="BS15" s="409"/>
      <c r="BT15" s="409"/>
      <c r="BU15" s="410"/>
      <c r="BV15" s="408">
        <v>2797335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41.1</v>
      </c>
      <c r="AD16" s="508"/>
      <c r="AE16" s="508"/>
      <c r="AF16" s="508"/>
      <c r="AG16" s="509"/>
      <c r="AH16" s="507">
        <v>43.7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7098150</v>
      </c>
      <c r="BO16" s="414"/>
      <c r="BP16" s="414"/>
      <c r="BQ16" s="414"/>
      <c r="BR16" s="414"/>
      <c r="BS16" s="414"/>
      <c r="BT16" s="414"/>
      <c r="BU16" s="415"/>
      <c r="BV16" s="413">
        <v>6759473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7793</v>
      </c>
      <c r="AD17" s="390"/>
      <c r="AE17" s="390"/>
      <c r="AF17" s="390"/>
      <c r="AG17" s="391"/>
      <c r="AH17" s="389">
        <v>8207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3684842</v>
      </c>
      <c r="BO17" s="414"/>
      <c r="BP17" s="414"/>
      <c r="BQ17" s="414"/>
      <c r="BR17" s="414"/>
      <c r="BS17" s="414"/>
      <c r="BT17" s="414"/>
      <c r="BU17" s="415"/>
      <c r="BV17" s="413">
        <v>3561192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221.98</v>
      </c>
      <c r="M18" s="478"/>
      <c r="N18" s="478"/>
      <c r="O18" s="478"/>
      <c r="P18" s="478"/>
      <c r="Q18" s="478"/>
      <c r="R18" s="479"/>
      <c r="S18" s="479"/>
      <c r="T18" s="479"/>
      <c r="U18" s="479"/>
      <c r="V18" s="480"/>
      <c r="W18" s="494"/>
      <c r="X18" s="495"/>
      <c r="Y18" s="495"/>
      <c r="Z18" s="495"/>
      <c r="AA18" s="495"/>
      <c r="AB18" s="503"/>
      <c r="AC18" s="377">
        <v>55.7</v>
      </c>
      <c r="AD18" s="378"/>
      <c r="AE18" s="378"/>
      <c r="AF18" s="378"/>
      <c r="AG18" s="481"/>
      <c r="AH18" s="377">
        <v>52.3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8345599</v>
      </c>
      <c r="BO18" s="414"/>
      <c r="BP18" s="414"/>
      <c r="BQ18" s="414"/>
      <c r="BR18" s="414"/>
      <c r="BS18" s="414"/>
      <c r="BT18" s="414"/>
      <c r="BU18" s="415"/>
      <c r="BV18" s="413">
        <v>8305206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10492727</v>
      </c>
      <c r="BO19" s="414"/>
      <c r="BP19" s="414"/>
      <c r="BQ19" s="414"/>
      <c r="BR19" s="414"/>
      <c r="BS19" s="414"/>
      <c r="BT19" s="414"/>
      <c r="BU19" s="415"/>
      <c r="BV19" s="413">
        <v>10378926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9640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17385925</v>
      </c>
      <c r="BO23" s="414"/>
      <c r="BP23" s="414"/>
      <c r="BQ23" s="414"/>
      <c r="BR23" s="414"/>
      <c r="BS23" s="414"/>
      <c r="BT23" s="414"/>
      <c r="BU23" s="415"/>
      <c r="BV23" s="413">
        <v>19044298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7380</v>
      </c>
      <c r="R24" s="390"/>
      <c r="S24" s="390"/>
      <c r="T24" s="390"/>
      <c r="U24" s="390"/>
      <c r="V24" s="391"/>
      <c r="W24" s="455"/>
      <c r="X24" s="446"/>
      <c r="Y24" s="447"/>
      <c r="Z24" s="386" t="s">
        <v>151</v>
      </c>
      <c r="AA24" s="387"/>
      <c r="AB24" s="387"/>
      <c r="AC24" s="387"/>
      <c r="AD24" s="387"/>
      <c r="AE24" s="387"/>
      <c r="AF24" s="387"/>
      <c r="AG24" s="388"/>
      <c r="AH24" s="389">
        <v>277</v>
      </c>
      <c r="AI24" s="390"/>
      <c r="AJ24" s="390"/>
      <c r="AK24" s="390"/>
      <c r="AL24" s="391"/>
      <c r="AM24" s="389">
        <v>873935</v>
      </c>
      <c r="AN24" s="390"/>
      <c r="AO24" s="390"/>
      <c r="AP24" s="390"/>
      <c r="AQ24" s="390"/>
      <c r="AR24" s="391"/>
      <c r="AS24" s="389">
        <v>3155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9559981</v>
      </c>
      <c r="BO24" s="414"/>
      <c r="BP24" s="414"/>
      <c r="BQ24" s="414"/>
      <c r="BR24" s="414"/>
      <c r="BS24" s="414"/>
      <c r="BT24" s="414"/>
      <c r="BU24" s="415"/>
      <c r="BV24" s="413">
        <v>10567713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6420</v>
      </c>
      <c r="R25" s="390"/>
      <c r="S25" s="390"/>
      <c r="T25" s="390"/>
      <c r="U25" s="390"/>
      <c r="V25" s="391"/>
      <c r="W25" s="455"/>
      <c r="X25" s="446"/>
      <c r="Y25" s="447"/>
      <c r="Z25" s="386" t="s">
        <v>154</v>
      </c>
      <c r="AA25" s="387"/>
      <c r="AB25" s="387"/>
      <c r="AC25" s="387"/>
      <c r="AD25" s="387"/>
      <c r="AE25" s="387"/>
      <c r="AF25" s="387"/>
      <c r="AG25" s="388"/>
      <c r="AH25" s="389">
        <v>51</v>
      </c>
      <c r="AI25" s="390"/>
      <c r="AJ25" s="390"/>
      <c r="AK25" s="390"/>
      <c r="AL25" s="391"/>
      <c r="AM25" s="389">
        <v>153306</v>
      </c>
      <c r="AN25" s="390"/>
      <c r="AO25" s="390"/>
      <c r="AP25" s="390"/>
      <c r="AQ25" s="390"/>
      <c r="AR25" s="391"/>
      <c r="AS25" s="389">
        <v>3006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4248813</v>
      </c>
      <c r="BO25" s="409"/>
      <c r="BP25" s="409"/>
      <c r="BQ25" s="409"/>
      <c r="BR25" s="409"/>
      <c r="BS25" s="409"/>
      <c r="BT25" s="409"/>
      <c r="BU25" s="410"/>
      <c r="BV25" s="408">
        <v>4741935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5500</v>
      </c>
      <c r="R26" s="390"/>
      <c r="S26" s="390"/>
      <c r="T26" s="390"/>
      <c r="U26" s="390"/>
      <c r="V26" s="391"/>
      <c r="W26" s="455"/>
      <c r="X26" s="446"/>
      <c r="Y26" s="447"/>
      <c r="Z26" s="386" t="s">
        <v>157</v>
      </c>
      <c r="AA26" s="468"/>
      <c r="AB26" s="468"/>
      <c r="AC26" s="468"/>
      <c r="AD26" s="468"/>
      <c r="AE26" s="468"/>
      <c r="AF26" s="468"/>
      <c r="AG26" s="469"/>
      <c r="AH26" s="389">
        <v>11</v>
      </c>
      <c r="AI26" s="390"/>
      <c r="AJ26" s="390"/>
      <c r="AK26" s="390"/>
      <c r="AL26" s="391"/>
      <c r="AM26" s="389">
        <v>25619</v>
      </c>
      <c r="AN26" s="390"/>
      <c r="AO26" s="390"/>
      <c r="AP26" s="390"/>
      <c r="AQ26" s="390"/>
      <c r="AR26" s="391"/>
      <c r="AS26" s="389">
        <v>2329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3530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3150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3389890</v>
      </c>
      <c r="BO28" s="409"/>
      <c r="BP28" s="409"/>
      <c r="BQ28" s="409"/>
      <c r="BR28" s="409"/>
      <c r="BS28" s="409"/>
      <c r="BT28" s="409"/>
      <c r="BU28" s="410"/>
      <c r="BV28" s="408">
        <v>3636003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2950</v>
      </c>
      <c r="R29" s="390"/>
      <c r="S29" s="390"/>
      <c r="T29" s="390"/>
      <c r="U29" s="390"/>
      <c r="V29" s="391"/>
      <c r="W29" s="456"/>
      <c r="X29" s="457"/>
      <c r="Y29" s="458"/>
      <c r="Z29" s="386" t="s">
        <v>167</v>
      </c>
      <c r="AA29" s="387"/>
      <c r="AB29" s="387"/>
      <c r="AC29" s="387"/>
      <c r="AD29" s="387"/>
      <c r="AE29" s="387"/>
      <c r="AF29" s="387"/>
      <c r="AG29" s="388"/>
      <c r="AH29" s="389">
        <v>277</v>
      </c>
      <c r="AI29" s="390"/>
      <c r="AJ29" s="390"/>
      <c r="AK29" s="390"/>
      <c r="AL29" s="391"/>
      <c r="AM29" s="389">
        <v>873935</v>
      </c>
      <c r="AN29" s="390"/>
      <c r="AO29" s="390"/>
      <c r="AP29" s="390"/>
      <c r="AQ29" s="390"/>
      <c r="AR29" s="391"/>
      <c r="AS29" s="389">
        <v>3155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1113748</v>
      </c>
      <c r="BO29" s="414"/>
      <c r="BP29" s="414"/>
      <c r="BQ29" s="414"/>
      <c r="BR29" s="414"/>
      <c r="BS29" s="414"/>
      <c r="BT29" s="414"/>
      <c r="BU29" s="415"/>
      <c r="BV29" s="413">
        <v>1112332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3436523</v>
      </c>
      <c r="BO30" s="417"/>
      <c r="BP30" s="417"/>
      <c r="BQ30" s="417"/>
      <c r="BR30" s="417"/>
      <c r="BS30" s="417"/>
      <c r="BT30" s="417"/>
      <c r="BU30" s="418"/>
      <c r="BV30" s="416">
        <v>3497257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山県市土地開発公社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公共下水道事業特別会計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岐北衛生施設利用組合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岐阜地域児童発達支援センター組合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岐阜県後期高齢者広域連合（一般会計分）</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岐阜県後期高齢者広域連合（特別会計分）</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529</v>
      </c>
      <c r="D34" s="1181"/>
      <c r="E34" s="1182"/>
      <c r="F34" s="32">
        <v>8.51</v>
      </c>
      <c r="G34" s="33">
        <v>8.7200000000000006</v>
      </c>
      <c r="H34" s="33">
        <v>9.17</v>
      </c>
      <c r="I34" s="33">
        <v>9.42</v>
      </c>
      <c r="J34" s="34">
        <v>10.09</v>
      </c>
      <c r="K34" s="22"/>
      <c r="L34" s="22"/>
      <c r="M34" s="22"/>
      <c r="N34" s="22"/>
      <c r="O34" s="22"/>
      <c r="P34" s="22"/>
    </row>
    <row r="35" spans="1:16" ht="39" customHeight="1">
      <c r="A35" s="22"/>
      <c r="B35" s="35"/>
      <c r="C35" s="1175" t="s">
        <v>530</v>
      </c>
      <c r="D35" s="1176"/>
      <c r="E35" s="1177"/>
      <c r="F35" s="36">
        <v>7.06</v>
      </c>
      <c r="G35" s="37">
        <v>5.36</v>
      </c>
      <c r="H35" s="37">
        <v>7.54</v>
      </c>
      <c r="I35" s="37">
        <v>4.04</v>
      </c>
      <c r="J35" s="38">
        <v>3.22</v>
      </c>
      <c r="K35" s="22"/>
      <c r="L35" s="22"/>
      <c r="M35" s="22"/>
      <c r="N35" s="22"/>
      <c r="O35" s="22"/>
      <c r="P35" s="22"/>
    </row>
    <row r="36" spans="1:16" ht="39" customHeight="1">
      <c r="A36" s="22"/>
      <c r="B36" s="35"/>
      <c r="C36" s="1175" t="s">
        <v>531</v>
      </c>
      <c r="D36" s="1176"/>
      <c r="E36" s="1177"/>
      <c r="F36" s="36">
        <v>2.59</v>
      </c>
      <c r="G36" s="37">
        <v>1.82</v>
      </c>
      <c r="H36" s="37">
        <v>1.93</v>
      </c>
      <c r="I36" s="37">
        <v>0.9</v>
      </c>
      <c r="J36" s="38">
        <v>0.31</v>
      </c>
      <c r="K36" s="22"/>
      <c r="L36" s="22"/>
      <c r="M36" s="22"/>
      <c r="N36" s="22"/>
      <c r="O36" s="22"/>
      <c r="P36" s="22"/>
    </row>
    <row r="37" spans="1:16" ht="39" customHeight="1">
      <c r="A37" s="22"/>
      <c r="B37" s="35"/>
      <c r="C37" s="1175" t="s">
        <v>532</v>
      </c>
      <c r="D37" s="1176"/>
      <c r="E37" s="1177"/>
      <c r="F37" s="36">
        <v>3.26</v>
      </c>
      <c r="G37" s="37">
        <v>1.74</v>
      </c>
      <c r="H37" s="37">
        <v>2.56</v>
      </c>
      <c r="I37" s="37">
        <v>0.15</v>
      </c>
      <c r="J37" s="38">
        <v>0.09</v>
      </c>
      <c r="K37" s="22"/>
      <c r="L37" s="22"/>
      <c r="M37" s="22"/>
      <c r="N37" s="22"/>
      <c r="O37" s="22"/>
      <c r="P37" s="22"/>
    </row>
    <row r="38" spans="1:16" ht="39" customHeight="1">
      <c r="A38" s="22"/>
      <c r="B38" s="35"/>
      <c r="C38" s="1175" t="s">
        <v>533</v>
      </c>
      <c r="D38" s="1176"/>
      <c r="E38" s="1177"/>
      <c r="F38" s="36">
        <v>0.15</v>
      </c>
      <c r="G38" s="37">
        <v>0.16</v>
      </c>
      <c r="H38" s="37">
        <v>0.17</v>
      </c>
      <c r="I38" s="37">
        <v>0.02</v>
      </c>
      <c r="J38" s="38">
        <v>0.02</v>
      </c>
      <c r="K38" s="22"/>
      <c r="L38" s="22"/>
      <c r="M38" s="22"/>
      <c r="N38" s="22"/>
      <c r="O38" s="22"/>
      <c r="P38" s="22"/>
    </row>
    <row r="39" spans="1:16" ht="39" customHeight="1">
      <c r="A39" s="22"/>
      <c r="B39" s="35"/>
      <c r="C39" s="1175" t="s">
        <v>534</v>
      </c>
      <c r="D39" s="1176"/>
      <c r="E39" s="1177"/>
      <c r="F39" s="36">
        <v>0.05</v>
      </c>
      <c r="G39" s="37">
        <v>0.03</v>
      </c>
      <c r="H39" s="37">
        <v>0.03</v>
      </c>
      <c r="I39" s="37">
        <v>0.02</v>
      </c>
      <c r="J39" s="38">
        <v>0</v>
      </c>
      <c r="K39" s="22"/>
      <c r="L39" s="22"/>
      <c r="M39" s="22"/>
      <c r="N39" s="22"/>
      <c r="O39" s="22"/>
      <c r="P39" s="22"/>
    </row>
    <row r="40" spans="1:16" ht="39" customHeight="1">
      <c r="A40" s="22"/>
      <c r="B40" s="35"/>
      <c r="C40" s="1175" t="s">
        <v>535</v>
      </c>
      <c r="D40" s="1176"/>
      <c r="E40" s="1177"/>
      <c r="F40" s="36">
        <v>0.04</v>
      </c>
      <c r="G40" s="37">
        <v>0.75</v>
      </c>
      <c r="H40" s="37">
        <v>0</v>
      </c>
      <c r="I40" s="37">
        <v>0</v>
      </c>
      <c r="J40" s="38">
        <v>0</v>
      </c>
      <c r="K40" s="22"/>
      <c r="L40" s="22"/>
      <c r="M40" s="22"/>
      <c r="N40" s="22"/>
      <c r="O40" s="22"/>
      <c r="P40" s="22"/>
    </row>
    <row r="41" spans="1:16" ht="39" customHeight="1">
      <c r="A41" s="22"/>
      <c r="B41" s="35"/>
      <c r="C41" s="1175" t="s">
        <v>536</v>
      </c>
      <c r="D41" s="1176"/>
      <c r="E41" s="1177"/>
      <c r="F41" s="36">
        <v>0</v>
      </c>
      <c r="G41" s="37">
        <v>0</v>
      </c>
      <c r="H41" s="37">
        <v>0</v>
      </c>
      <c r="I41" s="37">
        <v>0</v>
      </c>
      <c r="J41" s="38">
        <v>0</v>
      </c>
      <c r="K41" s="22"/>
      <c r="L41" s="22"/>
      <c r="M41" s="22"/>
      <c r="N41" s="22"/>
      <c r="O41" s="22"/>
      <c r="P41" s="22"/>
    </row>
    <row r="42" spans="1:16" ht="39" customHeight="1">
      <c r="A42" s="22"/>
      <c r="B42" s="39"/>
      <c r="C42" s="1175" t="s">
        <v>537</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538</v>
      </c>
      <c r="D43" s="1179"/>
      <c r="E43" s="1180"/>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2492</v>
      </c>
      <c r="L45" s="60">
        <v>2548</v>
      </c>
      <c r="M45" s="60">
        <v>2695</v>
      </c>
      <c r="N45" s="60">
        <v>2612</v>
      </c>
      <c r="O45" s="61">
        <v>2499</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484</v>
      </c>
      <c r="L48" s="64">
        <v>522</v>
      </c>
      <c r="M48" s="64">
        <v>554</v>
      </c>
      <c r="N48" s="64">
        <v>571</v>
      </c>
      <c r="O48" s="65">
        <v>587</v>
      </c>
      <c r="P48" s="48"/>
      <c r="Q48" s="48"/>
      <c r="R48" s="48"/>
      <c r="S48" s="48"/>
      <c r="T48" s="48"/>
      <c r="U48" s="48"/>
    </row>
    <row r="49" spans="1:21" ht="30.75" customHeight="1">
      <c r="A49" s="48"/>
      <c r="B49" s="1193"/>
      <c r="C49" s="1194"/>
      <c r="D49" s="62"/>
      <c r="E49" s="1185" t="s">
        <v>15</v>
      </c>
      <c r="F49" s="1185"/>
      <c r="G49" s="1185"/>
      <c r="H49" s="1185"/>
      <c r="I49" s="1185"/>
      <c r="J49" s="1186"/>
      <c r="K49" s="63">
        <v>32</v>
      </c>
      <c r="L49" s="64">
        <v>30</v>
      </c>
      <c r="M49" s="64" t="s">
        <v>480</v>
      </c>
      <c r="N49" s="64" t="s">
        <v>480</v>
      </c>
      <c r="O49" s="65" t="s">
        <v>480</v>
      </c>
      <c r="P49" s="48"/>
      <c r="Q49" s="48"/>
      <c r="R49" s="48"/>
      <c r="S49" s="48"/>
      <c r="T49" s="48"/>
      <c r="U49" s="48"/>
    </row>
    <row r="50" spans="1:21" ht="30.75" customHeight="1">
      <c r="A50" s="48"/>
      <c r="B50" s="1193"/>
      <c r="C50" s="1194"/>
      <c r="D50" s="62"/>
      <c r="E50" s="1185" t="s">
        <v>16</v>
      </c>
      <c r="F50" s="1185"/>
      <c r="G50" s="1185"/>
      <c r="H50" s="1185"/>
      <c r="I50" s="1185"/>
      <c r="J50" s="1186"/>
      <c r="K50" s="63">
        <v>21</v>
      </c>
      <c r="L50" s="64">
        <v>21</v>
      </c>
      <c r="M50" s="64" t="s">
        <v>480</v>
      </c>
      <c r="N50" s="64" t="s">
        <v>480</v>
      </c>
      <c r="O50" s="65" t="s">
        <v>480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1673</v>
      </c>
      <c r="L52" s="64">
        <v>1774</v>
      </c>
      <c r="M52" s="64">
        <v>1939</v>
      </c>
      <c r="N52" s="64">
        <v>1991</v>
      </c>
      <c r="O52" s="65">
        <v>1972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1356</v>
      </c>
      <c r="L53" s="69">
        <v>1347</v>
      </c>
      <c r="M53" s="69">
        <v>1310</v>
      </c>
      <c r="N53" s="69">
        <v>1192</v>
      </c>
      <c r="O53" s="70">
        <v>1114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22808</v>
      </c>
      <c r="J41" s="83">
        <v>21874</v>
      </c>
      <c r="K41" s="83">
        <v>20507</v>
      </c>
      <c r="L41" s="83">
        <v>19044</v>
      </c>
      <c r="M41" s="84">
        <v>17386</v>
      </c>
    </row>
    <row r="42" spans="2:13" ht="27.75" customHeight="1">
      <c r="B42" s="1201"/>
      <c r="C42" s="1202"/>
      <c r="D42" s="85"/>
      <c r="E42" s="1205" t="s">
        <v>25</v>
      </c>
      <c r="F42" s="1205"/>
      <c r="G42" s="1205"/>
      <c r="H42" s="1206"/>
      <c r="I42" s="86">
        <v>124</v>
      </c>
      <c r="J42" s="87" t="s">
        <v>480</v>
      </c>
      <c r="K42" s="87" t="s">
        <v>480</v>
      </c>
      <c r="L42" s="87" t="s">
        <v>480</v>
      </c>
      <c r="M42" s="88" t="s">
        <v>480</v>
      </c>
    </row>
    <row r="43" spans="2:13" ht="27.75" customHeight="1">
      <c r="B43" s="1201"/>
      <c r="C43" s="1202"/>
      <c r="D43" s="85"/>
      <c r="E43" s="1205" t="s">
        <v>26</v>
      </c>
      <c r="F43" s="1205"/>
      <c r="G43" s="1205"/>
      <c r="H43" s="1206"/>
      <c r="I43" s="86">
        <v>9585</v>
      </c>
      <c r="J43" s="87">
        <v>9326</v>
      </c>
      <c r="K43" s="87">
        <v>9154</v>
      </c>
      <c r="L43" s="87">
        <v>9061</v>
      </c>
      <c r="M43" s="88">
        <v>9095</v>
      </c>
    </row>
    <row r="44" spans="2:13" ht="27.75" customHeight="1">
      <c r="B44" s="1201"/>
      <c r="C44" s="1202"/>
      <c r="D44" s="85"/>
      <c r="E44" s="1205" t="s">
        <v>27</v>
      </c>
      <c r="F44" s="1205"/>
      <c r="G44" s="1205"/>
      <c r="H44" s="1206"/>
      <c r="I44" s="86">
        <v>30</v>
      </c>
      <c r="J44" s="87" t="s">
        <v>480</v>
      </c>
      <c r="K44" s="87" t="s">
        <v>480</v>
      </c>
      <c r="L44" s="87" t="s">
        <v>480</v>
      </c>
      <c r="M44" s="88" t="s">
        <v>480</v>
      </c>
    </row>
    <row r="45" spans="2:13" ht="27.75" customHeight="1">
      <c r="B45" s="1201"/>
      <c r="C45" s="1202"/>
      <c r="D45" s="85"/>
      <c r="E45" s="1205" t="s">
        <v>28</v>
      </c>
      <c r="F45" s="1205"/>
      <c r="G45" s="1205"/>
      <c r="H45" s="1206"/>
      <c r="I45" s="86">
        <v>1722</v>
      </c>
      <c r="J45" s="87">
        <v>2143</v>
      </c>
      <c r="K45" s="87">
        <v>1795</v>
      </c>
      <c r="L45" s="87">
        <v>1619</v>
      </c>
      <c r="M45" s="88">
        <v>1604</v>
      </c>
    </row>
    <row r="46" spans="2:13" ht="27.75" customHeight="1">
      <c r="B46" s="1201"/>
      <c r="C46" s="1202"/>
      <c r="D46" s="85"/>
      <c r="E46" s="1205" t="s">
        <v>29</v>
      </c>
      <c r="F46" s="1205"/>
      <c r="G46" s="1205"/>
      <c r="H46" s="1206"/>
      <c r="I46" s="86" t="s">
        <v>480</v>
      </c>
      <c r="J46" s="87" t="s">
        <v>480</v>
      </c>
      <c r="K46" s="87" t="s">
        <v>480</v>
      </c>
      <c r="L46" s="87" t="s">
        <v>480</v>
      </c>
      <c r="M46" s="88" t="s">
        <v>480</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6815</v>
      </c>
      <c r="J49" s="87">
        <v>7055</v>
      </c>
      <c r="K49" s="87">
        <v>7365</v>
      </c>
      <c r="L49" s="87">
        <v>7628</v>
      </c>
      <c r="M49" s="88">
        <v>7315</v>
      </c>
    </row>
    <row r="50" spans="2:13" ht="27.75" customHeight="1">
      <c r="B50" s="1201"/>
      <c r="C50" s="1202"/>
      <c r="D50" s="85"/>
      <c r="E50" s="1205" t="s">
        <v>34</v>
      </c>
      <c r="F50" s="1205"/>
      <c r="G50" s="1205"/>
      <c r="H50" s="1206"/>
      <c r="I50" s="86" t="s">
        <v>480</v>
      </c>
      <c r="J50" s="87" t="s">
        <v>480</v>
      </c>
      <c r="K50" s="87" t="s">
        <v>480</v>
      </c>
      <c r="L50" s="87" t="s">
        <v>480</v>
      </c>
      <c r="M50" s="88" t="s">
        <v>480</v>
      </c>
    </row>
    <row r="51" spans="2:13" ht="27.75" customHeight="1">
      <c r="B51" s="1203"/>
      <c r="C51" s="1204"/>
      <c r="D51" s="85"/>
      <c r="E51" s="1205" t="s">
        <v>35</v>
      </c>
      <c r="F51" s="1205"/>
      <c r="G51" s="1205"/>
      <c r="H51" s="1206"/>
      <c r="I51" s="86">
        <v>20919</v>
      </c>
      <c r="J51" s="87">
        <v>20686</v>
      </c>
      <c r="K51" s="87">
        <v>19884</v>
      </c>
      <c r="L51" s="87">
        <v>19429</v>
      </c>
      <c r="M51" s="88">
        <v>18107</v>
      </c>
    </row>
    <row r="52" spans="2:13" ht="27.75" customHeight="1" thickBot="1">
      <c r="B52" s="1207" t="s">
        <v>36</v>
      </c>
      <c r="C52" s="1208"/>
      <c r="D52" s="90"/>
      <c r="E52" s="1209" t="s">
        <v>37</v>
      </c>
      <c r="F52" s="1209"/>
      <c r="G52" s="1209"/>
      <c r="H52" s="1210"/>
      <c r="I52" s="91">
        <v>6534</v>
      </c>
      <c r="J52" s="92">
        <v>5602</v>
      </c>
      <c r="K52" s="92">
        <v>4206</v>
      </c>
      <c r="L52" s="92">
        <v>2668</v>
      </c>
      <c r="M52" s="93">
        <v>2663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t="s">
        <v>565</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557</v>
      </c>
      <c r="H51" s="1228"/>
      <c r="I51" s="1233" t="s">
        <v>558</v>
      </c>
      <c r="J51" s="1233"/>
      <c r="K51" s="1235"/>
      <c r="L51" s="1235"/>
      <c r="M51" s="1235"/>
      <c r="N51" s="1235"/>
      <c r="O51" s="1236">
        <v>38</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44"/>
      <c r="L53" s="1244"/>
      <c r="M53" s="1244"/>
      <c r="N53" s="1244"/>
      <c r="O53" s="1246">
        <v>49.3</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560</v>
      </c>
      <c r="H55" s="1239"/>
      <c r="I55" s="1237" t="s">
        <v>558</v>
      </c>
      <c r="J55" s="1237"/>
      <c r="K55" s="1235"/>
      <c r="L55" s="1235"/>
      <c r="M55" s="1235"/>
      <c r="N55" s="1235"/>
      <c r="O55" s="1236">
        <v>56.8</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561</v>
      </c>
      <c r="J57" s="1247"/>
      <c r="K57" s="1244"/>
      <c r="L57" s="1244"/>
      <c r="M57" s="1244"/>
      <c r="N57" s="1244"/>
      <c r="O57" s="1246">
        <v>50</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15"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557</v>
      </c>
      <c r="H73" s="1228"/>
      <c r="I73" s="1233" t="s">
        <v>558</v>
      </c>
      <c r="J73" s="1233"/>
      <c r="K73" s="1248">
        <v>89.7</v>
      </c>
      <c r="L73" s="1248">
        <v>77.5</v>
      </c>
      <c r="M73" s="1236">
        <v>58</v>
      </c>
      <c r="N73" s="1236">
        <v>37.9</v>
      </c>
      <c r="O73" s="1236">
        <v>38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564</v>
      </c>
      <c r="J75" s="1237"/>
      <c r="K75" s="1246">
        <v>18.7</v>
      </c>
      <c r="L75" s="1246">
        <v>18.600000000000001</v>
      </c>
      <c r="M75" s="1246">
        <v>18.399999999999999</v>
      </c>
      <c r="N75" s="1246">
        <v>17.8</v>
      </c>
      <c r="O75" s="1246">
        <v>16.899999999999999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560</v>
      </c>
      <c r="H77" s="1239"/>
      <c r="I77" s="1237" t="s">
        <v>558</v>
      </c>
      <c r="J77" s="1237"/>
      <c r="K77" s="1248">
        <v>75.900000000000006</v>
      </c>
      <c r="L77" s="1248">
        <v>64.599999999999994</v>
      </c>
      <c r="M77" s="1236">
        <v>52.8</v>
      </c>
      <c r="N77" s="1236">
        <v>48.6</v>
      </c>
      <c r="O77" s="1236">
        <v>56.8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564</v>
      </c>
      <c r="J79" s="1247"/>
      <c r="K79" s="1250">
        <v>13.5</v>
      </c>
      <c r="L79" s="1250">
        <v>12.4</v>
      </c>
      <c r="M79" s="1250">
        <v>11.5</v>
      </c>
      <c r="N79" s="1250">
        <v>10.4</v>
      </c>
      <c r="O79" s="1250">
        <v>10.199999999999999</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29353</v>
      </c>
      <c r="E3" s="116"/>
      <c r="F3" s="117">
        <v>67088</v>
      </c>
      <c r="G3" s="118"/>
      <c r="H3" s="119"/>
    </row>
    <row r="4" spans="1:8">
      <c r="A4" s="120"/>
      <c r="B4" s="121"/>
      <c r="C4" s="122"/>
      <c r="D4" s="123">
        <v>28507</v>
      </c>
      <c r="E4" s="124"/>
      <c r="F4" s="125">
        <v>37146</v>
      </c>
      <c r="G4" s="126"/>
      <c r="H4" s="127"/>
    </row>
    <row r="5" spans="1:8">
      <c r="A5" s="108" t="s">
        <v>514</v>
      </c>
      <c r="B5" s="113"/>
      <c r="C5" s="114"/>
      <c r="D5" s="115">
        <v>44779</v>
      </c>
      <c r="E5" s="116"/>
      <c r="F5" s="117">
        <v>70489</v>
      </c>
      <c r="G5" s="118"/>
      <c r="H5" s="119"/>
    </row>
    <row r="6" spans="1:8">
      <c r="A6" s="120"/>
      <c r="B6" s="121"/>
      <c r="C6" s="122"/>
      <c r="D6" s="123">
        <v>33531</v>
      </c>
      <c r="E6" s="124"/>
      <c r="F6" s="125">
        <v>37817</v>
      </c>
      <c r="G6" s="126"/>
      <c r="H6" s="127"/>
    </row>
    <row r="7" spans="1:8">
      <c r="A7" s="108" t="s">
        <v>515</v>
      </c>
      <c r="B7" s="113"/>
      <c r="C7" s="114"/>
      <c r="D7" s="115">
        <v>27512</v>
      </c>
      <c r="E7" s="116"/>
      <c r="F7" s="117">
        <v>84389</v>
      </c>
      <c r="G7" s="118"/>
      <c r="H7" s="119"/>
    </row>
    <row r="8" spans="1:8">
      <c r="A8" s="120"/>
      <c r="B8" s="121"/>
      <c r="C8" s="122"/>
      <c r="D8" s="123">
        <v>14597</v>
      </c>
      <c r="E8" s="124"/>
      <c r="F8" s="125">
        <v>44339</v>
      </c>
      <c r="G8" s="126"/>
      <c r="H8" s="127"/>
    </row>
    <row r="9" spans="1:8">
      <c r="A9" s="108" t="s">
        <v>516</v>
      </c>
      <c r="B9" s="113"/>
      <c r="C9" s="114"/>
      <c r="D9" s="115">
        <v>34494</v>
      </c>
      <c r="E9" s="116"/>
      <c r="F9" s="117">
        <v>83623</v>
      </c>
      <c r="G9" s="118"/>
      <c r="H9" s="119"/>
    </row>
    <row r="10" spans="1:8">
      <c r="A10" s="120"/>
      <c r="B10" s="121"/>
      <c r="C10" s="122"/>
      <c r="D10" s="123">
        <v>22872</v>
      </c>
      <c r="E10" s="124"/>
      <c r="F10" s="125">
        <v>48787</v>
      </c>
      <c r="G10" s="126"/>
      <c r="H10" s="127"/>
    </row>
    <row r="11" spans="1:8">
      <c r="A11" s="108" t="s">
        <v>517</v>
      </c>
      <c r="B11" s="113"/>
      <c r="C11" s="114"/>
      <c r="D11" s="115">
        <v>28390</v>
      </c>
      <c r="E11" s="116"/>
      <c r="F11" s="117">
        <v>81768</v>
      </c>
      <c r="G11" s="118"/>
      <c r="H11" s="119"/>
    </row>
    <row r="12" spans="1:8">
      <c r="A12" s="120"/>
      <c r="B12" s="121"/>
      <c r="C12" s="128"/>
      <c r="D12" s="123">
        <v>21083</v>
      </c>
      <c r="E12" s="124"/>
      <c r="F12" s="125">
        <v>37917</v>
      </c>
      <c r="G12" s="126"/>
      <c r="H12" s="127"/>
    </row>
    <row r="13" spans="1:8">
      <c r="A13" s="108"/>
      <c r="B13" s="113"/>
      <c r="C13" s="129"/>
      <c r="D13" s="130">
        <v>32906</v>
      </c>
      <c r="E13" s="131"/>
      <c r="F13" s="132">
        <v>77471</v>
      </c>
      <c r="G13" s="133"/>
      <c r="H13" s="119"/>
    </row>
    <row r="14" spans="1:8">
      <c r="A14" s="120"/>
      <c r="B14" s="121"/>
      <c r="C14" s="122"/>
      <c r="D14" s="123">
        <v>24118</v>
      </c>
      <c r="E14" s="124"/>
      <c r="F14" s="125">
        <v>41201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7.06</v>
      </c>
      <c r="C19" s="134">
        <f>ROUND(VALUE(SUBSTITUTE(実質収支比率等に係る経年分析!G$48,"▲","-")),2)</f>
        <v>5.36</v>
      </c>
      <c r="D19" s="134">
        <f>ROUND(VALUE(SUBSTITUTE(実質収支比率等に係る経年分析!H$48,"▲","-")),2)</f>
        <v>7.55</v>
      </c>
      <c r="E19" s="134">
        <f>ROUND(VALUE(SUBSTITUTE(実質収支比率等に係る経年分析!I$48,"▲","-")),2)</f>
        <v>4.04</v>
      </c>
      <c r="F19" s="134">
        <f>ROUND(VALUE(SUBSTITUTE(実質収支比率等に係る経年分析!J$48,"▲","-")),2)</f>
        <v>3.23</v>
      </c>
    </row>
    <row r="20" spans="1:11">
      <c r="A20" s="134" t="s">
        <v>42</v>
      </c>
      <c r="B20" s="134">
        <f>ROUND(VALUE(SUBSTITUTE(実質収支比率等に係る経年分析!F$47,"▲","-")),2)</f>
        <v>33.79</v>
      </c>
      <c r="C20" s="134">
        <f>ROUND(VALUE(SUBSTITUTE(実質収支比率等に係る経年分析!G$47,"▲","-")),2)</f>
        <v>37.549999999999997</v>
      </c>
      <c r="D20" s="134">
        <f>ROUND(VALUE(SUBSTITUTE(実質収支比率等に係る経年分析!H$47,"▲","-")),2)</f>
        <v>39.53</v>
      </c>
      <c r="E20" s="134">
        <f>ROUND(VALUE(SUBSTITUTE(実質収支比率等に係る経年分析!I$47,"▲","-")),2)</f>
        <v>40.32</v>
      </c>
      <c r="F20" s="134">
        <f>ROUND(VALUE(SUBSTITUTE(実質収支比率等に係る経年分析!J$47,"▲","-")),2)</f>
        <v>37.770000000000003</v>
      </c>
    </row>
    <row r="21" spans="1:11">
      <c r="A21" s="134" t="s">
        <v>43</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-1.63</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-7.48</v>
      </c>
      <c r="F21" s="134">
        <f>IF(ISNUMBER(VALUE(SUBSTITUTE(実質収支比率等に係る経年分析!J$49,"▲","-"))),ROUND(VALUE(SUBSTITUTE(実質収支比率等に係る経年分析!J$49,"▲","-")),2),NA())</f>
        <v>-5.81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1673</v>
      </c>
      <c r="E42" s="136"/>
      <c r="F42" s="136"/>
      <c r="G42" s="136">
        <f>'実質公債費比率（分子）の構造'!L$52</f>
        <v>1774</v>
      </c>
      <c r="H42" s="136"/>
      <c r="I42" s="136"/>
      <c r="J42" s="136">
        <f>'実質公債費比率（分子）の構造'!M$52</f>
        <v>1939</v>
      </c>
      <c r="K42" s="136"/>
      <c r="L42" s="136"/>
      <c r="M42" s="136">
        <f>'実質公債費比率（分子）の構造'!N$52</f>
        <v>1991</v>
      </c>
      <c r="N42" s="136"/>
      <c r="O42" s="136"/>
      <c r="P42" s="136">
        <f>'実質公債費比率（分子）の構造'!O$52</f>
        <v>1972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v>
      </c>
      <c r="C44" s="136"/>
      <c r="D44" s="136"/>
      <c r="E44" s="136">
        <f>'実質公債費比率（分子）の構造'!L$50</f>
        <v>21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32</v>
      </c>
      <c r="C45" s="136"/>
      <c r="D45" s="136"/>
      <c r="E45" s="136">
        <f>'実質公債費比率（分子）の構造'!L$49</f>
        <v>30</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484</v>
      </c>
      <c r="C46" s="136"/>
      <c r="D46" s="136"/>
      <c r="E46" s="136">
        <f>'実質公債費比率（分子）の構造'!L$48</f>
        <v>522</v>
      </c>
      <c r="F46" s="136"/>
      <c r="G46" s="136"/>
      <c r="H46" s="136">
        <f>'実質公債費比率（分子）の構造'!M$48</f>
        <v>554</v>
      </c>
      <c r="I46" s="136"/>
      <c r="J46" s="136"/>
      <c r="K46" s="136">
        <f>'実質公債費比率（分子）の構造'!N$48</f>
        <v>571</v>
      </c>
      <c r="L46" s="136"/>
      <c r="M46" s="136"/>
      <c r="N46" s="136">
        <f>'実質公債費比率（分子）の構造'!O$48</f>
        <v>587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2492</v>
      </c>
      <c r="C49" s="136"/>
      <c r="D49" s="136"/>
      <c r="E49" s="136">
        <f>'実質公債費比率（分子）の構造'!L$45</f>
        <v>2548</v>
      </c>
      <c r="F49" s="136"/>
      <c r="G49" s="136"/>
      <c r="H49" s="136">
        <f>'実質公債費比率（分子）の構造'!M$45</f>
        <v>2695</v>
      </c>
      <c r="I49" s="136"/>
      <c r="J49" s="136"/>
      <c r="K49" s="136">
        <f>'実質公債費比率（分子）の構造'!N$45</f>
        <v>2612</v>
      </c>
      <c r="L49" s="136"/>
      <c r="M49" s="136"/>
      <c r="N49" s="136">
        <f>'実質公債費比率（分子）の構造'!O$45</f>
        <v>2499</v>
      </c>
      <c r="O49" s="136"/>
      <c r="P49" s="136"/>
    </row>
    <row r="50" spans="1:16">
      <c r="A50" s="136" t="s">
        <v>58</v>
      </c>
      <c r="B50" s="136" t="e">
        <f>NA()</f>
        <v>#N/A</v>
      </c>
      <c r="C50" s="136">
        <f>IF(ISNUMBER('実質公債費比率（分子）の構造'!K$53),'実質公債費比率（分子）の構造'!K$53,NA())</f>
        <v>1356</v>
      </c>
      <c r="D50" s="136" t="e">
        <f>NA()</f>
        <v>#N/A</v>
      </c>
      <c r="E50" s="136" t="e">
        <f>NA()</f>
        <v>#N/A</v>
      </c>
      <c r="F50" s="136">
        <f>IF(ISNUMBER('実質公債費比率（分子）の構造'!L$53),'実質公債費比率（分子）の構造'!L$53,NA())</f>
        <v>1347</v>
      </c>
      <c r="G50" s="136" t="e">
        <f>NA()</f>
        <v>#N/A</v>
      </c>
      <c r="H50" s="136" t="e">
        <f>NA()</f>
        <v>#N/A</v>
      </c>
      <c r="I50" s="136">
        <f>IF(ISNUMBER('実質公債費比率（分子）の構造'!M$53),'実質公債費比率（分子）の構造'!M$53,NA())</f>
        <v>1310</v>
      </c>
      <c r="J50" s="136" t="e">
        <f>NA()</f>
        <v>#N/A</v>
      </c>
      <c r="K50" s="136" t="e">
        <f>NA()</f>
        <v>#N/A</v>
      </c>
      <c r="L50" s="136">
        <f>IF(ISNUMBER('実質公債費比率（分子）の構造'!N$53),'実質公債費比率（分子）の構造'!N$53,NA())</f>
        <v>1192</v>
      </c>
      <c r="M50" s="136" t="e">
        <f>NA()</f>
        <v>#N/A</v>
      </c>
      <c r="N50" s="136" t="e">
        <f>NA()</f>
        <v>#N/A</v>
      </c>
      <c r="O50" s="136">
        <f>IF(ISNUMBER('実質公債費比率（分子）の構造'!O$53),'実質公債費比率（分子）の構造'!O$53,NA())</f>
        <v>1114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20919</v>
      </c>
      <c r="E56" s="135"/>
      <c r="F56" s="135"/>
      <c r="G56" s="135">
        <f>'将来負担比率（分子）の構造'!J$51</f>
        <v>20686</v>
      </c>
      <c r="H56" s="135"/>
      <c r="I56" s="135"/>
      <c r="J56" s="135">
        <f>'将来負担比率（分子）の構造'!K$51</f>
        <v>19884</v>
      </c>
      <c r="K56" s="135"/>
      <c r="L56" s="135"/>
      <c r="M56" s="135">
        <f>'将来負担比率（分子）の構造'!L$51</f>
        <v>19429</v>
      </c>
      <c r="N56" s="135"/>
      <c r="O56" s="135"/>
      <c r="P56" s="135">
        <f>'将来負担比率（分子）の構造'!M$51</f>
        <v>18107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6815</v>
      </c>
      <c r="E58" s="135"/>
      <c r="F58" s="135"/>
      <c r="G58" s="135">
        <f>'将来負担比率（分子）の構造'!J$49</f>
        <v>7055</v>
      </c>
      <c r="H58" s="135"/>
      <c r="I58" s="135"/>
      <c r="J58" s="135">
        <f>'将来負担比率（分子）の構造'!K$49</f>
        <v>7365</v>
      </c>
      <c r="K58" s="135"/>
      <c r="L58" s="135"/>
      <c r="M58" s="135">
        <f>'将来負担比率（分子）の構造'!L$49</f>
        <v>7628</v>
      </c>
      <c r="N58" s="135"/>
      <c r="O58" s="135"/>
      <c r="P58" s="135">
        <f>'将来負担比率（分子）の構造'!M$49</f>
        <v>7315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1722</v>
      </c>
      <c r="C62" s="135"/>
      <c r="D62" s="135"/>
      <c r="E62" s="135">
        <f>'将来負担比率（分子）の構造'!J$45</f>
        <v>2143</v>
      </c>
      <c r="F62" s="135"/>
      <c r="G62" s="135"/>
      <c r="H62" s="135">
        <f>'将来負担比率（分子）の構造'!K$45</f>
        <v>1795</v>
      </c>
      <c r="I62" s="135"/>
      <c r="J62" s="135"/>
      <c r="K62" s="135">
        <f>'将来負担比率（分子）の構造'!L$45</f>
        <v>1619</v>
      </c>
      <c r="L62" s="135"/>
      <c r="M62" s="135"/>
      <c r="N62" s="135">
        <f>'将来負担比率（分子）の構造'!M$45</f>
        <v>1604</v>
      </c>
      <c r="O62" s="135"/>
      <c r="P62" s="135"/>
    </row>
    <row r="63" spans="1:16">
      <c r="A63" s="135" t="s">
        <v>27</v>
      </c>
      <c r="B63" s="135">
        <f>'将来負担比率（分子）の構造'!I$44</f>
        <v>30</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9585</v>
      </c>
      <c r="C64" s="135"/>
      <c r="D64" s="135"/>
      <c r="E64" s="135">
        <f>'将来負担比率（分子）の構造'!J$43</f>
        <v>9326</v>
      </c>
      <c r="F64" s="135"/>
      <c r="G64" s="135"/>
      <c r="H64" s="135">
        <f>'将来負担比率（分子）の構造'!K$43</f>
        <v>9154</v>
      </c>
      <c r="I64" s="135"/>
      <c r="J64" s="135"/>
      <c r="K64" s="135">
        <f>'将来負担比率（分子）の構造'!L$43</f>
        <v>9061</v>
      </c>
      <c r="L64" s="135"/>
      <c r="M64" s="135"/>
      <c r="N64" s="135">
        <f>'将来負担比率（分子）の構造'!M$43</f>
        <v>9095</v>
      </c>
      <c r="O64" s="135"/>
      <c r="P64" s="135"/>
    </row>
    <row r="65" spans="1:16">
      <c r="A65" s="135" t="s">
        <v>25</v>
      </c>
      <c r="B65" s="135">
        <f>'将来負担比率（分子）の構造'!I$42</f>
        <v>124</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22808</v>
      </c>
      <c r="C66" s="135"/>
      <c r="D66" s="135"/>
      <c r="E66" s="135">
        <f>'将来負担比率（分子）の構造'!J$41</f>
        <v>21874</v>
      </c>
      <c r="F66" s="135"/>
      <c r="G66" s="135"/>
      <c r="H66" s="135">
        <f>'将来負担比率（分子）の構造'!K$41</f>
        <v>20507</v>
      </c>
      <c r="I66" s="135"/>
      <c r="J66" s="135"/>
      <c r="K66" s="135">
        <f>'将来負担比率（分子）の構造'!L$41</f>
        <v>19044</v>
      </c>
      <c r="L66" s="135"/>
      <c r="M66" s="135"/>
      <c r="N66" s="135">
        <f>'将来負担比率（分子）の構造'!M$41</f>
        <v>17386</v>
      </c>
      <c r="O66" s="135"/>
      <c r="P66" s="135"/>
    </row>
    <row r="67" spans="1:16">
      <c r="A67" s="135" t="s">
        <v>62</v>
      </c>
      <c r="B67" s="135" t="e">
        <f>NA()</f>
        <v>#N/A</v>
      </c>
      <c r="C67" s="135">
        <f>IF(ISNUMBER('将来負担比率（分子）の構造'!I$52), IF('将来負担比率（分子）の構造'!I$52 &lt; 0, 0, '将来負担比率（分子）の構造'!I$52), NA())</f>
        <v>6534</v>
      </c>
      <c r="D67" s="135" t="e">
        <f>NA()</f>
        <v>#N/A</v>
      </c>
      <c r="E67" s="135" t="e">
        <f>NA()</f>
        <v>#N/A</v>
      </c>
      <c r="F67" s="135">
        <f>IF(ISNUMBER('将来負担比率（分子）の構造'!J$52), IF('将来負担比率（分子）の構造'!J$52 &lt; 0, 0, '将来負担比率（分子）の構造'!J$52), NA())</f>
        <v>5602</v>
      </c>
      <c r="G67" s="135" t="e">
        <f>NA()</f>
        <v>#N/A</v>
      </c>
      <c r="H67" s="135" t="e">
        <f>NA()</f>
        <v>#N/A</v>
      </c>
      <c r="I67" s="135">
        <f>IF(ISNUMBER('将来負担比率（分子）の構造'!K$52), IF('将来負担比率（分子）の構造'!K$52 &lt; 0, 0, '将来負担比率（分子）の構造'!K$52), NA())</f>
        <v>4206</v>
      </c>
      <c r="J67" s="135" t="e">
        <f>NA()</f>
        <v>#N/A</v>
      </c>
      <c r="K67" s="135" t="e">
        <f>NA()</f>
        <v>#N/A</v>
      </c>
      <c r="L67" s="135">
        <f>IF(ISNUMBER('将来負担比率（分子）の構造'!L$52), IF('将来負担比率（分子）の構造'!L$52 &lt; 0, 0, '将来負担比率（分子）の構造'!L$52), NA())</f>
        <v>2668</v>
      </c>
      <c r="M67" s="135" t="e">
        <f>NA()</f>
        <v>#N/A</v>
      </c>
      <c r="N67" s="135" t="e">
        <f>NA()</f>
        <v>#N/A</v>
      </c>
      <c r="O67" s="135">
        <f>IF(ISNUMBER('将来負担比率（分子）の構造'!M$52), IF('将来負担比率（分子）の構造'!M$52 &lt; 0, 0, '将来負担比率（分子）の構造'!M$52), NA())</f>
        <v>2663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2906129</v>
      </c>
      <c r="S5" s="669"/>
      <c r="T5" s="669"/>
      <c r="U5" s="669"/>
      <c r="V5" s="669"/>
      <c r="W5" s="669"/>
      <c r="X5" s="669"/>
      <c r="Y5" s="716"/>
      <c r="Z5" s="729">
        <v>22.9</v>
      </c>
      <c r="AA5" s="729"/>
      <c r="AB5" s="729"/>
      <c r="AC5" s="729"/>
      <c r="AD5" s="730">
        <v>2906129</v>
      </c>
      <c r="AE5" s="730"/>
      <c r="AF5" s="730"/>
      <c r="AG5" s="730"/>
      <c r="AH5" s="730"/>
      <c r="AI5" s="730"/>
      <c r="AJ5" s="730"/>
      <c r="AK5" s="730"/>
      <c r="AL5" s="717">
        <v>34.200000000000003</v>
      </c>
      <c r="AM5" s="686"/>
      <c r="AN5" s="686"/>
      <c r="AO5" s="718"/>
      <c r="AP5" s="705" t="s">
        <v>206</v>
      </c>
      <c r="AQ5" s="706"/>
      <c r="AR5" s="706"/>
      <c r="AS5" s="706"/>
      <c r="AT5" s="706"/>
      <c r="AU5" s="706"/>
      <c r="AV5" s="706"/>
      <c r="AW5" s="706"/>
      <c r="AX5" s="706"/>
      <c r="AY5" s="706"/>
      <c r="AZ5" s="706"/>
      <c r="BA5" s="706"/>
      <c r="BB5" s="706"/>
      <c r="BC5" s="706"/>
      <c r="BD5" s="706"/>
      <c r="BE5" s="706"/>
      <c r="BF5" s="707"/>
      <c r="BG5" s="618">
        <v>2906129</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163564</v>
      </c>
      <c r="S6" s="619"/>
      <c r="T6" s="619"/>
      <c r="U6" s="619"/>
      <c r="V6" s="619"/>
      <c r="W6" s="619"/>
      <c r="X6" s="619"/>
      <c r="Y6" s="620"/>
      <c r="Z6" s="671">
        <v>1.3</v>
      </c>
      <c r="AA6" s="671"/>
      <c r="AB6" s="671"/>
      <c r="AC6" s="671"/>
      <c r="AD6" s="672">
        <v>163564</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2906129</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137580</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137580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6977</v>
      </c>
      <c r="S7" s="619"/>
      <c r="T7" s="619"/>
      <c r="U7" s="619"/>
      <c r="V7" s="619"/>
      <c r="W7" s="619"/>
      <c r="X7" s="619"/>
      <c r="Y7" s="620"/>
      <c r="Z7" s="671">
        <v>0.1</v>
      </c>
      <c r="AA7" s="671"/>
      <c r="AB7" s="671"/>
      <c r="AC7" s="671"/>
      <c r="AD7" s="672">
        <v>6977</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1335901</v>
      </c>
      <c r="BH7" s="619"/>
      <c r="BI7" s="619"/>
      <c r="BJ7" s="619"/>
      <c r="BK7" s="619"/>
      <c r="BL7" s="619"/>
      <c r="BM7" s="619"/>
      <c r="BN7" s="620"/>
      <c r="BO7" s="671">
        <v>46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1318505</v>
      </c>
      <c r="CS7" s="619"/>
      <c r="CT7" s="619"/>
      <c r="CU7" s="619"/>
      <c r="CV7" s="619"/>
      <c r="CW7" s="619"/>
      <c r="CX7" s="619"/>
      <c r="CY7" s="620"/>
      <c r="CZ7" s="671">
        <v>10.7</v>
      </c>
      <c r="DA7" s="671"/>
      <c r="DB7" s="671"/>
      <c r="DC7" s="671"/>
      <c r="DD7" s="624">
        <v>46571</v>
      </c>
      <c r="DE7" s="619"/>
      <c r="DF7" s="619"/>
      <c r="DG7" s="619"/>
      <c r="DH7" s="619"/>
      <c r="DI7" s="619"/>
      <c r="DJ7" s="619"/>
      <c r="DK7" s="619"/>
      <c r="DL7" s="619"/>
      <c r="DM7" s="619"/>
      <c r="DN7" s="619"/>
      <c r="DO7" s="619"/>
      <c r="DP7" s="620"/>
      <c r="DQ7" s="624">
        <v>1133030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20117</v>
      </c>
      <c r="S8" s="619"/>
      <c r="T8" s="619"/>
      <c r="U8" s="619"/>
      <c r="V8" s="619"/>
      <c r="W8" s="619"/>
      <c r="X8" s="619"/>
      <c r="Y8" s="620"/>
      <c r="Z8" s="671">
        <v>0.2</v>
      </c>
      <c r="AA8" s="671"/>
      <c r="AB8" s="671"/>
      <c r="AC8" s="671"/>
      <c r="AD8" s="672">
        <v>20117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47675</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3515345</v>
      </c>
      <c r="CS8" s="619"/>
      <c r="CT8" s="619"/>
      <c r="CU8" s="619"/>
      <c r="CV8" s="619"/>
      <c r="CW8" s="619"/>
      <c r="CX8" s="619"/>
      <c r="CY8" s="620"/>
      <c r="CZ8" s="671">
        <v>28.5</v>
      </c>
      <c r="DA8" s="671"/>
      <c r="DB8" s="671"/>
      <c r="DC8" s="671"/>
      <c r="DD8" s="624">
        <v>15978</v>
      </c>
      <c r="DE8" s="619"/>
      <c r="DF8" s="619"/>
      <c r="DG8" s="619"/>
      <c r="DH8" s="619"/>
      <c r="DI8" s="619"/>
      <c r="DJ8" s="619"/>
      <c r="DK8" s="619"/>
      <c r="DL8" s="619"/>
      <c r="DM8" s="619"/>
      <c r="DN8" s="619"/>
      <c r="DO8" s="619"/>
      <c r="DP8" s="620"/>
      <c r="DQ8" s="624">
        <v>2192211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19837</v>
      </c>
      <c r="S9" s="619"/>
      <c r="T9" s="619"/>
      <c r="U9" s="619"/>
      <c r="V9" s="619"/>
      <c r="W9" s="619"/>
      <c r="X9" s="619"/>
      <c r="Y9" s="620"/>
      <c r="Z9" s="671">
        <v>0.2</v>
      </c>
      <c r="AA9" s="671"/>
      <c r="AB9" s="671"/>
      <c r="AC9" s="671"/>
      <c r="AD9" s="672">
        <v>19837</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1138388</v>
      </c>
      <c r="BH9" s="619"/>
      <c r="BI9" s="619"/>
      <c r="BJ9" s="619"/>
      <c r="BK9" s="619"/>
      <c r="BL9" s="619"/>
      <c r="BM9" s="619"/>
      <c r="BN9" s="620"/>
      <c r="BO9" s="671">
        <v>39.200000000000003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1185215</v>
      </c>
      <c r="CS9" s="619"/>
      <c r="CT9" s="619"/>
      <c r="CU9" s="619"/>
      <c r="CV9" s="619"/>
      <c r="CW9" s="619"/>
      <c r="CX9" s="619"/>
      <c r="CY9" s="620"/>
      <c r="CZ9" s="671">
        <v>9.6</v>
      </c>
      <c r="DA9" s="671"/>
      <c r="DB9" s="671"/>
      <c r="DC9" s="671"/>
      <c r="DD9" s="624">
        <v>14221</v>
      </c>
      <c r="DE9" s="619"/>
      <c r="DF9" s="619"/>
      <c r="DG9" s="619"/>
      <c r="DH9" s="619"/>
      <c r="DI9" s="619"/>
      <c r="DJ9" s="619"/>
      <c r="DK9" s="619"/>
      <c r="DL9" s="619"/>
      <c r="DM9" s="619"/>
      <c r="DN9" s="619"/>
      <c r="DO9" s="619"/>
      <c r="DP9" s="620"/>
      <c r="DQ9" s="624">
        <v>1051574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515005</v>
      </c>
      <c r="S10" s="619"/>
      <c r="T10" s="619"/>
      <c r="U10" s="619"/>
      <c r="V10" s="619"/>
      <c r="W10" s="619"/>
      <c r="X10" s="619"/>
      <c r="Y10" s="620"/>
      <c r="Z10" s="671">
        <v>4.0999999999999996</v>
      </c>
      <c r="AA10" s="671"/>
      <c r="AB10" s="671"/>
      <c r="AC10" s="671"/>
      <c r="AD10" s="672">
        <v>515005</v>
      </c>
      <c r="AE10" s="672"/>
      <c r="AF10" s="672"/>
      <c r="AG10" s="672"/>
      <c r="AH10" s="672"/>
      <c r="AI10" s="672"/>
      <c r="AJ10" s="672"/>
      <c r="AK10" s="672"/>
      <c r="AL10" s="641">
        <v>6.1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63623</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2023</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23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30947</v>
      </c>
      <c r="S11" s="619"/>
      <c r="T11" s="619"/>
      <c r="U11" s="619"/>
      <c r="V11" s="619"/>
      <c r="W11" s="619"/>
      <c r="X11" s="619"/>
      <c r="Y11" s="620"/>
      <c r="Z11" s="671">
        <v>0.2</v>
      </c>
      <c r="AA11" s="671"/>
      <c r="AB11" s="671"/>
      <c r="AC11" s="671"/>
      <c r="AD11" s="672">
        <v>30947</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86215</v>
      </c>
      <c r="BH11" s="619"/>
      <c r="BI11" s="619"/>
      <c r="BJ11" s="619"/>
      <c r="BK11" s="619"/>
      <c r="BL11" s="619"/>
      <c r="BM11" s="619"/>
      <c r="BN11" s="620"/>
      <c r="BO11" s="671">
        <v>3</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625490</v>
      </c>
      <c r="CS11" s="619"/>
      <c r="CT11" s="619"/>
      <c r="CU11" s="619"/>
      <c r="CV11" s="619"/>
      <c r="CW11" s="619"/>
      <c r="CX11" s="619"/>
      <c r="CY11" s="620"/>
      <c r="CZ11" s="671">
        <v>5.0999999999999996</v>
      </c>
      <c r="DA11" s="671"/>
      <c r="DB11" s="671"/>
      <c r="DC11" s="671"/>
      <c r="DD11" s="624">
        <v>96300</v>
      </c>
      <c r="DE11" s="619"/>
      <c r="DF11" s="619"/>
      <c r="DG11" s="619"/>
      <c r="DH11" s="619"/>
      <c r="DI11" s="619"/>
      <c r="DJ11" s="619"/>
      <c r="DK11" s="619"/>
      <c r="DL11" s="619"/>
      <c r="DM11" s="619"/>
      <c r="DN11" s="619"/>
      <c r="DO11" s="619"/>
      <c r="DP11" s="620"/>
      <c r="DQ11" s="624">
        <v>546558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1360963</v>
      </c>
      <c r="BH12" s="619"/>
      <c r="BI12" s="619"/>
      <c r="BJ12" s="619"/>
      <c r="BK12" s="619"/>
      <c r="BL12" s="619"/>
      <c r="BM12" s="619"/>
      <c r="BN12" s="620"/>
      <c r="BO12" s="671">
        <v>46.8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202583</v>
      </c>
      <c r="CS12" s="619"/>
      <c r="CT12" s="619"/>
      <c r="CU12" s="619"/>
      <c r="CV12" s="619"/>
      <c r="CW12" s="619"/>
      <c r="CX12" s="619"/>
      <c r="CY12" s="620"/>
      <c r="CZ12" s="671">
        <v>1.6</v>
      </c>
      <c r="DA12" s="671"/>
      <c r="DB12" s="671"/>
      <c r="DC12" s="671"/>
      <c r="DD12" s="624">
        <v>10729</v>
      </c>
      <c r="DE12" s="619"/>
      <c r="DF12" s="619"/>
      <c r="DG12" s="619"/>
      <c r="DH12" s="619"/>
      <c r="DI12" s="619"/>
      <c r="DJ12" s="619"/>
      <c r="DK12" s="619"/>
      <c r="DL12" s="619"/>
      <c r="DM12" s="619"/>
      <c r="DN12" s="619"/>
      <c r="DO12" s="619"/>
      <c r="DP12" s="620"/>
      <c r="DQ12" s="624">
        <v>133294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35808</v>
      </c>
      <c r="S13" s="619"/>
      <c r="T13" s="619"/>
      <c r="U13" s="619"/>
      <c r="V13" s="619"/>
      <c r="W13" s="619"/>
      <c r="X13" s="619"/>
      <c r="Y13" s="620"/>
      <c r="Z13" s="671">
        <v>0.3</v>
      </c>
      <c r="AA13" s="671"/>
      <c r="AB13" s="671"/>
      <c r="AC13" s="671"/>
      <c r="AD13" s="672">
        <v>35808</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1359905</v>
      </c>
      <c r="BH13" s="619"/>
      <c r="BI13" s="619"/>
      <c r="BJ13" s="619"/>
      <c r="BK13" s="619"/>
      <c r="BL13" s="619"/>
      <c r="BM13" s="619"/>
      <c r="BN13" s="620"/>
      <c r="BO13" s="671">
        <v>46.8</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1224793</v>
      </c>
      <c r="CS13" s="619"/>
      <c r="CT13" s="619"/>
      <c r="CU13" s="619"/>
      <c r="CV13" s="619"/>
      <c r="CW13" s="619"/>
      <c r="CX13" s="619"/>
      <c r="CY13" s="620"/>
      <c r="CZ13" s="671">
        <v>9.9</v>
      </c>
      <c r="DA13" s="671"/>
      <c r="DB13" s="671"/>
      <c r="DC13" s="671"/>
      <c r="DD13" s="624">
        <v>446607</v>
      </c>
      <c r="DE13" s="619"/>
      <c r="DF13" s="619"/>
      <c r="DG13" s="619"/>
      <c r="DH13" s="619"/>
      <c r="DI13" s="619"/>
      <c r="DJ13" s="619"/>
      <c r="DK13" s="619"/>
      <c r="DL13" s="619"/>
      <c r="DM13" s="619"/>
      <c r="DN13" s="619"/>
      <c r="DO13" s="619"/>
      <c r="DP13" s="620"/>
      <c r="DQ13" s="624">
        <v>996624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65511</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582374</v>
      </c>
      <c r="CS14" s="619"/>
      <c r="CT14" s="619"/>
      <c r="CU14" s="619"/>
      <c r="CV14" s="619"/>
      <c r="CW14" s="619"/>
      <c r="CX14" s="619"/>
      <c r="CY14" s="620"/>
      <c r="CZ14" s="671">
        <v>4.7</v>
      </c>
      <c r="DA14" s="671"/>
      <c r="DB14" s="671"/>
      <c r="DC14" s="671"/>
      <c r="DD14" s="624">
        <v>65561</v>
      </c>
      <c r="DE14" s="619"/>
      <c r="DF14" s="619"/>
      <c r="DG14" s="619"/>
      <c r="DH14" s="619"/>
      <c r="DI14" s="619"/>
      <c r="DJ14" s="619"/>
      <c r="DK14" s="619"/>
      <c r="DL14" s="619"/>
      <c r="DM14" s="619"/>
      <c r="DN14" s="619"/>
      <c r="DO14" s="619"/>
      <c r="DP14" s="620"/>
      <c r="DQ14" s="624">
        <v>513464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10886</v>
      </c>
      <c r="S15" s="619"/>
      <c r="T15" s="619"/>
      <c r="U15" s="619"/>
      <c r="V15" s="619"/>
      <c r="W15" s="619"/>
      <c r="X15" s="619"/>
      <c r="Y15" s="620"/>
      <c r="Z15" s="671">
        <v>0.1</v>
      </c>
      <c r="AA15" s="671"/>
      <c r="AB15" s="671"/>
      <c r="AC15" s="671"/>
      <c r="AD15" s="672">
        <v>10886</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143081</v>
      </c>
      <c r="BH15" s="619"/>
      <c r="BI15" s="619"/>
      <c r="BJ15" s="619"/>
      <c r="BK15" s="619"/>
      <c r="BL15" s="619"/>
      <c r="BM15" s="619"/>
      <c r="BN15" s="620"/>
      <c r="BO15" s="671">
        <v>4.9000000000000004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997880</v>
      </c>
      <c r="CS15" s="619"/>
      <c r="CT15" s="619"/>
      <c r="CU15" s="619"/>
      <c r="CV15" s="619"/>
      <c r="CW15" s="619"/>
      <c r="CX15" s="619"/>
      <c r="CY15" s="620"/>
      <c r="CZ15" s="671">
        <v>8.1</v>
      </c>
      <c r="DA15" s="671"/>
      <c r="DB15" s="671"/>
      <c r="DC15" s="671"/>
      <c r="DD15" s="624">
        <v>107456</v>
      </c>
      <c r="DE15" s="619"/>
      <c r="DF15" s="619"/>
      <c r="DG15" s="619"/>
      <c r="DH15" s="619"/>
      <c r="DI15" s="619"/>
      <c r="DJ15" s="619"/>
      <c r="DK15" s="619"/>
      <c r="DL15" s="619"/>
      <c r="DM15" s="619"/>
      <c r="DN15" s="619"/>
      <c r="DO15" s="619"/>
      <c r="DP15" s="620"/>
      <c r="DQ15" s="624">
        <v>926432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5321674</v>
      </c>
      <c r="S16" s="619"/>
      <c r="T16" s="619"/>
      <c r="U16" s="619"/>
      <c r="V16" s="619"/>
      <c r="W16" s="619"/>
      <c r="X16" s="619"/>
      <c r="Y16" s="620"/>
      <c r="Z16" s="671">
        <v>42</v>
      </c>
      <c r="AA16" s="671"/>
      <c r="AB16" s="671"/>
      <c r="AC16" s="671"/>
      <c r="AD16" s="672">
        <v>4765518</v>
      </c>
      <c r="AE16" s="672"/>
      <c r="AF16" s="672"/>
      <c r="AG16" s="672"/>
      <c r="AH16" s="672"/>
      <c r="AI16" s="672"/>
      <c r="AJ16" s="672"/>
      <c r="AK16" s="672"/>
      <c r="AL16" s="641">
        <v>56.1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673</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22177</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725</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4765518</v>
      </c>
      <c r="S17" s="619"/>
      <c r="T17" s="619"/>
      <c r="U17" s="619"/>
      <c r="V17" s="619"/>
      <c r="W17" s="619"/>
      <c r="X17" s="619"/>
      <c r="Y17" s="620"/>
      <c r="Z17" s="671">
        <v>37.6</v>
      </c>
      <c r="AA17" s="671"/>
      <c r="AB17" s="671"/>
      <c r="AC17" s="671"/>
      <c r="AD17" s="672">
        <v>4765518</v>
      </c>
      <c r="AE17" s="672"/>
      <c r="AF17" s="672"/>
      <c r="AG17" s="672"/>
      <c r="AH17" s="672"/>
      <c r="AI17" s="672"/>
      <c r="AJ17" s="672"/>
      <c r="AK17" s="672"/>
      <c r="AL17" s="641">
        <v>56.1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2499109</v>
      </c>
      <c r="CS17" s="619"/>
      <c r="CT17" s="619"/>
      <c r="CU17" s="619"/>
      <c r="CV17" s="619"/>
      <c r="CW17" s="619"/>
      <c r="CX17" s="619"/>
      <c r="CY17" s="620"/>
      <c r="CZ17" s="671">
        <v>20.3</v>
      </c>
      <c r="DA17" s="671"/>
      <c r="DB17" s="671"/>
      <c r="DC17" s="671"/>
      <c r="DD17" s="624" t="s">
        <v>108</v>
      </c>
      <c r="DE17" s="619"/>
      <c r="DF17" s="619"/>
      <c r="DG17" s="619"/>
      <c r="DH17" s="619"/>
      <c r="DI17" s="619"/>
      <c r="DJ17" s="619"/>
      <c r="DK17" s="619"/>
      <c r="DL17" s="619"/>
      <c r="DM17" s="619"/>
      <c r="DN17" s="619"/>
      <c r="DO17" s="619"/>
      <c r="DP17" s="620"/>
      <c r="DQ17" s="624">
        <v>2499109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556156</v>
      </c>
      <c r="S18" s="619"/>
      <c r="T18" s="619"/>
      <c r="U18" s="619"/>
      <c r="V18" s="619"/>
      <c r="W18" s="619"/>
      <c r="X18" s="619"/>
      <c r="Y18" s="620"/>
      <c r="Z18" s="671">
        <v>4.4000000000000004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9030944</v>
      </c>
      <c r="S20" s="619"/>
      <c r="T20" s="619"/>
      <c r="U20" s="619"/>
      <c r="V20" s="619"/>
      <c r="W20" s="619"/>
      <c r="X20" s="619"/>
      <c r="Y20" s="620"/>
      <c r="Z20" s="671">
        <v>71.2</v>
      </c>
      <c r="AA20" s="671"/>
      <c r="AB20" s="671"/>
      <c r="AC20" s="671"/>
      <c r="AD20" s="672">
        <v>8474788</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12313074</v>
      </c>
      <c r="CS20" s="619"/>
      <c r="CT20" s="619"/>
      <c r="CU20" s="619"/>
      <c r="CV20" s="619"/>
      <c r="CW20" s="619"/>
      <c r="CX20" s="619"/>
      <c r="CY20" s="620"/>
      <c r="CZ20" s="671">
        <v>100</v>
      </c>
      <c r="DA20" s="671"/>
      <c r="DB20" s="671"/>
      <c r="DC20" s="671"/>
      <c r="DD20" s="624">
        <v>803423</v>
      </c>
      <c r="DE20" s="619"/>
      <c r="DF20" s="619"/>
      <c r="DG20" s="619"/>
      <c r="DH20" s="619"/>
      <c r="DI20" s="619"/>
      <c r="DJ20" s="619"/>
      <c r="DK20" s="619"/>
      <c r="DL20" s="619"/>
      <c r="DM20" s="619"/>
      <c r="DN20" s="619"/>
      <c r="DO20" s="619"/>
      <c r="DP20" s="620"/>
      <c r="DQ20" s="624">
        <v>10130624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3018</v>
      </c>
      <c r="S21" s="619"/>
      <c r="T21" s="619"/>
      <c r="U21" s="619"/>
      <c r="V21" s="619"/>
      <c r="W21" s="619"/>
      <c r="X21" s="619"/>
      <c r="Y21" s="620"/>
      <c r="Z21" s="671">
        <v>0</v>
      </c>
      <c r="AA21" s="671"/>
      <c r="AB21" s="671"/>
      <c r="AC21" s="671"/>
      <c r="AD21" s="672">
        <v>3018</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59694</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83254</v>
      </c>
      <c r="S23" s="619"/>
      <c r="T23" s="619"/>
      <c r="U23" s="619"/>
      <c r="V23" s="619"/>
      <c r="W23" s="619"/>
      <c r="X23" s="619"/>
      <c r="Y23" s="620"/>
      <c r="Z23" s="671">
        <v>0.7</v>
      </c>
      <c r="AA23" s="671"/>
      <c r="AB23" s="671"/>
      <c r="AC23" s="671"/>
      <c r="AD23" s="672">
        <v>10700</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85910</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6505000</v>
      </c>
      <c r="CS24" s="669"/>
      <c r="CT24" s="669"/>
      <c r="CU24" s="669"/>
      <c r="CV24" s="669"/>
      <c r="CW24" s="669"/>
      <c r="CX24" s="669"/>
      <c r="CY24" s="716"/>
      <c r="CZ24" s="720">
        <v>52.8</v>
      </c>
      <c r="DA24" s="721"/>
      <c r="DB24" s="721"/>
      <c r="DC24" s="722"/>
      <c r="DD24" s="715">
        <v>5353972</v>
      </c>
      <c r="DE24" s="669"/>
      <c r="DF24" s="669"/>
      <c r="DG24" s="669"/>
      <c r="DH24" s="669"/>
      <c r="DI24" s="669"/>
      <c r="DJ24" s="669"/>
      <c r="DK24" s="716"/>
      <c r="DL24" s="715">
        <v>5323329</v>
      </c>
      <c r="DM24" s="669"/>
      <c r="DN24" s="669"/>
      <c r="DO24" s="669"/>
      <c r="DP24" s="669"/>
      <c r="DQ24" s="669"/>
      <c r="DR24" s="669"/>
      <c r="DS24" s="669"/>
      <c r="DT24" s="669"/>
      <c r="DU24" s="669"/>
      <c r="DV24" s="716"/>
      <c r="DW24" s="717">
        <v>59.1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965535</v>
      </c>
      <c r="S25" s="619"/>
      <c r="T25" s="619"/>
      <c r="U25" s="619"/>
      <c r="V25" s="619"/>
      <c r="W25" s="619"/>
      <c r="X25" s="619"/>
      <c r="Y25" s="620"/>
      <c r="Z25" s="671">
        <v>7.6</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2421098</v>
      </c>
      <c r="CS25" s="637"/>
      <c r="CT25" s="637"/>
      <c r="CU25" s="637"/>
      <c r="CV25" s="637"/>
      <c r="CW25" s="637"/>
      <c r="CX25" s="637"/>
      <c r="CY25" s="638"/>
      <c r="CZ25" s="621">
        <v>19.7</v>
      </c>
      <c r="DA25" s="639"/>
      <c r="DB25" s="639"/>
      <c r="DC25" s="640"/>
      <c r="DD25" s="624">
        <v>2267614</v>
      </c>
      <c r="DE25" s="637"/>
      <c r="DF25" s="637"/>
      <c r="DG25" s="637"/>
      <c r="DH25" s="637"/>
      <c r="DI25" s="637"/>
      <c r="DJ25" s="637"/>
      <c r="DK25" s="638"/>
      <c r="DL25" s="624">
        <v>2237021</v>
      </c>
      <c r="DM25" s="637"/>
      <c r="DN25" s="637"/>
      <c r="DO25" s="637"/>
      <c r="DP25" s="637"/>
      <c r="DQ25" s="637"/>
      <c r="DR25" s="637"/>
      <c r="DS25" s="637"/>
      <c r="DT25" s="637"/>
      <c r="DU25" s="637"/>
      <c r="DV25" s="638"/>
      <c r="DW25" s="641">
        <v>24.8</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1596153</v>
      </c>
      <c r="CS26" s="619"/>
      <c r="CT26" s="619"/>
      <c r="CU26" s="619"/>
      <c r="CV26" s="619"/>
      <c r="CW26" s="619"/>
      <c r="CX26" s="619"/>
      <c r="CY26" s="620"/>
      <c r="CZ26" s="621">
        <v>13</v>
      </c>
      <c r="DA26" s="639"/>
      <c r="DB26" s="639"/>
      <c r="DC26" s="640"/>
      <c r="DD26" s="624">
        <v>1477042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676342</v>
      </c>
      <c r="S27" s="619"/>
      <c r="T27" s="619"/>
      <c r="U27" s="619"/>
      <c r="V27" s="619"/>
      <c r="W27" s="619"/>
      <c r="X27" s="619"/>
      <c r="Y27" s="620"/>
      <c r="Z27" s="671">
        <v>5.3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2906129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1584793</v>
      </c>
      <c r="CS27" s="637"/>
      <c r="CT27" s="637"/>
      <c r="CU27" s="637"/>
      <c r="CV27" s="637"/>
      <c r="CW27" s="637"/>
      <c r="CX27" s="637"/>
      <c r="CY27" s="638"/>
      <c r="CZ27" s="621">
        <v>12.9</v>
      </c>
      <c r="DA27" s="639"/>
      <c r="DB27" s="639"/>
      <c r="DC27" s="640"/>
      <c r="DD27" s="624">
        <v>587249</v>
      </c>
      <c r="DE27" s="637"/>
      <c r="DF27" s="637"/>
      <c r="DG27" s="637"/>
      <c r="DH27" s="637"/>
      <c r="DI27" s="637"/>
      <c r="DJ27" s="637"/>
      <c r="DK27" s="638"/>
      <c r="DL27" s="624">
        <v>587199</v>
      </c>
      <c r="DM27" s="637"/>
      <c r="DN27" s="637"/>
      <c r="DO27" s="637"/>
      <c r="DP27" s="637"/>
      <c r="DQ27" s="637"/>
      <c r="DR27" s="637"/>
      <c r="DS27" s="637"/>
      <c r="DT27" s="637"/>
      <c r="DU27" s="637"/>
      <c r="DV27" s="638"/>
      <c r="DW27" s="641">
        <v>6.5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70157</v>
      </c>
      <c r="S28" s="619"/>
      <c r="T28" s="619"/>
      <c r="U28" s="619"/>
      <c r="V28" s="619"/>
      <c r="W28" s="619"/>
      <c r="X28" s="619"/>
      <c r="Y28" s="620"/>
      <c r="Z28" s="671">
        <v>0.6</v>
      </c>
      <c r="AA28" s="671"/>
      <c r="AB28" s="671"/>
      <c r="AC28" s="671"/>
      <c r="AD28" s="672">
        <v>84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2499109</v>
      </c>
      <c r="CS28" s="619"/>
      <c r="CT28" s="619"/>
      <c r="CU28" s="619"/>
      <c r="CV28" s="619"/>
      <c r="CW28" s="619"/>
      <c r="CX28" s="619"/>
      <c r="CY28" s="620"/>
      <c r="CZ28" s="621">
        <v>20.3</v>
      </c>
      <c r="DA28" s="639"/>
      <c r="DB28" s="639"/>
      <c r="DC28" s="640"/>
      <c r="DD28" s="624">
        <v>2499109</v>
      </c>
      <c r="DE28" s="619"/>
      <c r="DF28" s="619"/>
      <c r="DG28" s="619"/>
      <c r="DH28" s="619"/>
      <c r="DI28" s="619"/>
      <c r="DJ28" s="619"/>
      <c r="DK28" s="620"/>
      <c r="DL28" s="624">
        <v>2499109</v>
      </c>
      <c r="DM28" s="619"/>
      <c r="DN28" s="619"/>
      <c r="DO28" s="619"/>
      <c r="DP28" s="619"/>
      <c r="DQ28" s="619"/>
      <c r="DR28" s="619"/>
      <c r="DS28" s="619"/>
      <c r="DT28" s="619"/>
      <c r="DU28" s="619"/>
      <c r="DV28" s="620"/>
      <c r="DW28" s="641">
        <v>27.7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3962</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2499109</v>
      </c>
      <c r="CS29" s="637"/>
      <c r="CT29" s="637"/>
      <c r="CU29" s="637"/>
      <c r="CV29" s="637"/>
      <c r="CW29" s="637"/>
      <c r="CX29" s="637"/>
      <c r="CY29" s="638"/>
      <c r="CZ29" s="621">
        <v>20.3</v>
      </c>
      <c r="DA29" s="639"/>
      <c r="DB29" s="639"/>
      <c r="DC29" s="640"/>
      <c r="DD29" s="624">
        <v>2499109</v>
      </c>
      <c r="DE29" s="637"/>
      <c r="DF29" s="637"/>
      <c r="DG29" s="637"/>
      <c r="DH29" s="637"/>
      <c r="DI29" s="637"/>
      <c r="DJ29" s="637"/>
      <c r="DK29" s="638"/>
      <c r="DL29" s="624">
        <v>2499109</v>
      </c>
      <c r="DM29" s="637"/>
      <c r="DN29" s="637"/>
      <c r="DO29" s="637"/>
      <c r="DP29" s="637"/>
      <c r="DQ29" s="637"/>
      <c r="DR29" s="637"/>
      <c r="DS29" s="637"/>
      <c r="DT29" s="637"/>
      <c r="DU29" s="637"/>
      <c r="DV29" s="638"/>
      <c r="DW29" s="641">
        <v>27.7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524346</v>
      </c>
      <c r="S30" s="619"/>
      <c r="T30" s="619"/>
      <c r="U30" s="619"/>
      <c r="V30" s="619"/>
      <c r="W30" s="619"/>
      <c r="X30" s="619"/>
      <c r="Y30" s="620"/>
      <c r="Z30" s="671">
        <v>4.0999999999999996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94.3</v>
      </c>
      <c r="BN30" s="685"/>
      <c r="BO30" s="685"/>
      <c r="BP30" s="685"/>
      <c r="BQ30" s="687"/>
      <c r="BR30" s="684">
        <v>98.4</v>
      </c>
      <c r="BS30" s="685"/>
      <c r="BT30" s="685"/>
      <c r="BU30" s="685"/>
      <c r="BV30" s="685"/>
      <c r="BW30" s="685"/>
      <c r="BX30" s="686">
        <v>93.9</v>
      </c>
      <c r="BY30" s="685"/>
      <c r="BZ30" s="685"/>
      <c r="CA30" s="685"/>
      <c r="CB30" s="687"/>
      <c r="CD30" s="690"/>
      <c r="CE30" s="691"/>
      <c r="CF30" s="655" t="s">
        <v>290</v>
      </c>
      <c r="CG30" s="652"/>
      <c r="CH30" s="652"/>
      <c r="CI30" s="652"/>
      <c r="CJ30" s="652"/>
      <c r="CK30" s="652"/>
      <c r="CL30" s="652"/>
      <c r="CM30" s="652"/>
      <c r="CN30" s="652"/>
      <c r="CO30" s="652"/>
      <c r="CP30" s="652"/>
      <c r="CQ30" s="653"/>
      <c r="CR30" s="618">
        <v>2272073</v>
      </c>
      <c r="CS30" s="619"/>
      <c r="CT30" s="619"/>
      <c r="CU30" s="619"/>
      <c r="CV30" s="619"/>
      <c r="CW30" s="619"/>
      <c r="CX30" s="619"/>
      <c r="CY30" s="620"/>
      <c r="CZ30" s="621">
        <v>18.5</v>
      </c>
      <c r="DA30" s="639"/>
      <c r="DB30" s="639"/>
      <c r="DC30" s="640"/>
      <c r="DD30" s="624">
        <v>2272073</v>
      </c>
      <c r="DE30" s="619"/>
      <c r="DF30" s="619"/>
      <c r="DG30" s="619"/>
      <c r="DH30" s="619"/>
      <c r="DI30" s="619"/>
      <c r="DJ30" s="619"/>
      <c r="DK30" s="620"/>
      <c r="DL30" s="624">
        <v>2272073</v>
      </c>
      <c r="DM30" s="619"/>
      <c r="DN30" s="619"/>
      <c r="DO30" s="619"/>
      <c r="DP30" s="619"/>
      <c r="DQ30" s="619"/>
      <c r="DR30" s="619"/>
      <c r="DS30" s="619"/>
      <c r="DT30" s="619"/>
      <c r="DU30" s="619"/>
      <c r="DV30" s="620"/>
      <c r="DW30" s="641">
        <v>25.2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311916</v>
      </c>
      <c r="S31" s="619"/>
      <c r="T31" s="619"/>
      <c r="U31" s="619"/>
      <c r="V31" s="619"/>
      <c r="W31" s="619"/>
      <c r="X31" s="619"/>
      <c r="Y31" s="620"/>
      <c r="Z31" s="671">
        <v>2.5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96.6</v>
      </c>
      <c r="BN31" s="683"/>
      <c r="BO31" s="683"/>
      <c r="BP31" s="683"/>
      <c r="BQ31" s="647"/>
      <c r="BR31" s="682">
        <v>98.6</v>
      </c>
      <c r="BS31" s="637"/>
      <c r="BT31" s="637"/>
      <c r="BU31" s="637"/>
      <c r="BV31" s="637"/>
      <c r="BW31" s="637"/>
      <c r="BX31" s="673">
        <v>96.2</v>
      </c>
      <c r="BY31" s="683"/>
      <c r="BZ31" s="683"/>
      <c r="CA31" s="683"/>
      <c r="CB31" s="647"/>
      <c r="CD31" s="690"/>
      <c r="CE31" s="691"/>
      <c r="CF31" s="655" t="s">
        <v>294</v>
      </c>
      <c r="CG31" s="652"/>
      <c r="CH31" s="652"/>
      <c r="CI31" s="652"/>
      <c r="CJ31" s="652"/>
      <c r="CK31" s="652"/>
      <c r="CL31" s="652"/>
      <c r="CM31" s="652"/>
      <c r="CN31" s="652"/>
      <c r="CO31" s="652"/>
      <c r="CP31" s="652"/>
      <c r="CQ31" s="653"/>
      <c r="CR31" s="618">
        <v>227036</v>
      </c>
      <c r="CS31" s="637"/>
      <c r="CT31" s="637"/>
      <c r="CU31" s="637"/>
      <c r="CV31" s="637"/>
      <c r="CW31" s="637"/>
      <c r="CX31" s="637"/>
      <c r="CY31" s="638"/>
      <c r="CZ31" s="621">
        <v>1.8</v>
      </c>
      <c r="DA31" s="639"/>
      <c r="DB31" s="639"/>
      <c r="DC31" s="640"/>
      <c r="DD31" s="624">
        <v>227036</v>
      </c>
      <c r="DE31" s="637"/>
      <c r="DF31" s="637"/>
      <c r="DG31" s="637"/>
      <c r="DH31" s="637"/>
      <c r="DI31" s="637"/>
      <c r="DJ31" s="637"/>
      <c r="DK31" s="638"/>
      <c r="DL31" s="624">
        <v>227036</v>
      </c>
      <c r="DM31" s="637"/>
      <c r="DN31" s="637"/>
      <c r="DO31" s="637"/>
      <c r="DP31" s="637"/>
      <c r="DQ31" s="637"/>
      <c r="DR31" s="637"/>
      <c r="DS31" s="637"/>
      <c r="DT31" s="637"/>
      <c r="DU31" s="637"/>
      <c r="DV31" s="638"/>
      <c r="DW31" s="641">
        <v>2.5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246399</v>
      </c>
      <c r="S32" s="619"/>
      <c r="T32" s="619"/>
      <c r="U32" s="619"/>
      <c r="V32" s="619"/>
      <c r="W32" s="619"/>
      <c r="X32" s="619"/>
      <c r="Y32" s="620"/>
      <c r="Z32" s="671">
        <v>1.9</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98.5</v>
      </c>
      <c r="BH32" s="603"/>
      <c r="BI32" s="603"/>
      <c r="BJ32" s="603"/>
      <c r="BK32" s="603"/>
      <c r="BL32" s="603"/>
      <c r="BM32" s="666">
        <v>91.5</v>
      </c>
      <c r="BN32" s="603"/>
      <c r="BO32" s="603"/>
      <c r="BP32" s="603"/>
      <c r="BQ32" s="660"/>
      <c r="BR32" s="681">
        <v>98.1</v>
      </c>
      <c r="BS32" s="603"/>
      <c r="BT32" s="603"/>
      <c r="BU32" s="603"/>
      <c r="BV32" s="603"/>
      <c r="BW32" s="603"/>
      <c r="BX32" s="666">
        <v>91</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613700</v>
      </c>
      <c r="S33" s="619"/>
      <c r="T33" s="619"/>
      <c r="U33" s="619"/>
      <c r="V33" s="619"/>
      <c r="W33" s="619"/>
      <c r="X33" s="619"/>
      <c r="Y33" s="620"/>
      <c r="Z33" s="671">
        <v>4.8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4982474</v>
      </c>
      <c r="CS33" s="637"/>
      <c r="CT33" s="637"/>
      <c r="CU33" s="637"/>
      <c r="CV33" s="637"/>
      <c r="CW33" s="637"/>
      <c r="CX33" s="637"/>
      <c r="CY33" s="638"/>
      <c r="CZ33" s="621">
        <v>40.5</v>
      </c>
      <c r="DA33" s="639"/>
      <c r="DB33" s="639"/>
      <c r="DC33" s="640"/>
      <c r="DD33" s="624">
        <v>4297196</v>
      </c>
      <c r="DE33" s="637"/>
      <c r="DF33" s="637"/>
      <c r="DG33" s="637"/>
      <c r="DH33" s="637"/>
      <c r="DI33" s="637"/>
      <c r="DJ33" s="637"/>
      <c r="DK33" s="638"/>
      <c r="DL33" s="624">
        <v>3022270</v>
      </c>
      <c r="DM33" s="637"/>
      <c r="DN33" s="637"/>
      <c r="DO33" s="637"/>
      <c r="DP33" s="637"/>
      <c r="DQ33" s="637"/>
      <c r="DR33" s="637"/>
      <c r="DS33" s="637"/>
      <c r="DT33" s="637"/>
      <c r="DU33" s="637"/>
      <c r="DV33" s="638"/>
      <c r="DW33" s="641">
        <v>33.5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1988427</v>
      </c>
      <c r="CS34" s="619"/>
      <c r="CT34" s="619"/>
      <c r="CU34" s="619"/>
      <c r="CV34" s="619"/>
      <c r="CW34" s="619"/>
      <c r="CX34" s="619"/>
      <c r="CY34" s="620"/>
      <c r="CZ34" s="621">
        <v>16.100000000000001</v>
      </c>
      <c r="DA34" s="639"/>
      <c r="DB34" s="639"/>
      <c r="DC34" s="640"/>
      <c r="DD34" s="624">
        <v>1719291</v>
      </c>
      <c r="DE34" s="619"/>
      <c r="DF34" s="619"/>
      <c r="DG34" s="619"/>
      <c r="DH34" s="619"/>
      <c r="DI34" s="619"/>
      <c r="DJ34" s="619"/>
      <c r="DK34" s="620"/>
      <c r="DL34" s="624">
        <v>1265738</v>
      </c>
      <c r="DM34" s="619"/>
      <c r="DN34" s="619"/>
      <c r="DO34" s="619"/>
      <c r="DP34" s="619"/>
      <c r="DQ34" s="619"/>
      <c r="DR34" s="619"/>
      <c r="DS34" s="619"/>
      <c r="DT34" s="619"/>
      <c r="DU34" s="619"/>
      <c r="DV34" s="620"/>
      <c r="DW34" s="641">
        <v>14.1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520000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1987112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8156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112940</v>
      </c>
      <c r="CS35" s="637"/>
      <c r="CT35" s="637"/>
      <c r="CU35" s="637"/>
      <c r="CV35" s="637"/>
      <c r="CW35" s="637"/>
      <c r="CX35" s="637"/>
      <c r="CY35" s="638"/>
      <c r="CZ35" s="621">
        <v>0.9</v>
      </c>
      <c r="DA35" s="639"/>
      <c r="DB35" s="639"/>
      <c r="DC35" s="640"/>
      <c r="DD35" s="624">
        <v>109609</v>
      </c>
      <c r="DE35" s="637"/>
      <c r="DF35" s="637"/>
      <c r="DG35" s="637"/>
      <c r="DH35" s="637"/>
      <c r="DI35" s="637"/>
      <c r="DJ35" s="637"/>
      <c r="DK35" s="638"/>
      <c r="DL35" s="624">
        <v>109609</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12675177</v>
      </c>
      <c r="S36" s="659"/>
      <c r="T36" s="659"/>
      <c r="U36" s="659"/>
      <c r="V36" s="659"/>
      <c r="W36" s="659"/>
      <c r="X36" s="659"/>
      <c r="Y36" s="662"/>
      <c r="Z36" s="663">
        <v>100</v>
      </c>
      <c r="AA36" s="663"/>
      <c r="AB36" s="663"/>
      <c r="AC36" s="663"/>
      <c r="AD36" s="664">
        <v>8488590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844636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-61283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825679</v>
      </c>
      <c r="CS36" s="619"/>
      <c r="CT36" s="619"/>
      <c r="CU36" s="619"/>
      <c r="CV36" s="619"/>
      <c r="CW36" s="619"/>
      <c r="CX36" s="619"/>
      <c r="CY36" s="620"/>
      <c r="CZ36" s="621">
        <v>6.7</v>
      </c>
      <c r="DA36" s="639"/>
      <c r="DB36" s="639"/>
      <c r="DC36" s="640"/>
      <c r="DD36" s="624">
        <v>669144</v>
      </c>
      <c r="DE36" s="619"/>
      <c r="DF36" s="619"/>
      <c r="DG36" s="619"/>
      <c r="DH36" s="619"/>
      <c r="DI36" s="619"/>
      <c r="DJ36" s="619"/>
      <c r="DK36" s="620"/>
      <c r="DL36" s="624">
        <v>393887</v>
      </c>
      <c r="DM36" s="619"/>
      <c r="DN36" s="619"/>
      <c r="DO36" s="619"/>
      <c r="DP36" s="619"/>
      <c r="DQ36" s="619"/>
      <c r="DR36" s="619"/>
      <c r="DS36" s="619"/>
      <c r="DT36" s="619"/>
      <c r="DU36" s="619"/>
      <c r="DV36" s="620"/>
      <c r="DW36" s="641">
        <v>4.4000000000000004</v>
      </c>
      <c r="DX36" s="642"/>
      <c r="DY36" s="642"/>
      <c r="DZ36" s="642"/>
      <c r="EA36" s="642"/>
      <c r="EB36" s="642"/>
      <c r="EC36" s="643"/>
    </row>
    <row r="37" spans="2:133" ht="11.25" customHeight="1">
      <c r="AQ37" s="644" t="s">
        <v>312</v>
      </c>
      <c r="AR37" s="645"/>
      <c r="AS37" s="645"/>
      <c r="AT37" s="645"/>
      <c r="AU37" s="645"/>
      <c r="AV37" s="645"/>
      <c r="AW37" s="645"/>
      <c r="AX37" s="645"/>
      <c r="AY37" s="646"/>
      <c r="AZ37" s="618">
        <v>80740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4395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132114</v>
      </c>
      <c r="CS37" s="637"/>
      <c r="CT37" s="637"/>
      <c r="CU37" s="637"/>
      <c r="CV37" s="637"/>
      <c r="CW37" s="637"/>
      <c r="CX37" s="637"/>
      <c r="CY37" s="638"/>
      <c r="CZ37" s="621">
        <v>1.1000000000000001</v>
      </c>
      <c r="DA37" s="639"/>
      <c r="DB37" s="639"/>
      <c r="DC37" s="640"/>
      <c r="DD37" s="624">
        <v>132114</v>
      </c>
      <c r="DE37" s="637"/>
      <c r="DF37" s="637"/>
      <c r="DG37" s="637"/>
      <c r="DH37" s="637"/>
      <c r="DI37" s="637"/>
      <c r="DJ37" s="637"/>
      <c r="DK37" s="638"/>
      <c r="DL37" s="624">
        <v>127695</v>
      </c>
      <c r="DM37" s="637"/>
      <c r="DN37" s="637"/>
      <c r="DO37" s="637"/>
      <c r="DP37" s="637"/>
      <c r="DQ37" s="637"/>
      <c r="DR37" s="637"/>
      <c r="DS37" s="637"/>
      <c r="DT37" s="637"/>
      <c r="DU37" s="637"/>
      <c r="DV37" s="638"/>
      <c r="DW37" s="641">
        <v>1.4</v>
      </c>
      <c r="DX37" s="642"/>
      <c r="DY37" s="642"/>
      <c r="DZ37" s="642"/>
      <c r="EA37" s="642"/>
      <c r="EB37" s="642"/>
      <c r="EC37" s="643"/>
    </row>
    <row r="38" spans="2:133" ht="11.25" customHeight="1">
      <c r="AQ38" s="644" t="s">
        <v>315</v>
      </c>
      <c r="AR38" s="645"/>
      <c r="AS38" s="645"/>
      <c r="AT38" s="645"/>
      <c r="AU38" s="645"/>
      <c r="AV38" s="645"/>
      <c r="AW38" s="645"/>
      <c r="AX38" s="645"/>
      <c r="AY38" s="646"/>
      <c r="AZ38" s="618">
        <v>35105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7750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1906372</v>
      </c>
      <c r="CS38" s="619"/>
      <c r="CT38" s="619"/>
      <c r="CU38" s="619"/>
      <c r="CV38" s="619"/>
      <c r="CW38" s="619"/>
      <c r="CX38" s="619"/>
      <c r="CY38" s="620"/>
      <c r="CZ38" s="621">
        <v>15.5</v>
      </c>
      <c r="DA38" s="639"/>
      <c r="DB38" s="639"/>
      <c r="DC38" s="640"/>
      <c r="DD38" s="624">
        <v>1724598</v>
      </c>
      <c r="DE38" s="619"/>
      <c r="DF38" s="619"/>
      <c r="DG38" s="619"/>
      <c r="DH38" s="619"/>
      <c r="DI38" s="619"/>
      <c r="DJ38" s="619"/>
      <c r="DK38" s="620"/>
      <c r="DL38" s="624">
        <v>1253004</v>
      </c>
      <c r="DM38" s="619"/>
      <c r="DN38" s="619"/>
      <c r="DO38" s="619"/>
      <c r="DP38" s="619"/>
      <c r="DQ38" s="619"/>
      <c r="DR38" s="619"/>
      <c r="DS38" s="619"/>
      <c r="DT38" s="619"/>
      <c r="DU38" s="619"/>
      <c r="DV38" s="620"/>
      <c r="DW38" s="641">
        <v>13.9</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12502</v>
      </c>
      <c r="CS39" s="637"/>
      <c r="CT39" s="637"/>
      <c r="CU39" s="637"/>
      <c r="CV39" s="637"/>
      <c r="CW39" s="637"/>
      <c r="CX39" s="637"/>
      <c r="CY39" s="638"/>
      <c r="CZ39" s="621">
        <v>0.1</v>
      </c>
      <c r="DA39" s="639"/>
      <c r="DB39" s="639"/>
      <c r="DC39" s="640"/>
      <c r="DD39" s="624" t="s">
        <v>108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281728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136554</v>
      </c>
      <c r="CS40" s="619"/>
      <c r="CT40" s="619"/>
      <c r="CU40" s="619"/>
      <c r="CV40" s="619"/>
      <c r="CW40" s="619"/>
      <c r="CX40" s="619"/>
      <c r="CY40" s="620"/>
      <c r="CZ40" s="621">
        <v>1.1000000000000001</v>
      </c>
      <c r="DA40" s="639"/>
      <c r="DB40" s="639"/>
      <c r="DC40" s="640"/>
      <c r="DD40" s="624">
        <v>74554</v>
      </c>
      <c r="DE40" s="619"/>
      <c r="DF40" s="619"/>
      <c r="DG40" s="619"/>
      <c r="DH40" s="619"/>
      <c r="DI40" s="619"/>
      <c r="DJ40" s="619"/>
      <c r="DK40" s="620"/>
      <c r="DL40" s="624">
        <v>32</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744903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825600</v>
      </c>
      <c r="CS42" s="619"/>
      <c r="CT42" s="619"/>
      <c r="CU42" s="619"/>
      <c r="CV42" s="619"/>
      <c r="CW42" s="619"/>
      <c r="CX42" s="619"/>
      <c r="CY42" s="620"/>
      <c r="CZ42" s="621">
        <v>6.7</v>
      </c>
      <c r="DA42" s="622"/>
      <c r="DB42" s="622"/>
      <c r="DC42" s="623"/>
      <c r="DD42" s="624">
        <v>479456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15588</v>
      </c>
      <c r="CS43" s="637"/>
      <c r="CT43" s="637"/>
      <c r="CU43" s="637"/>
      <c r="CV43" s="637"/>
      <c r="CW43" s="637"/>
      <c r="CX43" s="637"/>
      <c r="CY43" s="638"/>
      <c r="CZ43" s="621">
        <v>0.1</v>
      </c>
      <c r="DA43" s="639"/>
      <c r="DB43" s="639"/>
      <c r="DC43" s="640"/>
      <c r="DD43" s="624">
        <v>15588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803423</v>
      </c>
      <c r="CS44" s="619"/>
      <c r="CT44" s="619"/>
      <c r="CU44" s="619"/>
      <c r="CV44" s="619"/>
      <c r="CW44" s="619"/>
      <c r="CX44" s="619"/>
      <c r="CY44" s="620"/>
      <c r="CZ44" s="621">
        <v>6.5</v>
      </c>
      <c r="DA44" s="622"/>
      <c r="DB44" s="622"/>
      <c r="DC44" s="623"/>
      <c r="DD44" s="624">
        <v>478731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193215</v>
      </c>
      <c r="CS45" s="637"/>
      <c r="CT45" s="637"/>
      <c r="CU45" s="637"/>
      <c r="CV45" s="637"/>
      <c r="CW45" s="637"/>
      <c r="CX45" s="637"/>
      <c r="CY45" s="638"/>
      <c r="CZ45" s="621">
        <v>1.6</v>
      </c>
      <c r="DA45" s="639"/>
      <c r="DB45" s="639"/>
      <c r="DC45" s="640"/>
      <c r="DD45" s="624">
        <v>29630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596642</v>
      </c>
      <c r="CS46" s="619"/>
      <c r="CT46" s="619"/>
      <c r="CU46" s="619"/>
      <c r="CV46" s="619"/>
      <c r="CW46" s="619"/>
      <c r="CX46" s="619"/>
      <c r="CY46" s="620"/>
      <c r="CZ46" s="621">
        <v>4.8</v>
      </c>
      <c r="DA46" s="622"/>
      <c r="DB46" s="622"/>
      <c r="DC46" s="623"/>
      <c r="DD46" s="624">
        <v>437035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22177</v>
      </c>
      <c r="CS47" s="637"/>
      <c r="CT47" s="637"/>
      <c r="CU47" s="637"/>
      <c r="CV47" s="637"/>
      <c r="CW47" s="637"/>
      <c r="CX47" s="637"/>
      <c r="CY47" s="638"/>
      <c r="CZ47" s="621">
        <v>0.2</v>
      </c>
      <c r="DA47" s="639"/>
      <c r="DB47" s="639"/>
      <c r="DC47" s="640"/>
      <c r="DD47" s="624">
        <v>725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12313074</v>
      </c>
      <c r="CS49" s="603"/>
      <c r="CT49" s="603"/>
      <c r="CU49" s="603"/>
      <c r="CV49" s="603"/>
      <c r="CW49" s="603"/>
      <c r="CX49" s="603"/>
      <c r="CY49" s="604"/>
      <c r="CZ49" s="605">
        <v>100</v>
      </c>
      <c r="DA49" s="606"/>
      <c r="DB49" s="606"/>
      <c r="DC49" s="607"/>
      <c r="DD49" s="608">
        <v>10130624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12675</v>
      </c>
      <c r="R7" s="1131"/>
      <c r="S7" s="1131"/>
      <c r="T7" s="1131"/>
      <c r="U7" s="1131"/>
      <c r="V7" s="1131">
        <v>12313</v>
      </c>
      <c r="W7" s="1131"/>
      <c r="X7" s="1131"/>
      <c r="Y7" s="1131"/>
      <c r="Z7" s="1131"/>
      <c r="AA7" s="1131">
        <v>362</v>
      </c>
      <c r="AB7" s="1131"/>
      <c r="AC7" s="1131"/>
      <c r="AD7" s="1131"/>
      <c r="AE7" s="1132"/>
      <c r="AF7" s="1133">
        <v>290</v>
      </c>
      <c r="AG7" s="1134"/>
      <c r="AH7" s="1134"/>
      <c r="AI7" s="1134"/>
      <c r="AJ7" s="1135"/>
      <c r="AK7" s="1117">
        <v>524</v>
      </c>
      <c r="AL7" s="1118"/>
      <c r="AM7" s="1118"/>
      <c r="AN7" s="1118"/>
      <c r="AO7" s="1118"/>
      <c r="AP7" s="1118">
        <v>17386</v>
      </c>
      <c r="AQ7" s="1118"/>
      <c r="AR7" s="1118"/>
      <c r="AS7" s="1118"/>
      <c r="AT7" s="1118"/>
      <c r="AU7" s="1119" t="s">
        <v>539</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0</v>
      </c>
      <c r="CI7" s="1115"/>
      <c r="CJ7" s="1115"/>
      <c r="CK7" s="1115"/>
      <c r="CL7" s="1116"/>
      <c r="CM7" s="1114">
        <v>65</v>
      </c>
      <c r="CN7" s="1115"/>
      <c r="CO7" s="1115"/>
      <c r="CP7" s="1115"/>
      <c r="CQ7" s="1116"/>
      <c r="CR7" s="1114">
        <v>10</v>
      </c>
      <c r="CS7" s="1115"/>
      <c r="CT7" s="1115"/>
      <c r="CU7" s="1115"/>
      <c r="CV7" s="1116"/>
      <c r="CW7" s="1114" t="s">
        <v>544</v>
      </c>
      <c r="CX7" s="1115"/>
      <c r="CY7" s="1115"/>
      <c r="CZ7" s="1115"/>
      <c r="DA7" s="1116"/>
      <c r="DB7" s="1114" t="s">
        <v>544</v>
      </c>
      <c r="DC7" s="1115"/>
      <c r="DD7" s="1115"/>
      <c r="DE7" s="1115"/>
      <c r="DF7" s="1116"/>
      <c r="DG7" s="1114" t="s">
        <v>544</v>
      </c>
      <c r="DH7" s="1115"/>
      <c r="DI7" s="1115"/>
      <c r="DJ7" s="1115"/>
      <c r="DK7" s="1116"/>
      <c r="DL7" s="1114" t="s">
        <v>544</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f>Q7</f>
        <v>12675</v>
      </c>
      <c r="R23" s="1095"/>
      <c r="S23" s="1095"/>
      <c r="T23" s="1095"/>
      <c r="U23" s="1095"/>
      <c r="V23" s="1095">
        <f t="shared" ref="V23" si="0">V7</f>
        <v>12313</v>
      </c>
      <c r="W23" s="1095"/>
      <c r="X23" s="1095"/>
      <c r="Y23" s="1095"/>
      <c r="Z23" s="1095"/>
      <c r="AA23" s="1095">
        <f t="shared" ref="AA23" si="1">AA7</f>
        <v>362</v>
      </c>
      <c r="AB23" s="1095"/>
      <c r="AC23" s="1095"/>
      <c r="AD23" s="1095"/>
      <c r="AE23" s="1096"/>
      <c r="AF23" s="1097">
        <v>290</v>
      </c>
      <c r="AG23" s="1095"/>
      <c r="AH23" s="1095"/>
      <c r="AI23" s="1095"/>
      <c r="AJ23" s="1098"/>
      <c r="AK23" s="1099"/>
      <c r="AL23" s="1100"/>
      <c r="AM23" s="1100"/>
      <c r="AN23" s="1100"/>
      <c r="AO23" s="1100"/>
      <c r="AP23" s="1095">
        <f>AP7</f>
        <v>17386</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4054</v>
      </c>
      <c r="R28" s="1080"/>
      <c r="S28" s="1080"/>
      <c r="T28" s="1080"/>
      <c r="U28" s="1080"/>
      <c r="V28" s="1080">
        <v>4046</v>
      </c>
      <c r="W28" s="1080"/>
      <c r="X28" s="1080"/>
      <c r="Y28" s="1080"/>
      <c r="Z28" s="1080"/>
      <c r="AA28" s="1080">
        <v>8</v>
      </c>
      <c r="AB28" s="1080"/>
      <c r="AC28" s="1080"/>
      <c r="AD28" s="1080"/>
      <c r="AE28" s="1081"/>
      <c r="AF28" s="1082">
        <v>8</v>
      </c>
      <c r="AG28" s="1080"/>
      <c r="AH28" s="1080"/>
      <c r="AI28" s="1080"/>
      <c r="AJ28" s="1083"/>
      <c r="AK28" s="1084">
        <v>404</v>
      </c>
      <c r="AL28" s="1072"/>
      <c r="AM28" s="1072"/>
      <c r="AN28" s="1072"/>
      <c r="AO28" s="1072"/>
      <c r="AP28" s="1072" t="s">
        <v>480</v>
      </c>
      <c r="AQ28" s="1072"/>
      <c r="AR28" s="1072"/>
      <c r="AS28" s="1072"/>
      <c r="AT28" s="1072"/>
      <c r="AU28" s="1072" t="s">
        <v>480</v>
      </c>
      <c r="AV28" s="1072"/>
      <c r="AW28" s="1072"/>
      <c r="AX28" s="1072"/>
      <c r="AY28" s="1072"/>
      <c r="AZ28" s="1073" t="s">
        <v>480</v>
      </c>
      <c r="BA28" s="1073"/>
      <c r="BB28" s="1073"/>
      <c r="BC28" s="1073"/>
      <c r="BD28" s="1073"/>
      <c r="BE28" s="1074" t="s">
        <v>540</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2332</v>
      </c>
      <c r="R29" s="1070"/>
      <c r="S29" s="1070"/>
      <c r="T29" s="1070"/>
      <c r="U29" s="1070"/>
      <c r="V29" s="1070">
        <v>2303</v>
      </c>
      <c r="W29" s="1070"/>
      <c r="X29" s="1070"/>
      <c r="Y29" s="1070"/>
      <c r="Z29" s="1070"/>
      <c r="AA29" s="1070">
        <v>29</v>
      </c>
      <c r="AB29" s="1070"/>
      <c r="AC29" s="1070"/>
      <c r="AD29" s="1070"/>
      <c r="AE29" s="1071"/>
      <c r="AF29" s="1063">
        <v>29</v>
      </c>
      <c r="AG29" s="1064"/>
      <c r="AH29" s="1064"/>
      <c r="AI29" s="1064"/>
      <c r="AJ29" s="1065"/>
      <c r="AK29" s="1006">
        <v>364</v>
      </c>
      <c r="AL29" s="997"/>
      <c r="AM29" s="997"/>
      <c r="AN29" s="997"/>
      <c r="AO29" s="997"/>
      <c r="AP29" s="997" t="s">
        <v>480</v>
      </c>
      <c r="AQ29" s="997"/>
      <c r="AR29" s="997"/>
      <c r="AS29" s="997"/>
      <c r="AT29" s="997"/>
      <c r="AU29" s="997" t="s">
        <v>480</v>
      </c>
      <c r="AV29" s="997"/>
      <c r="AW29" s="997"/>
      <c r="AX29" s="997"/>
      <c r="AY29" s="997"/>
      <c r="AZ29" s="1068" t="s">
        <v>480</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255</v>
      </c>
      <c r="R30" s="1070"/>
      <c r="S30" s="1070"/>
      <c r="T30" s="1070"/>
      <c r="U30" s="1070"/>
      <c r="V30" s="1070">
        <v>255</v>
      </c>
      <c r="W30" s="1070"/>
      <c r="X30" s="1070"/>
      <c r="Y30" s="1070"/>
      <c r="Z30" s="1070"/>
      <c r="AA30" s="1070">
        <v>0</v>
      </c>
      <c r="AB30" s="1070"/>
      <c r="AC30" s="1070"/>
      <c r="AD30" s="1070"/>
      <c r="AE30" s="1071"/>
      <c r="AF30" s="1063">
        <v>0</v>
      </c>
      <c r="AG30" s="1064"/>
      <c r="AH30" s="1064"/>
      <c r="AI30" s="1064"/>
      <c r="AJ30" s="1065"/>
      <c r="AK30" s="1006">
        <v>79</v>
      </c>
      <c r="AL30" s="997"/>
      <c r="AM30" s="997"/>
      <c r="AN30" s="997"/>
      <c r="AO30" s="997"/>
      <c r="AP30" s="997" t="s">
        <v>480</v>
      </c>
      <c r="AQ30" s="997"/>
      <c r="AR30" s="997"/>
      <c r="AS30" s="997"/>
      <c r="AT30" s="997"/>
      <c r="AU30" s="997" t="s">
        <v>480</v>
      </c>
      <c r="AV30" s="997"/>
      <c r="AW30" s="997"/>
      <c r="AX30" s="997"/>
      <c r="AY30" s="997"/>
      <c r="AZ30" s="1068" t="s">
        <v>480</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479</v>
      </c>
      <c r="R31" s="1070"/>
      <c r="S31" s="1070"/>
      <c r="T31" s="1070"/>
      <c r="U31" s="1070"/>
      <c r="V31" s="1070">
        <v>450</v>
      </c>
      <c r="W31" s="1070"/>
      <c r="X31" s="1070"/>
      <c r="Y31" s="1070"/>
      <c r="Z31" s="1070"/>
      <c r="AA31" s="1070">
        <v>30</v>
      </c>
      <c r="AB31" s="1070"/>
      <c r="AC31" s="1070"/>
      <c r="AD31" s="1070"/>
      <c r="AE31" s="1071"/>
      <c r="AF31" s="1063">
        <v>906</v>
      </c>
      <c r="AG31" s="1064"/>
      <c r="AH31" s="1064"/>
      <c r="AI31" s="1064"/>
      <c r="AJ31" s="1065"/>
      <c r="AK31" s="1006">
        <v>81</v>
      </c>
      <c r="AL31" s="997"/>
      <c r="AM31" s="997"/>
      <c r="AN31" s="997"/>
      <c r="AO31" s="997"/>
      <c r="AP31" s="997">
        <v>2284</v>
      </c>
      <c r="AQ31" s="997"/>
      <c r="AR31" s="997"/>
      <c r="AS31" s="997"/>
      <c r="AT31" s="997"/>
      <c r="AU31" s="997">
        <v>1046</v>
      </c>
      <c r="AV31" s="997"/>
      <c r="AW31" s="997"/>
      <c r="AX31" s="997"/>
      <c r="AY31" s="997"/>
      <c r="AZ31" s="1068" t="s">
        <v>480</v>
      </c>
      <c r="BA31" s="1068"/>
      <c r="BB31" s="1068"/>
      <c r="BC31" s="1068"/>
      <c r="BD31" s="1068"/>
      <c r="BE31" s="1052" t="s">
        <v>541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108</v>
      </c>
      <c r="R32" s="1070"/>
      <c r="S32" s="1070"/>
      <c r="T32" s="1070"/>
      <c r="U32" s="1070"/>
      <c r="V32" s="1070">
        <v>106</v>
      </c>
      <c r="W32" s="1070"/>
      <c r="X32" s="1070"/>
      <c r="Y32" s="1070"/>
      <c r="Z32" s="1070"/>
      <c r="AA32" s="1070">
        <v>2</v>
      </c>
      <c r="AB32" s="1070"/>
      <c r="AC32" s="1070"/>
      <c r="AD32" s="1070"/>
      <c r="AE32" s="1071"/>
      <c r="AF32" s="1063">
        <v>2</v>
      </c>
      <c r="AG32" s="1064"/>
      <c r="AH32" s="1064"/>
      <c r="AI32" s="1064"/>
      <c r="AJ32" s="1065"/>
      <c r="AK32" s="1006">
        <v>35</v>
      </c>
      <c r="AL32" s="997"/>
      <c r="AM32" s="997"/>
      <c r="AN32" s="997"/>
      <c r="AO32" s="997"/>
      <c r="AP32" s="997">
        <v>890</v>
      </c>
      <c r="AQ32" s="997"/>
      <c r="AR32" s="997"/>
      <c r="AS32" s="997"/>
      <c r="AT32" s="997"/>
      <c r="AU32" s="997">
        <v>506</v>
      </c>
      <c r="AV32" s="997"/>
      <c r="AW32" s="997"/>
      <c r="AX32" s="997"/>
      <c r="AY32" s="997"/>
      <c r="AZ32" s="1068" t="s">
        <v>480</v>
      </c>
      <c r="BA32" s="1068"/>
      <c r="BB32" s="1068"/>
      <c r="BC32" s="1068"/>
      <c r="BD32" s="1068"/>
      <c r="BE32" s="1052" t="s">
        <v>542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380</v>
      </c>
      <c r="C33" s="1058"/>
      <c r="D33" s="1058"/>
      <c r="E33" s="1058"/>
      <c r="F33" s="1058"/>
      <c r="G33" s="1058"/>
      <c r="H33" s="1058"/>
      <c r="I33" s="1058"/>
      <c r="J33" s="1058"/>
      <c r="K33" s="1058"/>
      <c r="L33" s="1058"/>
      <c r="M33" s="1058"/>
      <c r="N33" s="1058"/>
      <c r="O33" s="1058"/>
      <c r="P33" s="1059"/>
      <c r="Q33" s="1069">
        <v>470</v>
      </c>
      <c r="R33" s="1070"/>
      <c r="S33" s="1070"/>
      <c r="T33" s="1070"/>
      <c r="U33" s="1070"/>
      <c r="V33" s="1070">
        <v>470</v>
      </c>
      <c r="W33" s="1070"/>
      <c r="X33" s="1070"/>
      <c r="Y33" s="1070"/>
      <c r="Z33" s="1070"/>
      <c r="AA33" s="1070">
        <v>0</v>
      </c>
      <c r="AB33" s="1070"/>
      <c r="AC33" s="1070"/>
      <c r="AD33" s="1070"/>
      <c r="AE33" s="1071"/>
      <c r="AF33" s="1063">
        <v>0</v>
      </c>
      <c r="AG33" s="1064"/>
      <c r="AH33" s="1064"/>
      <c r="AI33" s="1064"/>
      <c r="AJ33" s="1065"/>
      <c r="AK33" s="1006">
        <v>332</v>
      </c>
      <c r="AL33" s="997"/>
      <c r="AM33" s="997"/>
      <c r="AN33" s="997"/>
      <c r="AO33" s="997"/>
      <c r="AP33" s="997">
        <v>2878</v>
      </c>
      <c r="AQ33" s="997"/>
      <c r="AR33" s="997"/>
      <c r="AS33" s="997"/>
      <c r="AT33" s="997"/>
      <c r="AU33" s="997">
        <v>2861</v>
      </c>
      <c r="AV33" s="997"/>
      <c r="AW33" s="997"/>
      <c r="AX33" s="997"/>
      <c r="AY33" s="997"/>
      <c r="AZ33" s="1068" t="s">
        <v>480</v>
      </c>
      <c r="BA33" s="1068"/>
      <c r="BB33" s="1068"/>
      <c r="BC33" s="1068"/>
      <c r="BD33" s="1068"/>
      <c r="BE33" s="1052" t="s">
        <v>542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381</v>
      </c>
      <c r="C34" s="1058"/>
      <c r="D34" s="1058"/>
      <c r="E34" s="1058"/>
      <c r="F34" s="1058"/>
      <c r="G34" s="1058"/>
      <c r="H34" s="1058"/>
      <c r="I34" s="1058"/>
      <c r="J34" s="1058"/>
      <c r="K34" s="1058"/>
      <c r="L34" s="1058"/>
      <c r="M34" s="1058"/>
      <c r="N34" s="1058"/>
      <c r="O34" s="1058"/>
      <c r="P34" s="1059"/>
      <c r="Q34" s="1069">
        <v>1332</v>
      </c>
      <c r="R34" s="1070"/>
      <c r="S34" s="1070"/>
      <c r="T34" s="1070"/>
      <c r="U34" s="1070"/>
      <c r="V34" s="1070">
        <v>1321</v>
      </c>
      <c r="W34" s="1070"/>
      <c r="X34" s="1070"/>
      <c r="Y34" s="1070"/>
      <c r="Z34" s="1070"/>
      <c r="AA34" s="1070">
        <v>11</v>
      </c>
      <c r="AB34" s="1070"/>
      <c r="AC34" s="1070"/>
      <c r="AD34" s="1070"/>
      <c r="AE34" s="1071"/>
      <c r="AF34" s="1063">
        <v>0</v>
      </c>
      <c r="AG34" s="1064"/>
      <c r="AH34" s="1064"/>
      <c r="AI34" s="1064"/>
      <c r="AJ34" s="1065"/>
      <c r="AK34" s="1006">
        <v>513</v>
      </c>
      <c r="AL34" s="997"/>
      <c r="AM34" s="997"/>
      <c r="AN34" s="997"/>
      <c r="AO34" s="997"/>
      <c r="AP34" s="997">
        <v>4682</v>
      </c>
      <c r="AQ34" s="997"/>
      <c r="AR34" s="997"/>
      <c r="AS34" s="997"/>
      <c r="AT34" s="997"/>
      <c r="AU34" s="997">
        <v>4682</v>
      </c>
      <c r="AV34" s="997"/>
      <c r="AW34" s="997"/>
      <c r="AX34" s="997"/>
      <c r="AY34" s="997"/>
      <c r="AZ34" s="1068" t="s">
        <v>480</v>
      </c>
      <c r="BA34" s="1068"/>
      <c r="BB34" s="1068"/>
      <c r="BC34" s="1068"/>
      <c r="BD34" s="1068"/>
      <c r="BE34" s="1052" t="s">
        <v>542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944</v>
      </c>
      <c r="AG63" s="985"/>
      <c r="AH63" s="985"/>
      <c r="AI63" s="985"/>
      <c r="AJ63" s="1050"/>
      <c r="AK63" s="1051"/>
      <c r="AL63" s="989"/>
      <c r="AM63" s="989"/>
      <c r="AN63" s="989"/>
      <c r="AO63" s="989"/>
      <c r="AP63" s="985">
        <v>10734</v>
      </c>
      <c r="AQ63" s="985"/>
      <c r="AR63" s="985"/>
      <c r="AS63" s="985"/>
      <c r="AT63" s="985"/>
      <c r="AU63" s="985">
        <v>9095</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73</v>
      </c>
      <c r="R68" s="1008"/>
      <c r="S68" s="1008"/>
      <c r="T68" s="1008"/>
      <c r="U68" s="1008"/>
      <c r="V68" s="1008">
        <v>71</v>
      </c>
      <c r="W68" s="1008"/>
      <c r="X68" s="1008"/>
      <c r="Y68" s="1008"/>
      <c r="Z68" s="1008"/>
      <c r="AA68" s="1008">
        <v>3</v>
      </c>
      <c r="AB68" s="1008"/>
      <c r="AC68" s="1008"/>
      <c r="AD68" s="1008"/>
      <c r="AE68" s="1008"/>
      <c r="AF68" s="1008">
        <v>3</v>
      </c>
      <c r="AG68" s="1008"/>
      <c r="AH68" s="1008"/>
      <c r="AI68" s="1008"/>
      <c r="AJ68" s="1008"/>
      <c r="AK68" s="1008" t="s">
        <v>544</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9274</v>
      </c>
      <c r="R69" s="997"/>
      <c r="S69" s="997"/>
      <c r="T69" s="997"/>
      <c r="U69" s="997"/>
      <c r="V69" s="997">
        <v>9247</v>
      </c>
      <c r="W69" s="997"/>
      <c r="X69" s="997"/>
      <c r="Y69" s="997"/>
      <c r="Z69" s="997"/>
      <c r="AA69" s="997">
        <v>27</v>
      </c>
      <c r="AB69" s="997"/>
      <c r="AC69" s="997"/>
      <c r="AD69" s="997"/>
      <c r="AE69" s="997"/>
      <c r="AF69" s="997">
        <v>27</v>
      </c>
      <c r="AG69" s="997"/>
      <c r="AH69" s="997"/>
      <c r="AI69" s="997"/>
      <c r="AJ69" s="997"/>
      <c r="AK69" s="997">
        <v>1475</v>
      </c>
      <c r="AL69" s="997"/>
      <c r="AM69" s="997"/>
      <c r="AN69" s="997"/>
      <c r="AO69" s="997"/>
      <c r="AP69" s="997" t="s">
        <v>544</v>
      </c>
      <c r="AQ69" s="997"/>
      <c r="AR69" s="997"/>
      <c r="AS69" s="997"/>
      <c r="AT69" s="997"/>
      <c r="AU69" s="997" t="s">
        <v>544</v>
      </c>
      <c r="AV69" s="997"/>
      <c r="AW69" s="997"/>
      <c r="AX69" s="997"/>
      <c r="AY69" s="997"/>
      <c r="AZ69" s="998" t="s">
        <v>546</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249</v>
      </c>
      <c r="R70" s="997"/>
      <c r="S70" s="997"/>
      <c r="T70" s="997"/>
      <c r="U70" s="997"/>
      <c r="V70" s="997">
        <v>209</v>
      </c>
      <c r="W70" s="997"/>
      <c r="X70" s="997"/>
      <c r="Y70" s="997"/>
      <c r="Z70" s="997"/>
      <c r="AA70" s="997">
        <v>40</v>
      </c>
      <c r="AB70" s="997"/>
      <c r="AC70" s="997"/>
      <c r="AD70" s="997"/>
      <c r="AE70" s="997"/>
      <c r="AF70" s="997">
        <v>40</v>
      </c>
      <c r="AG70" s="997"/>
      <c r="AH70" s="997"/>
      <c r="AI70" s="997"/>
      <c r="AJ70" s="997"/>
      <c r="AK70" s="997" t="s">
        <v>544</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107</v>
      </c>
      <c r="R71" s="997"/>
      <c r="S71" s="997"/>
      <c r="T71" s="997"/>
      <c r="U71" s="997"/>
      <c r="V71" s="997">
        <v>101</v>
      </c>
      <c r="W71" s="997"/>
      <c r="X71" s="997"/>
      <c r="Y71" s="997"/>
      <c r="Z71" s="997"/>
      <c r="AA71" s="997">
        <v>6</v>
      </c>
      <c r="AB71" s="997"/>
      <c r="AC71" s="997"/>
      <c r="AD71" s="997"/>
      <c r="AE71" s="997"/>
      <c r="AF71" s="997">
        <v>6</v>
      </c>
      <c r="AG71" s="997"/>
      <c r="AH71" s="997"/>
      <c r="AI71" s="997"/>
      <c r="AJ71" s="997"/>
      <c r="AK71" s="997" t="s">
        <v>544</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250</v>
      </c>
      <c r="R72" s="997"/>
      <c r="S72" s="997"/>
      <c r="T72" s="997"/>
      <c r="U72" s="997"/>
      <c r="V72" s="997">
        <v>225</v>
      </c>
      <c r="W72" s="997"/>
      <c r="X72" s="997"/>
      <c r="Y72" s="997"/>
      <c r="Z72" s="997"/>
      <c r="AA72" s="997">
        <v>26</v>
      </c>
      <c r="AB72" s="997"/>
      <c r="AC72" s="997"/>
      <c r="AD72" s="997"/>
      <c r="AE72" s="997"/>
      <c r="AF72" s="997">
        <v>26</v>
      </c>
      <c r="AG72" s="997"/>
      <c r="AH72" s="997"/>
      <c r="AI72" s="997"/>
      <c r="AJ72" s="997"/>
      <c r="AK72" s="997" t="s">
        <v>544</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242051</v>
      </c>
      <c r="R73" s="997"/>
      <c r="S73" s="997"/>
      <c r="T73" s="997"/>
      <c r="U73" s="997"/>
      <c r="V73" s="997">
        <v>233409</v>
      </c>
      <c r="W73" s="997"/>
      <c r="X73" s="997"/>
      <c r="Y73" s="997"/>
      <c r="Z73" s="997"/>
      <c r="AA73" s="997">
        <v>8642</v>
      </c>
      <c r="AB73" s="997"/>
      <c r="AC73" s="997"/>
      <c r="AD73" s="997"/>
      <c r="AE73" s="997"/>
      <c r="AF73" s="997">
        <v>8642</v>
      </c>
      <c r="AG73" s="997"/>
      <c r="AH73" s="997"/>
      <c r="AI73" s="997"/>
      <c r="AJ73" s="997"/>
      <c r="AK73" s="997">
        <v>287</v>
      </c>
      <c r="AL73" s="997"/>
      <c r="AM73" s="997"/>
      <c r="AN73" s="997"/>
      <c r="AO73" s="997"/>
      <c r="AP73" s="997" t="s">
        <v>544</v>
      </c>
      <c r="AQ73" s="997"/>
      <c r="AR73" s="997"/>
      <c r="AS73" s="997"/>
      <c r="AT73" s="997"/>
      <c r="AU73" s="997" t="s">
        <v>544</v>
      </c>
      <c r="AV73" s="997"/>
      <c r="AW73" s="997"/>
      <c r="AX73" s="997"/>
      <c r="AY73" s="997"/>
      <c r="AZ73" s="998" t="s">
        <v>552</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8744</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2695062</v>
      </c>
      <c r="AB110" s="903"/>
      <c r="AC110" s="903"/>
      <c r="AD110" s="903"/>
      <c r="AE110" s="904"/>
      <c r="AF110" s="905">
        <v>2612262</v>
      </c>
      <c r="AG110" s="903"/>
      <c r="AH110" s="903"/>
      <c r="AI110" s="903"/>
      <c r="AJ110" s="904"/>
      <c r="AK110" s="905">
        <v>2499109</v>
      </c>
      <c r="AL110" s="903"/>
      <c r="AM110" s="903"/>
      <c r="AN110" s="903"/>
      <c r="AO110" s="904"/>
      <c r="AP110" s="906">
        <v>35.700000000000003</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20507044</v>
      </c>
      <c r="BR110" s="830"/>
      <c r="BS110" s="830"/>
      <c r="BT110" s="830"/>
      <c r="BU110" s="830"/>
      <c r="BV110" s="830">
        <v>19044298</v>
      </c>
      <c r="BW110" s="830"/>
      <c r="BX110" s="830"/>
      <c r="BY110" s="830"/>
      <c r="BZ110" s="830"/>
      <c r="CA110" s="830">
        <v>17385925</v>
      </c>
      <c r="CB110" s="830"/>
      <c r="CC110" s="830"/>
      <c r="CD110" s="830"/>
      <c r="CE110" s="830"/>
      <c r="CF110" s="891">
        <v>248.3</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9153549</v>
      </c>
      <c r="BR112" s="801"/>
      <c r="BS112" s="801"/>
      <c r="BT112" s="801"/>
      <c r="BU112" s="801"/>
      <c r="BV112" s="801">
        <v>9061367</v>
      </c>
      <c r="BW112" s="801"/>
      <c r="BX112" s="801"/>
      <c r="BY112" s="801"/>
      <c r="BZ112" s="801"/>
      <c r="CA112" s="801">
        <v>9095046</v>
      </c>
      <c r="CB112" s="801"/>
      <c r="CC112" s="801"/>
      <c r="CD112" s="801"/>
      <c r="CE112" s="801"/>
      <c r="CF112" s="878">
        <v>129.9</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553550</v>
      </c>
      <c r="AB113" s="939"/>
      <c r="AC113" s="939"/>
      <c r="AD113" s="939"/>
      <c r="AE113" s="940"/>
      <c r="AF113" s="941">
        <v>570521</v>
      </c>
      <c r="AG113" s="939"/>
      <c r="AH113" s="939"/>
      <c r="AI113" s="939"/>
      <c r="AJ113" s="940"/>
      <c r="AK113" s="941">
        <v>586510</v>
      </c>
      <c r="AL113" s="939"/>
      <c r="AM113" s="939"/>
      <c r="AN113" s="939"/>
      <c r="AO113" s="940"/>
      <c r="AP113" s="942">
        <v>8.4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t="s">
        <v>405</v>
      </c>
      <c r="BR113" s="801"/>
      <c r="BS113" s="801"/>
      <c r="BT113" s="801"/>
      <c r="BU113" s="801"/>
      <c r="BV113" s="801" t="s">
        <v>405</v>
      </c>
      <c r="BW113" s="801"/>
      <c r="BX113" s="801"/>
      <c r="BY113" s="801"/>
      <c r="BZ113" s="801"/>
      <c r="CA113" s="801" t="s">
        <v>405</v>
      </c>
      <c r="CB113" s="801"/>
      <c r="CC113" s="801"/>
      <c r="CD113" s="801"/>
      <c r="CE113" s="801"/>
      <c r="CF113" s="878" t="s">
        <v>405</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405</v>
      </c>
      <c r="AB114" s="814"/>
      <c r="AC114" s="814"/>
      <c r="AD114" s="814"/>
      <c r="AE114" s="815"/>
      <c r="AF114" s="816" t="s">
        <v>405</v>
      </c>
      <c r="AG114" s="814"/>
      <c r="AH114" s="814"/>
      <c r="AI114" s="814"/>
      <c r="AJ114" s="815"/>
      <c r="AK114" s="816" t="s">
        <v>405</v>
      </c>
      <c r="AL114" s="814"/>
      <c r="AM114" s="814"/>
      <c r="AN114" s="814"/>
      <c r="AO114" s="815"/>
      <c r="AP114" s="784" t="s">
        <v>405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1794542</v>
      </c>
      <c r="BR114" s="801"/>
      <c r="BS114" s="801"/>
      <c r="BT114" s="801"/>
      <c r="BU114" s="801"/>
      <c r="BV114" s="801">
        <v>1618866</v>
      </c>
      <c r="BW114" s="801"/>
      <c r="BX114" s="801"/>
      <c r="BY114" s="801"/>
      <c r="BZ114" s="801"/>
      <c r="CA114" s="801">
        <v>1604314</v>
      </c>
      <c r="CB114" s="801"/>
      <c r="CC114" s="801"/>
      <c r="CD114" s="801"/>
      <c r="CE114" s="801"/>
      <c r="CF114" s="878">
        <v>22.9</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3248612</v>
      </c>
      <c r="AB117" s="925"/>
      <c r="AC117" s="925"/>
      <c r="AD117" s="925"/>
      <c r="AE117" s="926"/>
      <c r="AF117" s="928">
        <v>3182783</v>
      </c>
      <c r="AG117" s="925"/>
      <c r="AH117" s="925"/>
      <c r="AI117" s="925"/>
      <c r="AJ117" s="926"/>
      <c r="AK117" s="928">
        <v>3085619</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31455135</v>
      </c>
      <c r="BR118" s="888"/>
      <c r="BS118" s="888"/>
      <c r="BT118" s="888"/>
      <c r="BU118" s="888"/>
      <c r="BV118" s="888">
        <v>29724531</v>
      </c>
      <c r="BW118" s="888"/>
      <c r="BX118" s="888"/>
      <c r="BY118" s="888"/>
      <c r="BZ118" s="888"/>
      <c r="CA118" s="888">
        <v>28085285</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429</v>
      </c>
      <c r="DH118" s="814"/>
      <c r="DI118" s="814"/>
      <c r="DJ118" s="814"/>
      <c r="DK118" s="815"/>
      <c r="DL118" s="816" t="s">
        <v>429</v>
      </c>
      <c r="DM118" s="814"/>
      <c r="DN118" s="814"/>
      <c r="DO118" s="814"/>
      <c r="DP118" s="815"/>
      <c r="DQ118" s="816" t="s">
        <v>429</v>
      </c>
      <c r="DR118" s="814"/>
      <c r="DS118" s="814"/>
      <c r="DT118" s="814"/>
      <c r="DU118" s="815"/>
      <c r="DV118" s="784" t="s">
        <v>429</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429</v>
      </c>
      <c r="AB119" s="903"/>
      <c r="AC119" s="903"/>
      <c r="AD119" s="903"/>
      <c r="AE119" s="904"/>
      <c r="AF119" s="905" t="s">
        <v>429</v>
      </c>
      <c r="AG119" s="903"/>
      <c r="AH119" s="903"/>
      <c r="AI119" s="903"/>
      <c r="AJ119" s="904"/>
      <c r="AK119" s="905" t="s">
        <v>429</v>
      </c>
      <c r="AL119" s="903"/>
      <c r="AM119" s="903"/>
      <c r="AN119" s="903"/>
      <c r="AO119" s="904"/>
      <c r="AP119" s="906" t="s">
        <v>429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7364600</v>
      </c>
      <c r="BR119" s="830"/>
      <c r="BS119" s="830"/>
      <c r="BT119" s="830"/>
      <c r="BU119" s="830"/>
      <c r="BV119" s="830">
        <v>7627986</v>
      </c>
      <c r="BW119" s="830"/>
      <c r="BX119" s="830"/>
      <c r="BY119" s="830"/>
      <c r="BZ119" s="830"/>
      <c r="CA119" s="830">
        <v>7315255</v>
      </c>
      <c r="CB119" s="830"/>
      <c r="CC119" s="830"/>
      <c r="CD119" s="830"/>
      <c r="CE119" s="830"/>
      <c r="CF119" s="891">
        <v>104.5</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429</v>
      </c>
      <c r="DH119" s="747"/>
      <c r="DI119" s="747"/>
      <c r="DJ119" s="747"/>
      <c r="DK119" s="748"/>
      <c r="DL119" s="749" t="s">
        <v>429</v>
      </c>
      <c r="DM119" s="747"/>
      <c r="DN119" s="747"/>
      <c r="DO119" s="747"/>
      <c r="DP119" s="748"/>
      <c r="DQ119" s="749" t="s">
        <v>429</v>
      </c>
      <c r="DR119" s="747"/>
      <c r="DS119" s="747"/>
      <c r="DT119" s="747"/>
      <c r="DU119" s="748"/>
      <c r="DV119" s="837" t="s">
        <v>429</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429</v>
      </c>
      <c r="AB120" s="814"/>
      <c r="AC120" s="814"/>
      <c r="AD120" s="814"/>
      <c r="AE120" s="815"/>
      <c r="AF120" s="816" t="s">
        <v>429</v>
      </c>
      <c r="AG120" s="814"/>
      <c r="AH120" s="814"/>
      <c r="AI120" s="814"/>
      <c r="AJ120" s="815"/>
      <c r="AK120" s="816" t="s">
        <v>429</v>
      </c>
      <c r="AL120" s="814"/>
      <c r="AM120" s="814"/>
      <c r="AN120" s="814"/>
      <c r="AO120" s="815"/>
      <c r="AP120" s="784" t="s">
        <v>429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429</v>
      </c>
      <c r="BR120" s="801"/>
      <c r="BS120" s="801"/>
      <c r="BT120" s="801"/>
      <c r="BU120" s="801"/>
      <c r="BV120" s="801" t="s">
        <v>429</v>
      </c>
      <c r="BW120" s="801"/>
      <c r="BX120" s="801"/>
      <c r="BY120" s="801"/>
      <c r="BZ120" s="801"/>
      <c r="CA120" s="801" t="s">
        <v>429</v>
      </c>
      <c r="CB120" s="801"/>
      <c r="CC120" s="801"/>
      <c r="CD120" s="801"/>
      <c r="CE120" s="801"/>
      <c r="CF120" s="878" t="s">
        <v>429</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4226063</v>
      </c>
      <c r="DH120" s="830"/>
      <c r="DI120" s="830"/>
      <c r="DJ120" s="830"/>
      <c r="DK120" s="830"/>
      <c r="DL120" s="830">
        <v>4371132</v>
      </c>
      <c r="DM120" s="830"/>
      <c r="DN120" s="830"/>
      <c r="DO120" s="830"/>
      <c r="DP120" s="830"/>
      <c r="DQ120" s="830">
        <v>4681808</v>
      </c>
      <c r="DR120" s="830"/>
      <c r="DS120" s="830"/>
      <c r="DT120" s="830"/>
      <c r="DU120" s="830"/>
      <c r="DV120" s="831">
        <v>66.900000000000006</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429</v>
      </c>
      <c r="AB121" s="814"/>
      <c r="AC121" s="814"/>
      <c r="AD121" s="814"/>
      <c r="AE121" s="815"/>
      <c r="AF121" s="816" t="s">
        <v>429</v>
      </c>
      <c r="AG121" s="814"/>
      <c r="AH121" s="814"/>
      <c r="AI121" s="814"/>
      <c r="AJ121" s="815"/>
      <c r="AK121" s="816" t="s">
        <v>429</v>
      </c>
      <c r="AL121" s="814"/>
      <c r="AM121" s="814"/>
      <c r="AN121" s="814"/>
      <c r="AO121" s="815"/>
      <c r="AP121" s="784" t="s">
        <v>429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19884098</v>
      </c>
      <c r="BR121" s="888"/>
      <c r="BS121" s="888"/>
      <c r="BT121" s="888"/>
      <c r="BU121" s="888"/>
      <c r="BV121" s="888">
        <v>19428746</v>
      </c>
      <c r="BW121" s="888"/>
      <c r="BX121" s="888"/>
      <c r="BY121" s="888"/>
      <c r="BZ121" s="888"/>
      <c r="CA121" s="888">
        <v>18107355</v>
      </c>
      <c r="CB121" s="888"/>
      <c r="CC121" s="888"/>
      <c r="CD121" s="888"/>
      <c r="CE121" s="888"/>
      <c r="CF121" s="889">
        <v>258.60000000000002</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3263957</v>
      </c>
      <c r="DH121" s="801"/>
      <c r="DI121" s="801"/>
      <c r="DJ121" s="801"/>
      <c r="DK121" s="801"/>
      <c r="DL121" s="801">
        <v>3067448</v>
      </c>
      <c r="DM121" s="801"/>
      <c r="DN121" s="801"/>
      <c r="DO121" s="801"/>
      <c r="DP121" s="801"/>
      <c r="DQ121" s="801">
        <v>2860844</v>
      </c>
      <c r="DR121" s="801"/>
      <c r="DS121" s="801"/>
      <c r="DT121" s="801"/>
      <c r="DU121" s="801"/>
      <c r="DV121" s="853">
        <v>40.9</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27248698</v>
      </c>
      <c r="BR122" s="870"/>
      <c r="BS122" s="870"/>
      <c r="BT122" s="870"/>
      <c r="BU122" s="870"/>
      <c r="BV122" s="870">
        <v>27056732</v>
      </c>
      <c r="BW122" s="870"/>
      <c r="BX122" s="870"/>
      <c r="BY122" s="870"/>
      <c r="BZ122" s="870"/>
      <c r="CA122" s="870">
        <v>25422610</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1123016</v>
      </c>
      <c r="DH122" s="801"/>
      <c r="DI122" s="801"/>
      <c r="DJ122" s="801"/>
      <c r="DK122" s="801"/>
      <c r="DL122" s="801">
        <v>1094166</v>
      </c>
      <c r="DM122" s="801"/>
      <c r="DN122" s="801"/>
      <c r="DO122" s="801"/>
      <c r="DP122" s="801"/>
      <c r="DQ122" s="801">
        <v>1046153</v>
      </c>
      <c r="DR122" s="801"/>
      <c r="DS122" s="801"/>
      <c r="DT122" s="801"/>
      <c r="DU122" s="801"/>
      <c r="DV122" s="853">
        <v>14.9</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58</v>
      </c>
      <c r="BR123" s="862"/>
      <c r="BS123" s="862"/>
      <c r="BT123" s="862"/>
      <c r="BU123" s="862"/>
      <c r="BV123" s="862">
        <v>37.9</v>
      </c>
      <c r="BW123" s="862"/>
      <c r="BX123" s="862"/>
      <c r="BY123" s="862"/>
      <c r="BZ123" s="862"/>
      <c r="CA123" s="862">
        <v>38</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540513</v>
      </c>
      <c r="DH123" s="814"/>
      <c r="DI123" s="814"/>
      <c r="DJ123" s="814"/>
      <c r="DK123" s="815"/>
      <c r="DL123" s="816">
        <v>528621</v>
      </c>
      <c r="DM123" s="814"/>
      <c r="DN123" s="814"/>
      <c r="DO123" s="814"/>
      <c r="DP123" s="815"/>
      <c r="DQ123" s="816">
        <v>506241</v>
      </c>
      <c r="DR123" s="814"/>
      <c r="DS123" s="814"/>
      <c r="DT123" s="814"/>
      <c r="DU123" s="815"/>
      <c r="DV123" s="784">
        <v>7.2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13.52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18.52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9187477</v>
      </c>
      <c r="AB129" s="814"/>
      <c r="AC129" s="814"/>
      <c r="AD129" s="814"/>
      <c r="AE129" s="815"/>
      <c r="AF129" s="816">
        <v>9016847</v>
      </c>
      <c r="AG129" s="814"/>
      <c r="AH129" s="814"/>
      <c r="AI129" s="814"/>
      <c r="AJ129" s="815"/>
      <c r="AK129" s="816">
        <v>8973965</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16.899999999999999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1938103</v>
      </c>
      <c r="AB130" s="814"/>
      <c r="AC130" s="814"/>
      <c r="AD130" s="814"/>
      <c r="AE130" s="815"/>
      <c r="AF130" s="816">
        <v>1991058</v>
      </c>
      <c r="AG130" s="814"/>
      <c r="AH130" s="814"/>
      <c r="AI130" s="814"/>
      <c r="AJ130" s="815"/>
      <c r="AK130" s="816">
        <v>1972209</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38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7249374</v>
      </c>
      <c r="AB131" s="747"/>
      <c r="AC131" s="747"/>
      <c r="AD131" s="747"/>
      <c r="AE131" s="748"/>
      <c r="AF131" s="749">
        <v>7025789</v>
      </c>
      <c r="AG131" s="747"/>
      <c r="AH131" s="747"/>
      <c r="AI131" s="747"/>
      <c r="AJ131" s="748"/>
      <c r="AK131" s="749">
        <v>7001756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18.077547110000001</v>
      </c>
      <c r="AB132" s="770"/>
      <c r="AC132" s="770"/>
      <c r="AD132" s="770"/>
      <c r="AE132" s="771"/>
      <c r="AF132" s="772">
        <v>16.96215187</v>
      </c>
      <c r="AG132" s="770"/>
      <c r="AH132" s="770"/>
      <c r="AI132" s="770"/>
      <c r="AJ132" s="771"/>
      <c r="AK132" s="772">
        <v>15.901868049999999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18.399999999999999</v>
      </c>
      <c r="AB133" s="779"/>
      <c r="AC133" s="779"/>
      <c r="AD133" s="779"/>
      <c r="AE133" s="780"/>
      <c r="AF133" s="778">
        <v>17.8</v>
      </c>
      <c r="AG133" s="779"/>
      <c r="AH133" s="779"/>
      <c r="AI133" s="779"/>
      <c r="AJ133" s="780"/>
      <c r="AK133" s="778">
        <v>16.899999999999999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2421098</v>
      </c>
      <c r="L9" s="264">
        <v>85551</v>
      </c>
      <c r="M9" s="265">
        <v>71916</v>
      </c>
      <c r="N9" s="266">
        <v>19</v>
      </c>
    </row>
    <row r="10" spans="1:16">
      <c r="A10" s="248"/>
      <c r="B10" s="244"/>
      <c r="C10" s="244"/>
      <c r="D10" s="244"/>
      <c r="E10" s="244"/>
      <c r="F10" s="244"/>
      <c r="G10" s="1163" t="s">
        <v>477</v>
      </c>
      <c r="H10" s="1164"/>
      <c r="I10" s="1164"/>
      <c r="J10" s="1165"/>
      <c r="K10" s="267">
        <v>265549</v>
      </c>
      <c r="L10" s="268">
        <v>9383</v>
      </c>
      <c r="M10" s="269">
        <v>7911</v>
      </c>
      <c r="N10" s="270">
        <v>18.600000000000001</v>
      </c>
    </row>
    <row r="11" spans="1:16" ht="13.5" customHeight="1">
      <c r="A11" s="248"/>
      <c r="B11" s="244"/>
      <c r="C11" s="244"/>
      <c r="D11" s="244"/>
      <c r="E11" s="244"/>
      <c r="F11" s="244"/>
      <c r="G11" s="1163" t="s">
        <v>478</v>
      </c>
      <c r="H11" s="1164"/>
      <c r="I11" s="1164"/>
      <c r="J11" s="1165"/>
      <c r="K11" s="267">
        <v>41642</v>
      </c>
      <c r="L11" s="268">
        <v>1471</v>
      </c>
      <c r="M11" s="269">
        <v>7787</v>
      </c>
      <c r="N11" s="270">
        <v>-81.099999999999994</v>
      </c>
    </row>
    <row r="12" spans="1:16" ht="13.5" customHeight="1">
      <c r="A12" s="248"/>
      <c r="B12" s="244"/>
      <c r="C12" s="244"/>
      <c r="D12" s="244"/>
      <c r="E12" s="244"/>
      <c r="F12" s="244"/>
      <c r="G12" s="1163" t="s">
        <v>479</v>
      </c>
      <c r="H12" s="1164"/>
      <c r="I12" s="1164"/>
      <c r="J12" s="1165"/>
      <c r="K12" s="267" t="s">
        <v>480</v>
      </c>
      <c r="L12" s="268" t="s">
        <v>480</v>
      </c>
      <c r="M12" s="269">
        <v>906</v>
      </c>
      <c r="N12" s="270" t="s">
        <v>480</v>
      </c>
    </row>
    <row r="13" spans="1:16" ht="13.5" customHeight="1">
      <c r="A13" s="248"/>
      <c r="B13" s="244"/>
      <c r="C13" s="244"/>
      <c r="D13" s="244"/>
      <c r="E13" s="244"/>
      <c r="F13" s="244"/>
      <c r="G13" s="1163" t="s">
        <v>481</v>
      </c>
      <c r="H13" s="1164"/>
      <c r="I13" s="1164"/>
      <c r="J13" s="1165"/>
      <c r="K13" s="267" t="s">
        <v>480</v>
      </c>
      <c r="L13" s="268" t="s">
        <v>480</v>
      </c>
      <c r="M13" s="269">
        <v>13</v>
      </c>
      <c r="N13" s="270" t="s">
        <v>480</v>
      </c>
    </row>
    <row r="14" spans="1:16" ht="13.5" customHeight="1">
      <c r="A14" s="248"/>
      <c r="B14" s="244"/>
      <c r="C14" s="244"/>
      <c r="D14" s="244"/>
      <c r="E14" s="244"/>
      <c r="F14" s="244"/>
      <c r="G14" s="1163" t="s">
        <v>482</v>
      </c>
      <c r="H14" s="1164"/>
      <c r="I14" s="1164"/>
      <c r="J14" s="1165"/>
      <c r="K14" s="267">
        <v>128948</v>
      </c>
      <c r="L14" s="268">
        <v>4556</v>
      </c>
      <c r="M14" s="269">
        <v>3077</v>
      </c>
      <c r="N14" s="270">
        <v>48.1</v>
      </c>
    </row>
    <row r="15" spans="1:16" ht="13.5" customHeight="1">
      <c r="A15" s="248"/>
      <c r="B15" s="244"/>
      <c r="C15" s="244"/>
      <c r="D15" s="244"/>
      <c r="E15" s="244"/>
      <c r="F15" s="244"/>
      <c r="G15" s="1163" t="s">
        <v>483</v>
      </c>
      <c r="H15" s="1164"/>
      <c r="I15" s="1164"/>
      <c r="J15" s="1165"/>
      <c r="K15" s="267">
        <v>15588</v>
      </c>
      <c r="L15" s="268">
        <v>551</v>
      </c>
      <c r="M15" s="269">
        <v>1653</v>
      </c>
      <c r="N15" s="270">
        <v>-66.7</v>
      </c>
    </row>
    <row r="16" spans="1:16">
      <c r="A16" s="248"/>
      <c r="B16" s="244"/>
      <c r="C16" s="244"/>
      <c r="D16" s="244"/>
      <c r="E16" s="244"/>
      <c r="F16" s="244"/>
      <c r="G16" s="1166" t="s">
        <v>484</v>
      </c>
      <c r="H16" s="1167"/>
      <c r="I16" s="1167"/>
      <c r="J16" s="1168"/>
      <c r="K16" s="268">
        <v>-188101</v>
      </c>
      <c r="L16" s="268">
        <v>-6647</v>
      </c>
      <c r="M16" s="269">
        <v>-7483</v>
      </c>
      <c r="N16" s="270">
        <v>-11.2</v>
      </c>
    </row>
    <row r="17" spans="1:16">
      <c r="A17" s="248"/>
      <c r="B17" s="244"/>
      <c r="C17" s="244"/>
      <c r="D17" s="244"/>
      <c r="E17" s="244"/>
      <c r="F17" s="244"/>
      <c r="G17" s="1166" t="s">
        <v>167</v>
      </c>
      <c r="H17" s="1167"/>
      <c r="I17" s="1167"/>
      <c r="J17" s="1168"/>
      <c r="K17" s="268">
        <v>2684724</v>
      </c>
      <c r="L17" s="268">
        <v>94867</v>
      </c>
      <c r="M17" s="269">
        <v>85779</v>
      </c>
      <c r="N17" s="270">
        <v>10.6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9.7899999999999991</v>
      </c>
      <c r="L21" s="281">
        <v>8.2100000000000009</v>
      </c>
      <c r="M21" s="282">
        <v>1.58</v>
      </c>
      <c r="N21" s="249"/>
      <c r="O21" s="283"/>
      <c r="P21" s="279"/>
    </row>
    <row r="22" spans="1:16" s="284" customFormat="1">
      <c r="A22" s="279"/>
      <c r="B22" s="249"/>
      <c r="C22" s="249"/>
      <c r="D22" s="249"/>
      <c r="E22" s="249"/>
      <c r="F22" s="249"/>
      <c r="G22" s="1160" t="s">
        <v>490</v>
      </c>
      <c r="H22" s="1161"/>
      <c r="I22" s="1161"/>
      <c r="J22" s="1162"/>
      <c r="K22" s="285">
        <v>95.5</v>
      </c>
      <c r="L22" s="286">
        <v>97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2499109</v>
      </c>
      <c r="L32" s="294">
        <v>88308</v>
      </c>
      <c r="M32" s="295">
        <v>51963</v>
      </c>
      <c r="N32" s="296">
        <v>69.900000000000006</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v>71</v>
      </c>
      <c r="N34" s="296" t="s">
        <v>480</v>
      </c>
    </row>
    <row r="35" spans="1:16" ht="27" customHeight="1">
      <c r="A35" s="248"/>
      <c r="B35" s="244"/>
      <c r="C35" s="244"/>
      <c r="D35" s="244"/>
      <c r="E35" s="244"/>
      <c r="F35" s="244"/>
      <c r="G35" s="1151" t="s">
        <v>497</v>
      </c>
      <c r="H35" s="1152"/>
      <c r="I35" s="1152"/>
      <c r="J35" s="1153"/>
      <c r="K35" s="294">
        <v>586510</v>
      </c>
      <c r="L35" s="294">
        <v>20725</v>
      </c>
      <c r="M35" s="295">
        <v>20847</v>
      </c>
      <c r="N35" s="296">
        <v>-0.6</v>
      </c>
    </row>
    <row r="36" spans="1:16" ht="27" customHeight="1">
      <c r="A36" s="248"/>
      <c r="B36" s="244"/>
      <c r="C36" s="244"/>
      <c r="D36" s="244"/>
      <c r="E36" s="244"/>
      <c r="F36" s="244"/>
      <c r="G36" s="1151" t="s">
        <v>498</v>
      </c>
      <c r="H36" s="1152"/>
      <c r="I36" s="1152"/>
      <c r="J36" s="1153"/>
      <c r="K36" s="294" t="s">
        <v>480</v>
      </c>
      <c r="L36" s="294" t="s">
        <v>480</v>
      </c>
      <c r="M36" s="295">
        <v>3529</v>
      </c>
      <c r="N36" s="296" t="s">
        <v>480</v>
      </c>
    </row>
    <row r="37" spans="1:16" ht="13.5" customHeight="1">
      <c r="A37" s="248"/>
      <c r="B37" s="244"/>
      <c r="C37" s="244"/>
      <c r="D37" s="244"/>
      <c r="E37" s="244"/>
      <c r="F37" s="244"/>
      <c r="G37" s="1151" t="s">
        <v>499</v>
      </c>
      <c r="H37" s="1152"/>
      <c r="I37" s="1152"/>
      <c r="J37" s="1153"/>
      <c r="K37" s="294" t="s">
        <v>480</v>
      </c>
      <c r="L37" s="294" t="s">
        <v>480</v>
      </c>
      <c r="M37" s="295">
        <v>828</v>
      </c>
      <c r="N37" s="296" t="s">
        <v>480</v>
      </c>
    </row>
    <row r="38" spans="1:16" ht="27" customHeight="1">
      <c r="A38" s="248"/>
      <c r="B38" s="244"/>
      <c r="C38" s="244"/>
      <c r="D38" s="244"/>
      <c r="E38" s="244"/>
      <c r="F38" s="244"/>
      <c r="G38" s="1154" t="s">
        <v>500</v>
      </c>
      <c r="H38" s="1155"/>
      <c r="I38" s="1155"/>
      <c r="J38" s="1156"/>
      <c r="K38" s="297" t="s">
        <v>480</v>
      </c>
      <c r="L38" s="297" t="s">
        <v>480</v>
      </c>
      <c r="M38" s="298">
        <v>6</v>
      </c>
      <c r="N38" s="299" t="s">
        <v>480</v>
      </c>
      <c r="O38" s="293"/>
    </row>
    <row r="39" spans="1:16">
      <c r="A39" s="248"/>
      <c r="B39" s="244"/>
      <c r="C39" s="244"/>
      <c r="D39" s="244"/>
      <c r="E39" s="244"/>
      <c r="F39" s="244"/>
      <c r="G39" s="1154" t="s">
        <v>501</v>
      </c>
      <c r="H39" s="1155"/>
      <c r="I39" s="1155"/>
      <c r="J39" s="1156"/>
      <c r="K39" s="300" t="s">
        <v>480</v>
      </c>
      <c r="L39" s="300" t="s">
        <v>480</v>
      </c>
      <c r="M39" s="301">
        <v>-4386</v>
      </c>
      <c r="N39" s="302" t="s">
        <v>480</v>
      </c>
      <c r="O39" s="293"/>
    </row>
    <row r="40" spans="1:16" ht="27" customHeight="1">
      <c r="A40" s="248"/>
      <c r="B40" s="244"/>
      <c r="C40" s="244"/>
      <c r="D40" s="244"/>
      <c r="E40" s="244"/>
      <c r="F40" s="244"/>
      <c r="G40" s="1151" t="s">
        <v>502</v>
      </c>
      <c r="H40" s="1152"/>
      <c r="I40" s="1152"/>
      <c r="J40" s="1153"/>
      <c r="K40" s="300">
        <v>-1972209</v>
      </c>
      <c r="L40" s="300">
        <v>-69689</v>
      </c>
      <c r="M40" s="301">
        <v>-50220</v>
      </c>
      <c r="N40" s="302">
        <v>38.799999999999997</v>
      </c>
      <c r="O40" s="293"/>
    </row>
    <row r="41" spans="1:16">
      <c r="A41" s="248"/>
      <c r="B41" s="244"/>
      <c r="C41" s="244"/>
      <c r="D41" s="244"/>
      <c r="E41" s="244"/>
      <c r="F41" s="244"/>
      <c r="G41" s="1157" t="s">
        <v>278</v>
      </c>
      <c r="H41" s="1158"/>
      <c r="I41" s="1158"/>
      <c r="J41" s="1159"/>
      <c r="K41" s="294">
        <v>1113410</v>
      </c>
      <c r="L41" s="300">
        <v>39343</v>
      </c>
      <c r="M41" s="301">
        <v>22638</v>
      </c>
      <c r="N41" s="302">
        <v>73.8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854212</v>
      </c>
      <c r="J51" s="320">
        <v>29353</v>
      </c>
      <c r="K51" s="321">
        <v>4.2</v>
      </c>
      <c r="L51" s="322">
        <v>67088</v>
      </c>
      <c r="M51" s="323">
        <v>32.700000000000003</v>
      </c>
      <c r="N51" s="324">
        <v>-28.5</v>
      </c>
    </row>
    <row r="52" spans="1:14">
      <c r="A52" s="248"/>
      <c r="B52" s="244"/>
      <c r="C52" s="244"/>
      <c r="D52" s="244"/>
      <c r="E52" s="244"/>
      <c r="F52" s="244"/>
      <c r="G52" s="325"/>
      <c r="H52" s="326" t="s">
        <v>513</v>
      </c>
      <c r="I52" s="327">
        <v>829569</v>
      </c>
      <c r="J52" s="328">
        <v>28507</v>
      </c>
      <c r="K52" s="329">
        <v>55.9</v>
      </c>
      <c r="L52" s="330">
        <v>37146</v>
      </c>
      <c r="M52" s="331">
        <v>29.2</v>
      </c>
      <c r="N52" s="332">
        <v>26.7</v>
      </c>
    </row>
    <row r="53" spans="1:14">
      <c r="A53" s="248"/>
      <c r="B53" s="244"/>
      <c r="C53" s="244"/>
      <c r="D53" s="244"/>
      <c r="E53" s="244"/>
      <c r="F53" s="244"/>
      <c r="G53" s="310" t="s">
        <v>514</v>
      </c>
      <c r="H53" s="311"/>
      <c r="I53" s="319">
        <v>1317448</v>
      </c>
      <c r="J53" s="320">
        <v>44779</v>
      </c>
      <c r="K53" s="321">
        <v>52.6</v>
      </c>
      <c r="L53" s="322">
        <v>70489</v>
      </c>
      <c r="M53" s="323">
        <v>5.0999999999999996</v>
      </c>
      <c r="N53" s="324">
        <v>47.5</v>
      </c>
    </row>
    <row r="54" spans="1:14">
      <c r="A54" s="248"/>
      <c r="B54" s="244"/>
      <c r="C54" s="244"/>
      <c r="D54" s="244"/>
      <c r="E54" s="244"/>
      <c r="F54" s="244"/>
      <c r="G54" s="325"/>
      <c r="H54" s="326" t="s">
        <v>513</v>
      </c>
      <c r="I54" s="327">
        <v>986527</v>
      </c>
      <c r="J54" s="328">
        <v>33531</v>
      </c>
      <c r="K54" s="329">
        <v>17.600000000000001</v>
      </c>
      <c r="L54" s="330">
        <v>37817</v>
      </c>
      <c r="M54" s="331">
        <v>1.8</v>
      </c>
      <c r="N54" s="332">
        <v>15.8</v>
      </c>
    </row>
    <row r="55" spans="1:14">
      <c r="A55" s="248"/>
      <c r="B55" s="244"/>
      <c r="C55" s="244"/>
      <c r="D55" s="244"/>
      <c r="E55" s="244"/>
      <c r="F55" s="244"/>
      <c r="G55" s="310" t="s">
        <v>515</v>
      </c>
      <c r="H55" s="311"/>
      <c r="I55" s="319">
        <v>801450</v>
      </c>
      <c r="J55" s="320">
        <v>27512</v>
      </c>
      <c r="K55" s="321">
        <v>-38.6</v>
      </c>
      <c r="L55" s="322">
        <v>84389</v>
      </c>
      <c r="M55" s="323">
        <v>19.7</v>
      </c>
      <c r="N55" s="324">
        <v>-58.3</v>
      </c>
    </row>
    <row r="56" spans="1:14">
      <c r="A56" s="248"/>
      <c r="B56" s="244"/>
      <c r="C56" s="244"/>
      <c r="D56" s="244"/>
      <c r="E56" s="244"/>
      <c r="F56" s="244"/>
      <c r="G56" s="325"/>
      <c r="H56" s="326" t="s">
        <v>513</v>
      </c>
      <c r="I56" s="327">
        <v>425223</v>
      </c>
      <c r="J56" s="328">
        <v>14597</v>
      </c>
      <c r="K56" s="329">
        <v>-56.5</v>
      </c>
      <c r="L56" s="330">
        <v>44339</v>
      </c>
      <c r="M56" s="331">
        <v>17.2</v>
      </c>
      <c r="N56" s="332">
        <v>-73.7</v>
      </c>
    </row>
    <row r="57" spans="1:14">
      <c r="A57" s="248"/>
      <c r="B57" s="244"/>
      <c r="C57" s="244"/>
      <c r="D57" s="244"/>
      <c r="E57" s="244"/>
      <c r="F57" s="244"/>
      <c r="G57" s="310" t="s">
        <v>516</v>
      </c>
      <c r="H57" s="311"/>
      <c r="I57" s="319">
        <v>993359</v>
      </c>
      <c r="J57" s="320">
        <v>34494</v>
      </c>
      <c r="K57" s="321">
        <v>25.4</v>
      </c>
      <c r="L57" s="322">
        <v>83623</v>
      </c>
      <c r="M57" s="323">
        <v>-0.9</v>
      </c>
      <c r="N57" s="324">
        <v>26.3</v>
      </c>
    </row>
    <row r="58" spans="1:14">
      <c r="A58" s="248"/>
      <c r="B58" s="244"/>
      <c r="C58" s="244"/>
      <c r="D58" s="244"/>
      <c r="E58" s="244"/>
      <c r="F58" s="244"/>
      <c r="G58" s="325"/>
      <c r="H58" s="326" t="s">
        <v>513</v>
      </c>
      <c r="I58" s="327">
        <v>658674</v>
      </c>
      <c r="J58" s="328">
        <v>22872</v>
      </c>
      <c r="K58" s="329">
        <v>56.7</v>
      </c>
      <c r="L58" s="330">
        <v>48787</v>
      </c>
      <c r="M58" s="331">
        <v>10</v>
      </c>
      <c r="N58" s="332">
        <v>46.7</v>
      </c>
    </row>
    <row r="59" spans="1:14">
      <c r="A59" s="248"/>
      <c r="B59" s="244"/>
      <c r="C59" s="244"/>
      <c r="D59" s="244"/>
      <c r="E59" s="244"/>
      <c r="F59" s="244"/>
      <c r="G59" s="310" t="s">
        <v>517</v>
      </c>
      <c r="H59" s="311"/>
      <c r="I59" s="319">
        <v>803423</v>
      </c>
      <c r="J59" s="320">
        <v>28390</v>
      </c>
      <c r="K59" s="321">
        <v>-17.7</v>
      </c>
      <c r="L59" s="322">
        <v>81768</v>
      </c>
      <c r="M59" s="323">
        <v>-2.2000000000000002</v>
      </c>
      <c r="N59" s="324">
        <v>-15.5</v>
      </c>
    </row>
    <row r="60" spans="1:14">
      <c r="A60" s="248"/>
      <c r="B60" s="244"/>
      <c r="C60" s="244"/>
      <c r="D60" s="244"/>
      <c r="E60" s="244"/>
      <c r="F60" s="244"/>
      <c r="G60" s="325"/>
      <c r="H60" s="326" t="s">
        <v>513</v>
      </c>
      <c r="I60" s="333">
        <v>596642</v>
      </c>
      <c r="J60" s="328">
        <v>21083</v>
      </c>
      <c r="K60" s="329">
        <v>-7.8</v>
      </c>
      <c r="L60" s="330">
        <v>37917</v>
      </c>
      <c r="M60" s="331">
        <v>-22.3</v>
      </c>
      <c r="N60" s="332">
        <v>14.5</v>
      </c>
    </row>
    <row r="61" spans="1:14">
      <c r="A61" s="248"/>
      <c r="B61" s="244"/>
      <c r="C61" s="244"/>
      <c r="D61" s="244"/>
      <c r="E61" s="244"/>
      <c r="F61" s="244"/>
      <c r="G61" s="310" t="s">
        <v>518</v>
      </c>
      <c r="H61" s="334"/>
      <c r="I61" s="335">
        <v>953978</v>
      </c>
      <c r="J61" s="336">
        <v>32906</v>
      </c>
      <c r="K61" s="337">
        <v>5.2</v>
      </c>
      <c r="L61" s="338">
        <v>77471</v>
      </c>
      <c r="M61" s="339">
        <v>10.9</v>
      </c>
      <c r="N61" s="324">
        <v>-5.7</v>
      </c>
    </row>
    <row r="62" spans="1:14">
      <c r="A62" s="248"/>
      <c r="B62" s="244"/>
      <c r="C62" s="244"/>
      <c r="D62" s="244"/>
      <c r="E62" s="244"/>
      <c r="F62" s="244"/>
      <c r="G62" s="325"/>
      <c r="H62" s="326" t="s">
        <v>513</v>
      </c>
      <c r="I62" s="327">
        <v>699327</v>
      </c>
      <c r="J62" s="328">
        <v>24118</v>
      </c>
      <c r="K62" s="329">
        <v>13.2</v>
      </c>
      <c r="L62" s="330">
        <v>41201</v>
      </c>
      <c r="M62" s="331">
        <v>7.2</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33.79</v>
      </c>
      <c r="G47" s="12">
        <v>37.549999999999997</v>
      </c>
      <c r="H47" s="12">
        <v>39.53</v>
      </c>
      <c r="I47" s="12">
        <v>40.32</v>
      </c>
      <c r="J47" s="13">
        <v>37.770000000000003</v>
      </c>
    </row>
    <row r="48" spans="2:10" ht="57.75" customHeight="1">
      <c r="B48" s="14"/>
      <c r="C48" s="1171" t="s">
        <v>4</v>
      </c>
      <c r="D48" s="1171"/>
      <c r="E48" s="1172"/>
      <c r="F48" s="15">
        <v>7.06</v>
      </c>
      <c r="G48" s="16">
        <v>5.36</v>
      </c>
      <c r="H48" s="16">
        <v>7.55</v>
      </c>
      <c r="I48" s="16">
        <v>4.04</v>
      </c>
      <c r="J48" s="17">
        <v>3.23</v>
      </c>
    </row>
    <row r="49" spans="2:10" ht="57.75" customHeight="1" thickBot="1">
      <c r="B49" s="18"/>
      <c r="C49" s="1173" t="s">
        <v>5</v>
      </c>
      <c r="D49" s="1173"/>
      <c r="E49" s="1174"/>
      <c r="F49" s="19" t="s">
        <v>525</v>
      </c>
      <c r="G49" s="20" t="s">
        <v>526</v>
      </c>
      <c r="H49" s="20">
        <v>2.34</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2017-05-08T00:23:56Z</cp:lastPrinted>
  <dcterms:created xsi:type="dcterms:W3CDTF">2017-02-15T19:18:45Z</dcterms:created>
  <dcterms:modified xsi:type="dcterms:W3CDTF">2017-05-22T07:12:26Z</dcterms:modified>
</cp:coreProperties>
</file>