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7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s="1"/>
  <c r="U35" i="9" s="1"/>
  <c r="U36"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<sst xmlns="http://schemas.openxmlformats.org/spreadsheetml/2006/main" count="1076" uniqueCount="567">
  <si>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</si>
  <si>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</si>
  <si>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</si>
  <si>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</si>
  <si>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</si>
  <si>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</si>
  <si>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</si>
  <si>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</si>
  <si>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</si>
  <si>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</si>
  <si>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</si>
  <si>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</si>
  <si>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</si>
  <si>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</si>
  <si>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</si>
  <si>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</si>
  <si>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</si>
  <si>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</si>
  <si>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</si>
  <si>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</si>
  <si>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</si>
  <si>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</si>
  <si>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</si>
  <si>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</si>
  <si>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</si>
  <si>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</si>
  <si>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</si>
  <si>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</si>
  <si>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</si>
  <si>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</si>
  <si>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</si>
  <si>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</si>
  <si>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</si>
  <si>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</si>
  <si>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</si>
  <si>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</si>
  <si>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</si>
  <si>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</si>
  <si>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</si>
  <si>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</si>
  <si>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</si>
  <si>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</si>
  <si>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</si>
  <si>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</si>
  <si>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</si>
  <si>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</si>
  <si>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</si>
  <si>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</si>
  <si>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</si>
  <si>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</si>
  <si>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</si>
  <si>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</si>
  <si>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</si>
  <si>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</si>
  <si>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</si>
  <si>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</si>
  <si>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</si>
  <si>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</si>
  <si>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</si>
  <si>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</si>
  <si>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</si>
  <si>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</si>
  <si>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</si>
  <si>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</si>
  <si>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</si>
  <si>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</si>
  <si>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</si>
  <si>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</si>
  <si>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</si>
  <si>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</si>
  <si>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</si>
  <si>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</si>
  <si>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</si>
  <si>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</si>
  <si>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</si>
  <si>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</si>
  <si>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</si>
  <si>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</si>
  <si>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</si>
  <si>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</si>
  <si>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</si>
  <si>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</si>
  <si>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</si>
  <si>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</si>
  <si>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</si>
  <si>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</si>
  <si>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</si>
  <si>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</si>
  <si>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</si>
  <si>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</si>
  <si>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</si>
  <si>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</si>
  <si>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</si>
  <si>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</si>
  <si>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</si>
  <si>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</si>
  <si>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</si>
  <si>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</si>
  <si>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</si>
  <si>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</si>
  <si>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</si>
  <si>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</si>
  <si>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</si>
  <si>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</si>
  <si>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</si>
  <si>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</si>
  <si>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</si>
  <si>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</si>
  <si>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</si>
  <si>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</si>
  <si>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</si>
  <si>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</si>
  <si>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</si>
  <si>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</si>
  <si>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</si>
  <si>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</si>
  <si>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</si>
  <si>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</si>
  <si>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</si>
  <si>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</si>
  <si>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</si>
  <si>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</si>
  <si>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</si>
  <si>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</si>
  <si>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</si>
  <si>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</si>
  <si>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</si>
  <si>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</si>
  <si>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</si>
  <si>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</si>
  <si>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</si>
  <si>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</si>
  <si>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</si>
  <si>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</si>
  <si>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</si>
  <si>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</si>
  <si>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</si>
  <si>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</si>
  <si>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</si>
  <si>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</si>
  <si>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</si>
  <si>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</si>
  <si>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</si>
  <si>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</si>
  <si>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</si>
  <si>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</si>
  <si>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</si>
  <si>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</si>
  <si>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</si>
  <si>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</si>
  <si>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</si>
  <si>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</si>
  <si>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</si>
  <si>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</si>
  <si>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</si>
  <si>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</si>
  <si>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</si>
  <si>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</si>
  <si>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</si>
  <si>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</si>
  <si>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</si>
  <si>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</si>
  <si>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</si>
  <si>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</si>
  <si>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</si>
  <si>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</si>
  <si>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</si>
  <si>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</si>
  <si>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</si>
  <si>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</si>
  <si>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</si>
  <si>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</si>
  <si>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</si>
  <si>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</si>
  <si>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</si>
  <si>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</si>
  <si>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</si>
  <si>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</si>
  <si>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</si>
  <si>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</si>
  <si>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</si>
  <si>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</si>
  <si>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</si>
  <si>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</si>
  <si>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</si>
  <si>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</si>
  <si>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</si>
  <si>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</si>
  <si>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</si>
  <si>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</si>
  <si>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</si>
  <si>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</si>
  <si>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</si>
  <si>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</si>
  <si>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岐阜県富加町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</si>
  <si>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</si>
  <si>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</si>
  <si>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</si>
  <si>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</si>
  <si>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</si>
  <si>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</si>
  <si>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</si>
  <si>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</si>
  <si>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</si>
  <si>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</si>
  <si>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</si>
  <si>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</si>
  <si>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</si>
  <si>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</si>
  <si>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</si>
  <si>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</si>
  <si>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</si>
  <si>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</si>
  <si>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</si>
  <si>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</si>
  <si>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</si>
  <si>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</si>
  <si>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</si>
  <si>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</si>
  <si>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</si>
  <si>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</si>
  <si>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</si>
  <si>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</si>
  <si>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</si>
  <si>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</si>
  <si>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</si>
  <si>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</si>
  <si>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</si>
  <si>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</si>
  <si>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</si>
  <si>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</si>
  <si>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</si>
  <si>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</si>
  <si>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</si>
  <si>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</si>
  <si>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</si>
  <si>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</si>
  <si>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</si>
  <si>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</si>
  <si>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</si>
  <si>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</si>
  <si>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</si>
  <si>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</si>
  <si>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</si>
  <si>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</si>
  <si>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</si>
  <si>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</si>
  <si>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</si>
  <si>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</si>
  <si>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</si>
  <si>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</si>
  <si>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</si>
  <si>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</si>
  <si>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</si>
  <si>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</si>
  <si>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</si>
  <si>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</si>
  <si>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</si>
  <si>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</si>
  <si>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</si>
  <si>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</si>
  <si>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</si>
  <si>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</si>
  <si>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</si>
  <si>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</si>
  <si>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</si>
  <si>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</si>
  <si>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</si>
  <si>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</si>
  <si>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</si>
  <si>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</si>
  <si>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</si>
  <si>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</si>
  <si>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</si>
  <si>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</si>
  <si>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</si>
  <si>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</si>
  <si>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</si>
  <si>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</si>
  <si>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</si>
  <si>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</si>
  <si>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</si>
  <si>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</si>
  <si>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</si>
  <si>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</si>
  <si>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</si>
  <si>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</si>
  <si>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</si>
  <si>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</si>
  <si>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</si>
  <si>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</si>
  <si>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</si>
  <si>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</si>
  <si>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</si>
  <si>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</si>
  <si>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</si>
  <si>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</si>
  <si>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</si>
  <si>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</si>
  <si>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</si>
  <si>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</si>
  <si>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</si>
  <si>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</si>
  <si>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</si>
  <si>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</si>
  <si>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</si>
  <si>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</si>
  <si>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</si>
  <si>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</si>
  <si>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</si>
  <si>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</si>
  <si>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</si>
  <si>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</si>
  <si>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</si>
  <si>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</si>
  <si>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</si>
  <si>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</si>
  <si>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</si>
  <si>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</si>
  <si>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</si>
  <si>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</si>
  <si>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</si>
  <si>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</si>
  <si>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</si>
  <si>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</si>
  <si>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</si>
  <si>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</si>
  <si>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</si>
  <si>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</si>
  <si>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</si>
  <si>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</si>
  <si>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</si>
  <si>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</si>
  <si>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</si>
  <si>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</si>
  <si>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</si>
  <si>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</si>
  <si>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</si>
  <si>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</si>
  <si>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</si>
  <si>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</si>
  <si>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</si>
  <si>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岐阜県富加町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</si>
  <si>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</si>
  <si>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</si>
  <si>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</si>
  <si>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</si>
  <si>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</si>
  <si>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</si>
  <si>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</si>
  <si>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</si>
  <si>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</si>
  <si>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</si>
  <si>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</si>
  <si>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</si>
  <si>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</si>
  <si>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</si>
  <si>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</si>
  <si>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</si>
  <si>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</si>
  <si>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</si>
  <si>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</si>
  <si>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</si>
  <si>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</si>
  <si>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</si>
  <si>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</si>
  <si>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</si>
  <si>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</si>
  <si>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</si>
  <si>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</si>
  <si>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</si>
  <si>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</si>
  <si>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</si>
  <si>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</si>
  <si>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</si>
  <si>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</si>
  <si>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</si>
  <si>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</si>
  <si>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</si>
  <si>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</si>
  <si>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</si>
  <si>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</si>
  <si>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</si>
  <si>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</si>
  <si>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</si>
  <si>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</si>
  <si>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</si>
  <si>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</si>
  <si>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</si>
  <si>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</si>
  <si>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</si>
  <si>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</si>
  <si>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</si>
  <si>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</si>
  <si>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</si>
  <si>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</si>
  <si>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</si>
  <si>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</si>
  <si>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</si>
  <si>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</si>
  <si>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</si>
  <si>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</si>
  <si>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</si>
  <si>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</si>
  <si>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</si>
  <si>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</si>
  <si>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</si>
  <si>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</si>
  <si>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</si>
  <si>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</si>
  <si>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</si>
  <si>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</si>
  <si>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</si>
  <si>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</si>
  <si>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</si>
  <si>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</si>
  <si>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</si>
  <si>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</si>
  <si>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</si>
  <si>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</si>
  <si>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</si>
  <si>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</si>
  <si>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</si>
  <si>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</si>
  <si>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</si>
  <si>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</si>
  <si>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</si>
  <si>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</si>
  <si>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</si>
  <si>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</si>
  <si>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</si>
  <si>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</si>
  <si>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</si>
  <si>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</si>
  <si>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</si>
  <si>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</si>
  <si>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</si>
  <si>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</si>
  <si>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</si>
  <si>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</si>
  <si>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</si>
  <si>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</si>
  <si>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</si>
  <si>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</si>
  <si>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</si>
  <si>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</si>
  <si>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</si>
  <si>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</si>
  <si>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</si>
  <si>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</si>
  <si>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</si>
  <si>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</si>
  <si>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</si>
  <si>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</si>
  <si>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</si>
  <si>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</si>
  <si>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</si>
  <si>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</si>
  <si>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</si>
  <si>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</si>
  <si>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</si>
  <si>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</si>
  <si>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</si>
  <si>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</si>
  <si>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</si>
  <si>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</si>
  <si>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</si>
  <si>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</si>
  <si>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</si>
  <si>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</si>
  <si>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</si>
  <si>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</si>
  <si>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</si>
  <si>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</si>
  <si>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</si>
  <si>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</si>
  <si>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</si>
  <si>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</si>
  <si>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</si>
  <si>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</si>
  <si>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</si>
  <si>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</si>
  <si>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</si>
  <si>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</si>
  <si>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</si>
  <si>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</si>
  <si>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</si>
  <si>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</si>
  <si>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</si>
  <si>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</si>
  <si>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</si>
  <si>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</si>
  <si>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</si>
  <si>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</si>
  <si>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</si>
  <si>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</si>
  <si>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</si>
  <si>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</si>
  <si>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</si>
  <si>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</si>
  <si>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</si>
  <si>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</si>
  <si>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</si>
  <si>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</si>
  <si>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</si>
  <si>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</si>
  <si>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</si>
  <si>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</si>
  <si>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</si>
  <si>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</si>
  <si>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</si>
  <si>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</si>
  <si>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</si>
  <si>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</si>
  <si>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</si>
  <si>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</si>
  <si>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</si>
  <si>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</si>
  <si>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</si>
  <si>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</si>
  <si>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</si>
  <si>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</si>
  <si>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3.72</t>
  </si>
  <si>
    <t>▲ 3.42</t>
  </si>
  <si>
    <t>▲ 0.04</t>
  </si>
  <si>
    <t>水道事業会計</t>
  </si>
  <si>
    <t>一般会計</t>
  </si>
  <si>
    <t>国民健康保険特別会計</t>
  </si>
  <si>
    <t>介護保険特別会計</t>
  </si>
  <si>
    <t>特定環境保全公共下水道事業特別会計</t>
  </si>
  <si>
    <t>後期高齢者医療特別会計</t>
  </si>
  <si>
    <t>農業集落排水事業特別会計</t>
  </si>
  <si>
    <t>その他会計（赤字）</t>
  </si>
  <si>
    <t>その他会計（黒字）</t>
  </si>
  <si>
    <t>一般会計</t>
    <phoneticPr fontId="5"/>
  </si>
  <si>
    <t>基金から48百万円繰入</t>
    <phoneticPr fontId="2"/>
  </si>
  <si>
    <t>基金から48百万円繰入</t>
  </si>
  <si>
    <t>-</t>
    <phoneticPr fontId="2"/>
  </si>
  <si>
    <t>可茂衛生施設利用組合</t>
    <rPh sb="0" eb="1">
      <t>カ</t>
    </rPh>
    <rPh sb="1" eb="2">
      <t>シゲル</t>
    </rPh>
    <rPh sb="2" eb="4">
      <t>エイセイ</t>
    </rPh>
    <rPh sb="4" eb="6">
      <t>シセツ</t>
    </rPh>
    <rPh sb="6" eb="8">
      <t>リヨウ</t>
    </rPh>
    <rPh sb="8" eb="10">
      <t>クミアイ</t>
    </rPh>
    <phoneticPr fontId="2"/>
  </si>
  <si>
    <t>基金から100百万円繰入</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</si>
  <si>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</si>
  <si>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</si>
  <si>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基金から1,475百万円繰入</t>
    <rPh sb="0" eb="2">
      <t>キキン</t>
    </rPh>
    <rPh sb="9" eb="12">
      <t>ヒャクマンエン</t>
    </rPh>
    <rPh sb="12" eb="14">
      <t>クリイレ</t>
    </rPh>
    <phoneticPr fontId="2"/>
  </si>
  <si>
    <t>美濃加茂市富加町中学校組合</t>
    <rPh sb="0" eb="5">
      <t>ミノカモシ</t>
    </rPh>
    <rPh sb="5" eb="7">
      <t>トミカ</t>
    </rPh>
    <rPh sb="7" eb="8">
      <t>チョウ</t>
    </rPh>
    <rPh sb="8" eb="11">
      <t>チュウガッコウ</t>
    </rPh>
    <rPh sb="11" eb="13">
      <t>クミアイ</t>
    </rPh>
    <phoneticPr fontId="2"/>
  </si>
  <si>
    <t>可茂消防事務組合</t>
    <rPh sb="0" eb="1">
      <t>カ</t>
    </rPh>
    <rPh sb="1" eb="2">
      <t>シゲル</t>
    </rPh>
    <rPh sb="2" eb="4">
      <t>ショウボウ</t>
    </rPh>
    <rPh sb="4" eb="6">
      <t>ジム</t>
    </rPh>
    <rPh sb="6" eb="8">
      <t>クミアイ</t>
    </rPh>
    <phoneticPr fontId="2"/>
  </si>
  <si>
    <t>可茂広域行政事務組合</t>
    <rPh sb="0" eb="1">
      <t>カ</t>
    </rPh>
    <rPh sb="1" eb="2">
      <t>シゲル</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</si>
  <si>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</si>
  <si>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後期高齢者医療連合（一般会計分）</t>
    <phoneticPr fontId="2"/>
  </si>
  <si>
    <t>後期高齢者医療連合（特別会計分）</t>
    <phoneticPr fontId="2"/>
  </si>
  <si>
    <t>基金から287百万円繰入</t>
    <rPh sb="0" eb="2">
      <t>キキン</t>
    </rPh>
    <rPh sb="7" eb="10">
      <t>ヒャクマンエン</t>
    </rPh>
    <rPh sb="10" eb="12">
      <t>クリイレ</t>
    </rPh>
    <phoneticPr fontId="2"/>
  </si>
  <si>
    <t>長良川鉄道株式会社</t>
    <rPh sb="0" eb="3">
      <t>ナガラガワ</t>
    </rPh>
    <rPh sb="3" eb="5">
      <t>テツドウ</t>
    </rPh>
    <rPh sb="5" eb="7">
      <t>カブシキ</t>
    </rPh>
    <rPh sb="7" eb="9">
      <t>カイシャ</t>
    </rPh>
    <phoneticPr fontId="2"/>
  </si>
  <si>
    <t>基金から26百万円繰入</t>
    <rPh sb="0" eb="2">
      <t>キキン</t>
    </rPh>
    <rPh sb="6" eb="9">
      <t>ヒャクマンエン</t>
    </rPh>
    <rPh sb="9" eb="11">
      <t>クリイレ</t>
    </rPh>
    <phoneticPr fontId="2"/>
  </si>
  <si>
    <t>左のうち
一般会計等
繰入見込額</t>
    <phoneticPr fontId="5"/>
  </si>
  <si>
    <t>基金から1,888百万円繰入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</si>
  <si>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</si>
  <si>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</si>
  <si>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</si>
  <si>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</si>
  <si>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</si>
  <si>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</si>
  <si>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</si>
  <si>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</si>
  <si>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</si>
  <si>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</si>
  <si>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実質公債費比率は11.2％であり、早期健全化基準の25％と比較すると、これを下回っている。しかし、類似団体内平均値と比較すると3.1ポイント上回っている。
　将来負担比率については、平成23年度以降発生していない。
　今後、普通建設事業の実施に伴い地方債の新規発行額は増加する見込みだが、事業の精査により新規発行額を可能な限り少なくし上昇を最小限に抑えていく。
</t>
    <rPh sb="50" eb="52">
      <t>ルイジ</t>
    </rPh>
    <rPh sb="52" eb="54">
      <t>ダンタイ</t>
    </rPh>
    <rPh sb="54" eb="55">
      <t>ナイ</t>
    </rPh>
    <rPh sb="55" eb="57">
      <t>ヘイキン</t>
    </rPh>
    <rPh sb="57" eb="58">
      <t>チ</t>
    </rPh>
    <rPh sb="59" eb="61">
      <t>ヒカク</t>
    </rPh>
    <rPh sb="71" eb="73">
      <t>ウワマワ</t>
    </rPh>
    <rPh sb="80" eb="82">
      <t>ショウライ</t>
    </rPh>
    <rPh sb="82" eb="84">
      <t>フタン</t>
    </rPh>
    <rPh sb="84" eb="86">
      <t>ヒリツ</t>
    </rPh>
    <rPh sb="92" eb="94">
      <t>ヘイセイ</t>
    </rPh>
    <rPh sb="96" eb="98">
      <t>ネンド</t>
    </rPh>
    <rPh sb="98" eb="100">
      <t>イコウ</t>
    </rPh>
    <rPh sb="100" eb="102">
      <t>ハッセイ</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</si>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</sst>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77488</c:v>
                </c:pt>
                <c:pt idx="1">
                  <c:v>55644</c:v>
                </c:pt>
                <c:pt idx="2">
                  <c:v>64775</c:v>
                </c:pt>
                <c:pt idx="3">
                  <c:v>56113</c:v>
                </c:pt>
                <c:pt idx="4">
                  <c:v>84631</c:v>
                </c:pt>
              </c:numCache>
            </c:numRef>
          </c:val>
          <c:smooth val="0"/>
        </c:ser>
        <c:dLbls>
          <c:showLegendKey val="0"/>
          <c:showVal val="0"/>
          <c:showCatName val="0"/>
          <c:showSerName val="0"/>
          <c:showPercent val="0"/>
          <c:showBubbleSize val="0"/>
        </c:dLbls>
        <c:marker val="1"/>
        <c:smooth val="0"/>
        <c:axId val="115229056"/>
        <c:axId val="115230976"/>
      </c:lineChart>
      <c:catAx>
        <c:axId val="11522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30976"/>
        <c:crosses val="autoZero"/>
        <c:auto val="1"/>
        <c:lblAlgn val="ctr"/>
        <c:lblOffset val="100"/>
        <c:tickLblSkip val="1"/>
        <c:tickMarkSkip val="1"/>
        <c:noMultiLvlLbl val="0"/>
      </c:catAx>
      <c:valAx>
        <c:axId val="115230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2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14.41</c:v>
                </c:pt>
                <c:pt idx="1">
                  <c:v>7.8</c:v>
                </c:pt>
                <c:pt idx="2">
                  <c:v>9.33</c:v>
                </c:pt>
                <c:pt idx="3">
                  <c:v>9.39</c:v>
                </c:pt>
                <c:pt idx="4">
                  <c:v>8.86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55.05</c:v>
                </c:pt>
                <c:pt idx="1">
                  <c:v>63.68</c:v>
                </c:pt>
                <c:pt idx="2">
                  <c:v>58.99</c:v>
                </c:pt>
                <c:pt idx="3">
                  <c:v>56.12</c:v>
                </c:pt>
                <c:pt idx="4">
                  <c:v>54.63</c:v>
                </c:pt>
              </c:numCache>
            </c:numRef>
          </c:val>
        </c:ser>
        <c:dLbls>
          <c:showLegendKey val="0"/>
          <c:showVal val="0"/>
          <c:showCatName val="0"/>
          <c:showSerName val="0"/>
          <c:showPercent val="0"/>
          <c:showBubbleSize val="0"/>
        </c:dLbls>
        <c:gapWidth val="250"/>
        <c:overlap val="100"/>
        <c:axId val="122052992"/>
        <c:axId val="12205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6.16</c:v>
                </c:pt>
                <c:pt idx="1">
                  <c:v>3.44</c:v>
                </c:pt>
                <c:pt idx="2">
                  <c:v>-3.72</c:v>
                </c:pt>
                <c:pt idx="3">
                  <c:v>-3.42</c:v>
                </c:pt>
                <c:pt idx="4">
                  <c:v>-0.04</c:v>
                </c:pt>
              </c:numCache>
            </c:numRef>
          </c:val>
          <c:smooth val="0"/>
        </c:ser>
        <c:dLbls>
          <c:showLegendKey val="0"/>
          <c:showVal val="0"/>
          <c:showCatName val="0"/>
          <c:showSerName val="0"/>
          <c:showPercent val="0"/>
          <c:showBubbleSize val="0"/>
        </c:dLbls>
        <c:marker val="1"/>
        <c:smooth val="0"/>
        <c:axId val="122052992"/>
        <c:axId val="122054912"/>
      </c:lineChart>
      <c:catAx>
        <c:axId val="1220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54912"/>
        <c:crosses val="autoZero"/>
        <c:auto val="1"/>
        <c:lblAlgn val="ctr"/>
        <c:lblOffset val="100"/>
        <c:tickLblSkip val="1"/>
        <c:tickMarkSkip val="1"/>
        <c:noMultiLvlLbl val="0"/>
      </c:catAx>
      <c:valAx>
        <c:axId val="12205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5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0.05</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0.06</c:v>
                </c:pt>
                <c:pt idx="4">
                  <c:v>#N/A</c:v>
                </c:pt>
                <c:pt idx="5">
                  <c:v>0.04</c:v>
                </c:pt>
                <c:pt idx="6">
                  <c:v>#N/A</c:v>
                </c:pt>
                <c:pt idx="7">
                  <c:v>0.05</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1.91</c:v>
                </c:pt>
                <c:pt idx="2">
                  <c:v>#N/A</c:v>
                </c:pt>
                <c:pt idx="3">
                  <c:v>0.9</c:v>
                </c:pt>
                <c:pt idx="4">
                  <c:v>#N/A</c:v>
                </c:pt>
                <c:pt idx="5">
                  <c:v>0.52</c:v>
                </c:pt>
                <c:pt idx="6">
                  <c:v>#N/A</c:v>
                </c:pt>
                <c:pt idx="7">
                  <c:v>1.37</c:v>
                </c:pt>
                <c:pt idx="8">
                  <c:v>#N/A</c:v>
                </c:pt>
                <c:pt idx="9">
                  <c:v>0.86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3.33</c:v>
                </c:pt>
                <c:pt idx="2">
                  <c:v>#N/A</c:v>
                </c:pt>
                <c:pt idx="3">
                  <c:v>2.97</c:v>
                </c:pt>
                <c:pt idx="4">
                  <c:v>#N/A</c:v>
                </c:pt>
                <c:pt idx="5">
                  <c:v>1.92</c:v>
                </c:pt>
                <c:pt idx="6">
                  <c:v>#N/A</c:v>
                </c:pt>
                <c:pt idx="7">
                  <c:v>2.35</c:v>
                </c:pt>
                <c:pt idx="8">
                  <c:v>#N/A</c:v>
                </c:pt>
                <c:pt idx="9">
                  <c:v>1.03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14.41</c:v>
                </c:pt>
                <c:pt idx="2">
                  <c:v>#N/A</c:v>
                </c:pt>
                <c:pt idx="3">
                  <c:v>7.79</c:v>
                </c:pt>
                <c:pt idx="4">
                  <c:v>#N/A</c:v>
                </c:pt>
                <c:pt idx="5">
                  <c:v>9.32</c:v>
                </c:pt>
                <c:pt idx="6">
                  <c:v>#N/A</c:v>
                </c:pt>
                <c:pt idx="7">
                  <c:v>9.39</c:v>
                </c:pt>
                <c:pt idx="8">
                  <c:v>#N/A</c:v>
                </c:pt>
                <c:pt idx="9">
                  <c:v>8.85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6.69</c:v>
                </c:pt>
                <c:pt idx="2">
                  <c:v>#N/A</c:v>
                </c:pt>
                <c:pt idx="3">
                  <c:v>7.97</c:v>
                </c:pt>
                <c:pt idx="4">
                  <c:v>#N/A</c:v>
                </c:pt>
                <c:pt idx="5">
                  <c:v>9.32</c:v>
                </c:pt>
                <c:pt idx="6">
                  <c:v>#N/A</c:v>
                </c:pt>
                <c:pt idx="7">
                  <c:v>9.98</c:v>
                </c:pt>
                <c:pt idx="8">
                  <c:v>#N/A</c:v>
                </c:pt>
                <c:pt idx="9">
                  <c:v>9.7200000000000006</c:v>
                </c:pt>
              </c:numCache>
            </c:numRef>
          </c:val>
        </c:ser>
        <c:dLbls>
          <c:showLegendKey val="0"/>
          <c:showVal val="0"/>
          <c:showCatName val="0"/>
          <c:showSerName val="0"/>
          <c:showPercent val="0"/>
          <c:showBubbleSize val="0"/>
        </c:dLbls>
        <c:gapWidth val="150"/>
        <c:overlap val="100"/>
        <c:axId val="122443648"/>
        <c:axId val="122445184"/>
      </c:barChart>
      <c:catAx>
        <c:axId val="1224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45184"/>
        <c:crosses val="autoZero"/>
        <c:auto val="1"/>
        <c:lblAlgn val="ctr"/>
        <c:lblOffset val="100"/>
        <c:tickLblSkip val="1"/>
        <c:tickMarkSkip val="1"/>
        <c:noMultiLvlLbl val="0"/>
      </c:catAx>
      <c:valAx>
        <c:axId val="12244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4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286</c:v>
                </c:pt>
                <c:pt idx="5">
                  <c:v>293</c:v>
                </c:pt>
                <c:pt idx="8">
                  <c:v>291</c:v>
                </c:pt>
                <c:pt idx="11">
                  <c:v>296</c:v>
                </c:pt>
                <c:pt idx="14">
                  <c:v>285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34</c:v>
                </c:pt>
                <c:pt idx="6">
                  <c:v>27</c:v>
                </c:pt>
                <c:pt idx="9">
                  <c:v>18</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155</c:v>
                </c:pt>
                <c:pt idx="3">
                  <c:v>160</c:v>
                </c:pt>
                <c:pt idx="6">
                  <c:v>164</c:v>
                </c:pt>
                <c:pt idx="9">
                  <c:v>168</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276</c:v>
                </c:pt>
                <c:pt idx="3">
                  <c:v>282</c:v>
                </c:pt>
                <c:pt idx="6">
                  <c:v>285</c:v>
                </c:pt>
                <c:pt idx="9">
                  <c:v>283</c:v>
                </c:pt>
                <c:pt idx="12">
                  <c:v>262</c:v>
                </c:pt>
              </c:numCache>
            </c:numRef>
          </c:val>
        </c:ser>
        <c:dLbls>
          <c:showLegendKey val="0"/>
          <c:showVal val="0"/>
          <c:showCatName val="0"/>
          <c:showSerName val="0"/>
          <c:showPercent val="0"/>
          <c:showBubbleSize val="0"/>
        </c:dLbls>
        <c:gapWidth val="100"/>
        <c:overlap val="100"/>
        <c:axId val="96746112"/>
        <c:axId val="9675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c:v>
                </c:pt>
                <c:pt idx="2">
                  <c:v>#N/A</c:v>
                </c:pt>
                <c:pt idx="3">
                  <c:v>#N/A</c:v>
                </c:pt>
                <c:pt idx="4">
                  <c:v>192</c:v>
                </c:pt>
                <c:pt idx="5">
                  <c:v>#N/A</c:v>
                </c:pt>
                <c:pt idx="6">
                  <c:v>#N/A</c:v>
                </c:pt>
                <c:pt idx="7">
                  <c:v>194</c:v>
                </c:pt>
                <c:pt idx="8">
                  <c:v>#N/A</c:v>
                </c:pt>
                <c:pt idx="9">
                  <c:v>#N/A</c:v>
                </c:pt>
                <c:pt idx="10">
                  <c:v>182</c:v>
                </c:pt>
                <c:pt idx="11">
                  <c:v>#N/A</c:v>
                </c:pt>
                <c:pt idx="12">
                  <c:v>#N/A</c:v>
                </c:pt>
                <c:pt idx="13">
                  <c:v>169</c:v>
                </c:pt>
                <c:pt idx="14">
                  <c:v>#N/A</c:v>
                </c:pt>
              </c:numCache>
            </c:numRef>
          </c:val>
          <c:smooth val="0"/>
        </c:ser>
        <c:dLbls>
          <c:showLegendKey val="0"/>
          <c:showVal val="0"/>
          <c:showCatName val="0"/>
          <c:showSerName val="0"/>
          <c:showPercent val="0"/>
          <c:showBubbleSize val="0"/>
        </c:dLbls>
        <c:marker val="1"/>
        <c:smooth val="0"/>
        <c:axId val="96746112"/>
        <c:axId val="96752384"/>
      </c:lineChart>
      <c:catAx>
        <c:axId val="967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752384"/>
        <c:crosses val="autoZero"/>
        <c:auto val="1"/>
        <c:lblAlgn val="ctr"/>
        <c:lblOffset val="100"/>
        <c:tickLblSkip val="1"/>
        <c:tickMarkSkip val="1"/>
        <c:noMultiLvlLbl val="0"/>
      </c:catAx>
      <c:valAx>
        <c:axId val="967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2938</c:v>
                </c:pt>
                <c:pt idx="5">
                  <c:v>2971</c:v>
                </c:pt>
                <c:pt idx="8">
                  <c:v>2895</c:v>
                </c:pt>
                <c:pt idx="11">
                  <c:v>2847</c:v>
                </c:pt>
                <c:pt idx="14">
                  <c:v>2827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361</c:v>
                </c:pt>
                <c:pt idx="5">
                  <c:v>334</c:v>
                </c:pt>
                <c:pt idx="8">
                  <c:v>317</c:v>
                </c:pt>
                <c:pt idx="11">
                  <c:v>303</c:v>
                </c:pt>
                <c:pt idx="14">
                  <c:v>271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1336</c:v>
                </c:pt>
                <c:pt idx="5">
                  <c:v>1481</c:v>
                </c:pt>
                <c:pt idx="8">
                  <c:v>1361</c:v>
                </c:pt>
                <c:pt idx="11">
                  <c:v>1355</c:v>
                </c:pt>
                <c:pt idx="14">
                  <c:v>1237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c:v>
                </c:pt>
                <c:pt idx="3">
                  <c:v>92</c:v>
                </c:pt>
                <c:pt idx="6">
                  <c:v>77</c:v>
                </c:pt>
                <c:pt idx="9">
                  <c:v>65</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126</c:v>
                </c:pt>
                <c:pt idx="3">
                  <c:v>106</c:v>
                </c:pt>
                <c:pt idx="6">
                  <c:v>100</c:v>
                </c:pt>
                <c:pt idx="9">
                  <c:v>89</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1838</c:v>
                </c:pt>
                <c:pt idx="3">
                  <c:v>1742</c:v>
                </c:pt>
                <c:pt idx="6">
                  <c:v>1655</c:v>
                </c:pt>
                <c:pt idx="9">
                  <c:v>1590</c:v>
                </c:pt>
                <c:pt idx="12">
                  <c:v>1491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59</c:v>
                </c:pt>
                <c:pt idx="3">
                  <c:v>51</c:v>
                </c:pt>
                <c:pt idx="6">
                  <c:v>43</c:v>
                </c:pt>
                <c:pt idx="9">
                  <c:v>35</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2712</c:v>
                </c:pt>
                <c:pt idx="3">
                  <c:v>2703</c:v>
                </c:pt>
                <c:pt idx="6">
                  <c:v>2586</c:v>
                </c:pt>
                <c:pt idx="9">
                  <c:v>2526</c:v>
                </c:pt>
                <c:pt idx="12">
                  <c:v>2487</c:v>
                </c:pt>
              </c:numCache>
            </c:numRef>
          </c:val>
        </c:ser>
        <c:dLbls>
          <c:showLegendKey val="0"/>
          <c:showVal val="0"/>
          <c:showCatName val="0"/>
          <c:showSerName val="0"/>
          <c:showPercent val="0"/>
          <c:showBubbleSize val="0"/>
        </c:dLbls>
        <c:gapWidth val="100"/>
        <c:overlap val="100"/>
        <c:axId val="3150592"/>
        <c:axId val="3152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50592"/>
        <c:axId val="3152512"/>
      </c:lineChart>
      <c:catAx>
        <c:axId val="31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2512"/>
        <c:crosses val="autoZero"/>
        <c:auto val="1"/>
        <c:lblAlgn val="ctr"/>
        <c:lblOffset val="100"/>
        <c:tickLblSkip val="1"/>
        <c:tickMarkSkip val="1"/>
        <c:noMultiLvlLbl val="0"/>
      </c:catAx>
      <c:valAx>
        <c:axId val="315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{674724D4-470F-4B47-BE8F-AD3C7EB624F4}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{7568B665-3534-499E-AA16-2F5015D97A55}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{E6A57BFE-A8CB-46F7-A99F-9C01B6BFD471}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{455F924A-42D1-43B8-A6DB-C8102EC3BE45}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{8E1E0A7A-3F66-4A3C-9F78-47BD1FD98384}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{049FE37C-EDAE-41A5-98FD-82359FEAE943}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{37A804AB-115F-434C-8691-4EC42095BCE4}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{B26767B1-0BB9-444E-94C0-3ED46E125971}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{C56B4B8C-9C24-4A7E-B807-75DC60300635}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{804464F1-64BE-464C-A820-A2318A36D039}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511552"/>
        <c:axId val="123513472"/>
      </c:scatterChart>
      <c:valAx>
        <c:axId val="123511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13472"/>
        <c:crosses val="autoZero"/>
        <c:crossBetween val="midCat"/>
      </c:valAx>
      <c:valAx>
        <c:axId val="123513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511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{8812B516-C470-45E1-B69C-3BFE2AF3727A}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{CD706C93-61D9-407A-AF97-C1A2BC10C4EE}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{61E2997F-9745-4031-9198-F320D7E1AF4E}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{F3EE12BE-0643-437C-B6E7-1629FBECEF42}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{80FFE7C2-755A-42FC-84AF-A84DBE9C0A4C}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11.7</c:v>
                </c:pt>
                <c:pt idx="2">
                  <c:v>11.8</c:v>
                </c:pt>
                <c:pt idx="3">
                  <c:v>11.7</c:v>
                </c:pt>
                <c:pt idx="4">
                  <c:v>11.2</c:v>
                </c:pt>
              </c:numCache>
            </c:numRef>
          </c:xVal>
          <c:yVal>
            <c:numRef>
              <c:f>公会計指標分析・財政指標組合せ分析表!$K$73:$O$73</c:f>
              <c:numCache>
                <c:formatCode>#,##0.0;"▲ "#,##0.0</c:formatCode>
                <c:ptCount val="5"/>
                <c:pt idx="0">
                  <c:v>10.8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{E209FF82-7F08-4A73-907E-2E35D2DA8492}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{D7416379-2913-46BC-A5FD-A23F86E613D5}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{3A946F89-902F-4579-9BA1-70DFC3CDBF64}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{B49DA630-73D4-470E-B9F8-FA70AD27E6C1}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{9B83A892-79D0-4754-98BC-3252672EF320}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3221760"/>
        <c:axId val="3272704"/>
      </c:scatterChart>
      <c:valAx>
        <c:axId val="3221760"/>
        <c:scaling>
          <c:orientation val="minMax"/>
          <c:max val="12.5"/>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2704"/>
        <c:crosses val="autoZero"/>
        <c:crossBetween val="midCat"/>
      </c:valAx>
      <c:valAx>
        <c:axId val="3272704"/>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176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地方債新規発行の増加を抑制してきた結果、元利償還金は前年度と比較し</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百万円減少した。今後、普通建設事業の実施に伴い地方債の新規発行額は増加する見込みだが、事業の精査により新規発行額を可能な限り少なくし、また普通交付税の基準財政需要額に算入される有利な地方債を活用し、上昇を最小限に抑え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将来負担額を充当可能財源が上回っている状況である。今後、普通建設事業等の実施に伴う地方債の新規発行や基金の取り崩しなどが見込まれるが、歳出の全体の見直しを進め、上昇を最小限に抑え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5,720
5,597
16.82
2,902,458
2,723,787
169,877
1,918,314
2,487,485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5,720
5,597
16.82
2,902,458
2,723,787
169,877
1,918,314
2,487,485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5,720
5,597
16.82
2,902,458
2,723,787
169,877
1,918,314
2,487,485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5,720
5,597
16.82
2,902,458
2,723,787
169,877
1,918,314
2,487,485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ポイント上回っているが、地方税の収入は前年度より減少している。歳出の見直し、町税収納対策等による財源確保に引き続き取り組み財政基盤の強化に努める。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140305</xdr:rowOff>
    </xdr:to>
    <xdr:cxnSp macro="">
      <xdr:nvCxnSpPr>
        <xdr:cNvPr id="72" name="直線コネクタ 71"/>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151795</xdr:rowOff>
    </xdr:to>
    <xdr:cxnSp macro="">
      <xdr:nvCxnSpPr>
        <xdr:cNvPr id="75" name="直線コネクタ 74"/>
        <xdr:cNvCxnSpPr/>
      </xdr:nvCxnSpPr>
      <xdr:spPr>
        <a:xfrm flipV="1">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42</xdr:row>
      <xdr:rowOff>151795</xdr:rowOff>
    </xdr:to>
    <xdr:cxnSp macro="">
      <xdr:nvCxnSpPr>
        <xdr:cNvPr id="78" name="直線コネクタ 77"/>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29832</xdr:rowOff>
    </xdr:from>
    <xdr:ext cx="762000" cy="259045"/>
    <xdr:sp macro="" textlink="">
      <xdr:nvSpPr>
        <xdr:cNvPr id="93" name="テキスト ボックス 92"/>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4" name="円/楕円 93"/>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41322</xdr:rowOff>
    </xdr:from>
    <xdr:ext cx="762000" cy="259045"/>
    <xdr:sp macro="" textlink="">
      <xdr:nvSpPr>
        <xdr:cNvPr id="95" name="テキスト ボックス 94"/>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41322</xdr:rowOff>
    </xdr:from>
    <xdr:ext cx="762000" cy="259045"/>
    <xdr:sp macro="" textlink="">
      <xdr:nvSpPr>
        <xdr:cNvPr id="97" name="テキスト ボックス 96"/>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地方税の収入は前年度より減少したが、地方消費税交付金及び地方交付税の増加により前年度と比較して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ポイント改善した。平成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年度以降、類似団体平均値を上回っていたが、平成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年度は類似団体平均値を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ポイント下回った。</a:t>
          </a:r>
          <a:endParaRPr lang="ja-JP" altLang="ja-JP" sz="1400">
            <a:effectLst/>
          </a:endParaRPr>
        </a:p>
        <a:p>
          <a:r>
            <a:rPr lang="ja-JP" altLang="ja-JP" sz="1100" b="0" i="0" baseline="0">
              <a:solidFill>
                <a:schemeClr val="dk1"/>
              </a:solidFill>
              <a:effectLst/>
              <a:latin typeface="+mn-lt"/>
              <a:ea typeface="+mn-ea"/>
              <a:cs typeface="+mn-cs"/>
            </a:rPr>
            <a:t>　今後、普通建設事業の実施に伴う地方債の新規発行額の増加や、国保、介護等の特別会計繰出金などの増加が見込まれるため、引き続き行財政改革を推進し健全財政の維持に努める。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64</xdr:row>
      <xdr:rowOff>79587</xdr:rowOff>
    </xdr:to>
    <xdr:cxnSp macro="">
      <xdr:nvCxnSpPr>
        <xdr:cNvPr id="132" name="直線コネクタ 131"/>
        <xdr:cNvCxnSpPr/>
      </xdr:nvCxnSpPr>
      <xdr:spPr>
        <a:xfrm flipV="1">
          <a:off x="4114800" y="10879455"/>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119804</xdr:rowOff>
    </xdr:to>
    <xdr:cxnSp macro="">
      <xdr:nvCxnSpPr>
        <xdr:cNvPr id="135" name="直線コネクタ 134"/>
        <xdr:cNvCxnSpPr/>
      </xdr:nvCxnSpPr>
      <xdr:spPr>
        <a:xfrm flipV="1">
          <a:off x="3225800" y="1105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35348</xdr:rowOff>
    </xdr:from>
    <xdr:to>
      <xdr:col>4</xdr:col>
      <xdr:colOff>482600</xdr:colOff>
      <xdr:row>64</xdr:row>
      <xdr:rowOff>119804</xdr:rowOff>
    </xdr:to>
    <xdr:cxnSp macro="">
      <xdr:nvCxnSpPr>
        <xdr:cNvPr id="138" name="直線コネクタ 137"/>
        <xdr:cNvCxnSpPr/>
      </xdr:nvCxnSpPr>
      <xdr:spPr>
        <a:xfrm>
          <a:off x="2336800" y="1100814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64</xdr:row>
      <xdr:rowOff>35348</xdr:rowOff>
    </xdr:to>
    <xdr:cxnSp macro="">
      <xdr:nvCxnSpPr>
        <xdr:cNvPr id="141" name="直線コネクタ 140"/>
        <xdr:cNvCxnSpPr/>
      </xdr:nvCxnSpPr>
      <xdr:spPr>
        <a:xfrm>
          <a:off x="1447800" y="1081108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43832</xdr:rowOff>
    </xdr:from>
    <xdr:ext cx="762000" cy="259045"/>
    <xdr:sp macro="" textlink="">
      <xdr:nvSpPr>
        <xdr:cNvPr id="152" name="財政構造の弾力性該当値テキスト"/>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3" name="円/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5" name="円/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56" name="テキスト ボックス 155"/>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155998</xdr:rowOff>
    </xdr:from>
    <xdr:to>
      <xdr:col>3</xdr:col>
      <xdr:colOff>330200</xdr:colOff>
      <xdr:row>64</xdr:row>
      <xdr:rowOff>86148</xdr:rowOff>
    </xdr:to>
    <xdr:sp macro="" textlink="">
      <xdr:nvSpPr>
        <xdr:cNvPr id="157" name="円/楕円 156"/>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70925</xdr:rowOff>
    </xdr:from>
    <xdr:ext cx="762000" cy="259045"/>
    <xdr:sp macro="" textlink="">
      <xdr:nvSpPr>
        <xdr:cNvPr id="158" name="テキスト ボックス 157"/>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9" name="円/楕円 158"/>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60" name="テキスト ボックス 159"/>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消防業務及びごみ処理業務を一部事務組合で実施していることや、これまでの職員数や職員手当の削減により、類似団体平均値と比較し</a:t>
          </a:r>
          <a:r>
            <a:rPr kumimoji="1" lang="en-US" altLang="ja-JP" sz="1100">
              <a:solidFill>
                <a:schemeClr val="dk1"/>
              </a:solidFill>
              <a:effectLst/>
              <a:latin typeface="+mn-lt"/>
              <a:ea typeface="+mn-ea"/>
              <a:cs typeface="+mn-cs"/>
            </a:rPr>
            <a:t>57,973</a:t>
          </a:r>
          <a:r>
            <a:rPr kumimoji="1" lang="ja-JP" altLang="ja-JP" sz="1100">
              <a:solidFill>
                <a:schemeClr val="dk1"/>
              </a:solidFill>
              <a:effectLst/>
              <a:latin typeface="+mn-lt"/>
              <a:ea typeface="+mn-ea"/>
              <a:cs typeface="+mn-cs"/>
            </a:rPr>
            <a:t>円下回っている。経常経費の削減に引き続き努める。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59091</xdr:rowOff>
    </xdr:from>
    <xdr:to>
      <xdr:col>7</xdr:col>
      <xdr:colOff>152400</xdr:colOff>
      <xdr:row>82</xdr:row>
      <xdr:rowOff>62916</xdr:rowOff>
    </xdr:to>
    <xdr:cxnSp macro="">
      <xdr:nvCxnSpPr>
        <xdr:cNvPr id="194" name="直線コネクタ 193"/>
        <xdr:cNvCxnSpPr/>
      </xdr:nvCxnSpPr>
      <xdr:spPr>
        <a:xfrm>
          <a:off x="4114800" y="14117991"/>
          <a:ext cx="8382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24092</xdr:rowOff>
    </xdr:from>
    <xdr:to>
      <xdr:col>6</xdr:col>
      <xdr:colOff>0</xdr:colOff>
      <xdr:row>82</xdr:row>
      <xdr:rowOff>59091</xdr:rowOff>
    </xdr:to>
    <xdr:cxnSp macro="">
      <xdr:nvCxnSpPr>
        <xdr:cNvPr id="197" name="直線コネクタ 196"/>
        <xdr:cNvCxnSpPr/>
      </xdr:nvCxnSpPr>
      <xdr:spPr>
        <a:xfrm>
          <a:off x="3225800" y="14082992"/>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24092</xdr:rowOff>
    </xdr:from>
    <xdr:to>
      <xdr:col>4</xdr:col>
      <xdr:colOff>482600</xdr:colOff>
      <xdr:row>82</xdr:row>
      <xdr:rowOff>26135</xdr:rowOff>
    </xdr:to>
    <xdr:cxnSp macro="">
      <xdr:nvCxnSpPr>
        <xdr:cNvPr id="200" name="直線コネクタ 199"/>
        <xdr:cNvCxnSpPr/>
      </xdr:nvCxnSpPr>
      <xdr:spPr>
        <a:xfrm flipV="1">
          <a:off x="2336800" y="14082992"/>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26135</xdr:rowOff>
    </xdr:from>
    <xdr:to>
      <xdr:col>3</xdr:col>
      <xdr:colOff>279400</xdr:colOff>
      <xdr:row>82</xdr:row>
      <xdr:rowOff>33479</xdr:rowOff>
    </xdr:to>
    <xdr:cxnSp macro="">
      <xdr:nvCxnSpPr>
        <xdr:cNvPr id="203" name="直線コネクタ 202"/>
        <xdr:cNvCxnSpPr/>
      </xdr:nvCxnSpPr>
      <xdr:spPr>
        <a:xfrm flipV="1">
          <a:off x="1447800" y="14085035"/>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12116</xdr:rowOff>
    </xdr:from>
    <xdr:to>
      <xdr:col>7</xdr:col>
      <xdr:colOff>203200</xdr:colOff>
      <xdr:row>82</xdr:row>
      <xdr:rowOff>113716</xdr:rowOff>
    </xdr:to>
    <xdr:sp macro="" textlink="">
      <xdr:nvSpPr>
        <xdr:cNvPr id="213" name="円/楕円 212"/>
        <xdr:cNvSpPr/>
      </xdr:nvSpPr>
      <xdr:spPr>
        <a:xfrm>
          <a:off x="4902200" y="140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104843</xdr:rowOff>
    </xdr:from>
    <xdr:ext cx="762000" cy="259045"/>
    <xdr:sp macro="" textlink="">
      <xdr:nvSpPr>
        <xdr:cNvPr id="214" name="人件費・物件費等の状況該当値テキスト"/>
        <xdr:cNvSpPr txBox="1"/>
      </xdr:nvSpPr>
      <xdr:spPr>
        <a:xfrm>
          <a:off x="5041900" y="1399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8291</xdr:rowOff>
    </xdr:from>
    <xdr:to>
      <xdr:col>6</xdr:col>
      <xdr:colOff>50800</xdr:colOff>
      <xdr:row>82</xdr:row>
      <xdr:rowOff>109891</xdr:rowOff>
    </xdr:to>
    <xdr:sp macro="" textlink="">
      <xdr:nvSpPr>
        <xdr:cNvPr id="215" name="円/楕円 214"/>
        <xdr:cNvSpPr/>
      </xdr:nvSpPr>
      <xdr:spPr>
        <a:xfrm>
          <a:off x="4064000" y="140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120068</xdr:rowOff>
    </xdr:from>
    <xdr:ext cx="736600" cy="259045"/>
    <xdr:sp macro="" textlink="">
      <xdr:nvSpPr>
        <xdr:cNvPr id="216" name="テキスト ボックス 215"/>
        <xdr:cNvSpPr txBox="1"/>
      </xdr:nvSpPr>
      <xdr:spPr>
        <a:xfrm>
          <a:off x="3733800" y="138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144742</xdr:rowOff>
    </xdr:from>
    <xdr:to>
      <xdr:col>4</xdr:col>
      <xdr:colOff>533400</xdr:colOff>
      <xdr:row>82</xdr:row>
      <xdr:rowOff>74892</xdr:rowOff>
    </xdr:to>
    <xdr:sp macro="" textlink="">
      <xdr:nvSpPr>
        <xdr:cNvPr id="217" name="円/楕円 216"/>
        <xdr:cNvSpPr/>
      </xdr:nvSpPr>
      <xdr:spPr>
        <a:xfrm>
          <a:off x="31750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85069</xdr:rowOff>
    </xdr:from>
    <xdr:ext cx="762000" cy="259045"/>
    <xdr:sp macro="" textlink="">
      <xdr:nvSpPr>
        <xdr:cNvPr id="218" name="テキスト ボックス 217"/>
        <xdr:cNvSpPr txBox="1"/>
      </xdr:nvSpPr>
      <xdr:spPr>
        <a:xfrm>
          <a:off x="2844800" y="138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146785</xdr:rowOff>
    </xdr:from>
    <xdr:to>
      <xdr:col>3</xdr:col>
      <xdr:colOff>330200</xdr:colOff>
      <xdr:row>82</xdr:row>
      <xdr:rowOff>76935</xdr:rowOff>
    </xdr:to>
    <xdr:sp macro="" textlink="">
      <xdr:nvSpPr>
        <xdr:cNvPr id="219" name="円/楕円 218"/>
        <xdr:cNvSpPr/>
      </xdr:nvSpPr>
      <xdr:spPr>
        <a:xfrm>
          <a:off x="2286000" y="140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87112</xdr:rowOff>
    </xdr:from>
    <xdr:ext cx="762000" cy="259045"/>
    <xdr:sp macro="" textlink="">
      <xdr:nvSpPr>
        <xdr:cNvPr id="220" name="テキスト ボックス 219"/>
        <xdr:cNvSpPr txBox="1"/>
      </xdr:nvSpPr>
      <xdr:spPr>
        <a:xfrm>
          <a:off x="1955800" y="1380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154129</xdr:rowOff>
    </xdr:from>
    <xdr:to>
      <xdr:col>2</xdr:col>
      <xdr:colOff>127000</xdr:colOff>
      <xdr:row>82</xdr:row>
      <xdr:rowOff>84279</xdr:rowOff>
    </xdr:to>
    <xdr:sp macro="" textlink="">
      <xdr:nvSpPr>
        <xdr:cNvPr id="221" name="円/楕円 220"/>
        <xdr:cNvSpPr/>
      </xdr:nvSpPr>
      <xdr:spPr>
        <a:xfrm>
          <a:off x="1397000" y="14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94456</xdr:rowOff>
    </xdr:from>
    <xdr:ext cx="762000" cy="259045"/>
    <xdr:sp macro="" textlink="">
      <xdr:nvSpPr>
        <xdr:cNvPr id="222" name="テキスト ボックス 221"/>
        <xdr:cNvSpPr txBox="1"/>
      </xdr:nvSpPr>
      <xdr:spPr>
        <a:xfrm>
          <a:off x="1066800" y="1381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類似団体内平均値を</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ポイント下回っている。引き続き給与水準の適正化に努める。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39793</xdr:rowOff>
    </xdr:to>
    <xdr:cxnSp macro="">
      <xdr:nvCxnSpPr>
        <xdr:cNvPr id="256" name="直線コネクタ 255"/>
        <xdr:cNvCxnSpPr/>
      </xdr:nvCxnSpPr>
      <xdr:spPr>
        <a:xfrm flipV="1">
          <a:off x="16179800" y="1459695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39793</xdr:rowOff>
    </xdr:to>
    <xdr:cxnSp macro="">
      <xdr:nvCxnSpPr>
        <xdr:cNvPr id="259" name="直線コネクタ 258"/>
        <xdr:cNvCxnSpPr/>
      </xdr:nvCxnSpPr>
      <xdr:spPr>
        <a:xfrm>
          <a:off x="15290800" y="1450848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87</xdr:row>
      <xdr:rowOff>99061</xdr:rowOff>
    </xdr:to>
    <xdr:cxnSp macro="">
      <xdr:nvCxnSpPr>
        <xdr:cNvPr id="262" name="直線コネクタ 261"/>
        <xdr:cNvCxnSpPr/>
      </xdr:nvCxnSpPr>
      <xdr:spPr>
        <a:xfrm flipV="1">
          <a:off x="14401800" y="14508480"/>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88</xdr:row>
      <xdr:rowOff>56304</xdr:rowOff>
    </xdr:to>
    <xdr:cxnSp macro="">
      <xdr:nvCxnSpPr>
        <xdr:cNvPr id="265" name="直線コネクタ 264"/>
        <xdr:cNvCxnSpPr/>
      </xdr:nvCxnSpPr>
      <xdr:spPr>
        <a:xfrm flipV="1">
          <a:off x="13512800" y="1501521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5" name="円/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160884</xdr:rowOff>
    </xdr:from>
    <xdr:ext cx="762000" cy="259045"/>
    <xdr:sp macro="" textlink="">
      <xdr:nvSpPr>
        <xdr:cNvPr id="276"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7" name="円/楕円 276"/>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78" name="テキスト ボックス 27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0" name="テキスト ボックス 279"/>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1" name="円/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2" name="テキスト ボックス 281"/>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3" name="円/楕円 282"/>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117281</xdr:rowOff>
    </xdr:from>
    <xdr:ext cx="762000" cy="259045"/>
    <xdr:sp macro="" textlink="">
      <xdr:nvSpPr>
        <xdr:cNvPr id="284" name="テキスト ボックス 283"/>
        <xdr:cNvSpPr txBox="1"/>
      </xdr:nvSpPr>
      <xdr:spPr>
        <a:xfrm>
          <a:off x="13131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類似団体平均値に近い数値で推移している。今後も、定員適正化計画に基づき職員数の適正化に努める。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56642</xdr:rowOff>
    </xdr:from>
    <xdr:to>
      <xdr:col>24</xdr:col>
      <xdr:colOff>558800</xdr:colOff>
      <xdr:row>61</xdr:row>
      <xdr:rowOff>86402</xdr:rowOff>
    </xdr:to>
    <xdr:cxnSp macro="">
      <xdr:nvCxnSpPr>
        <xdr:cNvPr id="319" name="直線コネクタ 318"/>
        <xdr:cNvCxnSpPr/>
      </xdr:nvCxnSpPr>
      <xdr:spPr>
        <a:xfrm>
          <a:off x="16179800" y="10515092"/>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51012</xdr:rowOff>
    </xdr:from>
    <xdr:to>
      <xdr:col>23</xdr:col>
      <xdr:colOff>406400</xdr:colOff>
      <xdr:row>61</xdr:row>
      <xdr:rowOff>56642</xdr:rowOff>
    </xdr:to>
    <xdr:cxnSp macro="">
      <xdr:nvCxnSpPr>
        <xdr:cNvPr id="322" name="直線コネクタ 321"/>
        <xdr:cNvCxnSpPr/>
      </xdr:nvCxnSpPr>
      <xdr:spPr>
        <a:xfrm>
          <a:off x="15290800" y="1050946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41359</xdr:rowOff>
    </xdr:from>
    <xdr:to>
      <xdr:col>22</xdr:col>
      <xdr:colOff>203200</xdr:colOff>
      <xdr:row>61</xdr:row>
      <xdr:rowOff>51012</xdr:rowOff>
    </xdr:to>
    <xdr:cxnSp macro="">
      <xdr:nvCxnSpPr>
        <xdr:cNvPr id="325" name="直線コネクタ 324"/>
        <xdr:cNvCxnSpPr/>
      </xdr:nvCxnSpPr>
      <xdr:spPr>
        <a:xfrm>
          <a:off x="14401800" y="1049980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41359</xdr:rowOff>
    </xdr:from>
    <xdr:to>
      <xdr:col>21</xdr:col>
      <xdr:colOff>0</xdr:colOff>
      <xdr:row>61</xdr:row>
      <xdr:rowOff>74337</xdr:rowOff>
    </xdr:to>
    <xdr:cxnSp macro="">
      <xdr:nvCxnSpPr>
        <xdr:cNvPr id="328" name="直線コネクタ 327"/>
        <xdr:cNvCxnSpPr/>
      </xdr:nvCxnSpPr>
      <xdr:spPr>
        <a:xfrm flipV="1">
          <a:off x="13512800" y="10499809"/>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35602</xdr:rowOff>
    </xdr:from>
    <xdr:to>
      <xdr:col>24</xdr:col>
      <xdr:colOff>609600</xdr:colOff>
      <xdr:row>61</xdr:row>
      <xdr:rowOff>137202</xdr:rowOff>
    </xdr:to>
    <xdr:sp macro="" textlink="">
      <xdr:nvSpPr>
        <xdr:cNvPr id="338" name="円/楕円 337"/>
        <xdr:cNvSpPr/>
      </xdr:nvSpPr>
      <xdr:spPr>
        <a:xfrm>
          <a:off x="169672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52129</xdr:rowOff>
    </xdr:from>
    <xdr:ext cx="762000" cy="259045"/>
    <xdr:sp macro="" textlink="">
      <xdr:nvSpPr>
        <xdr:cNvPr id="339" name="定員管理の状況該当値テキスト"/>
        <xdr:cNvSpPr txBox="1"/>
      </xdr:nvSpPr>
      <xdr:spPr>
        <a:xfrm>
          <a:off x="17106900" y="1033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5842</xdr:rowOff>
    </xdr:from>
    <xdr:to>
      <xdr:col>23</xdr:col>
      <xdr:colOff>457200</xdr:colOff>
      <xdr:row>61</xdr:row>
      <xdr:rowOff>107442</xdr:rowOff>
    </xdr:to>
    <xdr:sp macro="" textlink="">
      <xdr:nvSpPr>
        <xdr:cNvPr id="340" name="円/楕円 339"/>
        <xdr:cNvSpPr/>
      </xdr:nvSpPr>
      <xdr:spPr>
        <a:xfrm>
          <a:off x="16129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117619</xdr:rowOff>
    </xdr:from>
    <xdr:ext cx="736600" cy="259045"/>
    <xdr:sp macro="" textlink="">
      <xdr:nvSpPr>
        <xdr:cNvPr id="341" name="テキスト ボックス 340"/>
        <xdr:cNvSpPr txBox="1"/>
      </xdr:nvSpPr>
      <xdr:spPr>
        <a:xfrm>
          <a:off x="15798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212</xdr:rowOff>
    </xdr:from>
    <xdr:to>
      <xdr:col>22</xdr:col>
      <xdr:colOff>254000</xdr:colOff>
      <xdr:row>61</xdr:row>
      <xdr:rowOff>101812</xdr:rowOff>
    </xdr:to>
    <xdr:sp macro="" textlink="">
      <xdr:nvSpPr>
        <xdr:cNvPr id="342" name="円/楕円 341"/>
        <xdr:cNvSpPr/>
      </xdr:nvSpPr>
      <xdr:spPr>
        <a:xfrm>
          <a:off x="15240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111989</xdr:rowOff>
    </xdr:from>
    <xdr:ext cx="762000" cy="259045"/>
    <xdr:sp macro="" textlink="">
      <xdr:nvSpPr>
        <xdr:cNvPr id="343" name="テキスト ボックス 342"/>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162009</xdr:rowOff>
    </xdr:from>
    <xdr:to>
      <xdr:col>21</xdr:col>
      <xdr:colOff>50800</xdr:colOff>
      <xdr:row>61</xdr:row>
      <xdr:rowOff>92159</xdr:rowOff>
    </xdr:to>
    <xdr:sp macro="" textlink="">
      <xdr:nvSpPr>
        <xdr:cNvPr id="344" name="円/楕円 343"/>
        <xdr:cNvSpPr/>
      </xdr:nvSpPr>
      <xdr:spPr>
        <a:xfrm>
          <a:off x="14351000" y="10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102336</xdr:rowOff>
    </xdr:from>
    <xdr:ext cx="762000" cy="259045"/>
    <xdr:sp macro="" textlink="">
      <xdr:nvSpPr>
        <xdr:cNvPr id="345" name="テキスト ボックス 344"/>
        <xdr:cNvSpPr txBox="1"/>
      </xdr:nvSpPr>
      <xdr:spPr>
        <a:xfrm>
          <a:off x="14020800" y="1021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23537</xdr:rowOff>
    </xdr:from>
    <xdr:to>
      <xdr:col>19</xdr:col>
      <xdr:colOff>533400</xdr:colOff>
      <xdr:row>61</xdr:row>
      <xdr:rowOff>125137</xdr:rowOff>
    </xdr:to>
    <xdr:sp macro="" textlink="">
      <xdr:nvSpPr>
        <xdr:cNvPr id="346" name="円/楕円 345"/>
        <xdr:cNvSpPr/>
      </xdr:nvSpPr>
      <xdr:spPr>
        <a:xfrm>
          <a:off x="13462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135314</xdr:rowOff>
    </xdr:from>
    <xdr:ext cx="762000" cy="259045"/>
    <xdr:sp macro="" textlink="">
      <xdr:nvSpPr>
        <xdr:cNvPr id="347" name="テキスト ボックス 346"/>
        <xdr:cNvSpPr txBox="1"/>
      </xdr:nvSpPr>
      <xdr:spPr>
        <a:xfrm>
          <a:off x="13131800" y="1025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地方債新規発行の増加を抑制してきた結果、平成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が、類似団体内平均値と比較すると</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今後、大型の普通建設事業の実施により地方債の新規発行額の増加が見込まれるが、事業の精査により新規発行額を可能な限り少なくし、上昇を最小限に抑えていく。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18034</xdr:rowOff>
    </xdr:to>
    <xdr:cxnSp macro="">
      <xdr:nvCxnSpPr>
        <xdr:cNvPr id="379" name="直線コネクタ 378"/>
        <xdr:cNvCxnSpPr/>
      </xdr:nvCxnSpPr>
      <xdr:spPr>
        <a:xfrm flipV="1">
          <a:off x="16179800" y="73421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18034</xdr:rowOff>
    </xdr:from>
    <xdr:to>
      <xdr:col>23</xdr:col>
      <xdr:colOff>406400</xdr:colOff>
      <xdr:row>43</xdr:row>
      <xdr:rowOff>27686</xdr:rowOff>
    </xdr:to>
    <xdr:cxnSp macro="">
      <xdr:nvCxnSpPr>
        <xdr:cNvPr id="382" name="直線コネクタ 381"/>
        <xdr:cNvCxnSpPr/>
      </xdr:nvCxnSpPr>
      <xdr:spPr>
        <a:xfrm flipV="1">
          <a:off x="15290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27686</xdr:rowOff>
    </xdr:to>
    <xdr:cxnSp macro="">
      <xdr:nvCxnSpPr>
        <xdr:cNvPr id="385" name="直線コネクタ 384"/>
        <xdr:cNvCxnSpPr/>
      </xdr:nvCxnSpPr>
      <xdr:spPr>
        <a:xfrm>
          <a:off x="14401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56642</xdr:rowOff>
    </xdr:to>
    <xdr:cxnSp macro="">
      <xdr:nvCxnSpPr>
        <xdr:cNvPr id="388" name="直線コネクタ 387"/>
        <xdr:cNvCxnSpPr/>
      </xdr:nvCxnSpPr>
      <xdr:spPr>
        <a:xfrm flipV="1">
          <a:off x="13512800" y="73903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8" name="円/楕円 397"/>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9"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138684</xdr:rowOff>
    </xdr:from>
    <xdr:to>
      <xdr:col>23</xdr:col>
      <xdr:colOff>457200</xdr:colOff>
      <xdr:row>43</xdr:row>
      <xdr:rowOff>68834</xdr:rowOff>
    </xdr:to>
    <xdr:sp macro="" textlink="">
      <xdr:nvSpPr>
        <xdr:cNvPr id="400" name="円/楕円 399"/>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53611</xdr:rowOff>
    </xdr:from>
    <xdr:ext cx="736600" cy="259045"/>
    <xdr:sp macro="" textlink="">
      <xdr:nvSpPr>
        <xdr:cNvPr id="401" name="テキスト ボックス 400"/>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2" name="円/楕円 401"/>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3" name="テキスト ボックス 402"/>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4" name="円/楕円 403"/>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405" name="テキスト ボックス 404"/>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6" name="円/楕円 405"/>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407" name="テキスト ボックス 406"/>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では、引き続き１位となっている。主な要因として、地方債の新規発行の増加抑制があげられる。今後、普通建設事業の実施に伴う地方債の新規発行額の増加等が見込まれるが、歳出の全体の見直しを進め、上昇を最小限に抑えていく。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1" name="フローチャート : 判断 440"/>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2" name="テキスト ボックス 441"/>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43" name="フローチャート : 判断 442"/>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4" name="テキスト ボックス 443"/>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5046</xdr:rowOff>
    </xdr:from>
    <xdr:ext cx="762000" cy="259045"/>
    <xdr:sp macro="" textlink="">
      <xdr:nvSpPr>
        <xdr:cNvPr id="448" name="テキスト ボックス 447"/>
        <xdr:cNvSpPr txBox="1"/>
      </xdr:nvSpPr>
      <xdr:spPr>
        <a:xfrm>
          <a:off x="13131800" y="274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104242</xdr:rowOff>
    </xdr:from>
    <xdr:to>
      <xdr:col>19</xdr:col>
      <xdr:colOff>533400</xdr:colOff>
      <xdr:row>15</xdr:row>
      <xdr:rowOff>34392</xdr:rowOff>
    </xdr:to>
    <xdr:sp macro="" textlink="">
      <xdr:nvSpPr>
        <xdr:cNvPr id="454" name="円/楕円 453"/>
        <xdr:cNvSpPr/>
      </xdr:nvSpPr>
      <xdr:spPr>
        <a:xfrm>
          <a:off x="13462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44569</xdr:rowOff>
    </xdr:from>
    <xdr:ext cx="762000" cy="259045"/>
    <xdr:sp macro="" textlink="">
      <xdr:nvSpPr>
        <xdr:cNvPr id="455" name="テキスト ボックス 454"/>
        <xdr:cNvSpPr txBox="1"/>
      </xdr:nvSpPr>
      <xdr:spPr>
        <a:xfrm>
          <a:off x="13131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5,720
5,597
16.82
2,902,458
2,723,787
169,877
1,918,314
2,487,485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a:t>
          </a:r>
          <a:r>
            <a:rPr lang="ja-JP" altLang="ja-JP" sz="1100" b="0" i="0" baseline="0">
              <a:solidFill>
                <a:schemeClr val="dk1"/>
              </a:solidFill>
              <a:effectLst/>
              <a:latin typeface="+mn-lt"/>
              <a:ea typeface="+mn-ea"/>
              <a:cs typeface="+mn-cs"/>
            </a:rPr>
            <a:t>経常収支比率は、</a:t>
          </a:r>
          <a:r>
            <a:rPr kumimoji="1" lang="ja-JP" altLang="ja-JP" sz="1100">
              <a:solidFill>
                <a:schemeClr val="dk1"/>
              </a:solidFill>
              <a:effectLst/>
              <a:latin typeface="+mn-lt"/>
              <a:ea typeface="+mn-ea"/>
              <a:cs typeface="+mn-cs"/>
            </a:rPr>
            <a:t>類似団体平均値に近い値で推移している。引き続き定員適正化管理計画に基づいた職員配置に努めると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37</xdr:row>
      <xdr:rowOff>31750</xdr:rowOff>
    </xdr:to>
    <xdr:cxnSp macro="">
      <xdr:nvCxnSpPr>
        <xdr:cNvPr id="66" name="直線コネクタ 65"/>
        <xdr:cNvCxnSpPr/>
      </xdr:nvCxnSpPr>
      <xdr:spPr>
        <a:xfrm flipV="1">
          <a:off x="3987800" y="62534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31750</xdr:rowOff>
    </xdr:to>
    <xdr:cxnSp macro="">
      <xdr:nvCxnSpPr>
        <xdr:cNvPr id="69" name="直線コネクタ 68"/>
        <xdr:cNvCxnSpPr/>
      </xdr:nvCxnSpPr>
      <xdr:spPr>
        <a:xfrm>
          <a:off x="3098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37</xdr:row>
      <xdr:rowOff>16510</xdr:rowOff>
    </xdr:to>
    <xdr:cxnSp macro="">
      <xdr:nvCxnSpPr>
        <xdr:cNvPr id="72" name="直線コネクタ 71"/>
        <xdr:cNvCxnSpPr/>
      </xdr:nvCxnSpPr>
      <xdr:spPr>
        <a:xfrm>
          <a:off x="2209800" y="6207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35560</xdr:rowOff>
    </xdr:to>
    <xdr:cxnSp macro="">
      <xdr:nvCxnSpPr>
        <xdr:cNvPr id="75" name="直線コネクタ 74"/>
        <xdr:cNvCxnSpPr/>
      </xdr:nvCxnSpPr>
      <xdr:spPr>
        <a:xfrm>
          <a:off x="1320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に近い数値となっている</a:t>
          </a:r>
          <a:r>
            <a:rPr lang="ja-JP" altLang="ja-JP" sz="1100" b="0" i="0" baseline="0">
              <a:solidFill>
                <a:schemeClr val="dk1"/>
              </a:solidFill>
              <a:effectLst/>
              <a:latin typeface="+mn-lt"/>
              <a:ea typeface="+mn-ea"/>
              <a:cs typeface="+mn-cs"/>
            </a:rPr>
            <a:t>。引き続き、行財政改革を推進し、財政の健全化</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73660</xdr:rowOff>
    </xdr:to>
    <xdr:cxnSp macro="">
      <xdr:nvCxnSpPr>
        <xdr:cNvPr id="127" name="直線コネクタ 126"/>
        <xdr:cNvCxnSpPr/>
      </xdr:nvCxnSpPr>
      <xdr:spPr>
        <a:xfrm flipV="1">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73660</xdr:rowOff>
    </xdr:to>
    <xdr:cxnSp macro="">
      <xdr:nvCxnSpPr>
        <xdr:cNvPr id="130" name="直線コネクタ 129"/>
        <xdr:cNvCxnSpPr/>
      </xdr:nvCxnSpPr>
      <xdr:spPr>
        <a:xfrm>
          <a:off x="14782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12700</xdr:rowOff>
    </xdr:to>
    <xdr:cxnSp macro="">
      <xdr:nvCxnSpPr>
        <xdr:cNvPr id="133" name="直線コネクタ 132"/>
        <xdr:cNvCxnSpPr/>
      </xdr:nvCxnSpPr>
      <xdr:spPr>
        <a:xfrm>
          <a:off x="13893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115570</xdr:rowOff>
    </xdr:to>
    <xdr:cxnSp macro="">
      <xdr:nvCxnSpPr>
        <xdr:cNvPr id="136" name="直線コネクタ 135"/>
        <xdr:cNvCxnSpPr/>
      </xdr:nvCxnSpPr>
      <xdr:spPr>
        <a:xfrm>
          <a:off x="13004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6" name="円/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8" name="円/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4" name="円/楕円 153"/>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5" name="テキスト ボックス 154"/>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a:t>
          </a:r>
          <a:r>
            <a:rPr lang="ja-JP" altLang="en-US" sz="1100" b="0" i="0" baseline="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ポイント改善し、類似団体平均値に近い値となった。</a:t>
          </a:r>
          <a:r>
            <a:rPr lang="ja-JP" altLang="ja-JP" sz="1100" b="0" i="0" baseline="0">
              <a:solidFill>
                <a:schemeClr val="dk1"/>
              </a:solidFill>
              <a:effectLst/>
              <a:latin typeface="+mn-lt"/>
              <a:ea typeface="+mn-ea"/>
              <a:cs typeface="+mn-cs"/>
            </a:rPr>
            <a:t>引き続き扶助費の増加が見込まれるが、歳出の適正化を図り、上昇の抑制に努める。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88" name="直線コネクタ 187"/>
        <xdr:cNvCxnSpPr/>
      </xdr:nvCxnSpPr>
      <xdr:spPr>
        <a:xfrm flipV="1">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91" name="直線コネクタ 190"/>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50800</xdr:rowOff>
    </xdr:to>
    <xdr:cxnSp macro="">
      <xdr:nvCxnSpPr>
        <xdr:cNvPr id="194" name="直線コネクタ 193"/>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165100</xdr:rowOff>
    </xdr:to>
    <xdr:cxnSp macro="">
      <xdr:nvCxnSpPr>
        <xdr:cNvPr id="197" name="直線コネクタ 196"/>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7" name="円/楕円 206"/>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08"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1" name="円/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2" name="テキスト ボックス 21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3" name="円/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4" name="テキスト ボックス 213"/>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5" name="円/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6" name="テキスト ボックス 215"/>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上回っている。下水道事業の起債償還のための繰出金が主たる要因である。また、保険給付費の増加などにより、国民健康保険、介護保険事業等への繰出金も増加している。そのため、各特別会計は経費の削減を図り、少しでも繰出金を減額でき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66040</xdr:rowOff>
    </xdr:to>
    <xdr:cxnSp macro="">
      <xdr:nvCxnSpPr>
        <xdr:cNvPr id="249" name="直線コネクタ 248"/>
        <xdr:cNvCxnSpPr/>
      </xdr:nvCxnSpPr>
      <xdr:spPr>
        <a:xfrm flipV="1">
          <a:off x="15671800" y="995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96520</xdr:rowOff>
    </xdr:to>
    <xdr:cxnSp macro="">
      <xdr:nvCxnSpPr>
        <xdr:cNvPr id="252" name="直線コネクタ 251"/>
        <xdr:cNvCxnSpPr/>
      </xdr:nvCxnSpPr>
      <xdr:spPr>
        <a:xfrm flipV="1">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96520</xdr:rowOff>
    </xdr:to>
    <xdr:cxnSp macro="">
      <xdr:nvCxnSpPr>
        <xdr:cNvPr id="255" name="直線コネクタ 254"/>
        <xdr:cNvCxnSpPr/>
      </xdr:nvCxnSpPr>
      <xdr:spPr>
        <a:xfrm>
          <a:off x="13893800" y="991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138430</xdr:rowOff>
    </xdr:to>
    <xdr:cxnSp macro="">
      <xdr:nvCxnSpPr>
        <xdr:cNvPr id="258" name="直線コネクタ 257"/>
        <xdr:cNvCxnSpPr/>
      </xdr:nvCxnSpPr>
      <xdr:spPr>
        <a:xfrm>
          <a:off x="13004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8" name="円/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0" name="円/楕円 269"/>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1" name="テキスト ボックス 270"/>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2" name="円/楕円 271"/>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3" name="テキスト ボックス 272"/>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4" name="円/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6" name="円/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に近い</a:t>
          </a:r>
          <a:r>
            <a:rPr lang="ja-JP" altLang="ja-JP" sz="1100" b="0" i="0" baseline="0">
              <a:solidFill>
                <a:schemeClr val="dk1"/>
              </a:solidFill>
              <a:effectLst/>
              <a:latin typeface="+mn-lt"/>
              <a:ea typeface="+mn-ea"/>
              <a:cs typeface="+mn-cs"/>
            </a:rPr>
            <a:t>数値となっている。</a:t>
          </a:r>
          <a:endParaRPr lang="ja-JP" altLang="ja-JP" sz="1400">
            <a:effectLst/>
          </a:endParaRPr>
        </a:p>
        <a:p>
          <a:pPr rtl="0"/>
          <a:r>
            <a:rPr lang="ja-JP" altLang="ja-JP" sz="1100" b="0" i="0" baseline="0">
              <a:solidFill>
                <a:schemeClr val="dk1"/>
              </a:solidFill>
              <a:effectLst/>
              <a:latin typeface="+mn-lt"/>
              <a:ea typeface="+mn-ea"/>
              <a:cs typeface="+mn-cs"/>
            </a:rPr>
            <a:t>　一部事務組合や広域連合への負担金が主なものであるが、各種団体への補助金を含め、町の交付に対し、適当な事業を行っているか確認し、さらなる歳出の適正化</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07" name="直線コネクタ 306"/>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37846</xdr:rowOff>
    </xdr:to>
    <xdr:cxnSp macro="">
      <xdr:nvCxnSpPr>
        <xdr:cNvPr id="310" name="直線コネクタ 309"/>
        <xdr:cNvCxnSpPr/>
      </xdr:nvCxnSpPr>
      <xdr:spPr>
        <a:xfrm flipV="1">
          <a:off x="14782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156718</xdr:rowOff>
    </xdr:to>
    <xdr:cxnSp macro="">
      <xdr:nvCxnSpPr>
        <xdr:cNvPr id="313" name="直線コネクタ 312"/>
        <xdr:cNvCxnSpPr/>
      </xdr:nvCxnSpPr>
      <xdr:spPr>
        <a:xfrm flipV="1">
          <a:off x="13893800" y="6381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156718</xdr:rowOff>
    </xdr:to>
    <xdr:cxnSp macro="">
      <xdr:nvCxnSpPr>
        <xdr:cNvPr id="316" name="直線コネクタ 315"/>
        <xdr:cNvCxnSpPr/>
      </xdr:nvCxnSpPr>
      <xdr:spPr>
        <a:xfrm>
          <a:off x="13004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6" name="円/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8" name="円/楕円 327"/>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9" name="テキスト ボックス 32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30" name="円/楕円 329"/>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31" name="テキスト ボックス 330"/>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32" name="円/楕円 331"/>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33" name="テキスト ボックス 332"/>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4" name="円/楕円 333"/>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5" name="テキスト ボックス 334"/>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地方債新規発行を抑制してきた結果、類似団体平均値を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ポイント下回っている。今後、普通建設事業の実施により地方債の新規発行が見込まれるが、発行額を可能な限り少なくし、上昇を最小限に抑えていく。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77</xdr:row>
      <xdr:rowOff>14987</xdr:rowOff>
    </xdr:to>
    <xdr:cxnSp macro="">
      <xdr:nvCxnSpPr>
        <xdr:cNvPr id="365" name="直線コネクタ 364"/>
        <xdr:cNvCxnSpPr/>
      </xdr:nvCxnSpPr>
      <xdr:spPr>
        <a:xfrm flipV="1">
          <a:off x="3987800" y="131480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33274</xdr:rowOff>
    </xdr:to>
    <xdr:cxnSp macro="">
      <xdr:nvCxnSpPr>
        <xdr:cNvPr id="368" name="直線コネクタ 367"/>
        <xdr:cNvCxnSpPr/>
      </xdr:nvCxnSpPr>
      <xdr:spPr>
        <a:xfrm flipV="1">
          <a:off x="3098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42418</xdr:rowOff>
    </xdr:to>
    <xdr:cxnSp macro="">
      <xdr:nvCxnSpPr>
        <xdr:cNvPr id="371" name="直線コネクタ 370"/>
        <xdr:cNvCxnSpPr/>
      </xdr:nvCxnSpPr>
      <xdr:spPr>
        <a:xfrm flipV="1">
          <a:off x="2209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42418</xdr:rowOff>
    </xdr:to>
    <xdr:cxnSp macro="">
      <xdr:nvCxnSpPr>
        <xdr:cNvPr id="374" name="直線コネクタ 373"/>
        <xdr:cNvCxnSpPr/>
      </xdr:nvCxnSpPr>
      <xdr:spPr>
        <a:xfrm>
          <a:off x="1320800" y="13175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4" name="円/楕円 383"/>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5"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6" name="円/楕円 385"/>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7" name="テキスト ボックス 386"/>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8" name="円/楕円 387"/>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9" name="テキスト ボックス 388"/>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0" name="円/楕円 389"/>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1" name="テキスト ボックス 390"/>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2" name="円/楕円 391"/>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3" name="テキスト ボックス 392"/>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a:t>
          </a:r>
          <a:r>
            <a:rPr lang="ja-JP" altLang="en-US" sz="1100" b="0" i="0" baseline="0">
              <a:solidFill>
                <a:schemeClr val="dk1"/>
              </a:solidFill>
              <a:effectLst/>
              <a:latin typeface="+mn-lt"/>
              <a:ea typeface="+mn-ea"/>
              <a:cs typeface="+mn-cs"/>
            </a:rPr>
            <a:t>は、前年度と比較し</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ポイント改善したが</a:t>
          </a: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ポイント上回っている。引き続き、行財政改革を推進し、財政の健全化に努める。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79</xdr:row>
      <xdr:rowOff>74422</xdr:rowOff>
    </xdr:to>
    <xdr:cxnSp macro="">
      <xdr:nvCxnSpPr>
        <xdr:cNvPr id="424" name="直線コネクタ 423"/>
        <xdr:cNvCxnSpPr/>
      </xdr:nvCxnSpPr>
      <xdr:spPr>
        <a:xfrm flipV="1">
          <a:off x="15671800" y="134909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74422</xdr:rowOff>
    </xdr:from>
    <xdr:to>
      <xdr:col>22</xdr:col>
      <xdr:colOff>565150</xdr:colOff>
      <xdr:row>79</xdr:row>
      <xdr:rowOff>101854</xdr:rowOff>
    </xdr:to>
    <xdr:cxnSp macro="">
      <xdr:nvCxnSpPr>
        <xdr:cNvPr id="427" name="直線コネクタ 426"/>
        <xdr:cNvCxnSpPr/>
      </xdr:nvCxnSpPr>
      <xdr:spPr>
        <a:xfrm flipV="1">
          <a:off x="14782800" y="13618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168148</xdr:rowOff>
    </xdr:from>
    <xdr:to>
      <xdr:col>21</xdr:col>
      <xdr:colOff>361950</xdr:colOff>
      <xdr:row>79</xdr:row>
      <xdr:rowOff>101854</xdr:rowOff>
    </xdr:to>
    <xdr:cxnSp macro="">
      <xdr:nvCxnSpPr>
        <xdr:cNvPr id="430" name="直線コネクタ 429"/>
        <xdr:cNvCxnSpPr/>
      </xdr:nvCxnSpPr>
      <xdr:spPr>
        <a:xfrm>
          <a:off x="13893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168148</xdr:rowOff>
    </xdr:to>
    <xdr:cxnSp macro="">
      <xdr:nvCxnSpPr>
        <xdr:cNvPr id="433" name="直線コネクタ 432"/>
        <xdr:cNvCxnSpPr/>
      </xdr:nvCxnSpPr>
      <xdr:spPr>
        <a:xfrm>
          <a:off x="13004800" y="133858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3" name="円/楕円 442"/>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44"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23622</xdr:rowOff>
    </xdr:from>
    <xdr:to>
      <xdr:col>22</xdr:col>
      <xdr:colOff>615950</xdr:colOff>
      <xdr:row>79</xdr:row>
      <xdr:rowOff>125222</xdr:rowOff>
    </xdr:to>
    <xdr:sp macro="" textlink="">
      <xdr:nvSpPr>
        <xdr:cNvPr id="445" name="円/楕円 444"/>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109999</xdr:rowOff>
    </xdr:from>
    <xdr:ext cx="736600" cy="259045"/>
    <xdr:sp macro="" textlink="">
      <xdr:nvSpPr>
        <xdr:cNvPr id="446" name="テキスト ボックス 445"/>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51054</xdr:rowOff>
    </xdr:from>
    <xdr:to>
      <xdr:col>21</xdr:col>
      <xdr:colOff>412750</xdr:colOff>
      <xdr:row>79</xdr:row>
      <xdr:rowOff>152654</xdr:rowOff>
    </xdr:to>
    <xdr:sp macro="" textlink="">
      <xdr:nvSpPr>
        <xdr:cNvPr id="447" name="円/楕円 446"/>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137431</xdr:rowOff>
    </xdr:from>
    <xdr:ext cx="762000" cy="259045"/>
    <xdr:sp macro="" textlink="">
      <xdr:nvSpPr>
        <xdr:cNvPr id="448" name="テキスト ボックス 447"/>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117348</xdr:rowOff>
    </xdr:from>
    <xdr:to>
      <xdr:col>20</xdr:col>
      <xdr:colOff>209550</xdr:colOff>
      <xdr:row>79</xdr:row>
      <xdr:rowOff>47498</xdr:rowOff>
    </xdr:to>
    <xdr:sp macro="" textlink="">
      <xdr:nvSpPr>
        <xdr:cNvPr id="449" name="円/楕円 448"/>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32275</xdr:rowOff>
    </xdr:from>
    <xdr:ext cx="762000" cy="259045"/>
    <xdr:sp macro="" textlink="">
      <xdr:nvSpPr>
        <xdr:cNvPr id="450" name="テキスト ボックス 449"/>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1" name="円/楕円 450"/>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2" name="テキスト ボックス 451"/>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岐阜県富加町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139238</xdr:rowOff>
    </xdr:from>
    <xdr:to>
      <xdr:col>4</xdr:col>
      <xdr:colOff>1117600</xdr:colOff>
      <xdr:row>17</xdr:row>
      <xdr:rowOff>153982</xdr:rowOff>
    </xdr:to>
    <xdr:cxnSp macro="">
      <xdr:nvCxnSpPr>
        <xdr:cNvPr id="50" name="直線コネクタ 49"/>
        <xdr:cNvCxnSpPr/>
      </xdr:nvCxnSpPr>
      <xdr:spPr bwMode="auto">
        <a:xfrm flipV="1">
          <a:off x="5003800" y="3101513"/>
          <a:ext cx="647700" cy="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153982</xdr:rowOff>
    </xdr:from>
    <xdr:to>
      <xdr:col>4</xdr:col>
      <xdr:colOff>469900</xdr:colOff>
      <xdr:row>18</xdr:row>
      <xdr:rowOff>836</xdr:rowOff>
    </xdr:to>
    <xdr:cxnSp macro="">
      <xdr:nvCxnSpPr>
        <xdr:cNvPr id="53" name="直線コネクタ 52"/>
        <xdr:cNvCxnSpPr/>
      </xdr:nvCxnSpPr>
      <xdr:spPr bwMode="auto">
        <a:xfrm flipV="1">
          <a:off x="4305300" y="3116257"/>
          <a:ext cx="698500" cy="18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158059</xdr:rowOff>
    </xdr:from>
    <xdr:to>
      <xdr:col>3</xdr:col>
      <xdr:colOff>904875</xdr:colOff>
      <xdr:row>18</xdr:row>
      <xdr:rowOff>836</xdr:rowOff>
    </xdr:to>
    <xdr:cxnSp macro="">
      <xdr:nvCxnSpPr>
        <xdr:cNvPr id="56" name="直線コネクタ 55"/>
        <xdr:cNvCxnSpPr/>
      </xdr:nvCxnSpPr>
      <xdr:spPr bwMode="auto">
        <a:xfrm>
          <a:off x="3606800" y="3120334"/>
          <a:ext cx="698500" cy="1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150691</xdr:rowOff>
    </xdr:from>
    <xdr:to>
      <xdr:col>3</xdr:col>
      <xdr:colOff>206375</xdr:colOff>
      <xdr:row>17</xdr:row>
      <xdr:rowOff>158059</xdr:rowOff>
    </xdr:to>
    <xdr:cxnSp macro="">
      <xdr:nvCxnSpPr>
        <xdr:cNvPr id="59" name="直線コネクタ 58"/>
        <xdr:cNvCxnSpPr/>
      </xdr:nvCxnSpPr>
      <xdr:spPr bwMode="auto">
        <a:xfrm>
          <a:off x="2908300" y="3112966"/>
          <a:ext cx="698500" cy="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88438</xdr:rowOff>
    </xdr:from>
    <xdr:to>
      <xdr:col>5</xdr:col>
      <xdr:colOff>34925</xdr:colOff>
      <xdr:row>18</xdr:row>
      <xdr:rowOff>18588</xdr:rowOff>
    </xdr:to>
    <xdr:sp macro="" textlink="">
      <xdr:nvSpPr>
        <xdr:cNvPr id="69" name="円/楕円 68"/>
        <xdr:cNvSpPr/>
      </xdr:nvSpPr>
      <xdr:spPr bwMode="auto">
        <a:xfrm>
          <a:off x="5600700" y="305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60515</xdr:rowOff>
    </xdr:from>
    <xdr:ext cx="762000" cy="259045"/>
    <xdr:sp macro="" textlink="">
      <xdr:nvSpPr>
        <xdr:cNvPr id="70" name="人口1人当たり決算額の推移該当値テキスト130"/>
        <xdr:cNvSpPr txBox="1"/>
      </xdr:nvSpPr>
      <xdr:spPr>
        <a:xfrm>
          <a:off x="5740400" y="302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103182</xdr:rowOff>
    </xdr:from>
    <xdr:to>
      <xdr:col>4</xdr:col>
      <xdr:colOff>520700</xdr:colOff>
      <xdr:row>18</xdr:row>
      <xdr:rowOff>33332</xdr:rowOff>
    </xdr:to>
    <xdr:sp macro="" textlink="">
      <xdr:nvSpPr>
        <xdr:cNvPr id="71" name="円/楕円 70"/>
        <xdr:cNvSpPr/>
      </xdr:nvSpPr>
      <xdr:spPr bwMode="auto">
        <a:xfrm>
          <a:off x="4953000" y="30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18109</xdr:rowOff>
    </xdr:from>
    <xdr:ext cx="736600" cy="259045"/>
    <xdr:sp macro="" textlink="">
      <xdr:nvSpPr>
        <xdr:cNvPr id="72" name="テキスト ボックス 71"/>
        <xdr:cNvSpPr txBox="1"/>
      </xdr:nvSpPr>
      <xdr:spPr>
        <a:xfrm>
          <a:off x="4622800" y="315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121486</xdr:rowOff>
    </xdr:from>
    <xdr:to>
      <xdr:col>3</xdr:col>
      <xdr:colOff>955675</xdr:colOff>
      <xdr:row>18</xdr:row>
      <xdr:rowOff>51636</xdr:rowOff>
    </xdr:to>
    <xdr:sp macro="" textlink="">
      <xdr:nvSpPr>
        <xdr:cNvPr id="73" name="円/楕円 72"/>
        <xdr:cNvSpPr/>
      </xdr:nvSpPr>
      <xdr:spPr bwMode="auto">
        <a:xfrm>
          <a:off x="4254500" y="308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36413</xdr:rowOff>
    </xdr:from>
    <xdr:ext cx="762000" cy="259045"/>
    <xdr:sp macro="" textlink="">
      <xdr:nvSpPr>
        <xdr:cNvPr id="74" name="テキスト ボックス 73"/>
        <xdr:cNvSpPr txBox="1"/>
      </xdr:nvSpPr>
      <xdr:spPr>
        <a:xfrm>
          <a:off x="3924300" y="317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107259</xdr:rowOff>
    </xdr:from>
    <xdr:to>
      <xdr:col>3</xdr:col>
      <xdr:colOff>257175</xdr:colOff>
      <xdr:row>18</xdr:row>
      <xdr:rowOff>37409</xdr:rowOff>
    </xdr:to>
    <xdr:sp macro="" textlink="">
      <xdr:nvSpPr>
        <xdr:cNvPr id="75" name="円/楕円 74"/>
        <xdr:cNvSpPr/>
      </xdr:nvSpPr>
      <xdr:spPr bwMode="auto">
        <a:xfrm>
          <a:off x="3556000" y="306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22186</xdr:rowOff>
    </xdr:from>
    <xdr:ext cx="762000" cy="259045"/>
    <xdr:sp macro="" textlink="">
      <xdr:nvSpPr>
        <xdr:cNvPr id="76" name="テキスト ボックス 75"/>
        <xdr:cNvSpPr txBox="1"/>
      </xdr:nvSpPr>
      <xdr:spPr>
        <a:xfrm>
          <a:off x="3225800" y="315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99891</xdr:rowOff>
    </xdr:from>
    <xdr:to>
      <xdr:col>2</xdr:col>
      <xdr:colOff>692150</xdr:colOff>
      <xdr:row>18</xdr:row>
      <xdr:rowOff>30041</xdr:rowOff>
    </xdr:to>
    <xdr:sp macro="" textlink="">
      <xdr:nvSpPr>
        <xdr:cNvPr id="77" name="円/楕円 76"/>
        <xdr:cNvSpPr/>
      </xdr:nvSpPr>
      <xdr:spPr bwMode="auto">
        <a:xfrm>
          <a:off x="2857500" y="30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14818</xdr:rowOff>
    </xdr:from>
    <xdr:ext cx="762000" cy="259045"/>
    <xdr:sp macro="" textlink="">
      <xdr:nvSpPr>
        <xdr:cNvPr id="78" name="テキスト ボックス 77"/>
        <xdr:cNvSpPr txBox="1"/>
      </xdr:nvSpPr>
      <xdr:spPr>
        <a:xfrm>
          <a:off x="2527300" y="31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144397</xdr:rowOff>
    </xdr:from>
    <xdr:to>
      <xdr:col>4</xdr:col>
      <xdr:colOff>1117600</xdr:colOff>
      <xdr:row>35</xdr:row>
      <xdr:rowOff>193225</xdr:rowOff>
    </xdr:to>
    <xdr:cxnSp macro="">
      <xdr:nvCxnSpPr>
        <xdr:cNvPr id="110" name="直線コネクタ 109"/>
        <xdr:cNvCxnSpPr/>
      </xdr:nvCxnSpPr>
      <xdr:spPr bwMode="auto">
        <a:xfrm>
          <a:off x="5003800" y="6754747"/>
          <a:ext cx="647700" cy="4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104369</xdr:rowOff>
    </xdr:from>
    <xdr:to>
      <xdr:col>4</xdr:col>
      <xdr:colOff>469900</xdr:colOff>
      <xdr:row>35</xdr:row>
      <xdr:rowOff>144397</xdr:rowOff>
    </xdr:to>
    <xdr:cxnSp macro="">
      <xdr:nvCxnSpPr>
        <xdr:cNvPr id="113" name="直線コネクタ 112"/>
        <xdr:cNvCxnSpPr/>
      </xdr:nvCxnSpPr>
      <xdr:spPr bwMode="auto">
        <a:xfrm>
          <a:off x="4305300" y="6714719"/>
          <a:ext cx="698500" cy="4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104094</xdr:rowOff>
    </xdr:from>
    <xdr:to>
      <xdr:col>3</xdr:col>
      <xdr:colOff>904875</xdr:colOff>
      <xdr:row>35</xdr:row>
      <xdr:rowOff>104369</xdr:rowOff>
    </xdr:to>
    <xdr:cxnSp macro="">
      <xdr:nvCxnSpPr>
        <xdr:cNvPr id="116" name="直線コネクタ 115"/>
        <xdr:cNvCxnSpPr/>
      </xdr:nvCxnSpPr>
      <xdr:spPr bwMode="auto">
        <a:xfrm>
          <a:off x="3606800" y="6714444"/>
          <a:ext cx="698500" cy="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99477</xdr:rowOff>
    </xdr:from>
    <xdr:to>
      <xdr:col>3</xdr:col>
      <xdr:colOff>206375</xdr:colOff>
      <xdr:row>35</xdr:row>
      <xdr:rowOff>104094</xdr:rowOff>
    </xdr:to>
    <xdr:cxnSp macro="">
      <xdr:nvCxnSpPr>
        <xdr:cNvPr id="119" name="直線コネクタ 118"/>
        <xdr:cNvCxnSpPr/>
      </xdr:nvCxnSpPr>
      <xdr:spPr bwMode="auto">
        <a:xfrm>
          <a:off x="2908300" y="6709827"/>
          <a:ext cx="698500" cy="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142425</xdr:rowOff>
    </xdr:from>
    <xdr:to>
      <xdr:col>5</xdr:col>
      <xdr:colOff>34925</xdr:colOff>
      <xdr:row>35</xdr:row>
      <xdr:rowOff>244025</xdr:rowOff>
    </xdr:to>
    <xdr:sp macro="" textlink="">
      <xdr:nvSpPr>
        <xdr:cNvPr id="129" name="円/楕円 128"/>
        <xdr:cNvSpPr/>
      </xdr:nvSpPr>
      <xdr:spPr bwMode="auto">
        <a:xfrm>
          <a:off x="5600700" y="675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330402</xdr:rowOff>
    </xdr:from>
    <xdr:ext cx="762000" cy="259045"/>
    <xdr:sp macro="" textlink="">
      <xdr:nvSpPr>
        <xdr:cNvPr id="130" name="人口1人当たり決算額の推移該当値テキスト445"/>
        <xdr:cNvSpPr txBox="1"/>
      </xdr:nvSpPr>
      <xdr:spPr>
        <a:xfrm>
          <a:off x="5740400" y="659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93597</xdr:rowOff>
    </xdr:from>
    <xdr:to>
      <xdr:col>4</xdr:col>
      <xdr:colOff>520700</xdr:colOff>
      <xdr:row>35</xdr:row>
      <xdr:rowOff>195197</xdr:rowOff>
    </xdr:to>
    <xdr:sp macro="" textlink="">
      <xdr:nvSpPr>
        <xdr:cNvPr id="131" name="円/楕円 130"/>
        <xdr:cNvSpPr/>
      </xdr:nvSpPr>
      <xdr:spPr bwMode="auto">
        <a:xfrm>
          <a:off x="4953000" y="670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205374</xdr:rowOff>
    </xdr:from>
    <xdr:ext cx="736600" cy="259045"/>
    <xdr:sp macro="" textlink="">
      <xdr:nvSpPr>
        <xdr:cNvPr id="132" name="テキスト ボックス 131"/>
        <xdr:cNvSpPr txBox="1"/>
      </xdr:nvSpPr>
      <xdr:spPr>
        <a:xfrm>
          <a:off x="4622800" y="647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53569</xdr:rowOff>
    </xdr:from>
    <xdr:to>
      <xdr:col>3</xdr:col>
      <xdr:colOff>955675</xdr:colOff>
      <xdr:row>35</xdr:row>
      <xdr:rowOff>155169</xdr:rowOff>
    </xdr:to>
    <xdr:sp macro="" textlink="">
      <xdr:nvSpPr>
        <xdr:cNvPr id="133" name="円/楕円 132"/>
        <xdr:cNvSpPr/>
      </xdr:nvSpPr>
      <xdr:spPr bwMode="auto">
        <a:xfrm>
          <a:off x="4254500" y="666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165345</xdr:rowOff>
    </xdr:from>
    <xdr:ext cx="762000" cy="259045"/>
    <xdr:sp macro="" textlink="">
      <xdr:nvSpPr>
        <xdr:cNvPr id="134" name="テキスト ボックス 133"/>
        <xdr:cNvSpPr txBox="1"/>
      </xdr:nvSpPr>
      <xdr:spPr>
        <a:xfrm>
          <a:off x="3924300" y="64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53294</xdr:rowOff>
    </xdr:from>
    <xdr:to>
      <xdr:col>3</xdr:col>
      <xdr:colOff>257175</xdr:colOff>
      <xdr:row>35</xdr:row>
      <xdr:rowOff>154894</xdr:rowOff>
    </xdr:to>
    <xdr:sp macro="" textlink="">
      <xdr:nvSpPr>
        <xdr:cNvPr id="135" name="円/楕円 134"/>
        <xdr:cNvSpPr/>
      </xdr:nvSpPr>
      <xdr:spPr bwMode="auto">
        <a:xfrm>
          <a:off x="3556000" y="666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165071</xdr:rowOff>
    </xdr:from>
    <xdr:ext cx="762000" cy="259045"/>
    <xdr:sp macro="" textlink="">
      <xdr:nvSpPr>
        <xdr:cNvPr id="136" name="テキスト ボックス 135"/>
        <xdr:cNvSpPr txBox="1"/>
      </xdr:nvSpPr>
      <xdr:spPr>
        <a:xfrm>
          <a:off x="3225800" y="643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48677</xdr:rowOff>
    </xdr:from>
    <xdr:to>
      <xdr:col>2</xdr:col>
      <xdr:colOff>692150</xdr:colOff>
      <xdr:row>35</xdr:row>
      <xdr:rowOff>150277</xdr:rowOff>
    </xdr:to>
    <xdr:sp macro="" textlink="">
      <xdr:nvSpPr>
        <xdr:cNvPr id="137" name="円/楕円 136"/>
        <xdr:cNvSpPr/>
      </xdr:nvSpPr>
      <xdr:spPr bwMode="auto">
        <a:xfrm>
          <a:off x="2857500" y="665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135054</xdr:rowOff>
    </xdr:from>
    <xdr:ext cx="762000" cy="259045"/>
    <xdr:sp macro="" textlink="">
      <xdr:nvSpPr>
        <xdr:cNvPr id="138" name="テキスト ボックス 137"/>
        <xdr:cNvSpPr txBox="1"/>
      </xdr:nvSpPr>
      <xdr:spPr>
        <a:xfrm>
          <a:off x="2527300" y="6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5,720
5,597
16.82
2,902,458
2,723,787
169,877
1,918,314
2,487,485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136892</xdr:rowOff>
    </xdr:from>
    <xdr:to>
      <xdr:col>6</xdr:col>
      <xdr:colOff>511175</xdr:colOff>
      <xdr:row>37</xdr:row>
      <xdr:rowOff>157857</xdr:rowOff>
    </xdr:to>
    <xdr:cxnSp macro="">
      <xdr:nvCxnSpPr>
        <xdr:cNvPr id="63" name="直線コネクタ 62"/>
        <xdr:cNvCxnSpPr/>
      </xdr:nvCxnSpPr>
      <xdr:spPr>
        <a:xfrm>
          <a:off x="3797300" y="6480542"/>
          <a:ext cx="8382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136892</xdr:rowOff>
    </xdr:from>
    <xdr:to>
      <xdr:col>5</xdr:col>
      <xdr:colOff>358775</xdr:colOff>
      <xdr:row>38</xdr:row>
      <xdr:rowOff>4663</xdr:rowOff>
    </xdr:to>
    <xdr:cxnSp macro="">
      <xdr:nvCxnSpPr>
        <xdr:cNvPr id="66" name="直線コネクタ 65"/>
        <xdr:cNvCxnSpPr/>
      </xdr:nvCxnSpPr>
      <xdr:spPr>
        <a:xfrm flipV="1">
          <a:off x="2908300" y="6480542"/>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4663</xdr:rowOff>
    </xdr:from>
    <xdr:to>
      <xdr:col>4</xdr:col>
      <xdr:colOff>155575</xdr:colOff>
      <xdr:row>38</xdr:row>
      <xdr:rowOff>14949</xdr:rowOff>
    </xdr:to>
    <xdr:cxnSp macro="">
      <xdr:nvCxnSpPr>
        <xdr:cNvPr id="69" name="直線コネクタ 68"/>
        <xdr:cNvCxnSpPr/>
      </xdr:nvCxnSpPr>
      <xdr:spPr>
        <a:xfrm flipV="1">
          <a:off x="2019300" y="6519763"/>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xdr:rowOff>
    </xdr:from>
    <xdr:to>
      <xdr:col>2</xdr:col>
      <xdr:colOff>638175</xdr:colOff>
      <xdr:row>38</xdr:row>
      <xdr:rowOff>14949</xdr:rowOff>
    </xdr:to>
    <xdr:cxnSp macro="">
      <xdr:nvCxnSpPr>
        <xdr:cNvPr id="72" name="直線コネクタ 71"/>
        <xdr:cNvCxnSpPr/>
      </xdr:nvCxnSpPr>
      <xdr:spPr>
        <a:xfrm>
          <a:off x="1130300" y="651597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107057</xdr:rowOff>
    </xdr:from>
    <xdr:to>
      <xdr:col>6</xdr:col>
      <xdr:colOff>561975</xdr:colOff>
      <xdr:row>38</xdr:row>
      <xdr:rowOff>37207</xdr:rowOff>
    </xdr:to>
    <xdr:sp macro="" textlink="">
      <xdr:nvSpPr>
        <xdr:cNvPr id="82" name="円/楕円 81"/>
        <xdr:cNvSpPr/>
      </xdr:nvSpPr>
      <xdr:spPr>
        <a:xfrm>
          <a:off x="4584700" y="64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85484</xdr:rowOff>
    </xdr:from>
    <xdr:ext cx="534377" cy="259045"/>
    <xdr:sp macro="" textlink="">
      <xdr:nvSpPr>
        <xdr:cNvPr id="83" name="人件費該当値テキスト"/>
        <xdr:cNvSpPr txBox="1"/>
      </xdr:nvSpPr>
      <xdr:spPr>
        <a:xfrm>
          <a:off x="4686300" y="642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86092</xdr:rowOff>
    </xdr:from>
    <xdr:to>
      <xdr:col>5</xdr:col>
      <xdr:colOff>409575</xdr:colOff>
      <xdr:row>38</xdr:row>
      <xdr:rowOff>16242</xdr:rowOff>
    </xdr:to>
    <xdr:sp macro="" textlink="">
      <xdr:nvSpPr>
        <xdr:cNvPr id="84" name="円/楕円 83"/>
        <xdr:cNvSpPr/>
      </xdr:nvSpPr>
      <xdr:spPr>
        <a:xfrm>
          <a:off x="3746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7369</xdr:rowOff>
    </xdr:from>
    <xdr:ext cx="534377" cy="259045"/>
    <xdr:sp macro="" textlink="">
      <xdr:nvSpPr>
        <xdr:cNvPr id="85" name="テキスト ボックス 84"/>
        <xdr:cNvSpPr txBox="1"/>
      </xdr:nvSpPr>
      <xdr:spPr>
        <a:xfrm>
          <a:off x="3530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125313</xdr:rowOff>
    </xdr:from>
    <xdr:to>
      <xdr:col>4</xdr:col>
      <xdr:colOff>206375</xdr:colOff>
      <xdr:row>38</xdr:row>
      <xdr:rowOff>55463</xdr:rowOff>
    </xdr:to>
    <xdr:sp macro="" textlink="">
      <xdr:nvSpPr>
        <xdr:cNvPr id="86" name="円/楕円 85"/>
        <xdr:cNvSpPr/>
      </xdr:nvSpPr>
      <xdr:spPr>
        <a:xfrm>
          <a:off x="2857500" y="64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46590</xdr:rowOff>
    </xdr:from>
    <xdr:ext cx="534377" cy="259045"/>
    <xdr:sp macro="" textlink="">
      <xdr:nvSpPr>
        <xdr:cNvPr id="87" name="テキスト ボックス 86"/>
        <xdr:cNvSpPr txBox="1"/>
      </xdr:nvSpPr>
      <xdr:spPr>
        <a:xfrm>
          <a:off x="2641111" y="65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135600</xdr:rowOff>
    </xdr:from>
    <xdr:to>
      <xdr:col>3</xdr:col>
      <xdr:colOff>3175</xdr:colOff>
      <xdr:row>38</xdr:row>
      <xdr:rowOff>65749</xdr:rowOff>
    </xdr:to>
    <xdr:sp macro="" textlink="">
      <xdr:nvSpPr>
        <xdr:cNvPr id="88" name="円/楕円 87"/>
        <xdr:cNvSpPr/>
      </xdr:nvSpPr>
      <xdr:spPr>
        <a:xfrm>
          <a:off x="1968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56876</xdr:rowOff>
    </xdr:from>
    <xdr:ext cx="534377" cy="259045"/>
    <xdr:sp macro="" textlink="">
      <xdr:nvSpPr>
        <xdr:cNvPr id="89" name="テキスト ボックス 88"/>
        <xdr:cNvSpPr txBox="1"/>
      </xdr:nvSpPr>
      <xdr:spPr>
        <a:xfrm>
          <a:off x="1752111" y="65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121524</xdr:rowOff>
    </xdr:from>
    <xdr:to>
      <xdr:col>1</xdr:col>
      <xdr:colOff>485775</xdr:colOff>
      <xdr:row>38</xdr:row>
      <xdr:rowOff>51674</xdr:rowOff>
    </xdr:to>
    <xdr:sp macro="" textlink="">
      <xdr:nvSpPr>
        <xdr:cNvPr id="90" name="円/楕円 89"/>
        <xdr:cNvSpPr/>
      </xdr:nvSpPr>
      <xdr:spPr>
        <a:xfrm>
          <a:off x="1079500" y="64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42801</xdr:rowOff>
    </xdr:from>
    <xdr:ext cx="534377" cy="259045"/>
    <xdr:sp macro="" textlink="">
      <xdr:nvSpPr>
        <xdr:cNvPr id="91" name="テキスト ボックス 90"/>
        <xdr:cNvSpPr txBox="1"/>
      </xdr:nvSpPr>
      <xdr:spPr>
        <a:xfrm>
          <a:off x="863111" y="655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138017</xdr:rowOff>
    </xdr:from>
    <xdr:to>
      <xdr:col>6</xdr:col>
      <xdr:colOff>511175</xdr:colOff>
      <xdr:row>57</xdr:row>
      <xdr:rowOff>140676</xdr:rowOff>
    </xdr:to>
    <xdr:cxnSp macro="">
      <xdr:nvCxnSpPr>
        <xdr:cNvPr id="118" name="直線コネクタ 117"/>
        <xdr:cNvCxnSpPr/>
      </xdr:nvCxnSpPr>
      <xdr:spPr>
        <a:xfrm flipV="1">
          <a:off x="3797300" y="9910667"/>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140676</xdr:rowOff>
    </xdr:from>
    <xdr:to>
      <xdr:col>5</xdr:col>
      <xdr:colOff>358775</xdr:colOff>
      <xdr:row>58</xdr:row>
      <xdr:rowOff>4929</xdr:rowOff>
    </xdr:to>
    <xdr:cxnSp macro="">
      <xdr:nvCxnSpPr>
        <xdr:cNvPr id="121" name="直線コネクタ 120"/>
        <xdr:cNvCxnSpPr/>
      </xdr:nvCxnSpPr>
      <xdr:spPr>
        <a:xfrm flipV="1">
          <a:off x="2908300" y="9913326"/>
          <a:ext cx="889000" cy="3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xdr:rowOff>
    </xdr:from>
    <xdr:to>
      <xdr:col>4</xdr:col>
      <xdr:colOff>155575</xdr:colOff>
      <xdr:row>58</xdr:row>
      <xdr:rowOff>4929</xdr:rowOff>
    </xdr:to>
    <xdr:cxnSp macro="">
      <xdr:nvCxnSpPr>
        <xdr:cNvPr id="124" name="直線コネクタ 123"/>
        <xdr:cNvCxnSpPr/>
      </xdr:nvCxnSpPr>
      <xdr:spPr>
        <a:xfrm>
          <a:off x="2019300" y="9944133"/>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168073</xdr:rowOff>
    </xdr:from>
    <xdr:to>
      <xdr:col>2</xdr:col>
      <xdr:colOff>638175</xdr:colOff>
      <xdr:row>58</xdr:row>
      <xdr:rowOff>33</xdr:rowOff>
    </xdr:to>
    <xdr:cxnSp macro="">
      <xdr:nvCxnSpPr>
        <xdr:cNvPr id="127" name="直線コネクタ 126"/>
        <xdr:cNvCxnSpPr/>
      </xdr:nvCxnSpPr>
      <xdr:spPr>
        <a:xfrm>
          <a:off x="1130300" y="9940723"/>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87217</xdr:rowOff>
    </xdr:from>
    <xdr:to>
      <xdr:col>6</xdr:col>
      <xdr:colOff>561975</xdr:colOff>
      <xdr:row>58</xdr:row>
      <xdr:rowOff>17367</xdr:rowOff>
    </xdr:to>
    <xdr:sp macro="" textlink="">
      <xdr:nvSpPr>
        <xdr:cNvPr id="137" name="円/楕円 136"/>
        <xdr:cNvSpPr/>
      </xdr:nvSpPr>
      <xdr:spPr>
        <a:xfrm>
          <a:off x="4584700" y="98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2144</xdr:rowOff>
    </xdr:from>
    <xdr:ext cx="534377" cy="259045"/>
    <xdr:sp macro="" textlink="">
      <xdr:nvSpPr>
        <xdr:cNvPr id="138" name="物件費該当値テキスト"/>
        <xdr:cNvSpPr txBox="1"/>
      </xdr:nvSpPr>
      <xdr:spPr>
        <a:xfrm>
          <a:off x="4686300" y="97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89876</xdr:rowOff>
    </xdr:from>
    <xdr:to>
      <xdr:col>5</xdr:col>
      <xdr:colOff>409575</xdr:colOff>
      <xdr:row>58</xdr:row>
      <xdr:rowOff>20026</xdr:rowOff>
    </xdr:to>
    <xdr:sp macro="" textlink="">
      <xdr:nvSpPr>
        <xdr:cNvPr id="139" name="円/楕円 138"/>
        <xdr:cNvSpPr/>
      </xdr:nvSpPr>
      <xdr:spPr>
        <a:xfrm>
          <a:off x="3746500" y="98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11153</xdr:rowOff>
    </xdr:from>
    <xdr:ext cx="534377" cy="259045"/>
    <xdr:sp macro="" textlink="">
      <xdr:nvSpPr>
        <xdr:cNvPr id="140" name="テキスト ボックス 139"/>
        <xdr:cNvSpPr txBox="1"/>
      </xdr:nvSpPr>
      <xdr:spPr>
        <a:xfrm>
          <a:off x="3530111" y="99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125579</xdr:rowOff>
    </xdr:from>
    <xdr:to>
      <xdr:col>4</xdr:col>
      <xdr:colOff>206375</xdr:colOff>
      <xdr:row>58</xdr:row>
      <xdr:rowOff>55729</xdr:rowOff>
    </xdr:to>
    <xdr:sp macro="" textlink="">
      <xdr:nvSpPr>
        <xdr:cNvPr id="141" name="円/楕円 140"/>
        <xdr:cNvSpPr/>
      </xdr:nvSpPr>
      <xdr:spPr>
        <a:xfrm>
          <a:off x="2857500" y="98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46856</xdr:rowOff>
    </xdr:from>
    <xdr:ext cx="534377" cy="259045"/>
    <xdr:sp macro="" textlink="">
      <xdr:nvSpPr>
        <xdr:cNvPr id="142" name="テキスト ボックス 141"/>
        <xdr:cNvSpPr txBox="1"/>
      </xdr:nvSpPr>
      <xdr:spPr>
        <a:xfrm>
          <a:off x="2641111" y="99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120683</xdr:rowOff>
    </xdr:from>
    <xdr:to>
      <xdr:col>3</xdr:col>
      <xdr:colOff>3175</xdr:colOff>
      <xdr:row>58</xdr:row>
      <xdr:rowOff>50833</xdr:rowOff>
    </xdr:to>
    <xdr:sp macro="" textlink="">
      <xdr:nvSpPr>
        <xdr:cNvPr id="143" name="円/楕円 142"/>
        <xdr:cNvSpPr/>
      </xdr:nvSpPr>
      <xdr:spPr>
        <a:xfrm>
          <a:off x="1968500" y="98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41960</xdr:rowOff>
    </xdr:from>
    <xdr:ext cx="534377" cy="259045"/>
    <xdr:sp macro="" textlink="">
      <xdr:nvSpPr>
        <xdr:cNvPr id="144" name="テキスト ボックス 143"/>
        <xdr:cNvSpPr txBox="1"/>
      </xdr:nvSpPr>
      <xdr:spPr>
        <a:xfrm>
          <a:off x="1752111" y="99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117273</xdr:rowOff>
    </xdr:from>
    <xdr:to>
      <xdr:col>1</xdr:col>
      <xdr:colOff>485775</xdr:colOff>
      <xdr:row>58</xdr:row>
      <xdr:rowOff>47423</xdr:rowOff>
    </xdr:to>
    <xdr:sp macro="" textlink="">
      <xdr:nvSpPr>
        <xdr:cNvPr id="145" name="円/楕円 144"/>
        <xdr:cNvSpPr/>
      </xdr:nvSpPr>
      <xdr:spPr>
        <a:xfrm>
          <a:off x="1079500" y="9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38550</xdr:rowOff>
    </xdr:from>
    <xdr:ext cx="534377" cy="259045"/>
    <xdr:sp macro="" textlink="">
      <xdr:nvSpPr>
        <xdr:cNvPr id="146" name="テキスト ボックス 145"/>
        <xdr:cNvSpPr txBox="1"/>
      </xdr:nvSpPr>
      <xdr:spPr>
        <a:xfrm>
          <a:off x="863111" y="99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60559</xdr:rowOff>
    </xdr:from>
    <xdr:to>
      <xdr:col>6</xdr:col>
      <xdr:colOff>511175</xdr:colOff>
      <xdr:row>78</xdr:row>
      <xdr:rowOff>68903</xdr:rowOff>
    </xdr:to>
    <xdr:cxnSp macro="">
      <xdr:nvCxnSpPr>
        <xdr:cNvPr id="173" name="直線コネクタ 172"/>
        <xdr:cNvCxnSpPr/>
      </xdr:nvCxnSpPr>
      <xdr:spPr>
        <a:xfrm flipV="1">
          <a:off x="3797300" y="13433659"/>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56100</xdr:rowOff>
    </xdr:from>
    <xdr:to>
      <xdr:col>5</xdr:col>
      <xdr:colOff>358775</xdr:colOff>
      <xdr:row>78</xdr:row>
      <xdr:rowOff>68903</xdr:rowOff>
    </xdr:to>
    <xdr:cxnSp macro="">
      <xdr:nvCxnSpPr>
        <xdr:cNvPr id="176" name="直線コネクタ 175"/>
        <xdr:cNvCxnSpPr/>
      </xdr:nvCxnSpPr>
      <xdr:spPr>
        <a:xfrm>
          <a:off x="2908300" y="13429200"/>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56100</xdr:rowOff>
    </xdr:from>
    <xdr:to>
      <xdr:col>4</xdr:col>
      <xdr:colOff>155575</xdr:colOff>
      <xdr:row>78</xdr:row>
      <xdr:rowOff>81065</xdr:rowOff>
    </xdr:to>
    <xdr:cxnSp macro="">
      <xdr:nvCxnSpPr>
        <xdr:cNvPr id="179" name="直線コネクタ 178"/>
        <xdr:cNvCxnSpPr/>
      </xdr:nvCxnSpPr>
      <xdr:spPr>
        <a:xfrm flipV="1">
          <a:off x="2019300" y="13429200"/>
          <a:ext cx="889000" cy="2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77453</xdr:rowOff>
    </xdr:from>
    <xdr:to>
      <xdr:col>2</xdr:col>
      <xdr:colOff>638175</xdr:colOff>
      <xdr:row>78</xdr:row>
      <xdr:rowOff>81065</xdr:rowOff>
    </xdr:to>
    <xdr:cxnSp macro="">
      <xdr:nvCxnSpPr>
        <xdr:cNvPr id="182" name="直線コネクタ 181"/>
        <xdr:cNvCxnSpPr/>
      </xdr:nvCxnSpPr>
      <xdr:spPr>
        <a:xfrm>
          <a:off x="1130300" y="1345055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9759</xdr:rowOff>
    </xdr:from>
    <xdr:to>
      <xdr:col>6</xdr:col>
      <xdr:colOff>561975</xdr:colOff>
      <xdr:row>78</xdr:row>
      <xdr:rowOff>111359</xdr:rowOff>
    </xdr:to>
    <xdr:sp macro="" textlink="">
      <xdr:nvSpPr>
        <xdr:cNvPr id="192" name="円/楕円 191"/>
        <xdr:cNvSpPr/>
      </xdr:nvSpPr>
      <xdr:spPr>
        <a:xfrm>
          <a:off x="45847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96136</xdr:rowOff>
    </xdr:from>
    <xdr:ext cx="469744" cy="259045"/>
    <xdr:sp macro="" textlink="">
      <xdr:nvSpPr>
        <xdr:cNvPr id="193" name="維持補修費該当値テキスト"/>
        <xdr:cNvSpPr txBox="1"/>
      </xdr:nvSpPr>
      <xdr:spPr>
        <a:xfrm>
          <a:off x="4686300" y="132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18103</xdr:rowOff>
    </xdr:from>
    <xdr:to>
      <xdr:col>5</xdr:col>
      <xdr:colOff>409575</xdr:colOff>
      <xdr:row>78</xdr:row>
      <xdr:rowOff>119703</xdr:rowOff>
    </xdr:to>
    <xdr:sp macro="" textlink="">
      <xdr:nvSpPr>
        <xdr:cNvPr id="194" name="円/楕円 193"/>
        <xdr:cNvSpPr/>
      </xdr:nvSpPr>
      <xdr:spPr>
        <a:xfrm>
          <a:off x="3746500" y="133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110830</xdr:rowOff>
    </xdr:from>
    <xdr:ext cx="469744" cy="259045"/>
    <xdr:sp macro="" textlink="">
      <xdr:nvSpPr>
        <xdr:cNvPr id="195" name="テキスト ボックス 194"/>
        <xdr:cNvSpPr txBox="1"/>
      </xdr:nvSpPr>
      <xdr:spPr>
        <a:xfrm>
          <a:off x="3562427" y="1348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5300</xdr:rowOff>
    </xdr:from>
    <xdr:to>
      <xdr:col>4</xdr:col>
      <xdr:colOff>206375</xdr:colOff>
      <xdr:row>78</xdr:row>
      <xdr:rowOff>106900</xdr:rowOff>
    </xdr:to>
    <xdr:sp macro="" textlink="">
      <xdr:nvSpPr>
        <xdr:cNvPr id="196" name="円/楕円 195"/>
        <xdr:cNvSpPr/>
      </xdr:nvSpPr>
      <xdr:spPr>
        <a:xfrm>
          <a:off x="28575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98027</xdr:rowOff>
    </xdr:from>
    <xdr:ext cx="469744" cy="259045"/>
    <xdr:sp macro="" textlink="">
      <xdr:nvSpPr>
        <xdr:cNvPr id="197" name="テキスト ボックス 196"/>
        <xdr:cNvSpPr txBox="1"/>
      </xdr:nvSpPr>
      <xdr:spPr>
        <a:xfrm>
          <a:off x="2673427" y="134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30265</xdr:rowOff>
    </xdr:from>
    <xdr:to>
      <xdr:col>3</xdr:col>
      <xdr:colOff>3175</xdr:colOff>
      <xdr:row>78</xdr:row>
      <xdr:rowOff>131865</xdr:rowOff>
    </xdr:to>
    <xdr:sp macro="" textlink="">
      <xdr:nvSpPr>
        <xdr:cNvPr id="198" name="円/楕円 197"/>
        <xdr:cNvSpPr/>
      </xdr:nvSpPr>
      <xdr:spPr>
        <a:xfrm>
          <a:off x="19685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122992</xdr:rowOff>
    </xdr:from>
    <xdr:ext cx="469744" cy="259045"/>
    <xdr:sp macro="" textlink="">
      <xdr:nvSpPr>
        <xdr:cNvPr id="199" name="テキスト ボックス 198"/>
        <xdr:cNvSpPr txBox="1"/>
      </xdr:nvSpPr>
      <xdr:spPr>
        <a:xfrm>
          <a:off x="1784427" y="134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26653</xdr:rowOff>
    </xdr:from>
    <xdr:to>
      <xdr:col>1</xdr:col>
      <xdr:colOff>485775</xdr:colOff>
      <xdr:row>78</xdr:row>
      <xdr:rowOff>128253</xdr:rowOff>
    </xdr:to>
    <xdr:sp macro="" textlink="">
      <xdr:nvSpPr>
        <xdr:cNvPr id="200" name="円/楕円 199"/>
        <xdr:cNvSpPr/>
      </xdr:nvSpPr>
      <xdr:spPr>
        <a:xfrm>
          <a:off x="1079500" y="133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119380</xdr:rowOff>
    </xdr:from>
    <xdr:ext cx="469744" cy="259045"/>
    <xdr:sp macro="" textlink="">
      <xdr:nvSpPr>
        <xdr:cNvPr id="201" name="テキスト ボックス 200"/>
        <xdr:cNvSpPr txBox="1"/>
      </xdr:nvSpPr>
      <xdr:spPr>
        <a:xfrm>
          <a:off x="895427" y="134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35916</xdr:rowOff>
    </xdr:from>
    <xdr:to>
      <xdr:col>6</xdr:col>
      <xdr:colOff>511175</xdr:colOff>
      <xdr:row>96</xdr:row>
      <xdr:rowOff>56166</xdr:rowOff>
    </xdr:to>
    <xdr:cxnSp macro="">
      <xdr:nvCxnSpPr>
        <xdr:cNvPr id="231" name="直線コネクタ 230"/>
        <xdr:cNvCxnSpPr/>
      </xdr:nvCxnSpPr>
      <xdr:spPr>
        <a:xfrm>
          <a:off x="3797300" y="16495116"/>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35916</xdr:rowOff>
    </xdr:from>
    <xdr:to>
      <xdr:col>5</xdr:col>
      <xdr:colOff>358775</xdr:colOff>
      <xdr:row>96</xdr:row>
      <xdr:rowOff>106038</xdr:rowOff>
    </xdr:to>
    <xdr:cxnSp macro="">
      <xdr:nvCxnSpPr>
        <xdr:cNvPr id="234" name="直線コネクタ 233"/>
        <xdr:cNvCxnSpPr/>
      </xdr:nvCxnSpPr>
      <xdr:spPr>
        <a:xfrm flipV="1">
          <a:off x="2908300" y="16495116"/>
          <a:ext cx="889000" cy="7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106038</xdr:rowOff>
    </xdr:from>
    <xdr:to>
      <xdr:col>4</xdr:col>
      <xdr:colOff>155575</xdr:colOff>
      <xdr:row>96</xdr:row>
      <xdr:rowOff>133395</xdr:rowOff>
    </xdr:to>
    <xdr:cxnSp macro="">
      <xdr:nvCxnSpPr>
        <xdr:cNvPr id="237" name="直線コネクタ 236"/>
        <xdr:cNvCxnSpPr/>
      </xdr:nvCxnSpPr>
      <xdr:spPr>
        <a:xfrm flipV="1">
          <a:off x="2019300" y="16565238"/>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123983</xdr:rowOff>
    </xdr:from>
    <xdr:to>
      <xdr:col>2</xdr:col>
      <xdr:colOff>638175</xdr:colOff>
      <xdr:row>96</xdr:row>
      <xdr:rowOff>133395</xdr:rowOff>
    </xdr:to>
    <xdr:cxnSp macro="">
      <xdr:nvCxnSpPr>
        <xdr:cNvPr id="240" name="直線コネクタ 239"/>
        <xdr:cNvCxnSpPr/>
      </xdr:nvCxnSpPr>
      <xdr:spPr>
        <a:xfrm>
          <a:off x="1130300" y="16583183"/>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5366</xdr:rowOff>
    </xdr:from>
    <xdr:to>
      <xdr:col>6</xdr:col>
      <xdr:colOff>561975</xdr:colOff>
      <xdr:row>96</xdr:row>
      <xdr:rowOff>106966</xdr:rowOff>
    </xdr:to>
    <xdr:sp macro="" textlink="">
      <xdr:nvSpPr>
        <xdr:cNvPr id="250" name="円/楕円 249"/>
        <xdr:cNvSpPr/>
      </xdr:nvSpPr>
      <xdr:spPr>
        <a:xfrm>
          <a:off x="4584700" y="164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155243</xdr:rowOff>
    </xdr:from>
    <xdr:ext cx="534377" cy="259045"/>
    <xdr:sp macro="" textlink="">
      <xdr:nvSpPr>
        <xdr:cNvPr id="251" name="扶助費該当値テキスト"/>
        <xdr:cNvSpPr txBox="1"/>
      </xdr:nvSpPr>
      <xdr:spPr>
        <a:xfrm>
          <a:off x="4686300" y="164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156566</xdr:rowOff>
    </xdr:from>
    <xdr:to>
      <xdr:col>5</xdr:col>
      <xdr:colOff>409575</xdr:colOff>
      <xdr:row>96</xdr:row>
      <xdr:rowOff>86716</xdr:rowOff>
    </xdr:to>
    <xdr:sp macro="" textlink="">
      <xdr:nvSpPr>
        <xdr:cNvPr id="252" name="円/楕円 251"/>
        <xdr:cNvSpPr/>
      </xdr:nvSpPr>
      <xdr:spPr>
        <a:xfrm>
          <a:off x="3746500" y="16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77843</xdr:rowOff>
    </xdr:from>
    <xdr:ext cx="534377" cy="259045"/>
    <xdr:sp macro="" textlink="">
      <xdr:nvSpPr>
        <xdr:cNvPr id="253" name="テキスト ボックス 252"/>
        <xdr:cNvSpPr txBox="1"/>
      </xdr:nvSpPr>
      <xdr:spPr>
        <a:xfrm>
          <a:off x="3530111" y="165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55238</xdr:rowOff>
    </xdr:from>
    <xdr:to>
      <xdr:col>4</xdr:col>
      <xdr:colOff>206375</xdr:colOff>
      <xdr:row>96</xdr:row>
      <xdr:rowOff>156838</xdr:rowOff>
    </xdr:to>
    <xdr:sp macro="" textlink="">
      <xdr:nvSpPr>
        <xdr:cNvPr id="254" name="円/楕円 253"/>
        <xdr:cNvSpPr/>
      </xdr:nvSpPr>
      <xdr:spPr>
        <a:xfrm>
          <a:off x="2857500" y="165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147965</xdr:rowOff>
    </xdr:from>
    <xdr:ext cx="534377" cy="259045"/>
    <xdr:sp macro="" textlink="">
      <xdr:nvSpPr>
        <xdr:cNvPr id="255" name="テキスト ボックス 254"/>
        <xdr:cNvSpPr txBox="1"/>
      </xdr:nvSpPr>
      <xdr:spPr>
        <a:xfrm>
          <a:off x="2641111" y="166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82595</xdr:rowOff>
    </xdr:from>
    <xdr:to>
      <xdr:col>3</xdr:col>
      <xdr:colOff>3175</xdr:colOff>
      <xdr:row>97</xdr:row>
      <xdr:rowOff>12745</xdr:rowOff>
    </xdr:to>
    <xdr:sp macro="" textlink="">
      <xdr:nvSpPr>
        <xdr:cNvPr id="256" name="円/楕円 255"/>
        <xdr:cNvSpPr/>
      </xdr:nvSpPr>
      <xdr:spPr>
        <a:xfrm>
          <a:off x="1968500" y="1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3872</xdr:rowOff>
    </xdr:from>
    <xdr:ext cx="534377" cy="259045"/>
    <xdr:sp macro="" textlink="">
      <xdr:nvSpPr>
        <xdr:cNvPr id="257" name="テキスト ボックス 256"/>
        <xdr:cNvSpPr txBox="1"/>
      </xdr:nvSpPr>
      <xdr:spPr>
        <a:xfrm>
          <a:off x="1752111" y="166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73183</xdr:rowOff>
    </xdr:from>
    <xdr:to>
      <xdr:col>1</xdr:col>
      <xdr:colOff>485775</xdr:colOff>
      <xdr:row>97</xdr:row>
      <xdr:rowOff>3333</xdr:rowOff>
    </xdr:to>
    <xdr:sp macro="" textlink="">
      <xdr:nvSpPr>
        <xdr:cNvPr id="258" name="円/楕円 257"/>
        <xdr:cNvSpPr/>
      </xdr:nvSpPr>
      <xdr:spPr>
        <a:xfrm>
          <a:off x="1079500" y="165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165910</xdr:rowOff>
    </xdr:from>
    <xdr:ext cx="534377" cy="259045"/>
    <xdr:sp macro="" textlink="">
      <xdr:nvSpPr>
        <xdr:cNvPr id="259" name="テキスト ボックス 258"/>
        <xdr:cNvSpPr txBox="1"/>
      </xdr:nvSpPr>
      <xdr:spPr>
        <a:xfrm>
          <a:off x="863111" y="166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168211</xdr:rowOff>
    </xdr:from>
    <xdr:to>
      <xdr:col>15</xdr:col>
      <xdr:colOff>180975</xdr:colOff>
      <xdr:row>38</xdr:row>
      <xdr:rowOff>2348</xdr:rowOff>
    </xdr:to>
    <xdr:cxnSp macro="">
      <xdr:nvCxnSpPr>
        <xdr:cNvPr id="287" name="直線コネクタ 286"/>
        <xdr:cNvCxnSpPr/>
      </xdr:nvCxnSpPr>
      <xdr:spPr>
        <a:xfrm flipV="1">
          <a:off x="9639300" y="6511861"/>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2348</xdr:rowOff>
    </xdr:from>
    <xdr:to>
      <xdr:col>14</xdr:col>
      <xdr:colOff>28575</xdr:colOff>
      <xdr:row>38</xdr:row>
      <xdr:rowOff>14098</xdr:rowOff>
    </xdr:to>
    <xdr:cxnSp macro="">
      <xdr:nvCxnSpPr>
        <xdr:cNvPr id="290" name="直線コネクタ 289"/>
        <xdr:cNvCxnSpPr/>
      </xdr:nvCxnSpPr>
      <xdr:spPr>
        <a:xfrm flipV="1">
          <a:off x="8750300" y="651744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159561</xdr:rowOff>
    </xdr:from>
    <xdr:to>
      <xdr:col>12</xdr:col>
      <xdr:colOff>511175</xdr:colOff>
      <xdr:row>38</xdr:row>
      <xdr:rowOff>14098</xdr:rowOff>
    </xdr:to>
    <xdr:cxnSp macro="">
      <xdr:nvCxnSpPr>
        <xdr:cNvPr id="293" name="直線コネクタ 292"/>
        <xdr:cNvCxnSpPr/>
      </xdr:nvCxnSpPr>
      <xdr:spPr>
        <a:xfrm>
          <a:off x="7861300" y="6503211"/>
          <a:ext cx="889000" cy="2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159561</xdr:rowOff>
    </xdr:from>
    <xdr:to>
      <xdr:col>11</xdr:col>
      <xdr:colOff>307975</xdr:colOff>
      <xdr:row>38</xdr:row>
      <xdr:rowOff>46678</xdr:rowOff>
    </xdr:to>
    <xdr:cxnSp macro="">
      <xdr:nvCxnSpPr>
        <xdr:cNvPr id="296" name="直線コネクタ 295"/>
        <xdr:cNvCxnSpPr/>
      </xdr:nvCxnSpPr>
      <xdr:spPr>
        <a:xfrm flipV="1">
          <a:off x="6972300" y="6503211"/>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117411</xdr:rowOff>
    </xdr:from>
    <xdr:to>
      <xdr:col>15</xdr:col>
      <xdr:colOff>231775</xdr:colOff>
      <xdr:row>38</xdr:row>
      <xdr:rowOff>47561</xdr:rowOff>
    </xdr:to>
    <xdr:sp macro="" textlink="">
      <xdr:nvSpPr>
        <xdr:cNvPr id="306" name="円/楕円 305"/>
        <xdr:cNvSpPr/>
      </xdr:nvSpPr>
      <xdr:spPr>
        <a:xfrm>
          <a:off x="10426700" y="64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95838</xdr:rowOff>
    </xdr:from>
    <xdr:ext cx="534377" cy="259045"/>
    <xdr:sp macro="" textlink="">
      <xdr:nvSpPr>
        <xdr:cNvPr id="307" name="補助費等該当値テキスト"/>
        <xdr:cNvSpPr txBox="1"/>
      </xdr:nvSpPr>
      <xdr:spPr>
        <a:xfrm>
          <a:off x="10528300" y="64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122998</xdr:rowOff>
    </xdr:from>
    <xdr:to>
      <xdr:col>14</xdr:col>
      <xdr:colOff>79375</xdr:colOff>
      <xdr:row>38</xdr:row>
      <xdr:rowOff>53148</xdr:rowOff>
    </xdr:to>
    <xdr:sp macro="" textlink="">
      <xdr:nvSpPr>
        <xdr:cNvPr id="308" name="円/楕円 307"/>
        <xdr:cNvSpPr/>
      </xdr:nvSpPr>
      <xdr:spPr>
        <a:xfrm>
          <a:off x="9588500" y="6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44275</xdr:rowOff>
    </xdr:from>
    <xdr:ext cx="534377" cy="259045"/>
    <xdr:sp macro="" textlink="">
      <xdr:nvSpPr>
        <xdr:cNvPr id="309" name="テキスト ボックス 308"/>
        <xdr:cNvSpPr txBox="1"/>
      </xdr:nvSpPr>
      <xdr:spPr>
        <a:xfrm>
          <a:off x="9372111" y="65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134748</xdr:rowOff>
    </xdr:from>
    <xdr:to>
      <xdr:col>12</xdr:col>
      <xdr:colOff>561975</xdr:colOff>
      <xdr:row>38</xdr:row>
      <xdr:rowOff>64898</xdr:rowOff>
    </xdr:to>
    <xdr:sp macro="" textlink="">
      <xdr:nvSpPr>
        <xdr:cNvPr id="310" name="円/楕円 309"/>
        <xdr:cNvSpPr/>
      </xdr:nvSpPr>
      <xdr:spPr>
        <a:xfrm>
          <a:off x="8699500" y="64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56025</xdr:rowOff>
    </xdr:from>
    <xdr:ext cx="534377" cy="259045"/>
    <xdr:sp macro="" textlink="">
      <xdr:nvSpPr>
        <xdr:cNvPr id="311" name="テキスト ボックス 310"/>
        <xdr:cNvSpPr txBox="1"/>
      </xdr:nvSpPr>
      <xdr:spPr>
        <a:xfrm>
          <a:off x="8483111" y="65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108761</xdr:rowOff>
    </xdr:from>
    <xdr:to>
      <xdr:col>11</xdr:col>
      <xdr:colOff>358775</xdr:colOff>
      <xdr:row>38</xdr:row>
      <xdr:rowOff>38911</xdr:rowOff>
    </xdr:to>
    <xdr:sp macro="" textlink="">
      <xdr:nvSpPr>
        <xdr:cNvPr id="312" name="円/楕円 311"/>
        <xdr:cNvSpPr/>
      </xdr:nvSpPr>
      <xdr:spPr>
        <a:xfrm>
          <a:off x="7810500" y="6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30038</xdr:rowOff>
    </xdr:from>
    <xdr:ext cx="534377" cy="259045"/>
    <xdr:sp macro="" textlink="">
      <xdr:nvSpPr>
        <xdr:cNvPr id="313" name="テキスト ボックス 312"/>
        <xdr:cNvSpPr txBox="1"/>
      </xdr:nvSpPr>
      <xdr:spPr>
        <a:xfrm>
          <a:off x="7594111" y="65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167328</xdr:rowOff>
    </xdr:from>
    <xdr:to>
      <xdr:col>10</xdr:col>
      <xdr:colOff>155575</xdr:colOff>
      <xdr:row>38</xdr:row>
      <xdr:rowOff>97478</xdr:rowOff>
    </xdr:to>
    <xdr:sp macro="" textlink="">
      <xdr:nvSpPr>
        <xdr:cNvPr id="314" name="円/楕円 313"/>
        <xdr:cNvSpPr/>
      </xdr:nvSpPr>
      <xdr:spPr>
        <a:xfrm>
          <a:off x="6921500" y="65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88605</xdr:rowOff>
    </xdr:from>
    <xdr:ext cx="534377" cy="259045"/>
    <xdr:sp macro="" textlink="">
      <xdr:nvSpPr>
        <xdr:cNvPr id="315" name="テキスト ボックス 314"/>
        <xdr:cNvSpPr txBox="1"/>
      </xdr:nvSpPr>
      <xdr:spPr>
        <a:xfrm>
          <a:off x="6705111" y="660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71241</xdr:rowOff>
    </xdr:from>
    <xdr:to>
      <xdr:col>15</xdr:col>
      <xdr:colOff>180975</xdr:colOff>
      <xdr:row>59</xdr:row>
      <xdr:rowOff>80554</xdr:rowOff>
    </xdr:to>
    <xdr:cxnSp macro="">
      <xdr:nvCxnSpPr>
        <xdr:cNvPr id="346" name="直線コネクタ 345"/>
        <xdr:cNvCxnSpPr/>
      </xdr:nvCxnSpPr>
      <xdr:spPr>
        <a:xfrm flipV="1">
          <a:off x="9639300" y="10186791"/>
          <a:ext cx="8382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77725</xdr:rowOff>
    </xdr:from>
    <xdr:to>
      <xdr:col>14</xdr:col>
      <xdr:colOff>28575</xdr:colOff>
      <xdr:row>59</xdr:row>
      <xdr:rowOff>80554</xdr:rowOff>
    </xdr:to>
    <xdr:cxnSp macro="">
      <xdr:nvCxnSpPr>
        <xdr:cNvPr id="349" name="直線コネクタ 348"/>
        <xdr:cNvCxnSpPr/>
      </xdr:nvCxnSpPr>
      <xdr:spPr>
        <a:xfrm>
          <a:off x="8750300" y="10193275"/>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77725</xdr:rowOff>
    </xdr:from>
    <xdr:to>
      <xdr:col>12</xdr:col>
      <xdr:colOff>511175</xdr:colOff>
      <xdr:row>59</xdr:row>
      <xdr:rowOff>80707</xdr:rowOff>
    </xdr:to>
    <xdr:cxnSp macro="">
      <xdr:nvCxnSpPr>
        <xdr:cNvPr id="352" name="直線コネクタ 351"/>
        <xdr:cNvCxnSpPr/>
      </xdr:nvCxnSpPr>
      <xdr:spPr>
        <a:xfrm flipV="1">
          <a:off x="7861300" y="10193275"/>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73573</xdr:rowOff>
    </xdr:from>
    <xdr:to>
      <xdr:col>11</xdr:col>
      <xdr:colOff>307975</xdr:colOff>
      <xdr:row>59</xdr:row>
      <xdr:rowOff>80707</xdr:rowOff>
    </xdr:to>
    <xdr:cxnSp macro="">
      <xdr:nvCxnSpPr>
        <xdr:cNvPr id="355" name="直線コネクタ 354"/>
        <xdr:cNvCxnSpPr/>
      </xdr:nvCxnSpPr>
      <xdr:spPr>
        <a:xfrm>
          <a:off x="6972300" y="10189123"/>
          <a:ext cx="8890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20441</xdr:rowOff>
    </xdr:from>
    <xdr:to>
      <xdr:col>15</xdr:col>
      <xdr:colOff>231775</xdr:colOff>
      <xdr:row>59</xdr:row>
      <xdr:rowOff>122041</xdr:rowOff>
    </xdr:to>
    <xdr:sp macro="" textlink="">
      <xdr:nvSpPr>
        <xdr:cNvPr id="365" name="円/楕円 364"/>
        <xdr:cNvSpPr/>
      </xdr:nvSpPr>
      <xdr:spPr>
        <a:xfrm>
          <a:off x="10426700" y="101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84,631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29754</xdr:rowOff>
    </xdr:from>
    <xdr:to>
      <xdr:col>14</xdr:col>
      <xdr:colOff>79375</xdr:colOff>
      <xdr:row>59</xdr:row>
      <xdr:rowOff>131354</xdr:rowOff>
    </xdr:to>
    <xdr:sp macro="" textlink="">
      <xdr:nvSpPr>
        <xdr:cNvPr id="367" name="円/楕円 366"/>
        <xdr:cNvSpPr/>
      </xdr:nvSpPr>
      <xdr:spPr>
        <a:xfrm>
          <a:off x="9588500" y="101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122481</xdr:rowOff>
    </xdr:from>
    <xdr:ext cx="534377" cy="259045"/>
    <xdr:sp macro="" textlink="">
      <xdr:nvSpPr>
        <xdr:cNvPr id="368" name="テキスト ボックス 367"/>
        <xdr:cNvSpPr txBox="1"/>
      </xdr:nvSpPr>
      <xdr:spPr>
        <a:xfrm>
          <a:off x="9372111" y="102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26925</xdr:rowOff>
    </xdr:from>
    <xdr:to>
      <xdr:col>12</xdr:col>
      <xdr:colOff>561975</xdr:colOff>
      <xdr:row>59</xdr:row>
      <xdr:rowOff>128525</xdr:rowOff>
    </xdr:to>
    <xdr:sp macro="" textlink="">
      <xdr:nvSpPr>
        <xdr:cNvPr id="369" name="円/楕円 368"/>
        <xdr:cNvSpPr/>
      </xdr:nvSpPr>
      <xdr:spPr>
        <a:xfrm>
          <a:off x="8699500" y="101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119652</xdr:rowOff>
    </xdr:from>
    <xdr:ext cx="534377" cy="259045"/>
    <xdr:sp macro="" textlink="">
      <xdr:nvSpPr>
        <xdr:cNvPr id="370" name="テキスト ボックス 369"/>
        <xdr:cNvSpPr txBox="1"/>
      </xdr:nvSpPr>
      <xdr:spPr>
        <a:xfrm>
          <a:off x="8483111" y="102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29907</xdr:rowOff>
    </xdr:from>
    <xdr:to>
      <xdr:col>11</xdr:col>
      <xdr:colOff>358775</xdr:colOff>
      <xdr:row>59</xdr:row>
      <xdr:rowOff>131507</xdr:rowOff>
    </xdr:to>
    <xdr:sp macro="" textlink="">
      <xdr:nvSpPr>
        <xdr:cNvPr id="371" name="円/楕円 370"/>
        <xdr:cNvSpPr/>
      </xdr:nvSpPr>
      <xdr:spPr>
        <a:xfrm>
          <a:off x="7810500" y="101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122634</xdr:rowOff>
    </xdr:from>
    <xdr:ext cx="534377" cy="259045"/>
    <xdr:sp macro="" textlink="">
      <xdr:nvSpPr>
        <xdr:cNvPr id="372" name="テキスト ボックス 371"/>
        <xdr:cNvSpPr txBox="1"/>
      </xdr:nvSpPr>
      <xdr:spPr>
        <a:xfrm>
          <a:off x="7594111" y="102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22773</xdr:rowOff>
    </xdr:from>
    <xdr:to>
      <xdr:col>10</xdr:col>
      <xdr:colOff>155575</xdr:colOff>
      <xdr:row>59</xdr:row>
      <xdr:rowOff>124373</xdr:rowOff>
    </xdr:to>
    <xdr:sp macro="" textlink="">
      <xdr:nvSpPr>
        <xdr:cNvPr id="373" name="円/楕円 372"/>
        <xdr:cNvSpPr/>
      </xdr:nvSpPr>
      <xdr:spPr>
        <a:xfrm>
          <a:off x="6921500" y="10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115500</xdr:rowOff>
    </xdr:from>
    <xdr:ext cx="534377" cy="259045"/>
    <xdr:sp macro="" textlink="">
      <xdr:nvSpPr>
        <xdr:cNvPr id="374" name="テキスト ボックス 373"/>
        <xdr:cNvSpPr txBox="1"/>
      </xdr:nvSpPr>
      <xdr:spPr>
        <a:xfrm>
          <a:off x="6705111" y="1023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124989</xdr:rowOff>
    </xdr:from>
    <xdr:to>
      <xdr:col>15</xdr:col>
      <xdr:colOff>180975</xdr:colOff>
      <xdr:row>78</xdr:row>
      <xdr:rowOff>134573</xdr:rowOff>
    </xdr:to>
    <xdr:cxnSp macro="">
      <xdr:nvCxnSpPr>
        <xdr:cNvPr id="401" name="直線コネクタ 400"/>
        <xdr:cNvCxnSpPr/>
      </xdr:nvCxnSpPr>
      <xdr:spPr>
        <a:xfrm flipV="1">
          <a:off x="9639300" y="13498089"/>
          <a:ext cx="8382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74189</xdr:rowOff>
    </xdr:from>
    <xdr:to>
      <xdr:col>15</xdr:col>
      <xdr:colOff>231775</xdr:colOff>
      <xdr:row>79</xdr:row>
      <xdr:rowOff>4339</xdr:rowOff>
    </xdr:to>
    <xdr:sp macro="" textlink="">
      <xdr:nvSpPr>
        <xdr:cNvPr id="411" name="円/楕円 410"/>
        <xdr:cNvSpPr/>
      </xdr:nvSpPr>
      <xdr:spPr>
        <a:xfrm>
          <a:off x="10426700" y="134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83773</xdr:rowOff>
    </xdr:from>
    <xdr:to>
      <xdr:col>14</xdr:col>
      <xdr:colOff>79375</xdr:colOff>
      <xdr:row>79</xdr:row>
      <xdr:rowOff>13923</xdr:rowOff>
    </xdr:to>
    <xdr:sp macro="" textlink="">
      <xdr:nvSpPr>
        <xdr:cNvPr id="413" name="円/楕円 412"/>
        <xdr:cNvSpPr/>
      </xdr:nvSpPr>
      <xdr:spPr>
        <a:xfrm>
          <a:off x="9588500" y="13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5050</xdr:rowOff>
    </xdr:from>
    <xdr:ext cx="534377" cy="259045"/>
    <xdr:sp macro="" textlink="">
      <xdr:nvSpPr>
        <xdr:cNvPr id="414" name="テキスト ボックス 413"/>
        <xdr:cNvSpPr txBox="1"/>
      </xdr:nvSpPr>
      <xdr:spPr>
        <a:xfrm>
          <a:off x="9372111" y="135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109844</xdr:rowOff>
    </xdr:from>
    <xdr:to>
      <xdr:col>15</xdr:col>
      <xdr:colOff>180975</xdr:colOff>
      <xdr:row>97</xdr:row>
      <xdr:rowOff>133624</xdr:rowOff>
    </xdr:to>
    <xdr:cxnSp macro="">
      <xdr:nvCxnSpPr>
        <xdr:cNvPr id="441" name="直線コネクタ 440"/>
        <xdr:cNvCxnSpPr/>
      </xdr:nvCxnSpPr>
      <xdr:spPr>
        <a:xfrm flipV="1">
          <a:off x="9639300" y="16740494"/>
          <a:ext cx="838200" cy="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59044</xdr:rowOff>
    </xdr:from>
    <xdr:to>
      <xdr:col>15</xdr:col>
      <xdr:colOff>231775</xdr:colOff>
      <xdr:row>97</xdr:row>
      <xdr:rowOff>160644</xdr:rowOff>
    </xdr:to>
    <xdr:sp macro="" textlink="">
      <xdr:nvSpPr>
        <xdr:cNvPr id="451" name="円/楕円 450"/>
        <xdr:cNvSpPr/>
      </xdr:nvSpPr>
      <xdr:spPr>
        <a:xfrm>
          <a:off x="104267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37471</xdr:rowOff>
    </xdr:from>
    <xdr:ext cx="534377" cy="259045"/>
    <xdr:sp macro="" textlink="">
      <xdr:nvSpPr>
        <xdr:cNvPr id="452" name="普通建設事業費 （ うち更新整備　）該当値テキスト"/>
        <xdr:cNvSpPr txBox="1"/>
      </xdr:nvSpPr>
      <xdr:spPr>
        <a:xfrm>
          <a:off x="10528300" y="166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82824</xdr:rowOff>
    </xdr:from>
    <xdr:to>
      <xdr:col>14</xdr:col>
      <xdr:colOff>79375</xdr:colOff>
      <xdr:row>98</xdr:row>
      <xdr:rowOff>12974</xdr:rowOff>
    </xdr:to>
    <xdr:sp macro="" textlink="">
      <xdr:nvSpPr>
        <xdr:cNvPr id="453" name="円/楕円 452"/>
        <xdr:cNvSpPr/>
      </xdr:nvSpPr>
      <xdr:spPr>
        <a:xfrm>
          <a:off x="9588500" y="167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4101</xdr:rowOff>
    </xdr:from>
    <xdr:ext cx="534377" cy="259045"/>
    <xdr:sp macro="" textlink="">
      <xdr:nvSpPr>
        <xdr:cNvPr id="454" name="テキスト ボックス 453"/>
        <xdr:cNvSpPr txBox="1"/>
      </xdr:nvSpPr>
      <xdr:spPr>
        <a:xfrm>
          <a:off x="9372111" y="168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22920</xdr:rowOff>
    </xdr:from>
    <xdr:to>
      <xdr:col>21</xdr:col>
      <xdr:colOff>161925</xdr:colOff>
      <xdr:row>38</xdr:row>
      <xdr:rowOff>25400</xdr:rowOff>
    </xdr:to>
    <xdr:cxnSp macro="">
      <xdr:nvCxnSpPr>
        <xdr:cNvPr id="485" name="直線コネクタ 484"/>
        <xdr:cNvCxnSpPr/>
      </xdr:nvCxnSpPr>
      <xdr:spPr>
        <a:xfrm>
          <a:off x="13703300" y="6538020"/>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22920</xdr:rowOff>
    </xdr:from>
    <xdr:to>
      <xdr:col>19</xdr:col>
      <xdr:colOff>644525</xdr:colOff>
      <xdr:row>38</xdr:row>
      <xdr:rowOff>25400</xdr:rowOff>
    </xdr:to>
    <xdr:cxnSp macro="">
      <xdr:nvCxnSpPr>
        <xdr:cNvPr id="488" name="直線コネクタ 487"/>
        <xdr:cNvCxnSpPr/>
      </xdr:nvCxnSpPr>
      <xdr:spPr>
        <a:xfrm flipV="1">
          <a:off x="12814300" y="6538020"/>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143570</xdr:rowOff>
    </xdr:from>
    <xdr:to>
      <xdr:col>20</xdr:col>
      <xdr:colOff>9525</xdr:colOff>
      <xdr:row>38</xdr:row>
      <xdr:rowOff>73720</xdr:rowOff>
    </xdr:to>
    <xdr:sp macro="" textlink="">
      <xdr:nvSpPr>
        <xdr:cNvPr id="504" name="円/楕円 503"/>
        <xdr:cNvSpPr/>
      </xdr:nvSpPr>
      <xdr:spPr>
        <a:xfrm>
          <a:off x="13652500" y="64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64847</xdr:rowOff>
    </xdr:from>
    <xdr:ext cx="378565" cy="259045"/>
    <xdr:sp macro="" textlink="">
      <xdr:nvSpPr>
        <xdr:cNvPr id="505" name="テキスト ボックス 504"/>
        <xdr:cNvSpPr txBox="1"/>
      </xdr:nvSpPr>
      <xdr:spPr>
        <a:xfrm>
          <a:off x="13514017" y="65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86379</xdr:rowOff>
    </xdr:from>
    <xdr:to>
      <xdr:col>23</xdr:col>
      <xdr:colOff>517525</xdr:colOff>
      <xdr:row>76</xdr:row>
      <xdr:rowOff>106815</xdr:rowOff>
    </xdr:to>
    <xdr:cxnSp macro="">
      <xdr:nvCxnSpPr>
        <xdr:cNvPr id="581" name="直線コネクタ 580"/>
        <xdr:cNvCxnSpPr/>
      </xdr:nvCxnSpPr>
      <xdr:spPr>
        <a:xfrm>
          <a:off x="15481300" y="13116579"/>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85830</xdr:rowOff>
    </xdr:from>
    <xdr:to>
      <xdr:col>22</xdr:col>
      <xdr:colOff>365125</xdr:colOff>
      <xdr:row>76</xdr:row>
      <xdr:rowOff>86379</xdr:rowOff>
    </xdr:to>
    <xdr:cxnSp macro="">
      <xdr:nvCxnSpPr>
        <xdr:cNvPr id="584" name="直線コネクタ 583"/>
        <xdr:cNvCxnSpPr/>
      </xdr:nvCxnSpPr>
      <xdr:spPr>
        <a:xfrm>
          <a:off x="14592300" y="1311603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68714</xdr:rowOff>
    </xdr:from>
    <xdr:to>
      <xdr:col>21</xdr:col>
      <xdr:colOff>161925</xdr:colOff>
      <xdr:row>76</xdr:row>
      <xdr:rowOff>85830</xdr:rowOff>
    </xdr:to>
    <xdr:cxnSp macro="">
      <xdr:nvCxnSpPr>
        <xdr:cNvPr id="587" name="直線コネクタ 586"/>
        <xdr:cNvCxnSpPr/>
      </xdr:nvCxnSpPr>
      <xdr:spPr>
        <a:xfrm>
          <a:off x="13703300" y="13098914"/>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68714</xdr:rowOff>
    </xdr:from>
    <xdr:to>
      <xdr:col>19</xdr:col>
      <xdr:colOff>644525</xdr:colOff>
      <xdr:row>76</xdr:row>
      <xdr:rowOff>88145</xdr:rowOff>
    </xdr:to>
    <xdr:cxnSp macro="">
      <xdr:nvCxnSpPr>
        <xdr:cNvPr id="590" name="直線コネクタ 589"/>
        <xdr:cNvCxnSpPr/>
      </xdr:nvCxnSpPr>
      <xdr:spPr>
        <a:xfrm flipV="1">
          <a:off x="12814300" y="1309891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56015</xdr:rowOff>
    </xdr:from>
    <xdr:to>
      <xdr:col>23</xdr:col>
      <xdr:colOff>568325</xdr:colOff>
      <xdr:row>76</xdr:row>
      <xdr:rowOff>157615</xdr:rowOff>
    </xdr:to>
    <xdr:sp macro="" textlink="">
      <xdr:nvSpPr>
        <xdr:cNvPr id="600" name="円/楕円 599"/>
        <xdr:cNvSpPr/>
      </xdr:nvSpPr>
      <xdr:spPr>
        <a:xfrm>
          <a:off x="16268700" y="13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34442</xdr:rowOff>
    </xdr:from>
    <xdr:ext cx="534377" cy="259045"/>
    <xdr:sp macro="" textlink="">
      <xdr:nvSpPr>
        <xdr:cNvPr id="601" name="公債費該当値テキスト"/>
        <xdr:cNvSpPr txBox="1"/>
      </xdr:nvSpPr>
      <xdr:spPr>
        <a:xfrm>
          <a:off x="16370300" y="130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35579</xdr:rowOff>
    </xdr:from>
    <xdr:to>
      <xdr:col>22</xdr:col>
      <xdr:colOff>415925</xdr:colOff>
      <xdr:row>76</xdr:row>
      <xdr:rowOff>137179</xdr:rowOff>
    </xdr:to>
    <xdr:sp macro="" textlink="">
      <xdr:nvSpPr>
        <xdr:cNvPr id="602" name="円/楕円 601"/>
        <xdr:cNvSpPr/>
      </xdr:nvSpPr>
      <xdr:spPr>
        <a:xfrm>
          <a:off x="15430500" y="130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128306</xdr:rowOff>
    </xdr:from>
    <xdr:ext cx="534377" cy="259045"/>
    <xdr:sp macro="" textlink="">
      <xdr:nvSpPr>
        <xdr:cNvPr id="603" name="テキスト ボックス 602"/>
        <xdr:cNvSpPr txBox="1"/>
      </xdr:nvSpPr>
      <xdr:spPr>
        <a:xfrm>
          <a:off x="15214111" y="131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35030</xdr:rowOff>
    </xdr:from>
    <xdr:to>
      <xdr:col>21</xdr:col>
      <xdr:colOff>212725</xdr:colOff>
      <xdr:row>76</xdr:row>
      <xdr:rowOff>136630</xdr:rowOff>
    </xdr:to>
    <xdr:sp macro="" textlink="">
      <xdr:nvSpPr>
        <xdr:cNvPr id="604" name="円/楕円 603"/>
        <xdr:cNvSpPr/>
      </xdr:nvSpPr>
      <xdr:spPr>
        <a:xfrm>
          <a:off x="14541500" y="130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127757</xdr:rowOff>
    </xdr:from>
    <xdr:ext cx="534377" cy="259045"/>
    <xdr:sp macro="" textlink="">
      <xdr:nvSpPr>
        <xdr:cNvPr id="605" name="テキスト ボックス 604"/>
        <xdr:cNvSpPr txBox="1"/>
      </xdr:nvSpPr>
      <xdr:spPr>
        <a:xfrm>
          <a:off x="14325111" y="1315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17914</xdr:rowOff>
    </xdr:from>
    <xdr:to>
      <xdr:col>20</xdr:col>
      <xdr:colOff>9525</xdr:colOff>
      <xdr:row>76</xdr:row>
      <xdr:rowOff>119514</xdr:rowOff>
    </xdr:to>
    <xdr:sp macro="" textlink="">
      <xdr:nvSpPr>
        <xdr:cNvPr id="606" name="円/楕円 605"/>
        <xdr:cNvSpPr/>
      </xdr:nvSpPr>
      <xdr:spPr>
        <a:xfrm>
          <a:off x="13652500" y="130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110641</xdr:rowOff>
    </xdr:from>
    <xdr:ext cx="534377" cy="259045"/>
    <xdr:sp macro="" textlink="">
      <xdr:nvSpPr>
        <xdr:cNvPr id="607" name="テキスト ボックス 606"/>
        <xdr:cNvSpPr txBox="1"/>
      </xdr:nvSpPr>
      <xdr:spPr>
        <a:xfrm>
          <a:off x="13436111" y="131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37345</xdr:rowOff>
    </xdr:from>
    <xdr:to>
      <xdr:col>18</xdr:col>
      <xdr:colOff>492125</xdr:colOff>
      <xdr:row>76</xdr:row>
      <xdr:rowOff>138945</xdr:rowOff>
    </xdr:to>
    <xdr:sp macro="" textlink="">
      <xdr:nvSpPr>
        <xdr:cNvPr id="608" name="円/楕円 607"/>
        <xdr:cNvSpPr/>
      </xdr:nvSpPr>
      <xdr:spPr>
        <a:xfrm>
          <a:off x="12763500" y="130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130072</xdr:rowOff>
    </xdr:from>
    <xdr:ext cx="534377" cy="259045"/>
    <xdr:sp macro="" textlink="">
      <xdr:nvSpPr>
        <xdr:cNvPr id="609" name="テキスト ボックス 608"/>
        <xdr:cNvSpPr txBox="1"/>
      </xdr:nvSpPr>
      <xdr:spPr>
        <a:xfrm>
          <a:off x="12547111" y="13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139154</xdr:rowOff>
    </xdr:from>
    <xdr:to>
      <xdr:col>23</xdr:col>
      <xdr:colOff>517525</xdr:colOff>
      <xdr:row>98</xdr:row>
      <xdr:rowOff>139368</xdr:rowOff>
    </xdr:to>
    <xdr:cxnSp macro="">
      <xdr:nvCxnSpPr>
        <xdr:cNvPr id="636" name="直線コネクタ 635"/>
        <xdr:cNvCxnSpPr/>
      </xdr:nvCxnSpPr>
      <xdr:spPr>
        <a:xfrm>
          <a:off x="15481300" y="16941254"/>
          <a:ext cx="8382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139154</xdr:rowOff>
    </xdr:from>
    <xdr:to>
      <xdr:col>22</xdr:col>
      <xdr:colOff>365125</xdr:colOff>
      <xdr:row>98</xdr:row>
      <xdr:rowOff>139488</xdr:rowOff>
    </xdr:to>
    <xdr:cxnSp macro="">
      <xdr:nvCxnSpPr>
        <xdr:cNvPr id="639" name="直線コネクタ 638"/>
        <xdr:cNvCxnSpPr/>
      </xdr:nvCxnSpPr>
      <xdr:spPr>
        <a:xfrm flipV="1">
          <a:off x="14592300" y="16941254"/>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126133</xdr:rowOff>
    </xdr:from>
    <xdr:to>
      <xdr:col>21</xdr:col>
      <xdr:colOff>161925</xdr:colOff>
      <xdr:row>98</xdr:row>
      <xdr:rowOff>139488</xdr:rowOff>
    </xdr:to>
    <xdr:cxnSp macro="">
      <xdr:nvCxnSpPr>
        <xdr:cNvPr id="642" name="直線コネクタ 641"/>
        <xdr:cNvCxnSpPr/>
      </xdr:nvCxnSpPr>
      <xdr:spPr>
        <a:xfrm>
          <a:off x="13703300" y="16928233"/>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126133</xdr:rowOff>
    </xdr:from>
    <xdr:to>
      <xdr:col>19</xdr:col>
      <xdr:colOff>644525</xdr:colOff>
      <xdr:row>98</xdr:row>
      <xdr:rowOff>134252</xdr:rowOff>
    </xdr:to>
    <xdr:cxnSp macro="">
      <xdr:nvCxnSpPr>
        <xdr:cNvPr id="645" name="直線コネクタ 644"/>
        <xdr:cNvCxnSpPr/>
      </xdr:nvCxnSpPr>
      <xdr:spPr>
        <a:xfrm flipV="1">
          <a:off x="12814300" y="16928233"/>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88568</xdr:rowOff>
    </xdr:from>
    <xdr:to>
      <xdr:col>23</xdr:col>
      <xdr:colOff>568325</xdr:colOff>
      <xdr:row>99</xdr:row>
      <xdr:rowOff>18718</xdr:rowOff>
    </xdr:to>
    <xdr:sp macro="" textlink="">
      <xdr:nvSpPr>
        <xdr:cNvPr id="655" name="円/楕円 654"/>
        <xdr:cNvSpPr/>
      </xdr:nvSpPr>
      <xdr:spPr>
        <a:xfrm>
          <a:off x="16268700" y="168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378565" cy="259045"/>
    <xdr:sp macro="" textlink="">
      <xdr:nvSpPr>
        <xdr:cNvPr id="656" name="積立金該当値テキスト"/>
        <xdr:cNvSpPr txBox="1"/>
      </xdr:nvSpPr>
      <xdr:spPr>
        <a:xfrm>
          <a:off x="16370300" y="16851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88354</xdr:rowOff>
    </xdr:from>
    <xdr:to>
      <xdr:col>22</xdr:col>
      <xdr:colOff>415925</xdr:colOff>
      <xdr:row>99</xdr:row>
      <xdr:rowOff>18504</xdr:rowOff>
    </xdr:to>
    <xdr:sp macro="" textlink="">
      <xdr:nvSpPr>
        <xdr:cNvPr id="657" name="円/楕円 656"/>
        <xdr:cNvSpPr/>
      </xdr:nvSpPr>
      <xdr:spPr>
        <a:xfrm>
          <a:off x="15430500" y="168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9631</xdr:rowOff>
    </xdr:from>
    <xdr:ext cx="469744" cy="259045"/>
    <xdr:sp macro="" textlink="">
      <xdr:nvSpPr>
        <xdr:cNvPr id="658" name="テキスト ボックス 657"/>
        <xdr:cNvSpPr txBox="1"/>
      </xdr:nvSpPr>
      <xdr:spPr>
        <a:xfrm>
          <a:off x="15246427" y="169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88688</xdr:rowOff>
    </xdr:from>
    <xdr:to>
      <xdr:col>21</xdr:col>
      <xdr:colOff>212725</xdr:colOff>
      <xdr:row>99</xdr:row>
      <xdr:rowOff>18838</xdr:rowOff>
    </xdr:to>
    <xdr:sp macro="" textlink="">
      <xdr:nvSpPr>
        <xdr:cNvPr id="659" name="円/楕円 658"/>
        <xdr:cNvSpPr/>
      </xdr:nvSpPr>
      <xdr:spPr>
        <a:xfrm>
          <a:off x="14541500" y="16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9965</xdr:rowOff>
    </xdr:from>
    <xdr:ext cx="378565" cy="259045"/>
    <xdr:sp macro="" textlink="">
      <xdr:nvSpPr>
        <xdr:cNvPr id="660" name="テキスト ボックス 659"/>
        <xdr:cNvSpPr txBox="1"/>
      </xdr:nvSpPr>
      <xdr:spPr>
        <a:xfrm>
          <a:off x="14403017" y="169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75333</xdr:rowOff>
    </xdr:from>
    <xdr:to>
      <xdr:col>20</xdr:col>
      <xdr:colOff>9525</xdr:colOff>
      <xdr:row>99</xdr:row>
      <xdr:rowOff>5483</xdr:rowOff>
    </xdr:to>
    <xdr:sp macro="" textlink="">
      <xdr:nvSpPr>
        <xdr:cNvPr id="661" name="円/楕円 660"/>
        <xdr:cNvSpPr/>
      </xdr:nvSpPr>
      <xdr:spPr>
        <a:xfrm>
          <a:off x="13652500" y="16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168060</xdr:rowOff>
    </xdr:from>
    <xdr:ext cx="534377" cy="259045"/>
    <xdr:sp macro="" textlink="">
      <xdr:nvSpPr>
        <xdr:cNvPr id="662" name="テキスト ボックス 661"/>
        <xdr:cNvSpPr txBox="1"/>
      </xdr:nvSpPr>
      <xdr:spPr>
        <a:xfrm>
          <a:off x="13436111" y="169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83452</xdr:rowOff>
    </xdr:from>
    <xdr:to>
      <xdr:col>18</xdr:col>
      <xdr:colOff>492125</xdr:colOff>
      <xdr:row>99</xdr:row>
      <xdr:rowOff>13602</xdr:rowOff>
    </xdr:to>
    <xdr:sp macro="" textlink="">
      <xdr:nvSpPr>
        <xdr:cNvPr id="663" name="円/楕円 662"/>
        <xdr:cNvSpPr/>
      </xdr:nvSpPr>
      <xdr:spPr>
        <a:xfrm>
          <a:off x="12763500" y="168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4729</xdr:rowOff>
    </xdr:from>
    <xdr:ext cx="534377" cy="259045"/>
    <xdr:sp macro="" textlink="">
      <xdr:nvSpPr>
        <xdr:cNvPr id="664" name="テキスト ボックス 663"/>
        <xdr:cNvSpPr txBox="1"/>
      </xdr:nvSpPr>
      <xdr:spPr>
        <a:xfrm>
          <a:off x="12547111" y="169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75784</xdr:rowOff>
    </xdr:from>
    <xdr:to>
      <xdr:col>32</xdr:col>
      <xdr:colOff>187325</xdr:colOff>
      <xdr:row>38</xdr:row>
      <xdr:rowOff>139654</xdr:rowOff>
    </xdr:to>
    <xdr:cxnSp macro="">
      <xdr:nvCxnSpPr>
        <xdr:cNvPr id="691" name="直線コネクタ 690"/>
        <xdr:cNvCxnSpPr/>
      </xdr:nvCxnSpPr>
      <xdr:spPr>
        <a:xfrm>
          <a:off x="21323300" y="6590884"/>
          <a:ext cx="8382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75784</xdr:rowOff>
    </xdr:from>
    <xdr:to>
      <xdr:col>31</xdr:col>
      <xdr:colOff>34925</xdr:colOff>
      <xdr:row>38</xdr:row>
      <xdr:rowOff>103947</xdr:rowOff>
    </xdr:to>
    <xdr:cxnSp macro="">
      <xdr:nvCxnSpPr>
        <xdr:cNvPr id="694" name="直線コネクタ 693"/>
        <xdr:cNvCxnSpPr/>
      </xdr:nvCxnSpPr>
      <xdr:spPr>
        <a:xfrm flipV="1">
          <a:off x="20434300" y="6590884"/>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103947</xdr:rowOff>
    </xdr:from>
    <xdr:to>
      <xdr:col>29</xdr:col>
      <xdr:colOff>517525</xdr:colOff>
      <xdr:row>38</xdr:row>
      <xdr:rowOff>111765</xdr:rowOff>
    </xdr:to>
    <xdr:cxnSp macro="">
      <xdr:nvCxnSpPr>
        <xdr:cNvPr id="697" name="直線コネクタ 696"/>
        <xdr:cNvCxnSpPr/>
      </xdr:nvCxnSpPr>
      <xdr:spPr>
        <a:xfrm flipV="1">
          <a:off x="19545300" y="661904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111765</xdr:rowOff>
    </xdr:from>
    <xdr:to>
      <xdr:col>28</xdr:col>
      <xdr:colOff>314325</xdr:colOff>
      <xdr:row>38</xdr:row>
      <xdr:rowOff>139654</xdr:rowOff>
    </xdr:to>
    <xdr:cxnSp macro="">
      <xdr:nvCxnSpPr>
        <xdr:cNvPr id="700" name="直線コネクタ 699"/>
        <xdr:cNvCxnSpPr/>
      </xdr:nvCxnSpPr>
      <xdr:spPr>
        <a:xfrm flipV="1">
          <a:off x="18656300" y="662686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10" name="円/楕円 709"/>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11"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24984</xdr:rowOff>
    </xdr:from>
    <xdr:to>
      <xdr:col>31</xdr:col>
      <xdr:colOff>85725</xdr:colOff>
      <xdr:row>38</xdr:row>
      <xdr:rowOff>126584</xdr:rowOff>
    </xdr:to>
    <xdr:sp macro="" textlink="">
      <xdr:nvSpPr>
        <xdr:cNvPr id="712" name="円/楕円 711"/>
        <xdr:cNvSpPr/>
      </xdr:nvSpPr>
      <xdr:spPr>
        <a:xfrm>
          <a:off x="21272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117711</xdr:rowOff>
    </xdr:from>
    <xdr:ext cx="469744" cy="259045"/>
    <xdr:sp macro="" textlink="">
      <xdr:nvSpPr>
        <xdr:cNvPr id="713" name="テキスト ボックス 712"/>
        <xdr:cNvSpPr txBox="1"/>
      </xdr:nvSpPr>
      <xdr:spPr>
        <a:xfrm>
          <a:off x="21088427" y="66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53147</xdr:rowOff>
    </xdr:from>
    <xdr:to>
      <xdr:col>29</xdr:col>
      <xdr:colOff>568325</xdr:colOff>
      <xdr:row>38</xdr:row>
      <xdr:rowOff>154747</xdr:rowOff>
    </xdr:to>
    <xdr:sp macro="" textlink="">
      <xdr:nvSpPr>
        <xdr:cNvPr id="714" name="円/楕円 713"/>
        <xdr:cNvSpPr/>
      </xdr:nvSpPr>
      <xdr:spPr>
        <a:xfrm>
          <a:off x="20383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145874</xdr:rowOff>
    </xdr:from>
    <xdr:ext cx="378565" cy="259045"/>
    <xdr:sp macro="" textlink="">
      <xdr:nvSpPr>
        <xdr:cNvPr id="715" name="テキスト ボックス 714"/>
        <xdr:cNvSpPr txBox="1"/>
      </xdr:nvSpPr>
      <xdr:spPr>
        <a:xfrm>
          <a:off x="20245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60965</xdr:rowOff>
    </xdr:from>
    <xdr:to>
      <xdr:col>28</xdr:col>
      <xdr:colOff>365125</xdr:colOff>
      <xdr:row>38</xdr:row>
      <xdr:rowOff>162565</xdr:rowOff>
    </xdr:to>
    <xdr:sp macro="" textlink="">
      <xdr:nvSpPr>
        <xdr:cNvPr id="716" name="円/楕円 715"/>
        <xdr:cNvSpPr/>
      </xdr:nvSpPr>
      <xdr:spPr>
        <a:xfrm>
          <a:off x="19494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153692</xdr:rowOff>
    </xdr:from>
    <xdr:ext cx="378565" cy="259045"/>
    <xdr:sp macro="" textlink="">
      <xdr:nvSpPr>
        <xdr:cNvPr id="717" name="テキスト ボックス 716"/>
        <xdr:cNvSpPr txBox="1"/>
      </xdr:nvSpPr>
      <xdr:spPr>
        <a:xfrm>
          <a:off x="19356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18" name="円/楕円 717"/>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19" name="テキスト ボックス 718"/>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27445</xdr:rowOff>
    </xdr:from>
    <xdr:to>
      <xdr:col>32</xdr:col>
      <xdr:colOff>187325</xdr:colOff>
      <xdr:row>59</xdr:row>
      <xdr:rowOff>29058</xdr:rowOff>
    </xdr:to>
    <xdr:cxnSp macro="">
      <xdr:nvCxnSpPr>
        <xdr:cNvPr id="748" name="直線コネクタ 747"/>
        <xdr:cNvCxnSpPr/>
      </xdr:nvCxnSpPr>
      <xdr:spPr>
        <a:xfrm flipV="1">
          <a:off x="21323300" y="10142995"/>
          <a:ext cx="8382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29058</xdr:rowOff>
    </xdr:from>
    <xdr:to>
      <xdr:col>31</xdr:col>
      <xdr:colOff>34925</xdr:colOff>
      <xdr:row>59</xdr:row>
      <xdr:rowOff>30747</xdr:rowOff>
    </xdr:to>
    <xdr:cxnSp macro="">
      <xdr:nvCxnSpPr>
        <xdr:cNvPr id="751" name="直線コネクタ 750"/>
        <xdr:cNvCxnSpPr/>
      </xdr:nvCxnSpPr>
      <xdr:spPr>
        <a:xfrm flipV="1">
          <a:off x="20434300" y="10144608"/>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30747</xdr:rowOff>
    </xdr:from>
    <xdr:to>
      <xdr:col>29</xdr:col>
      <xdr:colOff>517525</xdr:colOff>
      <xdr:row>59</xdr:row>
      <xdr:rowOff>32271</xdr:rowOff>
    </xdr:to>
    <xdr:cxnSp macro="">
      <xdr:nvCxnSpPr>
        <xdr:cNvPr id="754" name="直線コネクタ 753"/>
        <xdr:cNvCxnSpPr/>
      </xdr:nvCxnSpPr>
      <xdr:spPr>
        <a:xfrm flipV="1">
          <a:off x="19545300" y="1014629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32029</xdr:rowOff>
    </xdr:from>
    <xdr:to>
      <xdr:col>28</xdr:col>
      <xdr:colOff>314325</xdr:colOff>
      <xdr:row>59</xdr:row>
      <xdr:rowOff>32271</xdr:rowOff>
    </xdr:to>
    <xdr:cxnSp macro="">
      <xdr:nvCxnSpPr>
        <xdr:cNvPr id="757" name="直線コネクタ 756"/>
        <xdr:cNvCxnSpPr/>
      </xdr:nvCxnSpPr>
      <xdr:spPr>
        <a:xfrm>
          <a:off x="18656300" y="10147579"/>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148095</xdr:rowOff>
    </xdr:from>
    <xdr:to>
      <xdr:col>32</xdr:col>
      <xdr:colOff>238125</xdr:colOff>
      <xdr:row>59</xdr:row>
      <xdr:rowOff>78245</xdr:rowOff>
    </xdr:to>
    <xdr:sp macro="" textlink="">
      <xdr:nvSpPr>
        <xdr:cNvPr id="767" name="円/楕円 766"/>
        <xdr:cNvSpPr/>
      </xdr:nvSpPr>
      <xdr:spPr>
        <a:xfrm>
          <a:off x="22110700" y="100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149708</xdr:rowOff>
    </xdr:from>
    <xdr:to>
      <xdr:col>31</xdr:col>
      <xdr:colOff>85725</xdr:colOff>
      <xdr:row>59</xdr:row>
      <xdr:rowOff>79858</xdr:rowOff>
    </xdr:to>
    <xdr:sp macro="" textlink="">
      <xdr:nvSpPr>
        <xdr:cNvPr id="769" name="円/楕円 768"/>
        <xdr:cNvSpPr/>
      </xdr:nvSpPr>
      <xdr:spPr>
        <a:xfrm>
          <a:off x="21272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70985</xdr:rowOff>
    </xdr:from>
    <xdr:ext cx="469744" cy="259045"/>
    <xdr:sp macro="" textlink="">
      <xdr:nvSpPr>
        <xdr:cNvPr id="770" name="テキスト ボックス 769"/>
        <xdr:cNvSpPr txBox="1"/>
      </xdr:nvSpPr>
      <xdr:spPr>
        <a:xfrm>
          <a:off x="21088427" y="101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151397</xdr:rowOff>
    </xdr:from>
    <xdr:to>
      <xdr:col>29</xdr:col>
      <xdr:colOff>568325</xdr:colOff>
      <xdr:row>59</xdr:row>
      <xdr:rowOff>81547</xdr:rowOff>
    </xdr:to>
    <xdr:sp macro="" textlink="">
      <xdr:nvSpPr>
        <xdr:cNvPr id="771" name="円/楕円 770"/>
        <xdr:cNvSpPr/>
      </xdr:nvSpPr>
      <xdr:spPr>
        <a:xfrm>
          <a:off x="20383500" y="100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72674</xdr:rowOff>
    </xdr:from>
    <xdr:ext cx="469744" cy="259045"/>
    <xdr:sp macro="" textlink="">
      <xdr:nvSpPr>
        <xdr:cNvPr id="772" name="テキスト ボックス 771"/>
        <xdr:cNvSpPr txBox="1"/>
      </xdr:nvSpPr>
      <xdr:spPr>
        <a:xfrm>
          <a:off x="20199427" y="1018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152921</xdr:rowOff>
    </xdr:from>
    <xdr:to>
      <xdr:col>28</xdr:col>
      <xdr:colOff>365125</xdr:colOff>
      <xdr:row>59</xdr:row>
      <xdr:rowOff>83071</xdr:rowOff>
    </xdr:to>
    <xdr:sp macro="" textlink="">
      <xdr:nvSpPr>
        <xdr:cNvPr id="773" name="円/楕円 772"/>
        <xdr:cNvSpPr/>
      </xdr:nvSpPr>
      <xdr:spPr>
        <a:xfrm>
          <a:off x="19494500" y="100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74198</xdr:rowOff>
    </xdr:from>
    <xdr:ext cx="378565" cy="259045"/>
    <xdr:sp macro="" textlink="">
      <xdr:nvSpPr>
        <xdr:cNvPr id="774" name="テキスト ボックス 773"/>
        <xdr:cNvSpPr txBox="1"/>
      </xdr:nvSpPr>
      <xdr:spPr>
        <a:xfrm>
          <a:off x="19356017" y="1018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152679</xdr:rowOff>
    </xdr:from>
    <xdr:to>
      <xdr:col>27</xdr:col>
      <xdr:colOff>161925</xdr:colOff>
      <xdr:row>59</xdr:row>
      <xdr:rowOff>82829</xdr:rowOff>
    </xdr:to>
    <xdr:sp macro="" textlink="">
      <xdr:nvSpPr>
        <xdr:cNvPr id="775" name="円/楕円 774"/>
        <xdr:cNvSpPr/>
      </xdr:nvSpPr>
      <xdr:spPr>
        <a:xfrm>
          <a:off x="18605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73956</xdr:rowOff>
    </xdr:from>
    <xdr:ext cx="378565" cy="259045"/>
    <xdr:sp macro="" textlink="">
      <xdr:nvSpPr>
        <xdr:cNvPr id="776" name="テキスト ボックス 775"/>
        <xdr:cNvSpPr txBox="1"/>
      </xdr:nvSpPr>
      <xdr:spPr>
        <a:xfrm>
          <a:off x="18467017" y="1018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96025</xdr:rowOff>
    </xdr:from>
    <xdr:to>
      <xdr:col>32</xdr:col>
      <xdr:colOff>187325</xdr:colOff>
      <xdr:row>76</xdr:row>
      <xdr:rowOff>108992</xdr:rowOff>
    </xdr:to>
    <xdr:cxnSp macro="">
      <xdr:nvCxnSpPr>
        <xdr:cNvPr id="806" name="直線コネクタ 805"/>
        <xdr:cNvCxnSpPr/>
      </xdr:nvCxnSpPr>
      <xdr:spPr>
        <a:xfrm flipV="1">
          <a:off x="21323300" y="13126225"/>
          <a:ext cx="8382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108992</xdr:rowOff>
    </xdr:from>
    <xdr:to>
      <xdr:col>31</xdr:col>
      <xdr:colOff>34925</xdr:colOff>
      <xdr:row>76</xdr:row>
      <xdr:rowOff>157747</xdr:rowOff>
    </xdr:to>
    <xdr:cxnSp macro="">
      <xdr:nvCxnSpPr>
        <xdr:cNvPr id="809" name="直線コネクタ 808"/>
        <xdr:cNvCxnSpPr/>
      </xdr:nvCxnSpPr>
      <xdr:spPr>
        <a:xfrm flipV="1">
          <a:off x="20434300" y="13139192"/>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157747</xdr:rowOff>
    </xdr:from>
    <xdr:to>
      <xdr:col>29</xdr:col>
      <xdr:colOff>517525</xdr:colOff>
      <xdr:row>76</xdr:row>
      <xdr:rowOff>161113</xdr:rowOff>
    </xdr:to>
    <xdr:cxnSp macro="">
      <xdr:nvCxnSpPr>
        <xdr:cNvPr id="812" name="直線コネクタ 811"/>
        <xdr:cNvCxnSpPr/>
      </xdr:nvCxnSpPr>
      <xdr:spPr>
        <a:xfrm flipV="1">
          <a:off x="19545300" y="13187947"/>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155321</xdr:rowOff>
    </xdr:from>
    <xdr:to>
      <xdr:col>28</xdr:col>
      <xdr:colOff>314325</xdr:colOff>
      <xdr:row>76</xdr:row>
      <xdr:rowOff>161113</xdr:rowOff>
    </xdr:to>
    <xdr:cxnSp macro="">
      <xdr:nvCxnSpPr>
        <xdr:cNvPr id="815" name="直線コネクタ 814"/>
        <xdr:cNvCxnSpPr/>
      </xdr:nvCxnSpPr>
      <xdr:spPr>
        <a:xfrm>
          <a:off x="18656300" y="13185521"/>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45225</xdr:rowOff>
    </xdr:from>
    <xdr:to>
      <xdr:col>32</xdr:col>
      <xdr:colOff>238125</xdr:colOff>
      <xdr:row>76</xdr:row>
      <xdr:rowOff>146825</xdr:rowOff>
    </xdr:to>
    <xdr:sp macro="" textlink="">
      <xdr:nvSpPr>
        <xdr:cNvPr id="825" name="円/楕円 824"/>
        <xdr:cNvSpPr/>
      </xdr:nvSpPr>
      <xdr:spPr>
        <a:xfrm>
          <a:off x="22110700" y="130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23652</xdr:rowOff>
    </xdr:from>
    <xdr:ext cx="534377" cy="259045"/>
    <xdr:sp macro="" textlink="">
      <xdr:nvSpPr>
        <xdr:cNvPr id="826" name="繰出金該当値テキスト"/>
        <xdr:cNvSpPr txBox="1"/>
      </xdr:nvSpPr>
      <xdr:spPr>
        <a:xfrm>
          <a:off x="22212300" y="130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66,439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58192</xdr:rowOff>
    </xdr:from>
    <xdr:to>
      <xdr:col>31</xdr:col>
      <xdr:colOff>85725</xdr:colOff>
      <xdr:row>76</xdr:row>
      <xdr:rowOff>159792</xdr:rowOff>
    </xdr:to>
    <xdr:sp macro="" textlink="">
      <xdr:nvSpPr>
        <xdr:cNvPr id="827" name="円/楕円 826"/>
        <xdr:cNvSpPr/>
      </xdr:nvSpPr>
      <xdr:spPr>
        <a:xfrm>
          <a:off x="21272500" y="130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150919</xdr:rowOff>
    </xdr:from>
    <xdr:ext cx="534377" cy="259045"/>
    <xdr:sp macro="" textlink="">
      <xdr:nvSpPr>
        <xdr:cNvPr id="828" name="テキスト ボックス 827"/>
        <xdr:cNvSpPr txBox="1"/>
      </xdr:nvSpPr>
      <xdr:spPr>
        <a:xfrm>
          <a:off x="21056111" y="131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106947</xdr:rowOff>
    </xdr:from>
    <xdr:to>
      <xdr:col>29</xdr:col>
      <xdr:colOff>568325</xdr:colOff>
      <xdr:row>77</xdr:row>
      <xdr:rowOff>37097</xdr:rowOff>
    </xdr:to>
    <xdr:sp macro="" textlink="">
      <xdr:nvSpPr>
        <xdr:cNvPr id="829" name="円/楕円 828"/>
        <xdr:cNvSpPr/>
      </xdr:nvSpPr>
      <xdr:spPr>
        <a:xfrm>
          <a:off x="20383500" y="131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28224</xdr:rowOff>
    </xdr:from>
    <xdr:ext cx="534377" cy="259045"/>
    <xdr:sp macro="" textlink="">
      <xdr:nvSpPr>
        <xdr:cNvPr id="830" name="テキスト ボックス 829"/>
        <xdr:cNvSpPr txBox="1"/>
      </xdr:nvSpPr>
      <xdr:spPr>
        <a:xfrm>
          <a:off x="20167111" y="132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110313</xdr:rowOff>
    </xdr:from>
    <xdr:to>
      <xdr:col>28</xdr:col>
      <xdr:colOff>365125</xdr:colOff>
      <xdr:row>77</xdr:row>
      <xdr:rowOff>40463</xdr:rowOff>
    </xdr:to>
    <xdr:sp macro="" textlink="">
      <xdr:nvSpPr>
        <xdr:cNvPr id="831" name="円/楕円 830"/>
        <xdr:cNvSpPr/>
      </xdr:nvSpPr>
      <xdr:spPr>
        <a:xfrm>
          <a:off x="19494500" y="131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31590</xdr:rowOff>
    </xdr:from>
    <xdr:ext cx="534377" cy="259045"/>
    <xdr:sp macro="" textlink="">
      <xdr:nvSpPr>
        <xdr:cNvPr id="832" name="テキスト ボックス 831"/>
        <xdr:cNvSpPr txBox="1"/>
      </xdr:nvSpPr>
      <xdr:spPr>
        <a:xfrm>
          <a:off x="19278111" y="132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104521</xdr:rowOff>
    </xdr:from>
    <xdr:to>
      <xdr:col>27</xdr:col>
      <xdr:colOff>161925</xdr:colOff>
      <xdr:row>77</xdr:row>
      <xdr:rowOff>34671</xdr:rowOff>
    </xdr:to>
    <xdr:sp macro="" textlink="">
      <xdr:nvSpPr>
        <xdr:cNvPr id="833" name="円/楕円 832"/>
        <xdr:cNvSpPr/>
      </xdr:nvSpPr>
      <xdr:spPr>
        <a:xfrm>
          <a:off x="186055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25798</xdr:rowOff>
    </xdr:from>
    <xdr:ext cx="534377" cy="259045"/>
    <xdr:sp macro="" textlink="">
      <xdr:nvSpPr>
        <xdr:cNvPr id="834" name="テキスト ボックス 833"/>
        <xdr:cNvSpPr txBox="1"/>
      </xdr:nvSpPr>
      <xdr:spPr>
        <a:xfrm>
          <a:off x="18389111" y="132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どの項目についても同水準で推移し類似団体平均値を下回っているが、普通建設事業費（うち更新整備）に係る住民一人当たりのコストが類似団体平均値に近い数値となっている。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子育て環境の充実を図ることを目的に実施した保育園増築事業や子育て支援センター改修事業、児童生徒の安全・安心と学校施設の災害時避難所としての機能の強化を図ることを目的として実施した小学校非構造部材耐震化事業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計画的に事業を実施したことがコスト増加の要因だが、他の施設についても老朽化が進んでいるためコスト増加が懸念される。今後は公共施設管理計画に基づき計画的に更新・長寿命化などを実施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5,720
5,597
16.82
2,902,458
2,723,787
169,877
1,918,314
2,487,485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83312</xdr:rowOff>
    </xdr:from>
    <xdr:to>
      <xdr:col>6</xdr:col>
      <xdr:colOff>511175</xdr:colOff>
      <xdr:row>35</xdr:row>
      <xdr:rowOff>143002</xdr:rowOff>
    </xdr:to>
    <xdr:cxnSp macro="">
      <xdr:nvCxnSpPr>
        <xdr:cNvPr id="61" name="直線コネクタ 60"/>
        <xdr:cNvCxnSpPr/>
      </xdr:nvCxnSpPr>
      <xdr:spPr>
        <a:xfrm flipV="1">
          <a:off x="3797300" y="6084062"/>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143002</xdr:rowOff>
    </xdr:from>
    <xdr:to>
      <xdr:col>5</xdr:col>
      <xdr:colOff>358775</xdr:colOff>
      <xdr:row>35</xdr:row>
      <xdr:rowOff>146558</xdr:rowOff>
    </xdr:to>
    <xdr:cxnSp macro="">
      <xdr:nvCxnSpPr>
        <xdr:cNvPr id="64" name="直線コネクタ 63"/>
        <xdr:cNvCxnSpPr/>
      </xdr:nvCxnSpPr>
      <xdr:spPr>
        <a:xfrm flipV="1">
          <a:off x="2908300" y="614375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146558</xdr:rowOff>
    </xdr:from>
    <xdr:to>
      <xdr:col>4</xdr:col>
      <xdr:colOff>155575</xdr:colOff>
      <xdr:row>36</xdr:row>
      <xdr:rowOff>164084</xdr:rowOff>
    </xdr:to>
    <xdr:cxnSp macro="">
      <xdr:nvCxnSpPr>
        <xdr:cNvPr id="67" name="直線コネクタ 66"/>
        <xdr:cNvCxnSpPr/>
      </xdr:nvCxnSpPr>
      <xdr:spPr>
        <a:xfrm flipV="1">
          <a:off x="2019300" y="614730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123190</xdr:rowOff>
    </xdr:from>
    <xdr:to>
      <xdr:col>2</xdr:col>
      <xdr:colOff>638175</xdr:colOff>
      <xdr:row>36</xdr:row>
      <xdr:rowOff>164084</xdr:rowOff>
    </xdr:to>
    <xdr:cxnSp macro="">
      <xdr:nvCxnSpPr>
        <xdr:cNvPr id="70" name="直線コネクタ 69"/>
        <xdr:cNvCxnSpPr/>
      </xdr:nvCxnSpPr>
      <xdr:spPr>
        <a:xfrm>
          <a:off x="1130300" y="6295390"/>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32512</xdr:rowOff>
    </xdr:from>
    <xdr:to>
      <xdr:col>6</xdr:col>
      <xdr:colOff>561975</xdr:colOff>
      <xdr:row>35</xdr:row>
      <xdr:rowOff>134112</xdr:rowOff>
    </xdr:to>
    <xdr:sp macro="" textlink="">
      <xdr:nvSpPr>
        <xdr:cNvPr id="80" name="円/楕円 79"/>
        <xdr:cNvSpPr/>
      </xdr:nvSpPr>
      <xdr:spPr>
        <a:xfrm>
          <a:off x="45847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10939</xdr:rowOff>
    </xdr:from>
    <xdr:ext cx="469744" cy="259045"/>
    <xdr:sp macro="" textlink="">
      <xdr:nvSpPr>
        <xdr:cNvPr id="81" name="議会費該当値テキスト"/>
        <xdr:cNvSpPr txBox="1"/>
      </xdr:nvSpPr>
      <xdr:spPr>
        <a:xfrm>
          <a:off x="4686300"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92202</xdr:rowOff>
    </xdr:from>
    <xdr:to>
      <xdr:col>5</xdr:col>
      <xdr:colOff>409575</xdr:colOff>
      <xdr:row>36</xdr:row>
      <xdr:rowOff>22352</xdr:rowOff>
    </xdr:to>
    <xdr:sp macro="" textlink="">
      <xdr:nvSpPr>
        <xdr:cNvPr id="82" name="円/楕円 81"/>
        <xdr:cNvSpPr/>
      </xdr:nvSpPr>
      <xdr:spPr>
        <a:xfrm>
          <a:off x="37465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13479</xdr:rowOff>
    </xdr:from>
    <xdr:ext cx="469744" cy="259045"/>
    <xdr:sp macro="" textlink="">
      <xdr:nvSpPr>
        <xdr:cNvPr id="83" name="テキスト ボックス 82"/>
        <xdr:cNvSpPr txBox="1"/>
      </xdr:nvSpPr>
      <xdr:spPr>
        <a:xfrm>
          <a:off x="3562427" y="61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95758</xdr:rowOff>
    </xdr:from>
    <xdr:to>
      <xdr:col>4</xdr:col>
      <xdr:colOff>206375</xdr:colOff>
      <xdr:row>36</xdr:row>
      <xdr:rowOff>25908</xdr:rowOff>
    </xdr:to>
    <xdr:sp macro="" textlink="">
      <xdr:nvSpPr>
        <xdr:cNvPr id="84" name="円/楕円 83"/>
        <xdr:cNvSpPr/>
      </xdr:nvSpPr>
      <xdr:spPr>
        <a:xfrm>
          <a:off x="2857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17035</xdr:rowOff>
    </xdr:from>
    <xdr:ext cx="469744" cy="259045"/>
    <xdr:sp macro="" textlink="">
      <xdr:nvSpPr>
        <xdr:cNvPr id="85" name="テキスト ボックス 84"/>
        <xdr:cNvSpPr txBox="1"/>
      </xdr:nvSpPr>
      <xdr:spPr>
        <a:xfrm>
          <a:off x="2673427"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113284</xdr:rowOff>
    </xdr:from>
    <xdr:to>
      <xdr:col>3</xdr:col>
      <xdr:colOff>3175</xdr:colOff>
      <xdr:row>37</xdr:row>
      <xdr:rowOff>43434</xdr:rowOff>
    </xdr:to>
    <xdr:sp macro="" textlink="">
      <xdr:nvSpPr>
        <xdr:cNvPr id="86" name="円/楕円 85"/>
        <xdr:cNvSpPr/>
      </xdr:nvSpPr>
      <xdr:spPr>
        <a:xfrm>
          <a:off x="1968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34561</xdr:rowOff>
    </xdr:from>
    <xdr:ext cx="469744" cy="259045"/>
    <xdr:sp macro="" textlink="">
      <xdr:nvSpPr>
        <xdr:cNvPr id="87" name="テキスト ボックス 86"/>
        <xdr:cNvSpPr txBox="1"/>
      </xdr:nvSpPr>
      <xdr:spPr>
        <a:xfrm>
          <a:off x="1784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72390</xdr:rowOff>
    </xdr:from>
    <xdr:to>
      <xdr:col>1</xdr:col>
      <xdr:colOff>485775</xdr:colOff>
      <xdr:row>37</xdr:row>
      <xdr:rowOff>2540</xdr:rowOff>
    </xdr:to>
    <xdr:sp macro="" textlink="">
      <xdr:nvSpPr>
        <xdr:cNvPr id="88" name="円/楕円 87"/>
        <xdr:cNvSpPr/>
      </xdr:nvSpPr>
      <xdr:spPr>
        <a:xfrm>
          <a:off x="107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165117</xdr:rowOff>
    </xdr:from>
    <xdr:ext cx="469744" cy="259045"/>
    <xdr:sp macro="" textlink="">
      <xdr:nvSpPr>
        <xdr:cNvPr id="89" name="テキスト ボックス 88"/>
        <xdr:cNvSpPr txBox="1"/>
      </xdr:nvSpPr>
      <xdr:spPr>
        <a:xfrm>
          <a:off x="89542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105365</xdr:rowOff>
    </xdr:from>
    <xdr:to>
      <xdr:col>6</xdr:col>
      <xdr:colOff>511175</xdr:colOff>
      <xdr:row>58</xdr:row>
      <xdr:rowOff>106907</xdr:rowOff>
    </xdr:to>
    <xdr:cxnSp macro="">
      <xdr:nvCxnSpPr>
        <xdr:cNvPr id="116" name="直線コネクタ 115"/>
        <xdr:cNvCxnSpPr/>
      </xdr:nvCxnSpPr>
      <xdr:spPr>
        <a:xfrm flipV="1">
          <a:off x="3797300" y="10049465"/>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106907</xdr:rowOff>
    </xdr:from>
    <xdr:to>
      <xdr:col>5</xdr:col>
      <xdr:colOff>358775</xdr:colOff>
      <xdr:row>58</xdr:row>
      <xdr:rowOff>109717</xdr:rowOff>
    </xdr:to>
    <xdr:cxnSp macro="">
      <xdr:nvCxnSpPr>
        <xdr:cNvPr id="119" name="直線コネクタ 118"/>
        <xdr:cNvCxnSpPr/>
      </xdr:nvCxnSpPr>
      <xdr:spPr>
        <a:xfrm flipV="1">
          <a:off x="2908300" y="10051007"/>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96434</xdr:rowOff>
    </xdr:from>
    <xdr:to>
      <xdr:col>4</xdr:col>
      <xdr:colOff>155575</xdr:colOff>
      <xdr:row>58</xdr:row>
      <xdr:rowOff>109717</xdr:rowOff>
    </xdr:to>
    <xdr:cxnSp macro="">
      <xdr:nvCxnSpPr>
        <xdr:cNvPr id="122" name="直線コネクタ 121"/>
        <xdr:cNvCxnSpPr/>
      </xdr:nvCxnSpPr>
      <xdr:spPr>
        <a:xfrm>
          <a:off x="2019300" y="10040534"/>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96434</xdr:rowOff>
    </xdr:from>
    <xdr:to>
      <xdr:col>2</xdr:col>
      <xdr:colOff>638175</xdr:colOff>
      <xdr:row>58</xdr:row>
      <xdr:rowOff>100376</xdr:rowOff>
    </xdr:to>
    <xdr:cxnSp macro="">
      <xdr:nvCxnSpPr>
        <xdr:cNvPr id="125" name="直線コネクタ 124"/>
        <xdr:cNvCxnSpPr/>
      </xdr:nvCxnSpPr>
      <xdr:spPr>
        <a:xfrm flipV="1">
          <a:off x="1130300" y="10040534"/>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54565</xdr:rowOff>
    </xdr:from>
    <xdr:to>
      <xdr:col>6</xdr:col>
      <xdr:colOff>561975</xdr:colOff>
      <xdr:row>58</xdr:row>
      <xdr:rowOff>156165</xdr:rowOff>
    </xdr:to>
    <xdr:sp macro="" textlink="">
      <xdr:nvSpPr>
        <xdr:cNvPr id="135" name="円/楕円 134"/>
        <xdr:cNvSpPr/>
      </xdr:nvSpPr>
      <xdr:spPr>
        <a:xfrm>
          <a:off x="4584700" y="99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56107</xdr:rowOff>
    </xdr:from>
    <xdr:to>
      <xdr:col>5</xdr:col>
      <xdr:colOff>409575</xdr:colOff>
      <xdr:row>58</xdr:row>
      <xdr:rowOff>157707</xdr:rowOff>
    </xdr:to>
    <xdr:sp macro="" textlink="">
      <xdr:nvSpPr>
        <xdr:cNvPr id="137" name="円/楕円 136"/>
        <xdr:cNvSpPr/>
      </xdr:nvSpPr>
      <xdr:spPr>
        <a:xfrm>
          <a:off x="3746500" y="100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148834</xdr:rowOff>
    </xdr:from>
    <xdr:ext cx="534377" cy="259045"/>
    <xdr:sp macro="" textlink="">
      <xdr:nvSpPr>
        <xdr:cNvPr id="138" name="テキスト ボックス 137"/>
        <xdr:cNvSpPr txBox="1"/>
      </xdr:nvSpPr>
      <xdr:spPr>
        <a:xfrm>
          <a:off x="3530111" y="100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58917</xdr:rowOff>
    </xdr:from>
    <xdr:to>
      <xdr:col>4</xdr:col>
      <xdr:colOff>206375</xdr:colOff>
      <xdr:row>58</xdr:row>
      <xdr:rowOff>160517</xdr:rowOff>
    </xdr:to>
    <xdr:sp macro="" textlink="">
      <xdr:nvSpPr>
        <xdr:cNvPr id="139" name="円/楕円 138"/>
        <xdr:cNvSpPr/>
      </xdr:nvSpPr>
      <xdr:spPr>
        <a:xfrm>
          <a:off x="2857500" y="10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151644</xdr:rowOff>
    </xdr:from>
    <xdr:ext cx="534377" cy="259045"/>
    <xdr:sp macro="" textlink="">
      <xdr:nvSpPr>
        <xdr:cNvPr id="140" name="テキスト ボックス 139"/>
        <xdr:cNvSpPr txBox="1"/>
      </xdr:nvSpPr>
      <xdr:spPr>
        <a:xfrm>
          <a:off x="2641111" y="100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45634</xdr:rowOff>
    </xdr:from>
    <xdr:to>
      <xdr:col>3</xdr:col>
      <xdr:colOff>3175</xdr:colOff>
      <xdr:row>58</xdr:row>
      <xdr:rowOff>147234</xdr:rowOff>
    </xdr:to>
    <xdr:sp macro="" textlink="">
      <xdr:nvSpPr>
        <xdr:cNvPr id="141" name="円/楕円 140"/>
        <xdr:cNvSpPr/>
      </xdr:nvSpPr>
      <xdr:spPr>
        <a:xfrm>
          <a:off x="1968500" y="998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138361</xdr:rowOff>
    </xdr:from>
    <xdr:ext cx="534377" cy="259045"/>
    <xdr:sp macro="" textlink="">
      <xdr:nvSpPr>
        <xdr:cNvPr id="142" name="テキスト ボックス 141"/>
        <xdr:cNvSpPr txBox="1"/>
      </xdr:nvSpPr>
      <xdr:spPr>
        <a:xfrm>
          <a:off x="1752111" y="100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49576</xdr:rowOff>
    </xdr:from>
    <xdr:to>
      <xdr:col>1</xdr:col>
      <xdr:colOff>485775</xdr:colOff>
      <xdr:row>58</xdr:row>
      <xdr:rowOff>151176</xdr:rowOff>
    </xdr:to>
    <xdr:sp macro="" textlink="">
      <xdr:nvSpPr>
        <xdr:cNvPr id="143" name="円/楕円 142"/>
        <xdr:cNvSpPr/>
      </xdr:nvSpPr>
      <xdr:spPr>
        <a:xfrm>
          <a:off x="1079500" y="99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142303</xdr:rowOff>
    </xdr:from>
    <xdr:ext cx="534377" cy="259045"/>
    <xdr:sp macro="" textlink="">
      <xdr:nvSpPr>
        <xdr:cNvPr id="144" name="テキスト ボックス 143"/>
        <xdr:cNvSpPr txBox="1"/>
      </xdr:nvSpPr>
      <xdr:spPr>
        <a:xfrm>
          <a:off x="863111" y="100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10283</xdr:rowOff>
    </xdr:from>
    <xdr:to>
      <xdr:col>6</xdr:col>
      <xdr:colOff>511175</xdr:colOff>
      <xdr:row>77</xdr:row>
      <xdr:rowOff>56758</xdr:rowOff>
    </xdr:to>
    <xdr:cxnSp macro="">
      <xdr:nvCxnSpPr>
        <xdr:cNvPr id="171" name="直線コネクタ 170"/>
        <xdr:cNvCxnSpPr/>
      </xdr:nvCxnSpPr>
      <xdr:spPr>
        <a:xfrm flipV="1">
          <a:off x="3797300" y="13211933"/>
          <a:ext cx="8382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56758</xdr:rowOff>
    </xdr:from>
    <xdr:to>
      <xdr:col>5</xdr:col>
      <xdr:colOff>358775</xdr:colOff>
      <xdr:row>77</xdr:row>
      <xdr:rowOff>71575</xdr:rowOff>
    </xdr:to>
    <xdr:cxnSp macro="">
      <xdr:nvCxnSpPr>
        <xdr:cNvPr id="174" name="直線コネクタ 173"/>
        <xdr:cNvCxnSpPr/>
      </xdr:nvCxnSpPr>
      <xdr:spPr>
        <a:xfrm flipV="1">
          <a:off x="2908300" y="13258408"/>
          <a:ext cx="889000" cy="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71575</xdr:rowOff>
    </xdr:from>
    <xdr:to>
      <xdr:col>4</xdr:col>
      <xdr:colOff>155575</xdr:colOff>
      <xdr:row>77</xdr:row>
      <xdr:rowOff>73051</xdr:rowOff>
    </xdr:to>
    <xdr:cxnSp macro="">
      <xdr:nvCxnSpPr>
        <xdr:cNvPr id="177" name="直線コネクタ 176"/>
        <xdr:cNvCxnSpPr/>
      </xdr:nvCxnSpPr>
      <xdr:spPr>
        <a:xfrm flipV="1">
          <a:off x="2019300" y="13273225"/>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67760</xdr:rowOff>
    </xdr:from>
    <xdr:to>
      <xdr:col>2</xdr:col>
      <xdr:colOff>638175</xdr:colOff>
      <xdr:row>77</xdr:row>
      <xdr:rowOff>73051</xdr:rowOff>
    </xdr:to>
    <xdr:cxnSp macro="">
      <xdr:nvCxnSpPr>
        <xdr:cNvPr id="180" name="直線コネクタ 179"/>
        <xdr:cNvCxnSpPr/>
      </xdr:nvCxnSpPr>
      <xdr:spPr>
        <a:xfrm>
          <a:off x="1130300" y="1326941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130933</xdr:rowOff>
    </xdr:from>
    <xdr:to>
      <xdr:col>6</xdr:col>
      <xdr:colOff>561975</xdr:colOff>
      <xdr:row>77</xdr:row>
      <xdr:rowOff>61083</xdr:rowOff>
    </xdr:to>
    <xdr:sp macro="" textlink="">
      <xdr:nvSpPr>
        <xdr:cNvPr id="190" name="円/楕円 189"/>
        <xdr:cNvSpPr/>
      </xdr:nvSpPr>
      <xdr:spPr>
        <a:xfrm>
          <a:off x="4584700" y="131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45860</xdr:rowOff>
    </xdr:from>
    <xdr:ext cx="599010" cy="259045"/>
    <xdr:sp macro="" textlink="">
      <xdr:nvSpPr>
        <xdr:cNvPr id="191" name="民生費該当値テキスト"/>
        <xdr:cNvSpPr txBox="1"/>
      </xdr:nvSpPr>
      <xdr:spPr>
        <a:xfrm>
          <a:off x="4686300" y="130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5958</xdr:rowOff>
    </xdr:from>
    <xdr:to>
      <xdr:col>5</xdr:col>
      <xdr:colOff>409575</xdr:colOff>
      <xdr:row>77</xdr:row>
      <xdr:rowOff>107558</xdr:rowOff>
    </xdr:to>
    <xdr:sp macro="" textlink="">
      <xdr:nvSpPr>
        <xdr:cNvPr id="192" name="円/楕円 191"/>
        <xdr:cNvSpPr/>
      </xdr:nvSpPr>
      <xdr:spPr>
        <a:xfrm>
          <a:off x="3746500" y="13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98685</xdr:rowOff>
    </xdr:from>
    <xdr:ext cx="599010" cy="259045"/>
    <xdr:sp macro="" textlink="">
      <xdr:nvSpPr>
        <xdr:cNvPr id="193" name="テキスト ボックス 192"/>
        <xdr:cNvSpPr txBox="1"/>
      </xdr:nvSpPr>
      <xdr:spPr>
        <a:xfrm>
          <a:off x="3497794" y="133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20775</xdr:rowOff>
    </xdr:from>
    <xdr:to>
      <xdr:col>4</xdr:col>
      <xdr:colOff>206375</xdr:colOff>
      <xdr:row>77</xdr:row>
      <xdr:rowOff>122375</xdr:rowOff>
    </xdr:to>
    <xdr:sp macro="" textlink="">
      <xdr:nvSpPr>
        <xdr:cNvPr id="194" name="円/楕円 193"/>
        <xdr:cNvSpPr/>
      </xdr:nvSpPr>
      <xdr:spPr>
        <a:xfrm>
          <a:off x="2857500" y="132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113502</xdr:rowOff>
    </xdr:from>
    <xdr:ext cx="599010" cy="259045"/>
    <xdr:sp macro="" textlink="">
      <xdr:nvSpPr>
        <xdr:cNvPr id="195" name="テキスト ボックス 194"/>
        <xdr:cNvSpPr txBox="1"/>
      </xdr:nvSpPr>
      <xdr:spPr>
        <a:xfrm>
          <a:off x="2608794" y="1331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22251</xdr:rowOff>
    </xdr:from>
    <xdr:to>
      <xdr:col>3</xdr:col>
      <xdr:colOff>3175</xdr:colOff>
      <xdr:row>77</xdr:row>
      <xdr:rowOff>123851</xdr:rowOff>
    </xdr:to>
    <xdr:sp macro="" textlink="">
      <xdr:nvSpPr>
        <xdr:cNvPr id="196" name="円/楕円 195"/>
        <xdr:cNvSpPr/>
      </xdr:nvSpPr>
      <xdr:spPr>
        <a:xfrm>
          <a:off x="1968500" y="132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114978</xdr:rowOff>
    </xdr:from>
    <xdr:ext cx="599010" cy="259045"/>
    <xdr:sp macro="" textlink="">
      <xdr:nvSpPr>
        <xdr:cNvPr id="197" name="テキスト ボックス 196"/>
        <xdr:cNvSpPr txBox="1"/>
      </xdr:nvSpPr>
      <xdr:spPr>
        <a:xfrm>
          <a:off x="1719794" y="1331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16960</xdr:rowOff>
    </xdr:from>
    <xdr:to>
      <xdr:col>1</xdr:col>
      <xdr:colOff>485775</xdr:colOff>
      <xdr:row>77</xdr:row>
      <xdr:rowOff>118560</xdr:rowOff>
    </xdr:to>
    <xdr:sp macro="" textlink="">
      <xdr:nvSpPr>
        <xdr:cNvPr id="198" name="円/楕円 197"/>
        <xdr:cNvSpPr/>
      </xdr:nvSpPr>
      <xdr:spPr>
        <a:xfrm>
          <a:off x="1079500" y="13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109687</xdr:rowOff>
    </xdr:from>
    <xdr:ext cx="599010" cy="259045"/>
    <xdr:sp macro="" textlink="">
      <xdr:nvSpPr>
        <xdr:cNvPr id="199" name="テキスト ボックス 198"/>
        <xdr:cNvSpPr txBox="1"/>
      </xdr:nvSpPr>
      <xdr:spPr>
        <a:xfrm>
          <a:off x="830794" y="1331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112497</xdr:rowOff>
    </xdr:from>
    <xdr:to>
      <xdr:col>6</xdr:col>
      <xdr:colOff>511175</xdr:colOff>
      <xdr:row>97</xdr:row>
      <xdr:rowOff>138285</xdr:rowOff>
    </xdr:to>
    <xdr:cxnSp macro="">
      <xdr:nvCxnSpPr>
        <xdr:cNvPr id="230" name="直線コネクタ 229"/>
        <xdr:cNvCxnSpPr/>
      </xdr:nvCxnSpPr>
      <xdr:spPr>
        <a:xfrm>
          <a:off x="3797300" y="16743147"/>
          <a:ext cx="8382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112497</xdr:rowOff>
    </xdr:from>
    <xdr:to>
      <xdr:col>5</xdr:col>
      <xdr:colOff>358775</xdr:colOff>
      <xdr:row>97</xdr:row>
      <xdr:rowOff>125647</xdr:rowOff>
    </xdr:to>
    <xdr:cxnSp macro="">
      <xdr:nvCxnSpPr>
        <xdr:cNvPr id="233" name="直線コネクタ 232"/>
        <xdr:cNvCxnSpPr/>
      </xdr:nvCxnSpPr>
      <xdr:spPr>
        <a:xfrm flipV="1">
          <a:off x="2908300" y="16743147"/>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103963</xdr:rowOff>
    </xdr:from>
    <xdr:to>
      <xdr:col>4</xdr:col>
      <xdr:colOff>155575</xdr:colOff>
      <xdr:row>97</xdr:row>
      <xdr:rowOff>125647</xdr:rowOff>
    </xdr:to>
    <xdr:cxnSp macro="">
      <xdr:nvCxnSpPr>
        <xdr:cNvPr id="236" name="直線コネクタ 235"/>
        <xdr:cNvCxnSpPr/>
      </xdr:nvCxnSpPr>
      <xdr:spPr>
        <a:xfrm>
          <a:off x="2019300" y="16734613"/>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94056</xdr:rowOff>
    </xdr:from>
    <xdr:to>
      <xdr:col>2</xdr:col>
      <xdr:colOff>638175</xdr:colOff>
      <xdr:row>97</xdr:row>
      <xdr:rowOff>103963</xdr:rowOff>
    </xdr:to>
    <xdr:cxnSp macro="">
      <xdr:nvCxnSpPr>
        <xdr:cNvPr id="239" name="直線コネクタ 238"/>
        <xdr:cNvCxnSpPr/>
      </xdr:nvCxnSpPr>
      <xdr:spPr>
        <a:xfrm>
          <a:off x="1130300" y="16724706"/>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87485</xdr:rowOff>
    </xdr:from>
    <xdr:to>
      <xdr:col>6</xdr:col>
      <xdr:colOff>561975</xdr:colOff>
      <xdr:row>98</xdr:row>
      <xdr:rowOff>17635</xdr:rowOff>
    </xdr:to>
    <xdr:sp macro="" textlink="">
      <xdr:nvSpPr>
        <xdr:cNvPr id="249" name="円/楕円 248"/>
        <xdr:cNvSpPr/>
      </xdr:nvSpPr>
      <xdr:spPr>
        <a:xfrm>
          <a:off x="4584700" y="167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2412</xdr:rowOff>
    </xdr:from>
    <xdr:ext cx="534377" cy="259045"/>
    <xdr:sp macro="" textlink="">
      <xdr:nvSpPr>
        <xdr:cNvPr id="250" name="衛生費該当値テキスト"/>
        <xdr:cNvSpPr txBox="1"/>
      </xdr:nvSpPr>
      <xdr:spPr>
        <a:xfrm>
          <a:off x="4686300" y="16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61697</xdr:rowOff>
    </xdr:from>
    <xdr:to>
      <xdr:col>5</xdr:col>
      <xdr:colOff>409575</xdr:colOff>
      <xdr:row>97</xdr:row>
      <xdr:rowOff>163297</xdr:rowOff>
    </xdr:to>
    <xdr:sp macro="" textlink="">
      <xdr:nvSpPr>
        <xdr:cNvPr id="251" name="円/楕円 250"/>
        <xdr:cNvSpPr/>
      </xdr:nvSpPr>
      <xdr:spPr>
        <a:xfrm>
          <a:off x="3746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154424</xdr:rowOff>
    </xdr:from>
    <xdr:ext cx="534377" cy="259045"/>
    <xdr:sp macro="" textlink="">
      <xdr:nvSpPr>
        <xdr:cNvPr id="252" name="テキスト ボックス 251"/>
        <xdr:cNvSpPr txBox="1"/>
      </xdr:nvSpPr>
      <xdr:spPr>
        <a:xfrm>
          <a:off x="3530111"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74847</xdr:rowOff>
    </xdr:from>
    <xdr:to>
      <xdr:col>4</xdr:col>
      <xdr:colOff>206375</xdr:colOff>
      <xdr:row>98</xdr:row>
      <xdr:rowOff>4997</xdr:rowOff>
    </xdr:to>
    <xdr:sp macro="" textlink="">
      <xdr:nvSpPr>
        <xdr:cNvPr id="253" name="円/楕円 252"/>
        <xdr:cNvSpPr/>
      </xdr:nvSpPr>
      <xdr:spPr>
        <a:xfrm>
          <a:off x="2857500" y="167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167574</xdr:rowOff>
    </xdr:from>
    <xdr:ext cx="534377" cy="259045"/>
    <xdr:sp macro="" textlink="">
      <xdr:nvSpPr>
        <xdr:cNvPr id="254" name="テキスト ボックス 253"/>
        <xdr:cNvSpPr txBox="1"/>
      </xdr:nvSpPr>
      <xdr:spPr>
        <a:xfrm>
          <a:off x="2641111" y="1679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53163</xdr:rowOff>
    </xdr:from>
    <xdr:to>
      <xdr:col>3</xdr:col>
      <xdr:colOff>3175</xdr:colOff>
      <xdr:row>97</xdr:row>
      <xdr:rowOff>154763</xdr:rowOff>
    </xdr:to>
    <xdr:sp macro="" textlink="">
      <xdr:nvSpPr>
        <xdr:cNvPr id="255" name="円/楕円 254"/>
        <xdr:cNvSpPr/>
      </xdr:nvSpPr>
      <xdr:spPr>
        <a:xfrm>
          <a:off x="19685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145890</xdr:rowOff>
    </xdr:from>
    <xdr:ext cx="534377" cy="259045"/>
    <xdr:sp macro="" textlink="">
      <xdr:nvSpPr>
        <xdr:cNvPr id="256" name="テキスト ボックス 255"/>
        <xdr:cNvSpPr txBox="1"/>
      </xdr:nvSpPr>
      <xdr:spPr>
        <a:xfrm>
          <a:off x="1752111" y="167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43256</xdr:rowOff>
    </xdr:from>
    <xdr:to>
      <xdr:col>1</xdr:col>
      <xdr:colOff>485775</xdr:colOff>
      <xdr:row>97</xdr:row>
      <xdr:rowOff>144856</xdr:rowOff>
    </xdr:to>
    <xdr:sp macro="" textlink="">
      <xdr:nvSpPr>
        <xdr:cNvPr id="257" name="円/楕円 256"/>
        <xdr:cNvSpPr/>
      </xdr:nvSpPr>
      <xdr:spPr>
        <a:xfrm>
          <a:off x="1079500" y="166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135983</xdr:rowOff>
    </xdr:from>
    <xdr:ext cx="534377" cy="259045"/>
    <xdr:sp macro="" textlink="">
      <xdr:nvSpPr>
        <xdr:cNvPr id="258" name="テキスト ボックス 257"/>
        <xdr:cNvSpPr txBox="1"/>
      </xdr:nvSpPr>
      <xdr:spPr>
        <a:xfrm>
          <a:off x="863111" y="167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58011</xdr:rowOff>
    </xdr:from>
    <xdr:to>
      <xdr:col>15</xdr:col>
      <xdr:colOff>180975</xdr:colOff>
      <xdr:row>59</xdr:row>
      <xdr:rowOff>59705</xdr:rowOff>
    </xdr:to>
    <xdr:cxnSp macro="">
      <xdr:nvCxnSpPr>
        <xdr:cNvPr id="344" name="直線コネクタ 343"/>
        <xdr:cNvCxnSpPr/>
      </xdr:nvCxnSpPr>
      <xdr:spPr>
        <a:xfrm>
          <a:off x="9639300" y="10173561"/>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58011</xdr:rowOff>
    </xdr:from>
    <xdr:to>
      <xdr:col>14</xdr:col>
      <xdr:colOff>28575</xdr:colOff>
      <xdr:row>59</xdr:row>
      <xdr:rowOff>63333</xdr:rowOff>
    </xdr:to>
    <xdr:cxnSp macro="">
      <xdr:nvCxnSpPr>
        <xdr:cNvPr id="347" name="直線コネクタ 346"/>
        <xdr:cNvCxnSpPr/>
      </xdr:nvCxnSpPr>
      <xdr:spPr>
        <a:xfrm flipV="1">
          <a:off x="8750300" y="10173561"/>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63333</xdr:rowOff>
    </xdr:from>
    <xdr:to>
      <xdr:col>12</xdr:col>
      <xdr:colOff>511175</xdr:colOff>
      <xdr:row>59</xdr:row>
      <xdr:rowOff>64832</xdr:rowOff>
    </xdr:to>
    <xdr:cxnSp macro="">
      <xdr:nvCxnSpPr>
        <xdr:cNvPr id="350" name="直線コネクタ 349"/>
        <xdr:cNvCxnSpPr/>
      </xdr:nvCxnSpPr>
      <xdr:spPr>
        <a:xfrm flipV="1">
          <a:off x="7861300" y="1017888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56975</xdr:rowOff>
    </xdr:from>
    <xdr:to>
      <xdr:col>11</xdr:col>
      <xdr:colOff>307975</xdr:colOff>
      <xdr:row>59</xdr:row>
      <xdr:rowOff>64832</xdr:rowOff>
    </xdr:to>
    <xdr:cxnSp macro="">
      <xdr:nvCxnSpPr>
        <xdr:cNvPr id="353" name="直線コネクタ 352"/>
        <xdr:cNvCxnSpPr/>
      </xdr:nvCxnSpPr>
      <xdr:spPr>
        <a:xfrm>
          <a:off x="6972300" y="10172525"/>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8905</xdr:rowOff>
    </xdr:from>
    <xdr:to>
      <xdr:col>15</xdr:col>
      <xdr:colOff>231775</xdr:colOff>
      <xdr:row>59</xdr:row>
      <xdr:rowOff>110505</xdr:rowOff>
    </xdr:to>
    <xdr:sp macro="" textlink="">
      <xdr:nvSpPr>
        <xdr:cNvPr id="363" name="円/楕円 362"/>
        <xdr:cNvSpPr/>
      </xdr:nvSpPr>
      <xdr:spPr>
        <a:xfrm>
          <a:off x="10426700" y="101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7211</xdr:rowOff>
    </xdr:from>
    <xdr:to>
      <xdr:col>14</xdr:col>
      <xdr:colOff>79375</xdr:colOff>
      <xdr:row>59</xdr:row>
      <xdr:rowOff>108811</xdr:rowOff>
    </xdr:to>
    <xdr:sp macro="" textlink="">
      <xdr:nvSpPr>
        <xdr:cNvPr id="365" name="円/楕円 364"/>
        <xdr:cNvSpPr/>
      </xdr:nvSpPr>
      <xdr:spPr>
        <a:xfrm>
          <a:off x="9588500" y="101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99938</xdr:rowOff>
    </xdr:from>
    <xdr:ext cx="534377" cy="259045"/>
    <xdr:sp macro="" textlink="">
      <xdr:nvSpPr>
        <xdr:cNvPr id="366" name="テキスト ボックス 365"/>
        <xdr:cNvSpPr txBox="1"/>
      </xdr:nvSpPr>
      <xdr:spPr>
        <a:xfrm>
          <a:off x="9372111" y="1021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12533</xdr:rowOff>
    </xdr:from>
    <xdr:to>
      <xdr:col>12</xdr:col>
      <xdr:colOff>561975</xdr:colOff>
      <xdr:row>59</xdr:row>
      <xdr:rowOff>114133</xdr:rowOff>
    </xdr:to>
    <xdr:sp macro="" textlink="">
      <xdr:nvSpPr>
        <xdr:cNvPr id="367" name="円/楕円 366"/>
        <xdr:cNvSpPr/>
      </xdr:nvSpPr>
      <xdr:spPr>
        <a:xfrm>
          <a:off x="8699500" y="101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105260</xdr:rowOff>
    </xdr:from>
    <xdr:ext cx="534377" cy="259045"/>
    <xdr:sp macro="" textlink="">
      <xdr:nvSpPr>
        <xdr:cNvPr id="368" name="テキスト ボックス 367"/>
        <xdr:cNvSpPr txBox="1"/>
      </xdr:nvSpPr>
      <xdr:spPr>
        <a:xfrm>
          <a:off x="8483111" y="1022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14032</xdr:rowOff>
    </xdr:from>
    <xdr:to>
      <xdr:col>11</xdr:col>
      <xdr:colOff>358775</xdr:colOff>
      <xdr:row>59</xdr:row>
      <xdr:rowOff>115632</xdr:rowOff>
    </xdr:to>
    <xdr:sp macro="" textlink="">
      <xdr:nvSpPr>
        <xdr:cNvPr id="369" name="円/楕円 368"/>
        <xdr:cNvSpPr/>
      </xdr:nvSpPr>
      <xdr:spPr>
        <a:xfrm>
          <a:off x="7810500" y="101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106759</xdr:rowOff>
    </xdr:from>
    <xdr:ext cx="534377" cy="259045"/>
    <xdr:sp macro="" textlink="">
      <xdr:nvSpPr>
        <xdr:cNvPr id="370" name="テキスト ボックス 369"/>
        <xdr:cNvSpPr txBox="1"/>
      </xdr:nvSpPr>
      <xdr:spPr>
        <a:xfrm>
          <a:off x="7594111" y="102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6175</xdr:rowOff>
    </xdr:from>
    <xdr:to>
      <xdr:col>10</xdr:col>
      <xdr:colOff>155575</xdr:colOff>
      <xdr:row>59</xdr:row>
      <xdr:rowOff>107775</xdr:rowOff>
    </xdr:to>
    <xdr:sp macro="" textlink="">
      <xdr:nvSpPr>
        <xdr:cNvPr id="371" name="円/楕円 370"/>
        <xdr:cNvSpPr/>
      </xdr:nvSpPr>
      <xdr:spPr>
        <a:xfrm>
          <a:off x="6921500" y="101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98902</xdr:rowOff>
    </xdr:from>
    <xdr:ext cx="534377" cy="259045"/>
    <xdr:sp macro="" textlink="">
      <xdr:nvSpPr>
        <xdr:cNvPr id="372" name="テキスト ボックス 371"/>
        <xdr:cNvSpPr txBox="1"/>
      </xdr:nvSpPr>
      <xdr:spPr>
        <a:xfrm>
          <a:off x="6705111" y="102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76423</xdr:rowOff>
    </xdr:from>
    <xdr:to>
      <xdr:col>15</xdr:col>
      <xdr:colOff>180975</xdr:colOff>
      <xdr:row>78</xdr:row>
      <xdr:rowOff>104907</xdr:rowOff>
    </xdr:to>
    <xdr:cxnSp macro="">
      <xdr:nvCxnSpPr>
        <xdr:cNvPr id="399" name="直線コネクタ 398"/>
        <xdr:cNvCxnSpPr/>
      </xdr:nvCxnSpPr>
      <xdr:spPr>
        <a:xfrm flipV="1">
          <a:off x="9639300" y="13449523"/>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100107</xdr:rowOff>
    </xdr:from>
    <xdr:to>
      <xdr:col>14</xdr:col>
      <xdr:colOff>28575</xdr:colOff>
      <xdr:row>78</xdr:row>
      <xdr:rowOff>104907</xdr:rowOff>
    </xdr:to>
    <xdr:cxnSp macro="">
      <xdr:nvCxnSpPr>
        <xdr:cNvPr id="402" name="直線コネクタ 401"/>
        <xdr:cNvCxnSpPr/>
      </xdr:nvCxnSpPr>
      <xdr:spPr>
        <a:xfrm>
          <a:off x="8750300" y="1347320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84434</xdr:rowOff>
    </xdr:from>
    <xdr:to>
      <xdr:col>12</xdr:col>
      <xdr:colOff>511175</xdr:colOff>
      <xdr:row>78</xdr:row>
      <xdr:rowOff>100107</xdr:rowOff>
    </xdr:to>
    <xdr:cxnSp macro="">
      <xdr:nvCxnSpPr>
        <xdr:cNvPr id="405" name="直線コネクタ 404"/>
        <xdr:cNvCxnSpPr/>
      </xdr:nvCxnSpPr>
      <xdr:spPr>
        <a:xfrm>
          <a:off x="7861300" y="13457534"/>
          <a:ext cx="8890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84434</xdr:rowOff>
    </xdr:from>
    <xdr:to>
      <xdr:col>11</xdr:col>
      <xdr:colOff>307975</xdr:colOff>
      <xdr:row>78</xdr:row>
      <xdr:rowOff>97079</xdr:rowOff>
    </xdr:to>
    <xdr:cxnSp macro="">
      <xdr:nvCxnSpPr>
        <xdr:cNvPr id="408" name="直線コネクタ 407"/>
        <xdr:cNvCxnSpPr/>
      </xdr:nvCxnSpPr>
      <xdr:spPr>
        <a:xfrm flipV="1">
          <a:off x="6972300" y="13457534"/>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25623</xdr:rowOff>
    </xdr:from>
    <xdr:to>
      <xdr:col>15</xdr:col>
      <xdr:colOff>231775</xdr:colOff>
      <xdr:row>78</xdr:row>
      <xdr:rowOff>127223</xdr:rowOff>
    </xdr:to>
    <xdr:sp macro="" textlink="">
      <xdr:nvSpPr>
        <xdr:cNvPr id="418" name="円/楕円 417"/>
        <xdr:cNvSpPr/>
      </xdr:nvSpPr>
      <xdr:spPr>
        <a:xfrm>
          <a:off x="10426700" y="133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112000</xdr:rowOff>
    </xdr:from>
    <xdr:ext cx="469744" cy="259045"/>
    <xdr:sp macro="" textlink="">
      <xdr:nvSpPr>
        <xdr:cNvPr id="419" name="商工費該当値テキスト"/>
        <xdr:cNvSpPr txBox="1"/>
      </xdr:nvSpPr>
      <xdr:spPr>
        <a:xfrm>
          <a:off x="10528300" y="133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54107</xdr:rowOff>
    </xdr:from>
    <xdr:to>
      <xdr:col>14</xdr:col>
      <xdr:colOff>79375</xdr:colOff>
      <xdr:row>78</xdr:row>
      <xdr:rowOff>155707</xdr:rowOff>
    </xdr:to>
    <xdr:sp macro="" textlink="">
      <xdr:nvSpPr>
        <xdr:cNvPr id="420" name="円/楕円 419"/>
        <xdr:cNvSpPr/>
      </xdr:nvSpPr>
      <xdr:spPr>
        <a:xfrm>
          <a:off x="95885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146834</xdr:rowOff>
    </xdr:from>
    <xdr:ext cx="469744" cy="259045"/>
    <xdr:sp macro="" textlink="">
      <xdr:nvSpPr>
        <xdr:cNvPr id="421" name="テキスト ボックス 420"/>
        <xdr:cNvSpPr txBox="1"/>
      </xdr:nvSpPr>
      <xdr:spPr>
        <a:xfrm>
          <a:off x="9404427" y="135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49307</xdr:rowOff>
    </xdr:from>
    <xdr:to>
      <xdr:col>12</xdr:col>
      <xdr:colOff>561975</xdr:colOff>
      <xdr:row>78</xdr:row>
      <xdr:rowOff>150907</xdr:rowOff>
    </xdr:to>
    <xdr:sp macro="" textlink="">
      <xdr:nvSpPr>
        <xdr:cNvPr id="422" name="円/楕円 421"/>
        <xdr:cNvSpPr/>
      </xdr:nvSpPr>
      <xdr:spPr>
        <a:xfrm>
          <a:off x="86995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142034</xdr:rowOff>
    </xdr:from>
    <xdr:ext cx="469744" cy="259045"/>
    <xdr:sp macro="" textlink="">
      <xdr:nvSpPr>
        <xdr:cNvPr id="423" name="テキスト ボックス 422"/>
        <xdr:cNvSpPr txBox="1"/>
      </xdr:nvSpPr>
      <xdr:spPr>
        <a:xfrm>
          <a:off x="8515427" y="135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33634</xdr:rowOff>
    </xdr:from>
    <xdr:to>
      <xdr:col>11</xdr:col>
      <xdr:colOff>358775</xdr:colOff>
      <xdr:row>78</xdr:row>
      <xdr:rowOff>135234</xdr:rowOff>
    </xdr:to>
    <xdr:sp macro="" textlink="">
      <xdr:nvSpPr>
        <xdr:cNvPr id="424" name="円/楕円 423"/>
        <xdr:cNvSpPr/>
      </xdr:nvSpPr>
      <xdr:spPr>
        <a:xfrm>
          <a:off x="7810500" y="134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126361</xdr:rowOff>
    </xdr:from>
    <xdr:ext cx="469744" cy="259045"/>
    <xdr:sp macro="" textlink="">
      <xdr:nvSpPr>
        <xdr:cNvPr id="425" name="テキスト ボックス 424"/>
        <xdr:cNvSpPr txBox="1"/>
      </xdr:nvSpPr>
      <xdr:spPr>
        <a:xfrm>
          <a:off x="7626427" y="1349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46279</xdr:rowOff>
    </xdr:from>
    <xdr:to>
      <xdr:col>10</xdr:col>
      <xdr:colOff>155575</xdr:colOff>
      <xdr:row>78</xdr:row>
      <xdr:rowOff>147879</xdr:rowOff>
    </xdr:to>
    <xdr:sp macro="" textlink="">
      <xdr:nvSpPr>
        <xdr:cNvPr id="426" name="円/楕円 425"/>
        <xdr:cNvSpPr/>
      </xdr:nvSpPr>
      <xdr:spPr>
        <a:xfrm>
          <a:off x="6921500" y="134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139006</xdr:rowOff>
    </xdr:from>
    <xdr:ext cx="469744" cy="259045"/>
    <xdr:sp macro="" textlink="">
      <xdr:nvSpPr>
        <xdr:cNvPr id="427" name="テキスト ボックス 426"/>
        <xdr:cNvSpPr txBox="1"/>
      </xdr:nvSpPr>
      <xdr:spPr>
        <a:xfrm>
          <a:off x="6737427" y="135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113085</xdr:rowOff>
    </xdr:from>
    <xdr:to>
      <xdr:col>15</xdr:col>
      <xdr:colOff>180975</xdr:colOff>
      <xdr:row>98</xdr:row>
      <xdr:rowOff>116494</xdr:rowOff>
    </xdr:to>
    <xdr:cxnSp macro="">
      <xdr:nvCxnSpPr>
        <xdr:cNvPr id="454" name="直線コネクタ 453"/>
        <xdr:cNvCxnSpPr/>
      </xdr:nvCxnSpPr>
      <xdr:spPr>
        <a:xfrm>
          <a:off x="9639300" y="16915185"/>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113085</xdr:rowOff>
    </xdr:from>
    <xdr:to>
      <xdr:col>14</xdr:col>
      <xdr:colOff>28575</xdr:colOff>
      <xdr:row>98</xdr:row>
      <xdr:rowOff>118583</xdr:rowOff>
    </xdr:to>
    <xdr:cxnSp macro="">
      <xdr:nvCxnSpPr>
        <xdr:cNvPr id="457" name="直線コネクタ 456"/>
        <xdr:cNvCxnSpPr/>
      </xdr:nvCxnSpPr>
      <xdr:spPr>
        <a:xfrm flipV="1">
          <a:off x="8750300" y="16915185"/>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118583</xdr:rowOff>
    </xdr:from>
    <xdr:to>
      <xdr:col>12</xdr:col>
      <xdr:colOff>511175</xdr:colOff>
      <xdr:row>98</xdr:row>
      <xdr:rowOff>120676</xdr:rowOff>
    </xdr:to>
    <xdr:cxnSp macro="">
      <xdr:nvCxnSpPr>
        <xdr:cNvPr id="460" name="直線コネクタ 459"/>
        <xdr:cNvCxnSpPr/>
      </xdr:nvCxnSpPr>
      <xdr:spPr>
        <a:xfrm flipV="1">
          <a:off x="7861300" y="16920683"/>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110892</xdr:rowOff>
    </xdr:from>
    <xdr:to>
      <xdr:col>11</xdr:col>
      <xdr:colOff>307975</xdr:colOff>
      <xdr:row>98</xdr:row>
      <xdr:rowOff>120676</xdr:rowOff>
    </xdr:to>
    <xdr:cxnSp macro="">
      <xdr:nvCxnSpPr>
        <xdr:cNvPr id="463" name="直線コネクタ 462"/>
        <xdr:cNvCxnSpPr/>
      </xdr:nvCxnSpPr>
      <xdr:spPr>
        <a:xfrm>
          <a:off x="6972300" y="1691299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65694</xdr:rowOff>
    </xdr:from>
    <xdr:to>
      <xdr:col>15</xdr:col>
      <xdr:colOff>231775</xdr:colOff>
      <xdr:row>98</xdr:row>
      <xdr:rowOff>167294</xdr:rowOff>
    </xdr:to>
    <xdr:sp macro="" textlink="">
      <xdr:nvSpPr>
        <xdr:cNvPr id="473" name="円/楕円 472"/>
        <xdr:cNvSpPr/>
      </xdr:nvSpPr>
      <xdr:spPr>
        <a:xfrm>
          <a:off x="10426700" y="168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26268</xdr:rowOff>
    </xdr:from>
    <xdr:ext cx="534377" cy="259045"/>
    <xdr:sp macro="" textlink="">
      <xdr:nvSpPr>
        <xdr:cNvPr id="474" name="土木費該当値テキスト"/>
        <xdr:cNvSpPr txBox="1"/>
      </xdr:nvSpPr>
      <xdr:spPr>
        <a:xfrm>
          <a:off x="10528300" y="168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62285</xdr:rowOff>
    </xdr:from>
    <xdr:to>
      <xdr:col>14</xdr:col>
      <xdr:colOff>79375</xdr:colOff>
      <xdr:row>98</xdr:row>
      <xdr:rowOff>163885</xdr:rowOff>
    </xdr:to>
    <xdr:sp macro="" textlink="">
      <xdr:nvSpPr>
        <xdr:cNvPr id="475" name="円/楕円 474"/>
        <xdr:cNvSpPr/>
      </xdr:nvSpPr>
      <xdr:spPr>
        <a:xfrm>
          <a:off x="9588500" y="16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155012</xdr:rowOff>
    </xdr:from>
    <xdr:ext cx="534377" cy="259045"/>
    <xdr:sp macro="" textlink="">
      <xdr:nvSpPr>
        <xdr:cNvPr id="476" name="テキスト ボックス 475"/>
        <xdr:cNvSpPr txBox="1"/>
      </xdr:nvSpPr>
      <xdr:spPr>
        <a:xfrm>
          <a:off x="9372111" y="169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67783</xdr:rowOff>
    </xdr:from>
    <xdr:to>
      <xdr:col>12</xdr:col>
      <xdr:colOff>561975</xdr:colOff>
      <xdr:row>98</xdr:row>
      <xdr:rowOff>169383</xdr:rowOff>
    </xdr:to>
    <xdr:sp macro="" textlink="">
      <xdr:nvSpPr>
        <xdr:cNvPr id="477" name="円/楕円 476"/>
        <xdr:cNvSpPr/>
      </xdr:nvSpPr>
      <xdr:spPr>
        <a:xfrm>
          <a:off x="8699500" y="168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160510</xdr:rowOff>
    </xdr:from>
    <xdr:ext cx="534377" cy="259045"/>
    <xdr:sp macro="" textlink="">
      <xdr:nvSpPr>
        <xdr:cNvPr id="478" name="テキスト ボックス 477"/>
        <xdr:cNvSpPr txBox="1"/>
      </xdr:nvSpPr>
      <xdr:spPr>
        <a:xfrm>
          <a:off x="8483111" y="169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69876</xdr:rowOff>
    </xdr:from>
    <xdr:to>
      <xdr:col>11</xdr:col>
      <xdr:colOff>358775</xdr:colOff>
      <xdr:row>99</xdr:row>
      <xdr:rowOff>26</xdr:rowOff>
    </xdr:to>
    <xdr:sp macro="" textlink="">
      <xdr:nvSpPr>
        <xdr:cNvPr id="479" name="円/楕円 478"/>
        <xdr:cNvSpPr/>
      </xdr:nvSpPr>
      <xdr:spPr>
        <a:xfrm>
          <a:off x="7810500" y="168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162603</xdr:rowOff>
    </xdr:from>
    <xdr:ext cx="534377" cy="259045"/>
    <xdr:sp macro="" textlink="">
      <xdr:nvSpPr>
        <xdr:cNvPr id="480" name="テキスト ボックス 479"/>
        <xdr:cNvSpPr txBox="1"/>
      </xdr:nvSpPr>
      <xdr:spPr>
        <a:xfrm>
          <a:off x="7594111" y="169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60092</xdr:rowOff>
    </xdr:from>
    <xdr:to>
      <xdr:col>10</xdr:col>
      <xdr:colOff>155575</xdr:colOff>
      <xdr:row>98</xdr:row>
      <xdr:rowOff>161692</xdr:rowOff>
    </xdr:to>
    <xdr:sp macro="" textlink="">
      <xdr:nvSpPr>
        <xdr:cNvPr id="481" name="円/楕円 480"/>
        <xdr:cNvSpPr/>
      </xdr:nvSpPr>
      <xdr:spPr>
        <a:xfrm>
          <a:off x="6921500" y="16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152819</xdr:rowOff>
    </xdr:from>
    <xdr:ext cx="534377" cy="259045"/>
    <xdr:sp macro="" textlink="">
      <xdr:nvSpPr>
        <xdr:cNvPr id="482" name="テキスト ボックス 481"/>
        <xdr:cNvSpPr txBox="1"/>
      </xdr:nvSpPr>
      <xdr:spPr>
        <a:xfrm>
          <a:off x="6705111" y="169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81636</xdr:rowOff>
    </xdr:from>
    <xdr:to>
      <xdr:col>23</xdr:col>
      <xdr:colOff>517525</xdr:colOff>
      <xdr:row>36</xdr:row>
      <xdr:rowOff>137169</xdr:rowOff>
    </xdr:to>
    <xdr:cxnSp macro="">
      <xdr:nvCxnSpPr>
        <xdr:cNvPr id="513" name="直線コネクタ 512"/>
        <xdr:cNvCxnSpPr/>
      </xdr:nvCxnSpPr>
      <xdr:spPr>
        <a:xfrm>
          <a:off x="15481300" y="6253836"/>
          <a:ext cx="838200" cy="5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22885</xdr:rowOff>
    </xdr:from>
    <xdr:to>
      <xdr:col>22</xdr:col>
      <xdr:colOff>365125</xdr:colOff>
      <xdr:row>36</xdr:row>
      <xdr:rowOff>81636</xdr:rowOff>
    </xdr:to>
    <xdr:cxnSp macro="">
      <xdr:nvCxnSpPr>
        <xdr:cNvPr id="516" name="直線コネクタ 515"/>
        <xdr:cNvCxnSpPr/>
      </xdr:nvCxnSpPr>
      <xdr:spPr>
        <a:xfrm>
          <a:off x="14592300" y="6195085"/>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22885</xdr:rowOff>
    </xdr:from>
    <xdr:to>
      <xdr:col>21</xdr:col>
      <xdr:colOff>161925</xdr:colOff>
      <xdr:row>36</xdr:row>
      <xdr:rowOff>28878</xdr:rowOff>
    </xdr:to>
    <xdr:cxnSp macro="">
      <xdr:nvCxnSpPr>
        <xdr:cNvPr id="519" name="直線コネクタ 518"/>
        <xdr:cNvCxnSpPr/>
      </xdr:nvCxnSpPr>
      <xdr:spPr>
        <a:xfrm flipV="1">
          <a:off x="13703300" y="6195085"/>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28878</xdr:rowOff>
    </xdr:from>
    <xdr:to>
      <xdr:col>19</xdr:col>
      <xdr:colOff>644525</xdr:colOff>
      <xdr:row>37</xdr:row>
      <xdr:rowOff>132924</xdr:rowOff>
    </xdr:to>
    <xdr:cxnSp macro="">
      <xdr:nvCxnSpPr>
        <xdr:cNvPr id="522" name="直線コネクタ 521"/>
        <xdr:cNvCxnSpPr/>
      </xdr:nvCxnSpPr>
      <xdr:spPr>
        <a:xfrm flipV="1">
          <a:off x="12814300" y="6201078"/>
          <a:ext cx="889000" cy="2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86369</xdr:rowOff>
    </xdr:from>
    <xdr:to>
      <xdr:col>23</xdr:col>
      <xdr:colOff>568325</xdr:colOff>
      <xdr:row>37</xdr:row>
      <xdr:rowOff>16519</xdr:rowOff>
    </xdr:to>
    <xdr:sp macro="" textlink="">
      <xdr:nvSpPr>
        <xdr:cNvPr id="532" name="円/楕円 531"/>
        <xdr:cNvSpPr/>
      </xdr:nvSpPr>
      <xdr:spPr>
        <a:xfrm>
          <a:off x="16268700" y="62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64796</xdr:rowOff>
    </xdr:from>
    <xdr:ext cx="534377" cy="259045"/>
    <xdr:sp macro="" textlink="">
      <xdr:nvSpPr>
        <xdr:cNvPr id="533" name="消防費該当値テキスト"/>
        <xdr:cNvSpPr txBox="1"/>
      </xdr:nvSpPr>
      <xdr:spPr>
        <a:xfrm>
          <a:off x="16370300" y="62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30836</xdr:rowOff>
    </xdr:from>
    <xdr:to>
      <xdr:col>22</xdr:col>
      <xdr:colOff>415925</xdr:colOff>
      <xdr:row>36</xdr:row>
      <xdr:rowOff>132436</xdr:rowOff>
    </xdr:to>
    <xdr:sp macro="" textlink="">
      <xdr:nvSpPr>
        <xdr:cNvPr id="534" name="円/楕円 533"/>
        <xdr:cNvSpPr/>
      </xdr:nvSpPr>
      <xdr:spPr>
        <a:xfrm>
          <a:off x="15430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123563</xdr:rowOff>
    </xdr:from>
    <xdr:ext cx="534377" cy="259045"/>
    <xdr:sp macro="" textlink="">
      <xdr:nvSpPr>
        <xdr:cNvPr id="535" name="テキスト ボックス 534"/>
        <xdr:cNvSpPr txBox="1"/>
      </xdr:nvSpPr>
      <xdr:spPr>
        <a:xfrm>
          <a:off x="15214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143535</xdr:rowOff>
    </xdr:from>
    <xdr:to>
      <xdr:col>21</xdr:col>
      <xdr:colOff>212725</xdr:colOff>
      <xdr:row>36</xdr:row>
      <xdr:rowOff>73685</xdr:rowOff>
    </xdr:to>
    <xdr:sp macro="" textlink="">
      <xdr:nvSpPr>
        <xdr:cNvPr id="536" name="円/楕円 535"/>
        <xdr:cNvSpPr/>
      </xdr:nvSpPr>
      <xdr:spPr>
        <a:xfrm>
          <a:off x="14541500" y="6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90212</xdr:rowOff>
    </xdr:from>
    <xdr:ext cx="534377" cy="259045"/>
    <xdr:sp macro="" textlink="">
      <xdr:nvSpPr>
        <xdr:cNvPr id="537" name="テキスト ボックス 536"/>
        <xdr:cNvSpPr txBox="1"/>
      </xdr:nvSpPr>
      <xdr:spPr>
        <a:xfrm>
          <a:off x="14325111" y="59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149528</xdr:rowOff>
    </xdr:from>
    <xdr:to>
      <xdr:col>20</xdr:col>
      <xdr:colOff>9525</xdr:colOff>
      <xdr:row>36</xdr:row>
      <xdr:rowOff>79678</xdr:rowOff>
    </xdr:to>
    <xdr:sp macro="" textlink="">
      <xdr:nvSpPr>
        <xdr:cNvPr id="538" name="円/楕円 537"/>
        <xdr:cNvSpPr/>
      </xdr:nvSpPr>
      <xdr:spPr>
        <a:xfrm>
          <a:off x="13652500" y="61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96205</xdr:rowOff>
    </xdr:from>
    <xdr:ext cx="534377" cy="259045"/>
    <xdr:sp macro="" textlink="">
      <xdr:nvSpPr>
        <xdr:cNvPr id="539" name="テキスト ボックス 538"/>
        <xdr:cNvSpPr txBox="1"/>
      </xdr:nvSpPr>
      <xdr:spPr>
        <a:xfrm>
          <a:off x="13436111" y="59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82124</xdr:rowOff>
    </xdr:from>
    <xdr:to>
      <xdr:col>18</xdr:col>
      <xdr:colOff>492125</xdr:colOff>
      <xdr:row>38</xdr:row>
      <xdr:rowOff>12274</xdr:rowOff>
    </xdr:to>
    <xdr:sp macro="" textlink="">
      <xdr:nvSpPr>
        <xdr:cNvPr id="540" name="円/楕円 539"/>
        <xdr:cNvSpPr/>
      </xdr:nvSpPr>
      <xdr:spPr>
        <a:xfrm>
          <a:off x="12763500" y="64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3401</xdr:rowOff>
    </xdr:from>
    <xdr:ext cx="534377" cy="259045"/>
    <xdr:sp macro="" textlink="">
      <xdr:nvSpPr>
        <xdr:cNvPr id="541" name="テキスト ボックス 540"/>
        <xdr:cNvSpPr txBox="1"/>
      </xdr:nvSpPr>
      <xdr:spPr>
        <a:xfrm>
          <a:off x="12547111" y="65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17713</xdr:rowOff>
    </xdr:from>
    <xdr:to>
      <xdr:col>23</xdr:col>
      <xdr:colOff>517525</xdr:colOff>
      <xdr:row>57</xdr:row>
      <xdr:rowOff>112053</xdr:rowOff>
    </xdr:to>
    <xdr:cxnSp macro="">
      <xdr:nvCxnSpPr>
        <xdr:cNvPr id="572" name="直線コネクタ 571"/>
        <xdr:cNvCxnSpPr/>
      </xdr:nvCxnSpPr>
      <xdr:spPr>
        <a:xfrm flipV="1">
          <a:off x="15481300" y="9790363"/>
          <a:ext cx="838200" cy="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70427</xdr:rowOff>
    </xdr:from>
    <xdr:to>
      <xdr:col>22</xdr:col>
      <xdr:colOff>365125</xdr:colOff>
      <xdr:row>57</xdr:row>
      <xdr:rowOff>112053</xdr:rowOff>
    </xdr:to>
    <xdr:cxnSp macro="">
      <xdr:nvCxnSpPr>
        <xdr:cNvPr id="575" name="直線コネクタ 574"/>
        <xdr:cNvCxnSpPr/>
      </xdr:nvCxnSpPr>
      <xdr:spPr>
        <a:xfrm>
          <a:off x="14592300" y="9843077"/>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70427</xdr:rowOff>
    </xdr:from>
    <xdr:to>
      <xdr:col>21</xdr:col>
      <xdr:colOff>161925</xdr:colOff>
      <xdr:row>57</xdr:row>
      <xdr:rowOff>91785</xdr:rowOff>
    </xdr:to>
    <xdr:cxnSp macro="">
      <xdr:nvCxnSpPr>
        <xdr:cNvPr id="578" name="直線コネクタ 577"/>
        <xdr:cNvCxnSpPr/>
      </xdr:nvCxnSpPr>
      <xdr:spPr>
        <a:xfrm flipV="1">
          <a:off x="13703300" y="9843077"/>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91785</xdr:rowOff>
    </xdr:from>
    <xdr:to>
      <xdr:col>19</xdr:col>
      <xdr:colOff>644525</xdr:colOff>
      <xdr:row>57</xdr:row>
      <xdr:rowOff>119877</xdr:rowOff>
    </xdr:to>
    <xdr:cxnSp macro="">
      <xdr:nvCxnSpPr>
        <xdr:cNvPr id="581" name="直線コネクタ 580"/>
        <xdr:cNvCxnSpPr/>
      </xdr:nvCxnSpPr>
      <xdr:spPr>
        <a:xfrm flipV="1">
          <a:off x="12814300" y="9864435"/>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138363</xdr:rowOff>
    </xdr:from>
    <xdr:to>
      <xdr:col>23</xdr:col>
      <xdr:colOff>568325</xdr:colOff>
      <xdr:row>57</xdr:row>
      <xdr:rowOff>68513</xdr:rowOff>
    </xdr:to>
    <xdr:sp macro="" textlink="">
      <xdr:nvSpPr>
        <xdr:cNvPr id="591" name="円/楕円 590"/>
        <xdr:cNvSpPr/>
      </xdr:nvSpPr>
      <xdr:spPr>
        <a:xfrm>
          <a:off x="16268700" y="97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116790</xdr:rowOff>
    </xdr:from>
    <xdr:ext cx="534377" cy="259045"/>
    <xdr:sp macro="" textlink="">
      <xdr:nvSpPr>
        <xdr:cNvPr id="592" name="教育費該当値テキスト"/>
        <xdr:cNvSpPr txBox="1"/>
      </xdr:nvSpPr>
      <xdr:spPr>
        <a:xfrm>
          <a:off x="16370300" y="97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61253</xdr:rowOff>
    </xdr:from>
    <xdr:to>
      <xdr:col>22</xdr:col>
      <xdr:colOff>415925</xdr:colOff>
      <xdr:row>57</xdr:row>
      <xdr:rowOff>162853</xdr:rowOff>
    </xdr:to>
    <xdr:sp macro="" textlink="">
      <xdr:nvSpPr>
        <xdr:cNvPr id="593" name="円/楕円 592"/>
        <xdr:cNvSpPr/>
      </xdr:nvSpPr>
      <xdr:spPr>
        <a:xfrm>
          <a:off x="15430500" y="9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153980</xdr:rowOff>
    </xdr:from>
    <xdr:ext cx="534377" cy="259045"/>
    <xdr:sp macro="" textlink="">
      <xdr:nvSpPr>
        <xdr:cNvPr id="594" name="テキスト ボックス 593"/>
        <xdr:cNvSpPr txBox="1"/>
      </xdr:nvSpPr>
      <xdr:spPr>
        <a:xfrm>
          <a:off x="15214111" y="99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19627</xdr:rowOff>
    </xdr:from>
    <xdr:to>
      <xdr:col>21</xdr:col>
      <xdr:colOff>212725</xdr:colOff>
      <xdr:row>57</xdr:row>
      <xdr:rowOff>121227</xdr:rowOff>
    </xdr:to>
    <xdr:sp macro="" textlink="">
      <xdr:nvSpPr>
        <xdr:cNvPr id="595" name="円/楕円 594"/>
        <xdr:cNvSpPr/>
      </xdr:nvSpPr>
      <xdr:spPr>
        <a:xfrm>
          <a:off x="14541500" y="97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112354</xdr:rowOff>
    </xdr:from>
    <xdr:ext cx="534377" cy="259045"/>
    <xdr:sp macro="" textlink="">
      <xdr:nvSpPr>
        <xdr:cNvPr id="596" name="テキスト ボックス 595"/>
        <xdr:cNvSpPr txBox="1"/>
      </xdr:nvSpPr>
      <xdr:spPr>
        <a:xfrm>
          <a:off x="14325111" y="98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40985</xdr:rowOff>
    </xdr:from>
    <xdr:to>
      <xdr:col>20</xdr:col>
      <xdr:colOff>9525</xdr:colOff>
      <xdr:row>57</xdr:row>
      <xdr:rowOff>142585</xdr:rowOff>
    </xdr:to>
    <xdr:sp macro="" textlink="">
      <xdr:nvSpPr>
        <xdr:cNvPr id="597" name="円/楕円 596"/>
        <xdr:cNvSpPr/>
      </xdr:nvSpPr>
      <xdr:spPr>
        <a:xfrm>
          <a:off x="13652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133712</xdr:rowOff>
    </xdr:from>
    <xdr:ext cx="534377" cy="259045"/>
    <xdr:sp macro="" textlink="">
      <xdr:nvSpPr>
        <xdr:cNvPr id="598" name="テキスト ボックス 597"/>
        <xdr:cNvSpPr txBox="1"/>
      </xdr:nvSpPr>
      <xdr:spPr>
        <a:xfrm>
          <a:off x="13436111" y="99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69077</xdr:rowOff>
    </xdr:from>
    <xdr:to>
      <xdr:col>18</xdr:col>
      <xdr:colOff>492125</xdr:colOff>
      <xdr:row>57</xdr:row>
      <xdr:rowOff>170677</xdr:rowOff>
    </xdr:to>
    <xdr:sp macro="" textlink="">
      <xdr:nvSpPr>
        <xdr:cNvPr id="599" name="円/楕円 598"/>
        <xdr:cNvSpPr/>
      </xdr:nvSpPr>
      <xdr:spPr>
        <a:xfrm>
          <a:off x="12763500" y="98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161804</xdr:rowOff>
    </xdr:from>
    <xdr:ext cx="534377" cy="259045"/>
    <xdr:sp macro="" textlink="">
      <xdr:nvSpPr>
        <xdr:cNvPr id="600" name="テキスト ボックス 599"/>
        <xdr:cNvSpPr txBox="1"/>
      </xdr:nvSpPr>
      <xdr:spPr>
        <a:xfrm>
          <a:off x="12547111" y="99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22920</xdr:rowOff>
    </xdr:from>
    <xdr:to>
      <xdr:col>21</xdr:col>
      <xdr:colOff>161925</xdr:colOff>
      <xdr:row>78</xdr:row>
      <xdr:rowOff>25400</xdr:rowOff>
    </xdr:to>
    <xdr:cxnSp macro="">
      <xdr:nvCxnSpPr>
        <xdr:cNvPr id="631" name="直線コネクタ 630"/>
        <xdr:cNvCxnSpPr/>
      </xdr:nvCxnSpPr>
      <xdr:spPr>
        <a:xfrm>
          <a:off x="13703300" y="13396020"/>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22920</xdr:rowOff>
    </xdr:from>
    <xdr:to>
      <xdr:col>19</xdr:col>
      <xdr:colOff>644525</xdr:colOff>
      <xdr:row>78</xdr:row>
      <xdr:rowOff>25400</xdr:rowOff>
    </xdr:to>
    <xdr:cxnSp macro="">
      <xdr:nvCxnSpPr>
        <xdr:cNvPr id="634" name="直線コネクタ 633"/>
        <xdr:cNvCxnSpPr/>
      </xdr:nvCxnSpPr>
      <xdr:spPr>
        <a:xfrm flipV="1">
          <a:off x="12814300" y="13396020"/>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143570</xdr:rowOff>
    </xdr:from>
    <xdr:to>
      <xdr:col>20</xdr:col>
      <xdr:colOff>9525</xdr:colOff>
      <xdr:row>78</xdr:row>
      <xdr:rowOff>73720</xdr:rowOff>
    </xdr:to>
    <xdr:sp macro="" textlink="">
      <xdr:nvSpPr>
        <xdr:cNvPr id="650" name="円/楕円 649"/>
        <xdr:cNvSpPr/>
      </xdr:nvSpPr>
      <xdr:spPr>
        <a:xfrm>
          <a:off x="13652500" y="133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64847</xdr:rowOff>
    </xdr:from>
    <xdr:ext cx="378565" cy="259045"/>
    <xdr:sp macro="" textlink="">
      <xdr:nvSpPr>
        <xdr:cNvPr id="651" name="テキスト ボックス 650"/>
        <xdr:cNvSpPr txBox="1"/>
      </xdr:nvSpPr>
      <xdr:spPr>
        <a:xfrm>
          <a:off x="13514017" y="1343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86379</xdr:rowOff>
    </xdr:from>
    <xdr:to>
      <xdr:col>23</xdr:col>
      <xdr:colOff>517525</xdr:colOff>
      <xdr:row>96</xdr:row>
      <xdr:rowOff>106815</xdr:rowOff>
    </xdr:to>
    <xdr:cxnSp macro="">
      <xdr:nvCxnSpPr>
        <xdr:cNvPr id="678" name="直線コネクタ 677"/>
        <xdr:cNvCxnSpPr/>
      </xdr:nvCxnSpPr>
      <xdr:spPr>
        <a:xfrm>
          <a:off x="15481300" y="16545579"/>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85830</xdr:rowOff>
    </xdr:from>
    <xdr:to>
      <xdr:col>22</xdr:col>
      <xdr:colOff>365125</xdr:colOff>
      <xdr:row>96</xdr:row>
      <xdr:rowOff>86379</xdr:rowOff>
    </xdr:to>
    <xdr:cxnSp macro="">
      <xdr:nvCxnSpPr>
        <xdr:cNvPr id="681" name="直線コネクタ 680"/>
        <xdr:cNvCxnSpPr/>
      </xdr:nvCxnSpPr>
      <xdr:spPr>
        <a:xfrm>
          <a:off x="14592300" y="1654503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68714</xdr:rowOff>
    </xdr:from>
    <xdr:to>
      <xdr:col>21</xdr:col>
      <xdr:colOff>161925</xdr:colOff>
      <xdr:row>96</xdr:row>
      <xdr:rowOff>85830</xdr:rowOff>
    </xdr:to>
    <xdr:cxnSp macro="">
      <xdr:nvCxnSpPr>
        <xdr:cNvPr id="684" name="直線コネクタ 683"/>
        <xdr:cNvCxnSpPr/>
      </xdr:nvCxnSpPr>
      <xdr:spPr>
        <a:xfrm>
          <a:off x="13703300" y="16527914"/>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68714</xdr:rowOff>
    </xdr:from>
    <xdr:to>
      <xdr:col>19</xdr:col>
      <xdr:colOff>644525</xdr:colOff>
      <xdr:row>96</xdr:row>
      <xdr:rowOff>88145</xdr:rowOff>
    </xdr:to>
    <xdr:cxnSp macro="">
      <xdr:nvCxnSpPr>
        <xdr:cNvPr id="687" name="直線コネクタ 686"/>
        <xdr:cNvCxnSpPr/>
      </xdr:nvCxnSpPr>
      <xdr:spPr>
        <a:xfrm flipV="1">
          <a:off x="12814300" y="1652791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56015</xdr:rowOff>
    </xdr:from>
    <xdr:to>
      <xdr:col>23</xdr:col>
      <xdr:colOff>568325</xdr:colOff>
      <xdr:row>96</xdr:row>
      <xdr:rowOff>157615</xdr:rowOff>
    </xdr:to>
    <xdr:sp macro="" textlink="">
      <xdr:nvSpPr>
        <xdr:cNvPr id="697" name="円/楕円 696"/>
        <xdr:cNvSpPr/>
      </xdr:nvSpPr>
      <xdr:spPr>
        <a:xfrm>
          <a:off x="16268700" y="16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34442</xdr:rowOff>
    </xdr:from>
    <xdr:ext cx="534377" cy="259045"/>
    <xdr:sp macro="" textlink="">
      <xdr:nvSpPr>
        <xdr:cNvPr id="698" name="公債費該当値テキスト"/>
        <xdr:cNvSpPr txBox="1"/>
      </xdr:nvSpPr>
      <xdr:spPr>
        <a:xfrm>
          <a:off x="16370300" y="164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35579</xdr:rowOff>
    </xdr:from>
    <xdr:to>
      <xdr:col>22</xdr:col>
      <xdr:colOff>415925</xdr:colOff>
      <xdr:row>96</xdr:row>
      <xdr:rowOff>137179</xdr:rowOff>
    </xdr:to>
    <xdr:sp macro="" textlink="">
      <xdr:nvSpPr>
        <xdr:cNvPr id="699" name="円/楕円 698"/>
        <xdr:cNvSpPr/>
      </xdr:nvSpPr>
      <xdr:spPr>
        <a:xfrm>
          <a:off x="15430500" y="164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128306</xdr:rowOff>
    </xdr:from>
    <xdr:ext cx="534377" cy="259045"/>
    <xdr:sp macro="" textlink="">
      <xdr:nvSpPr>
        <xdr:cNvPr id="700" name="テキスト ボックス 699"/>
        <xdr:cNvSpPr txBox="1"/>
      </xdr:nvSpPr>
      <xdr:spPr>
        <a:xfrm>
          <a:off x="15214111" y="165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35030</xdr:rowOff>
    </xdr:from>
    <xdr:to>
      <xdr:col>21</xdr:col>
      <xdr:colOff>212725</xdr:colOff>
      <xdr:row>96</xdr:row>
      <xdr:rowOff>136630</xdr:rowOff>
    </xdr:to>
    <xdr:sp macro="" textlink="">
      <xdr:nvSpPr>
        <xdr:cNvPr id="701" name="円/楕円 700"/>
        <xdr:cNvSpPr/>
      </xdr:nvSpPr>
      <xdr:spPr>
        <a:xfrm>
          <a:off x="14541500" y="164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127757</xdr:rowOff>
    </xdr:from>
    <xdr:ext cx="534377" cy="259045"/>
    <xdr:sp macro="" textlink="">
      <xdr:nvSpPr>
        <xdr:cNvPr id="702" name="テキスト ボックス 701"/>
        <xdr:cNvSpPr txBox="1"/>
      </xdr:nvSpPr>
      <xdr:spPr>
        <a:xfrm>
          <a:off x="14325111" y="1658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17914</xdr:rowOff>
    </xdr:from>
    <xdr:to>
      <xdr:col>20</xdr:col>
      <xdr:colOff>9525</xdr:colOff>
      <xdr:row>96</xdr:row>
      <xdr:rowOff>119514</xdr:rowOff>
    </xdr:to>
    <xdr:sp macro="" textlink="">
      <xdr:nvSpPr>
        <xdr:cNvPr id="703" name="円/楕円 702"/>
        <xdr:cNvSpPr/>
      </xdr:nvSpPr>
      <xdr:spPr>
        <a:xfrm>
          <a:off x="13652500" y="164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110641</xdr:rowOff>
    </xdr:from>
    <xdr:ext cx="534377" cy="259045"/>
    <xdr:sp macro="" textlink="">
      <xdr:nvSpPr>
        <xdr:cNvPr id="704" name="テキスト ボックス 703"/>
        <xdr:cNvSpPr txBox="1"/>
      </xdr:nvSpPr>
      <xdr:spPr>
        <a:xfrm>
          <a:off x="13436111" y="165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37345</xdr:rowOff>
    </xdr:from>
    <xdr:to>
      <xdr:col>18</xdr:col>
      <xdr:colOff>492125</xdr:colOff>
      <xdr:row>96</xdr:row>
      <xdr:rowOff>138945</xdr:rowOff>
    </xdr:to>
    <xdr:sp macro="" textlink="">
      <xdr:nvSpPr>
        <xdr:cNvPr id="705" name="円/楕円 704"/>
        <xdr:cNvSpPr/>
      </xdr:nvSpPr>
      <xdr:spPr>
        <a:xfrm>
          <a:off x="12763500" y="164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130072</xdr:rowOff>
    </xdr:from>
    <xdr:ext cx="534377" cy="259045"/>
    <xdr:sp macro="" textlink="">
      <xdr:nvSpPr>
        <xdr:cNvPr id="706" name="テキスト ボックス 705"/>
        <xdr:cNvSpPr txBox="1"/>
      </xdr:nvSpPr>
      <xdr:spPr>
        <a:xfrm>
          <a:off x="12547111" y="165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どの項目についても同水準で推移しているが、民生費と教育費に係る住民一人当たりのコストが平成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131,613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20,330</a:t>
          </a:r>
          <a:r>
            <a:rPr kumimoji="1" lang="ja-JP" altLang="ja-JP" sz="1100">
              <a:solidFill>
                <a:schemeClr val="dk1"/>
              </a:solidFill>
              <a:effectLst/>
              <a:latin typeface="+mn-lt"/>
              <a:ea typeface="+mn-ea"/>
              <a:cs typeface="+mn-cs"/>
            </a:rPr>
            <a:t>円増加している。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園児の受入人数を増やすために実施した保育園増築事業や利用者の利便性を高めるために実施した子育て支援センター改修事業が要因となっており、子育て環境の充実を図ることを重点に事業に取り組んで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64,927</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14,444</a:t>
          </a:r>
          <a:r>
            <a:rPr kumimoji="1" lang="ja-JP" altLang="ja-JP" sz="1100">
              <a:solidFill>
                <a:schemeClr val="dk1"/>
              </a:solidFill>
              <a:effectLst/>
              <a:latin typeface="+mn-lt"/>
              <a:ea typeface="+mn-ea"/>
              <a:cs typeface="+mn-cs"/>
            </a:rPr>
            <a:t>円増加している。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小・中学校非構造部材耐震化事業が要因となって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児童生徒の安全・安心と学校施設の災害時避難所としての機能を重視し事業を実施したためである。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財政調整基金残高は、平成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年連続で減少していたが、平成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年度は調整基金の取崩を行わず、前年度とほぼ同額を維持している。実質単年度収支は前年度と比較し</a:t>
          </a:r>
          <a:r>
            <a:rPr lang="en-US" altLang="ja-JP" sz="1100">
              <a:solidFill>
                <a:schemeClr val="dk1"/>
              </a:solidFill>
              <a:effectLst/>
              <a:latin typeface="+mn-lt"/>
              <a:ea typeface="+mn-ea"/>
              <a:cs typeface="+mn-cs"/>
            </a:rPr>
            <a:t>3.38</a:t>
          </a:r>
          <a:r>
            <a:rPr lang="ja-JP" altLang="ja-JP" sz="1100">
              <a:solidFill>
                <a:schemeClr val="dk1"/>
              </a:solidFill>
              <a:effectLst/>
              <a:latin typeface="+mn-lt"/>
              <a:ea typeface="+mn-ea"/>
              <a:cs typeface="+mn-cs"/>
            </a:rPr>
            <a:t>ポイント改善した。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厳しい財政運営が予想されるが、財政調整基金は将来の不測の事態に対する備えだけにとどまらず、将来負担比率の低下につながることから、剰余金が発生した場合には、時々の財政状況も踏まえ慎重に検討した上で出来る限り積立を行うなど、財政調整基金残高の増額を図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また、引き続き行財政改革を推進し、財政の健全化を図っていく。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一般会計、特別会計及び公営企業会計のいずれも黒字となっており、標準財政規模比は概ね</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で推移している。今後も引き続き全ての会計で黒字となるよう、持続可能で安定的な財政の確立・維持に努める。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2902458</v>
      </c>
      <c r="BO4" s="409"/>
      <c r="BP4" s="409"/>
      <c r="BQ4" s="409"/>
      <c r="BR4" s="409"/>
      <c r="BS4" s="409"/>
      <c r="BT4" s="409"/>
      <c r="BU4" s="410"/>
      <c r="BV4" s="408">
        <v>2784619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8.9</v>
      </c>
      <c r="CU4" s="586"/>
      <c r="CV4" s="586"/>
      <c r="CW4" s="586"/>
      <c r="CX4" s="586"/>
      <c r="CY4" s="586"/>
      <c r="CZ4" s="586"/>
      <c r="DA4" s="587"/>
      <c r="DB4" s="585">
        <v>9.4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2723787</v>
      </c>
      <c r="BO5" s="414"/>
      <c r="BP5" s="414"/>
      <c r="BQ5" s="414"/>
      <c r="BR5" s="414"/>
      <c r="BS5" s="414"/>
      <c r="BT5" s="414"/>
      <c r="BU5" s="415"/>
      <c r="BV5" s="413">
        <v>2593256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86.4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178671</v>
      </c>
      <c r="BO6" s="414"/>
      <c r="BP6" s="414"/>
      <c r="BQ6" s="414"/>
      <c r="BR6" s="414"/>
      <c r="BS6" s="414"/>
      <c r="BT6" s="414"/>
      <c r="BU6" s="415"/>
      <c r="BV6" s="413">
        <v>191363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87.4</v>
      </c>
      <c r="CU6" s="560"/>
      <c r="CV6" s="560"/>
      <c r="CW6" s="560"/>
      <c r="CX6" s="560"/>
      <c r="CY6" s="560"/>
      <c r="CZ6" s="560"/>
      <c r="DA6" s="561"/>
      <c r="DB6" s="559">
        <v>92.2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8794</v>
      </c>
      <c r="BO7" s="414"/>
      <c r="BP7" s="414"/>
      <c r="BQ7" s="414"/>
      <c r="BR7" s="414"/>
      <c r="BS7" s="414"/>
      <c r="BT7" s="414"/>
      <c r="BU7" s="415"/>
      <c r="BV7" s="413">
        <v>16709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1918314</v>
      </c>
      <c r="CU7" s="414"/>
      <c r="CV7" s="414"/>
      <c r="CW7" s="414"/>
      <c r="CX7" s="414"/>
      <c r="CY7" s="414"/>
      <c r="CZ7" s="414"/>
      <c r="DA7" s="415"/>
      <c r="DB7" s="413">
        <v>1859987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169877</v>
      </c>
      <c r="BO8" s="414"/>
      <c r="BP8" s="414"/>
      <c r="BQ8" s="414"/>
      <c r="BR8" s="414"/>
      <c r="BS8" s="414"/>
      <c r="BT8" s="414"/>
      <c r="BU8" s="415"/>
      <c r="BV8" s="413">
        <v>174654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5564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-4777</v>
      </c>
      <c r="BO9" s="414"/>
      <c r="BP9" s="414"/>
      <c r="BQ9" s="414"/>
      <c r="BR9" s="414"/>
      <c r="BS9" s="414"/>
      <c r="BT9" s="414"/>
      <c r="BU9" s="415"/>
      <c r="BV9" s="413">
        <v>-447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10.6</v>
      </c>
      <c r="CU9" s="384"/>
      <c r="CV9" s="384"/>
      <c r="CW9" s="384"/>
      <c r="CX9" s="384"/>
      <c r="CY9" s="384"/>
      <c r="CZ9" s="384"/>
      <c r="DA9" s="385"/>
      <c r="DB9" s="383">
        <v>11.6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5516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4072</v>
      </c>
      <c r="BO10" s="414"/>
      <c r="BP10" s="414"/>
      <c r="BQ10" s="414"/>
      <c r="BR10" s="414"/>
      <c r="BS10" s="414"/>
      <c r="BT10" s="414"/>
      <c r="BU10" s="415"/>
      <c r="BV10" s="413">
        <v>6774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5720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70000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5597</v>
      </c>
      <c r="S13" s="515"/>
      <c r="T13" s="515"/>
      <c r="U13" s="515"/>
      <c r="V13" s="516"/>
      <c r="W13" s="502" t="s">
        <v>121</v>
      </c>
      <c r="X13" s="426"/>
      <c r="Y13" s="426"/>
      <c r="Z13" s="426"/>
      <c r="AA13" s="426"/>
      <c r="AB13" s="427"/>
      <c r="AC13" s="389">
        <v>161</v>
      </c>
      <c r="AD13" s="390"/>
      <c r="AE13" s="390"/>
      <c r="AF13" s="390"/>
      <c r="AG13" s="391"/>
      <c r="AH13" s="389">
        <v>220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-705</v>
      </c>
      <c r="BO13" s="414"/>
      <c r="BP13" s="414"/>
      <c r="BQ13" s="414"/>
      <c r="BR13" s="414"/>
      <c r="BS13" s="414"/>
      <c r="BT13" s="414"/>
      <c r="BU13" s="415"/>
      <c r="BV13" s="413">
        <v>-63673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11.7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5727</v>
      </c>
      <c r="S14" s="515"/>
      <c r="T14" s="515"/>
      <c r="U14" s="515"/>
      <c r="V14" s="516"/>
      <c r="W14" s="517"/>
      <c r="X14" s="429"/>
      <c r="Y14" s="429"/>
      <c r="Z14" s="429"/>
      <c r="AA14" s="429"/>
      <c r="AB14" s="430"/>
      <c r="AC14" s="507">
        <v>5.6</v>
      </c>
      <c r="AD14" s="508"/>
      <c r="AE14" s="508"/>
      <c r="AF14" s="508"/>
      <c r="AG14" s="509"/>
      <c r="AH14" s="507">
        <v>7.3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5596</v>
      </c>
      <c r="S15" s="515"/>
      <c r="T15" s="515"/>
      <c r="U15" s="515"/>
      <c r="V15" s="516"/>
      <c r="W15" s="502" t="s">
        <v>128</v>
      </c>
      <c r="X15" s="426"/>
      <c r="Y15" s="426"/>
      <c r="Z15" s="426"/>
      <c r="AA15" s="426"/>
      <c r="AB15" s="427"/>
      <c r="AC15" s="389">
        <v>1249</v>
      </c>
      <c r="AD15" s="390"/>
      <c r="AE15" s="390"/>
      <c r="AF15" s="390"/>
      <c r="AG15" s="391"/>
      <c r="AH15" s="389">
        <v>1273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718213</v>
      </c>
      <c r="BO15" s="409"/>
      <c r="BP15" s="409"/>
      <c r="BQ15" s="409"/>
      <c r="BR15" s="409"/>
      <c r="BS15" s="409"/>
      <c r="BT15" s="409"/>
      <c r="BU15" s="410"/>
      <c r="BV15" s="408">
        <v>716511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43.4</v>
      </c>
      <c r="AD16" s="508"/>
      <c r="AE16" s="508"/>
      <c r="AF16" s="508"/>
      <c r="AG16" s="509"/>
      <c r="AH16" s="507">
        <v>42.3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1603076</v>
      </c>
      <c r="BO16" s="414"/>
      <c r="BP16" s="414"/>
      <c r="BQ16" s="414"/>
      <c r="BR16" s="414"/>
      <c r="BS16" s="414"/>
      <c r="BT16" s="414"/>
      <c r="BU16" s="415"/>
      <c r="BV16" s="413">
        <v>1541094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1471</v>
      </c>
      <c r="AD17" s="390"/>
      <c r="AE17" s="390"/>
      <c r="AF17" s="390"/>
      <c r="AG17" s="391"/>
      <c r="AH17" s="389">
        <v>1504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913964</v>
      </c>
      <c r="BO17" s="414"/>
      <c r="BP17" s="414"/>
      <c r="BQ17" s="414"/>
      <c r="BR17" s="414"/>
      <c r="BS17" s="414"/>
      <c r="BT17" s="414"/>
      <c r="BU17" s="415"/>
      <c r="BV17" s="413">
        <v>917743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16.82</v>
      </c>
      <c r="M18" s="478"/>
      <c r="N18" s="478"/>
      <c r="O18" s="478"/>
      <c r="P18" s="478"/>
      <c r="Q18" s="478"/>
      <c r="R18" s="479"/>
      <c r="S18" s="479"/>
      <c r="T18" s="479"/>
      <c r="U18" s="479"/>
      <c r="V18" s="480"/>
      <c r="W18" s="494"/>
      <c r="X18" s="495"/>
      <c r="Y18" s="495"/>
      <c r="Z18" s="495"/>
      <c r="AA18" s="495"/>
      <c r="AB18" s="503"/>
      <c r="AC18" s="377">
        <v>51.1</v>
      </c>
      <c r="AD18" s="378"/>
      <c r="AE18" s="378"/>
      <c r="AF18" s="378"/>
      <c r="AG18" s="481"/>
      <c r="AH18" s="377">
        <v>50</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1593464</v>
      </c>
      <c r="BO18" s="414"/>
      <c r="BP18" s="414"/>
      <c r="BQ18" s="414"/>
      <c r="BR18" s="414"/>
      <c r="BS18" s="414"/>
      <c r="BT18" s="414"/>
      <c r="BU18" s="415"/>
      <c r="BV18" s="413">
        <v>1604468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2251965</v>
      </c>
      <c r="BO19" s="414"/>
      <c r="BP19" s="414"/>
      <c r="BQ19" s="414"/>
      <c r="BR19" s="414"/>
      <c r="BS19" s="414"/>
      <c r="BT19" s="414"/>
      <c r="BU19" s="415"/>
      <c r="BV19" s="413">
        <v>2199441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1834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2487485</v>
      </c>
      <c r="BO23" s="414"/>
      <c r="BP23" s="414"/>
      <c r="BQ23" s="414"/>
      <c r="BR23" s="414"/>
      <c r="BS23" s="414"/>
      <c r="BT23" s="414"/>
      <c r="BU23" s="415"/>
      <c r="BV23" s="413">
        <v>2526023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4480</v>
      </c>
      <c r="R24" s="390"/>
      <c r="S24" s="390"/>
      <c r="T24" s="390"/>
      <c r="U24" s="390"/>
      <c r="V24" s="391"/>
      <c r="W24" s="455"/>
      <c r="X24" s="446"/>
      <c r="Y24" s="447"/>
      <c r="Z24" s="386" t="s">
        <v>152</v>
      </c>
      <c r="AA24" s="387"/>
      <c r="AB24" s="387"/>
      <c r="AC24" s="387"/>
      <c r="AD24" s="387"/>
      <c r="AE24" s="387"/>
      <c r="AF24" s="387"/>
      <c r="AG24" s="388"/>
      <c r="AH24" s="389">
        <v>68</v>
      </c>
      <c r="AI24" s="390"/>
      <c r="AJ24" s="390"/>
      <c r="AK24" s="390"/>
      <c r="AL24" s="391"/>
      <c r="AM24" s="389">
        <v>196248</v>
      </c>
      <c r="AN24" s="390"/>
      <c r="AO24" s="390"/>
      <c r="AP24" s="390"/>
      <c r="AQ24" s="390"/>
      <c r="AR24" s="391"/>
      <c r="AS24" s="389">
        <v>2886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861855</v>
      </c>
      <c r="BO24" s="414"/>
      <c r="BP24" s="414"/>
      <c r="BQ24" s="414"/>
      <c r="BR24" s="414"/>
      <c r="BS24" s="414"/>
      <c r="BT24" s="414"/>
      <c r="BU24" s="415"/>
      <c r="BV24" s="413">
        <v>920541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5400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87183</v>
      </c>
      <c r="BO25" s="409"/>
      <c r="BP25" s="409"/>
      <c r="BQ25" s="409"/>
      <c r="BR25" s="409"/>
      <c r="BS25" s="409"/>
      <c r="BT25" s="409"/>
      <c r="BU25" s="410"/>
      <c r="BV25" s="408">
        <v>36243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5000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2700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2050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1047939</v>
      </c>
      <c r="BO28" s="409"/>
      <c r="BP28" s="409"/>
      <c r="BQ28" s="409"/>
      <c r="BR28" s="409"/>
      <c r="BS28" s="409"/>
      <c r="BT28" s="409"/>
      <c r="BU28" s="410"/>
      <c r="BV28" s="408">
        <v>1043867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6</v>
      </c>
      <c r="M29" s="390"/>
      <c r="N29" s="390"/>
      <c r="O29" s="390"/>
      <c r="P29" s="391"/>
      <c r="Q29" s="389">
        <v>1850</v>
      </c>
      <c r="R29" s="390"/>
      <c r="S29" s="390"/>
      <c r="T29" s="390"/>
      <c r="U29" s="390"/>
      <c r="V29" s="391"/>
      <c r="W29" s="456"/>
      <c r="X29" s="457"/>
      <c r="Y29" s="458"/>
      <c r="Z29" s="386" t="s">
        <v>168</v>
      </c>
      <c r="AA29" s="387"/>
      <c r="AB29" s="387"/>
      <c r="AC29" s="387"/>
      <c r="AD29" s="387"/>
      <c r="AE29" s="387"/>
      <c r="AF29" s="387"/>
      <c r="AG29" s="388"/>
      <c r="AH29" s="389">
        <v>68</v>
      </c>
      <c r="AI29" s="390"/>
      <c r="AJ29" s="390"/>
      <c r="AK29" s="390"/>
      <c r="AL29" s="391"/>
      <c r="AM29" s="389">
        <v>196248</v>
      </c>
      <c r="AN29" s="390"/>
      <c r="AO29" s="390"/>
      <c r="AP29" s="390"/>
      <c r="AQ29" s="390"/>
      <c r="AR29" s="391"/>
      <c r="AS29" s="389">
        <v>2886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65758</v>
      </c>
      <c r="BO29" s="414"/>
      <c r="BP29" s="414"/>
      <c r="BQ29" s="414"/>
      <c r="BR29" s="414"/>
      <c r="BS29" s="414"/>
      <c r="BT29" s="414"/>
      <c r="BU29" s="415"/>
      <c r="BV29" s="413">
        <v>65679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123269</v>
      </c>
      <c r="BO30" s="417"/>
      <c r="BP30" s="417"/>
      <c r="BQ30" s="417"/>
      <c r="BR30" s="417"/>
      <c r="BS30" s="417"/>
      <c r="BT30" s="417"/>
      <c r="BU30" s="418"/>
      <c r="BV30" s="416">
        <v>170869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特定環境保全公共下水道事業特別会計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長良川鉄道株式会社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美濃加茂市富加町中学校組合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可茂消防事務組合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可茂広域行政事務組合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中濃地域農業共済事務組合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後期高齢者医療連合（一般会計分）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後期高齢者医療連合（特別会計分）</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525</v>
      </c>
      <c r="D34" s="1181"/>
      <c r="E34" s="1182"/>
      <c r="F34" s="32">
        <v>6.69</v>
      </c>
      <c r="G34" s="33">
        <v>7.97</v>
      </c>
      <c r="H34" s="33">
        <v>9.32</v>
      </c>
      <c r="I34" s="33">
        <v>9.98</v>
      </c>
      <c r="J34" s="34">
        <v>9.7200000000000006</v>
      </c>
      <c r="K34" s="22"/>
      <c r="L34" s="22"/>
      <c r="M34" s="22"/>
      <c r="N34" s="22"/>
      <c r="O34" s="22"/>
      <c r="P34" s="22"/>
    </row>
    <row r="35" spans="1:16" ht="39" customHeight="1">
      <c r="A35" s="22"/>
      <c r="B35" s="35"/>
      <c r="C35" s="1175" t="s">
        <v>526</v>
      </c>
      <c r="D35" s="1176"/>
      <c r="E35" s="1177"/>
      <c r="F35" s="36">
        <v>14.41</v>
      </c>
      <c r="G35" s="37">
        <v>7.79</v>
      </c>
      <c r="H35" s="37">
        <v>9.32</v>
      </c>
      <c r="I35" s="37">
        <v>9.39</v>
      </c>
      <c r="J35" s="38">
        <v>8.85</v>
      </c>
      <c r="K35" s="22"/>
      <c r="L35" s="22"/>
      <c r="M35" s="22"/>
      <c r="N35" s="22"/>
      <c r="O35" s="22"/>
      <c r="P35" s="22"/>
    </row>
    <row r="36" spans="1:16" ht="39" customHeight="1">
      <c r="A36" s="22"/>
      <c r="B36" s="35"/>
      <c r="C36" s="1175" t="s">
        <v>527</v>
      </c>
      <c r="D36" s="1176"/>
      <c r="E36" s="1177"/>
      <c r="F36" s="36">
        <v>3.33</v>
      </c>
      <c r="G36" s="37">
        <v>2.97</v>
      </c>
      <c r="H36" s="37">
        <v>1.92</v>
      </c>
      <c r="I36" s="37">
        <v>2.35</v>
      </c>
      <c r="J36" s="38">
        <v>1.03</v>
      </c>
      <c r="K36" s="22"/>
      <c r="L36" s="22"/>
      <c r="M36" s="22"/>
      <c r="N36" s="22"/>
      <c r="O36" s="22"/>
      <c r="P36" s="22"/>
    </row>
    <row r="37" spans="1:16" ht="39" customHeight="1">
      <c r="A37" s="22"/>
      <c r="B37" s="35"/>
      <c r="C37" s="1175" t="s">
        <v>528</v>
      </c>
      <c r="D37" s="1176"/>
      <c r="E37" s="1177"/>
      <c r="F37" s="36">
        <v>1.91</v>
      </c>
      <c r="G37" s="37">
        <v>0.9</v>
      </c>
      <c r="H37" s="37">
        <v>0.52</v>
      </c>
      <c r="I37" s="37">
        <v>1.37</v>
      </c>
      <c r="J37" s="38">
        <v>0.86</v>
      </c>
      <c r="K37" s="22"/>
      <c r="L37" s="22"/>
      <c r="M37" s="22"/>
      <c r="N37" s="22"/>
      <c r="O37" s="22"/>
      <c r="P37" s="22"/>
    </row>
    <row r="38" spans="1:16" ht="39" customHeight="1">
      <c r="A38" s="22"/>
      <c r="B38" s="35"/>
      <c r="C38" s="1175" t="s">
        <v>529</v>
      </c>
      <c r="D38" s="1176"/>
      <c r="E38" s="1177"/>
      <c r="F38" s="36">
        <v>0.03</v>
      </c>
      <c r="G38" s="37">
        <v>0.06</v>
      </c>
      <c r="H38" s="37">
        <v>0.04</v>
      </c>
      <c r="I38" s="37">
        <v>0.05</v>
      </c>
      <c r="J38" s="38">
        <v>7.0000000000000007E-2</v>
      </c>
      <c r="K38" s="22"/>
      <c r="L38" s="22"/>
      <c r="M38" s="22"/>
      <c r="N38" s="22"/>
      <c r="O38" s="22"/>
      <c r="P38" s="22"/>
    </row>
    <row r="39" spans="1:16" ht="39" customHeight="1">
      <c r="A39" s="22"/>
      <c r="B39" s="35"/>
      <c r="C39" s="1175" t="s">
        <v>530</v>
      </c>
      <c r="D39" s="1176"/>
      <c r="E39" s="1177"/>
      <c r="F39" s="36">
        <v>0.04</v>
      </c>
      <c r="G39" s="37">
        <v>0.04</v>
      </c>
      <c r="H39" s="37">
        <v>0.05</v>
      </c>
      <c r="I39" s="37">
        <v>0.04</v>
      </c>
      <c r="J39" s="38">
        <v>0.04</v>
      </c>
      <c r="K39" s="22"/>
      <c r="L39" s="22"/>
      <c r="M39" s="22"/>
      <c r="N39" s="22"/>
      <c r="O39" s="22"/>
      <c r="P39" s="22"/>
    </row>
    <row r="40" spans="1:16" ht="39" customHeight="1">
      <c r="A40" s="22"/>
      <c r="B40" s="35"/>
      <c r="C40" s="1175" t="s">
        <v>531</v>
      </c>
      <c r="D40" s="1176"/>
      <c r="E40" s="1177"/>
      <c r="F40" s="36">
        <v>0.03</v>
      </c>
      <c r="G40" s="37">
        <v>0.05</v>
      </c>
      <c r="H40" s="37">
        <v>0.05</v>
      </c>
      <c r="I40" s="37">
        <v>0.05</v>
      </c>
      <c r="J40" s="38">
        <v>0.03</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533</v>
      </c>
      <c r="D43" s="1179"/>
      <c r="E43" s="1180"/>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276</v>
      </c>
      <c r="L45" s="60">
        <v>282</v>
      </c>
      <c r="M45" s="60">
        <v>285</v>
      </c>
      <c r="N45" s="60">
        <v>283</v>
      </c>
      <c r="O45" s="61">
        <v>262</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155</v>
      </c>
      <c r="L48" s="64">
        <v>160</v>
      </c>
      <c r="M48" s="64">
        <v>164</v>
      </c>
      <c r="N48" s="64">
        <v>168</v>
      </c>
      <c r="O48" s="65">
        <v>164</v>
      </c>
      <c r="P48" s="48"/>
      <c r="Q48" s="48"/>
      <c r="R48" s="48"/>
      <c r="S48" s="48"/>
      <c r="T48" s="48"/>
      <c r="U48" s="48"/>
    </row>
    <row r="49" spans="1:21" ht="30.75" customHeight="1">
      <c r="A49" s="48"/>
      <c r="B49" s="1193"/>
      <c r="C49" s="1194"/>
      <c r="D49" s="62"/>
      <c r="E49" s="1185" t="s">
        <v>15</v>
      </c>
      <c r="F49" s="1185"/>
      <c r="G49" s="1185"/>
      <c r="H49" s="1185"/>
      <c r="I49" s="1185"/>
      <c r="J49" s="1186"/>
      <c r="K49" s="63">
        <v>36</v>
      </c>
      <c r="L49" s="64">
        <v>34</v>
      </c>
      <c r="M49" s="64">
        <v>27</v>
      </c>
      <c r="N49" s="64">
        <v>18</v>
      </c>
      <c r="O49" s="65">
        <v>19</v>
      </c>
      <c r="P49" s="48"/>
      <c r="Q49" s="48"/>
      <c r="R49" s="48"/>
      <c r="S49" s="48"/>
      <c r="T49" s="48"/>
      <c r="U49" s="48"/>
    </row>
    <row r="50" spans="1:21" ht="30.75" customHeight="1">
      <c r="A50" s="48"/>
      <c r="B50" s="1193"/>
      <c r="C50" s="1194"/>
      <c r="D50" s="62"/>
      <c r="E50" s="1185" t="s">
        <v>16</v>
      </c>
      <c r="F50" s="1185"/>
      <c r="G50" s="1185"/>
      <c r="H50" s="1185"/>
      <c r="I50" s="1185"/>
      <c r="J50" s="1186"/>
      <c r="K50" s="63">
        <v>9</v>
      </c>
      <c r="L50" s="64">
        <v>9</v>
      </c>
      <c r="M50" s="64">
        <v>9</v>
      </c>
      <c r="N50" s="64">
        <v>9</v>
      </c>
      <c r="O50" s="65">
        <v>9</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286</v>
      </c>
      <c r="L52" s="64">
        <v>293</v>
      </c>
      <c r="M52" s="64">
        <v>291</v>
      </c>
      <c r="N52" s="64">
        <v>296</v>
      </c>
      <c r="O52" s="65">
        <v>285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190</v>
      </c>
      <c r="L53" s="69">
        <v>192</v>
      </c>
      <c r="M53" s="69">
        <v>194</v>
      </c>
      <c r="N53" s="69">
        <v>182</v>
      </c>
      <c r="O53" s="70">
        <v>169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2712</v>
      </c>
      <c r="J41" s="83">
        <v>2703</v>
      </c>
      <c r="K41" s="83">
        <v>2586</v>
      </c>
      <c r="L41" s="83">
        <v>2526</v>
      </c>
      <c r="M41" s="84">
        <v>2487</v>
      </c>
    </row>
    <row r="42" spans="2:13" ht="27.75" customHeight="1">
      <c r="B42" s="1201"/>
      <c r="C42" s="1202"/>
      <c r="D42" s="85"/>
      <c r="E42" s="1205" t="s">
        <v>25</v>
      </c>
      <c r="F42" s="1205"/>
      <c r="G42" s="1205"/>
      <c r="H42" s="1206"/>
      <c r="I42" s="86">
        <v>59</v>
      </c>
      <c r="J42" s="87">
        <v>51</v>
      </c>
      <c r="K42" s="87">
        <v>43</v>
      </c>
      <c r="L42" s="87">
        <v>35</v>
      </c>
      <c r="M42" s="88">
        <v>26</v>
      </c>
    </row>
    <row r="43" spans="2:13" ht="27.75" customHeight="1">
      <c r="B43" s="1201"/>
      <c r="C43" s="1202"/>
      <c r="D43" s="85"/>
      <c r="E43" s="1205" t="s">
        <v>26</v>
      </c>
      <c r="F43" s="1205"/>
      <c r="G43" s="1205"/>
      <c r="H43" s="1206"/>
      <c r="I43" s="86">
        <v>1838</v>
      </c>
      <c r="J43" s="87">
        <v>1742</v>
      </c>
      <c r="K43" s="87">
        <v>1655</v>
      </c>
      <c r="L43" s="87">
        <v>1590</v>
      </c>
      <c r="M43" s="88">
        <v>1491</v>
      </c>
    </row>
    <row r="44" spans="2:13" ht="27.75" customHeight="1">
      <c r="B44" s="1201"/>
      <c r="C44" s="1202"/>
      <c r="D44" s="85"/>
      <c r="E44" s="1205" t="s">
        <v>27</v>
      </c>
      <c r="F44" s="1205"/>
      <c r="G44" s="1205"/>
      <c r="H44" s="1206"/>
      <c r="I44" s="86">
        <v>126</v>
      </c>
      <c r="J44" s="87">
        <v>106</v>
      </c>
      <c r="K44" s="87">
        <v>100</v>
      </c>
      <c r="L44" s="87">
        <v>89</v>
      </c>
      <c r="M44" s="88">
        <v>92</v>
      </c>
    </row>
    <row r="45" spans="2:13" ht="27.75" customHeight="1">
      <c r="B45" s="1201"/>
      <c r="C45" s="1202"/>
      <c r="D45" s="85"/>
      <c r="E45" s="1205" t="s">
        <v>28</v>
      </c>
      <c r="F45" s="1205"/>
      <c r="G45" s="1205"/>
      <c r="H45" s="1206"/>
      <c r="I45" s="86">
        <v>74</v>
      </c>
      <c r="J45" s="87">
        <v>92</v>
      </c>
      <c r="K45" s="87">
        <v>77</v>
      </c>
      <c r="L45" s="87">
        <v>65</v>
      </c>
      <c r="M45" s="88" t="s">
        <v>478</v>
      </c>
    </row>
    <row r="46" spans="2:13" ht="27.75" customHeight="1">
      <c r="B46" s="1201"/>
      <c r="C46" s="1202"/>
      <c r="D46" s="85"/>
      <c r="E46" s="1205" t="s">
        <v>29</v>
      </c>
      <c r="F46" s="1205"/>
      <c r="G46" s="1205"/>
      <c r="H46" s="1206"/>
      <c r="I46" s="86" t="s">
        <v>478</v>
      </c>
      <c r="J46" s="87" t="s">
        <v>478</v>
      </c>
      <c r="K46" s="87" t="s">
        <v>478</v>
      </c>
      <c r="L46" s="87" t="s">
        <v>478</v>
      </c>
      <c r="M46" s="88" t="s">
        <v>478</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1336</v>
      </c>
      <c r="J49" s="87">
        <v>1481</v>
      </c>
      <c r="K49" s="87">
        <v>1361</v>
      </c>
      <c r="L49" s="87">
        <v>1355</v>
      </c>
      <c r="M49" s="88">
        <v>1237</v>
      </c>
    </row>
    <row r="50" spans="2:13" ht="27.75" customHeight="1">
      <c r="B50" s="1201"/>
      <c r="C50" s="1202"/>
      <c r="D50" s="85"/>
      <c r="E50" s="1205" t="s">
        <v>34</v>
      </c>
      <c r="F50" s="1205"/>
      <c r="G50" s="1205"/>
      <c r="H50" s="1206"/>
      <c r="I50" s="86">
        <v>361</v>
      </c>
      <c r="J50" s="87">
        <v>334</v>
      </c>
      <c r="K50" s="87">
        <v>317</v>
      </c>
      <c r="L50" s="87">
        <v>303</v>
      </c>
      <c r="M50" s="88">
        <v>271</v>
      </c>
    </row>
    <row r="51" spans="2:13" ht="27.75" customHeight="1">
      <c r="B51" s="1203"/>
      <c r="C51" s="1204"/>
      <c r="D51" s="85"/>
      <c r="E51" s="1205" t="s">
        <v>35</v>
      </c>
      <c r="F51" s="1205"/>
      <c r="G51" s="1205"/>
      <c r="H51" s="1206"/>
      <c r="I51" s="86">
        <v>2938</v>
      </c>
      <c r="J51" s="87">
        <v>2971</v>
      </c>
      <c r="K51" s="87">
        <v>2895</v>
      </c>
      <c r="L51" s="87">
        <v>2847</v>
      </c>
      <c r="M51" s="88">
        <v>2827</v>
      </c>
    </row>
    <row r="52" spans="2:13" ht="27.75" customHeight="1" thickBot="1">
      <c r="B52" s="1207" t="s">
        <v>36</v>
      </c>
      <c r="C52" s="1208"/>
      <c r="D52" s="90"/>
      <c r="E52" s="1209" t="s">
        <v>37</v>
      </c>
      <c r="F52" s="1209"/>
      <c r="G52" s="1209"/>
      <c r="H52" s="1210"/>
      <c r="I52" s="91">
        <v>175</v>
      </c>
      <c r="J52" s="92">
        <v>-91</v>
      </c>
      <c r="K52" s="92">
        <v>-113</v>
      </c>
      <c r="L52" s="92">
        <v>-200</v>
      </c>
      <c r="M52" s="93">
        <v>-239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558</v>
      </c>
      <c r="H51" s="1228"/>
      <c r="I51" s="1233" t="s">
        <v>559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561</v>
      </c>
      <c r="H55" s="1239"/>
      <c r="I55" s="1237" t="s">
        <v>559</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47"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558</v>
      </c>
      <c r="H73" s="1228"/>
      <c r="I73" s="1233" t="s">
        <v>559</v>
      </c>
      <c r="J73" s="1233"/>
      <c r="K73" s="1248">
        <v>10.8</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12.1</v>
      </c>
      <c r="L75" s="1249">
        <v>11.7</v>
      </c>
      <c r="M75" s="1249">
        <v>11.8</v>
      </c>
      <c r="N75" s="1249">
        <v>11.7</v>
      </c>
      <c r="O75" s="1249">
        <v>11.2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561</v>
      </c>
      <c r="H77" s="1239"/>
      <c r="I77" s="1237" t="s">
        <v>559</v>
      </c>
      <c r="J77" s="1237"/>
      <c r="K77" s="1248">
        <v>27.1</v>
      </c>
      <c r="L77" s="1248">
        <v>18.7</v>
      </c>
      <c r="M77" s="1236">
        <v>12.9</v>
      </c>
      <c r="N77" s="1236">
        <v>22.6</v>
      </c>
      <c r="O77" s="1236">
        <v>0.8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566</v>
      </c>
      <c r="J79" s="1246"/>
      <c r="K79" s="1251">
        <v>11.9</v>
      </c>
      <c r="L79" s="1251">
        <v>10.7</v>
      </c>
      <c r="M79" s="1251">
        <v>10</v>
      </c>
      <c r="N79" s="1251">
        <v>9.5</v>
      </c>
      <c r="O79" s="1251">
        <v>8.1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77488</v>
      </c>
      <c r="E3" s="116"/>
      <c r="F3" s="117">
        <v>96333</v>
      </c>
      <c r="G3" s="118"/>
      <c r="H3" s="119"/>
    </row>
    <row r="4" spans="1:8">
      <c r="A4" s="120"/>
      <c r="B4" s="121"/>
      <c r="C4" s="122"/>
      <c r="D4" s="123">
        <v>32900</v>
      </c>
      <c r="E4" s="124"/>
      <c r="F4" s="125">
        <v>57060</v>
      </c>
      <c r="G4" s="126"/>
      <c r="H4" s="127"/>
    </row>
    <row r="5" spans="1:8">
      <c r="A5" s="108" t="s">
        <v>511</v>
      </c>
      <c r="B5" s="113"/>
      <c r="C5" s="114"/>
      <c r="D5" s="115">
        <v>55644</v>
      </c>
      <c r="E5" s="116"/>
      <c r="F5" s="117">
        <v>117673</v>
      </c>
      <c r="G5" s="118"/>
      <c r="H5" s="119"/>
    </row>
    <row r="6" spans="1:8">
      <c r="A6" s="120"/>
      <c r="B6" s="121"/>
      <c r="C6" s="122"/>
      <c r="D6" s="123">
        <v>17218</v>
      </c>
      <c r="E6" s="124"/>
      <c r="F6" s="125">
        <v>62359</v>
      </c>
      <c r="G6" s="126"/>
      <c r="H6" s="127"/>
    </row>
    <row r="7" spans="1:8">
      <c r="A7" s="108" t="s">
        <v>512</v>
      </c>
      <c r="B7" s="113"/>
      <c r="C7" s="114"/>
      <c r="D7" s="115">
        <v>64775</v>
      </c>
      <c r="E7" s="116"/>
      <c r="F7" s="117">
        <v>118223</v>
      </c>
      <c r="G7" s="118"/>
      <c r="H7" s="119"/>
    </row>
    <row r="8" spans="1:8">
      <c r="A8" s="120"/>
      <c r="B8" s="121"/>
      <c r="C8" s="122"/>
      <c r="D8" s="123">
        <v>50087</v>
      </c>
      <c r="E8" s="124"/>
      <c r="F8" s="125">
        <v>57106</v>
      </c>
      <c r="G8" s="126"/>
      <c r="H8" s="127"/>
    </row>
    <row r="9" spans="1:8">
      <c r="A9" s="108" t="s">
        <v>513</v>
      </c>
      <c r="B9" s="113"/>
      <c r="C9" s="114"/>
      <c r="D9" s="115">
        <v>56113</v>
      </c>
      <c r="E9" s="116"/>
      <c r="F9" s="117">
        <v>128485</v>
      </c>
      <c r="G9" s="118"/>
      <c r="H9" s="119"/>
    </row>
    <row r="10" spans="1:8">
      <c r="A10" s="120"/>
      <c r="B10" s="121"/>
      <c r="C10" s="122"/>
      <c r="D10" s="123">
        <v>40291</v>
      </c>
      <c r="E10" s="124"/>
      <c r="F10" s="125">
        <v>62765</v>
      </c>
      <c r="G10" s="126"/>
      <c r="H10" s="127"/>
    </row>
    <row r="11" spans="1:8">
      <c r="A11" s="108" t="s">
        <v>514</v>
      </c>
      <c r="B11" s="113"/>
      <c r="C11" s="114"/>
      <c r="D11" s="115">
        <v>84631</v>
      </c>
      <c r="E11" s="116"/>
      <c r="F11" s="117">
        <v>128611</v>
      </c>
      <c r="G11" s="118"/>
      <c r="H11" s="119"/>
    </row>
    <row r="12" spans="1:8">
      <c r="A12" s="120"/>
      <c r="B12" s="121"/>
      <c r="C12" s="128"/>
      <c r="D12" s="123">
        <v>61524</v>
      </c>
      <c r="E12" s="124"/>
      <c r="F12" s="125">
        <v>61552</v>
      </c>
      <c r="G12" s="126"/>
      <c r="H12" s="127"/>
    </row>
    <row r="13" spans="1:8">
      <c r="A13" s="108"/>
      <c r="B13" s="113"/>
      <c r="C13" s="129"/>
      <c r="D13" s="130">
        <v>67730</v>
      </c>
      <c r="E13" s="131"/>
      <c r="F13" s="132">
        <v>117865</v>
      </c>
      <c r="G13" s="133"/>
      <c r="H13" s="119"/>
    </row>
    <row r="14" spans="1:8">
      <c r="A14" s="120"/>
      <c r="B14" s="121"/>
      <c r="C14" s="122"/>
      <c r="D14" s="123">
        <v>40404</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14.41</v>
      </c>
      <c r="C19" s="134">
        <f>ROUND(VALUE(SUBSTITUTE(実質収支比率等に係る経年分析!G$48,"▲","-")),2)</f>
        <v>7.8</v>
      </c>
      <c r="D19" s="134">
        <f>ROUND(VALUE(SUBSTITUTE(実質収支比率等に係る経年分析!H$48,"▲","-")),2)</f>
        <v>9.33</v>
      </c>
      <c r="E19" s="134">
        <f>ROUND(VALUE(SUBSTITUTE(実質収支比率等に係る経年分析!I$48,"▲","-")),2)</f>
        <v>9.39</v>
      </c>
      <c r="F19" s="134">
        <f>ROUND(VALUE(SUBSTITUTE(実質収支比率等に係る経年分析!J$48,"▲","-")),2)</f>
        <v>8.86</v>
      </c>
    </row>
    <row r="20" spans="1:11">
      <c r="A20" s="134" t="s">
        <v>42</v>
      </c>
      <c r="B20" s="134">
        <f>ROUND(VALUE(SUBSTITUTE(実質収支比率等に係る経年分析!F$47,"▲","-")),2)</f>
        <v>55.05</v>
      </c>
      <c r="C20" s="134">
        <f>ROUND(VALUE(SUBSTITUTE(実質収支比率等に係る経年分析!G$47,"▲","-")),2)</f>
        <v>63.68</v>
      </c>
      <c r="D20" s="134">
        <f>ROUND(VALUE(SUBSTITUTE(実質収支比率等に係る経年分析!H$47,"▲","-")),2)</f>
        <v>58.99</v>
      </c>
      <c r="E20" s="134">
        <f>ROUND(VALUE(SUBSTITUTE(実質収支比率等に係る経年分析!I$47,"▲","-")),2)</f>
        <v>56.12</v>
      </c>
      <c r="F20" s="134">
        <f>ROUND(VALUE(SUBSTITUTE(実質収支比率等に係る経年分析!J$47,"▲","-")),2)</f>
        <v>54.63</v>
      </c>
    </row>
    <row r="21" spans="1:11">
      <c r="A21" s="134" t="s">
        <v>43</v>
      </c>
      <c r="B21" s="134">
        <f>IF(ISNUMBER(VALUE(SUBSTITUTE(実質収支比率等に係る経年分析!F$49,"▲","-"))),ROUND(VALUE(SUBSTITUTE(実質収支比率等に係る経年分析!F$49,"▲","-")),2),NA())</f>
        <v>6.16</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-3.72</v>
      </c>
      <c r="E21" s="134">
        <f>IF(ISNUMBER(VALUE(SUBSTITUTE(実質収支比率等に係る経年分析!I$49,"▲","-"))),ROUND(VALUE(SUBSTITUTE(実質収支比率等に係る経年分析!I$49,"▲","-")),2),NA())</f>
        <v>-3.42</v>
      </c>
      <c r="F21" s="134">
        <f>IF(ISNUMBER(VALUE(SUBSTITUTE(実質収支比率等に係る経年分析!J$49,"▲","-"))),ROUND(VALUE(SUBSTITUTE(実質収支比率等に係る経年分析!J$49,"▲","-")),2),NA())</f>
        <v>-0.04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特定環境保全公共下水道事業特別会計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9.7200000000000006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286</v>
      </c>
      <c r="E42" s="136"/>
      <c r="F42" s="136"/>
      <c r="G42" s="136">
        <f>'実質公債費比率（分子）の構造'!L$52</f>
        <v>293</v>
      </c>
      <c r="H42" s="136"/>
      <c r="I42" s="136"/>
      <c r="J42" s="136">
        <f>'実質公債費比率（分子）の構造'!M$52</f>
        <v>291</v>
      </c>
      <c r="K42" s="136"/>
      <c r="L42" s="136"/>
      <c r="M42" s="136">
        <f>'実質公債費比率（分子）の構造'!N$52</f>
        <v>296</v>
      </c>
      <c r="N42" s="136"/>
      <c r="O42" s="136"/>
      <c r="P42" s="136">
        <f>'実質公債費比率（分子）の構造'!O$52</f>
        <v>285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c r="A45" s="136" t="s">
        <v>53</v>
      </c>
      <c r="B45" s="136">
        <f>'実質公債費比率（分子）の構造'!K$49</f>
        <v>36</v>
      </c>
      <c r="C45" s="136"/>
      <c r="D45" s="136"/>
      <c r="E45" s="136">
        <f>'実質公債費比率（分子）の構造'!L$49</f>
        <v>34</v>
      </c>
      <c r="F45" s="136"/>
      <c r="G45" s="136"/>
      <c r="H45" s="136">
        <f>'実質公債費比率（分子）の構造'!M$49</f>
        <v>27</v>
      </c>
      <c r="I45" s="136"/>
      <c r="J45" s="136"/>
      <c r="K45" s="136">
        <f>'実質公債費比率（分子）の構造'!N$49</f>
        <v>18</v>
      </c>
      <c r="L45" s="136"/>
      <c r="M45" s="136"/>
      <c r="N45" s="136">
        <f>'実質公債費比率（分子）の構造'!O$49</f>
        <v>19</v>
      </c>
      <c r="O45" s="136"/>
      <c r="P45" s="136"/>
    </row>
    <row r="46" spans="1:16">
      <c r="A46" s="136" t="s">
        <v>54</v>
      </c>
      <c r="B46" s="136">
        <f>'実質公債費比率（分子）の構造'!K$48</f>
        <v>155</v>
      </c>
      <c r="C46" s="136"/>
      <c r="D46" s="136"/>
      <c r="E46" s="136">
        <f>'実質公債費比率（分子）の構造'!L$48</f>
        <v>160</v>
      </c>
      <c r="F46" s="136"/>
      <c r="G46" s="136"/>
      <c r="H46" s="136">
        <f>'実質公債費比率（分子）の構造'!M$48</f>
        <v>164</v>
      </c>
      <c r="I46" s="136"/>
      <c r="J46" s="136"/>
      <c r="K46" s="136">
        <f>'実質公債費比率（分子）の構造'!N$48</f>
        <v>168</v>
      </c>
      <c r="L46" s="136"/>
      <c r="M46" s="136"/>
      <c r="N46" s="136">
        <f>'実質公債費比率（分子）の構造'!O$48</f>
        <v>164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276</v>
      </c>
      <c r="C49" s="136"/>
      <c r="D49" s="136"/>
      <c r="E49" s="136">
        <f>'実質公債費比率（分子）の構造'!L$45</f>
        <v>282</v>
      </c>
      <c r="F49" s="136"/>
      <c r="G49" s="136"/>
      <c r="H49" s="136">
        <f>'実質公債費比率（分子）の構造'!M$45</f>
        <v>285</v>
      </c>
      <c r="I49" s="136"/>
      <c r="J49" s="136"/>
      <c r="K49" s="136">
        <f>'実質公債費比率（分子）の構造'!N$45</f>
        <v>283</v>
      </c>
      <c r="L49" s="136"/>
      <c r="M49" s="136"/>
      <c r="N49" s="136">
        <f>'実質公債費比率（分子）の構造'!O$45</f>
        <v>262</v>
      </c>
      <c r="O49" s="136"/>
      <c r="P49" s="136"/>
    </row>
    <row r="50" spans="1:16">
      <c r="A50" s="136" t="s">
        <v>58</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194</v>
      </c>
      <c r="J50" s="136" t="e">
        <f>NA()</f>
        <v>#N/A</v>
      </c>
      <c r="K50" s="136" t="e">
        <f>NA()</f>
        <v>#N/A</v>
      </c>
      <c r="L50" s="136">
        <f>IF(ISNUMBER('実質公債費比率（分子）の構造'!N$53),'実質公債費比率（分子）の構造'!N$53,NA())</f>
        <v>182</v>
      </c>
      <c r="M50" s="136" t="e">
        <f>NA()</f>
        <v>#N/A</v>
      </c>
      <c r="N50" s="136" t="e">
        <f>NA()</f>
        <v>#N/A</v>
      </c>
      <c r="O50" s="136">
        <f>IF(ISNUMBER('実質公債費比率（分子）の構造'!O$53),'実質公債費比率（分子）の構造'!O$53,NA())</f>
        <v>169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2938</v>
      </c>
      <c r="E56" s="135"/>
      <c r="F56" s="135"/>
      <c r="G56" s="135">
        <f>'将来負担比率（分子）の構造'!J$51</f>
        <v>2971</v>
      </c>
      <c r="H56" s="135"/>
      <c r="I56" s="135"/>
      <c r="J56" s="135">
        <f>'将来負担比率（分子）の構造'!K$51</f>
        <v>2895</v>
      </c>
      <c r="K56" s="135"/>
      <c r="L56" s="135"/>
      <c r="M56" s="135">
        <f>'将来負担比率（分子）の構造'!L$51</f>
        <v>2847</v>
      </c>
      <c r="N56" s="135"/>
      <c r="O56" s="135"/>
      <c r="P56" s="135">
        <f>'将来負担比率（分子）の構造'!M$51</f>
        <v>2827</v>
      </c>
    </row>
    <row r="57" spans="1:16">
      <c r="A57" s="135" t="s">
        <v>34</v>
      </c>
      <c r="B57" s="135"/>
      <c r="C57" s="135"/>
      <c r="D57" s="135">
        <f>'将来負担比率（分子）の構造'!I$50</f>
        <v>361</v>
      </c>
      <c r="E57" s="135"/>
      <c r="F57" s="135"/>
      <c r="G57" s="135">
        <f>'将来負担比率（分子）の構造'!J$50</f>
        <v>334</v>
      </c>
      <c r="H57" s="135"/>
      <c r="I57" s="135"/>
      <c r="J57" s="135">
        <f>'将来負担比率（分子）の構造'!K$50</f>
        <v>317</v>
      </c>
      <c r="K57" s="135"/>
      <c r="L57" s="135"/>
      <c r="M57" s="135">
        <f>'将来負担比率（分子）の構造'!L$50</f>
        <v>303</v>
      </c>
      <c r="N57" s="135"/>
      <c r="O57" s="135"/>
      <c r="P57" s="135">
        <f>'将来負担比率（分子）の構造'!M$50</f>
        <v>271</v>
      </c>
    </row>
    <row r="58" spans="1:16">
      <c r="A58" s="135" t="s">
        <v>33</v>
      </c>
      <c r="B58" s="135"/>
      <c r="C58" s="135"/>
      <c r="D58" s="135">
        <f>'将来負担比率（分子）の構造'!I$49</f>
        <v>1336</v>
      </c>
      <c r="E58" s="135"/>
      <c r="F58" s="135"/>
      <c r="G58" s="135">
        <f>'将来負担比率（分子）の構造'!J$49</f>
        <v>1481</v>
      </c>
      <c r="H58" s="135"/>
      <c r="I58" s="135"/>
      <c r="J58" s="135">
        <f>'将来負担比率（分子）の構造'!K$49</f>
        <v>1361</v>
      </c>
      <c r="K58" s="135"/>
      <c r="L58" s="135"/>
      <c r="M58" s="135">
        <f>'将来負担比率（分子）の構造'!L$49</f>
        <v>1355</v>
      </c>
      <c r="N58" s="135"/>
      <c r="O58" s="135"/>
      <c r="P58" s="135">
        <f>'将来負担比率（分子）の構造'!M$49</f>
        <v>1237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74</v>
      </c>
      <c r="C62" s="135"/>
      <c r="D62" s="135"/>
      <c r="E62" s="135">
        <f>'将来負担比率（分子）の構造'!J$45</f>
        <v>92</v>
      </c>
      <c r="F62" s="135"/>
      <c r="G62" s="135"/>
      <c r="H62" s="135">
        <f>'将来負担比率（分子）の構造'!K$45</f>
        <v>77</v>
      </c>
      <c r="I62" s="135"/>
      <c r="J62" s="135"/>
      <c r="K62" s="135">
        <f>'将来負担比率（分子）の構造'!L$45</f>
        <v>65</v>
      </c>
      <c r="L62" s="135"/>
      <c r="M62" s="135"/>
      <c r="N62" s="135" t="str">
        <f>'将来負担比率（分子）の構造'!M$45</f>
        <v>-</v>
      </c>
      <c r="O62" s="135"/>
      <c r="P62" s="135"/>
    </row>
    <row r="63" spans="1:16">
      <c r="A63" s="135" t="s">
        <v>27</v>
      </c>
      <c r="B63" s="135">
        <f>'将来負担比率（分子）の構造'!I$44</f>
        <v>126</v>
      </c>
      <c r="C63" s="135"/>
      <c r="D63" s="135"/>
      <c r="E63" s="135">
        <f>'将来負担比率（分子）の構造'!J$44</f>
        <v>106</v>
      </c>
      <c r="F63" s="135"/>
      <c r="G63" s="135"/>
      <c r="H63" s="135">
        <f>'将来負担比率（分子）の構造'!K$44</f>
        <v>100</v>
      </c>
      <c r="I63" s="135"/>
      <c r="J63" s="135"/>
      <c r="K63" s="135">
        <f>'将来負担比率（分子）の構造'!L$44</f>
        <v>89</v>
      </c>
      <c r="L63" s="135"/>
      <c r="M63" s="135"/>
      <c r="N63" s="135">
        <f>'将来負担比率（分子）の構造'!M$44</f>
        <v>92</v>
      </c>
      <c r="O63" s="135"/>
      <c r="P63" s="135"/>
    </row>
    <row r="64" spans="1:16">
      <c r="A64" s="135" t="s">
        <v>26</v>
      </c>
      <c r="B64" s="135">
        <f>'将来負担比率（分子）の構造'!I$43</f>
        <v>1838</v>
      </c>
      <c r="C64" s="135"/>
      <c r="D64" s="135"/>
      <c r="E64" s="135">
        <f>'将来負担比率（分子）の構造'!J$43</f>
        <v>1742</v>
      </c>
      <c r="F64" s="135"/>
      <c r="G64" s="135"/>
      <c r="H64" s="135">
        <f>'将来負担比率（分子）の構造'!K$43</f>
        <v>1655</v>
      </c>
      <c r="I64" s="135"/>
      <c r="J64" s="135"/>
      <c r="K64" s="135">
        <f>'将来負担比率（分子）の構造'!L$43</f>
        <v>1590</v>
      </c>
      <c r="L64" s="135"/>
      <c r="M64" s="135"/>
      <c r="N64" s="135">
        <f>'将来負担比率（分子）の構造'!M$43</f>
        <v>1491</v>
      </c>
      <c r="O64" s="135"/>
      <c r="P64" s="135"/>
    </row>
    <row r="65" spans="1:16">
      <c r="A65" s="135" t="s">
        <v>25</v>
      </c>
      <c r="B65" s="135">
        <f>'将来負担比率（分子）の構造'!I$42</f>
        <v>59</v>
      </c>
      <c r="C65" s="135"/>
      <c r="D65" s="135"/>
      <c r="E65" s="135">
        <f>'将来負担比率（分子）の構造'!J$42</f>
        <v>51</v>
      </c>
      <c r="F65" s="135"/>
      <c r="G65" s="135"/>
      <c r="H65" s="135">
        <f>'将来負担比率（分子）の構造'!K$42</f>
        <v>43</v>
      </c>
      <c r="I65" s="135"/>
      <c r="J65" s="135"/>
      <c r="K65" s="135">
        <f>'将来負担比率（分子）の構造'!L$42</f>
        <v>35</v>
      </c>
      <c r="L65" s="135"/>
      <c r="M65" s="135"/>
      <c r="N65" s="135">
        <f>'将来負担比率（分子）の構造'!M$42</f>
        <v>26</v>
      </c>
      <c r="O65" s="135"/>
      <c r="P65" s="135"/>
    </row>
    <row r="66" spans="1:16">
      <c r="A66" s="135" t="s">
        <v>24</v>
      </c>
      <c r="B66" s="135">
        <f>'将来負担比率（分子）の構造'!I$41</f>
        <v>2712</v>
      </c>
      <c r="C66" s="135"/>
      <c r="D66" s="135"/>
      <c r="E66" s="135">
        <f>'将来負担比率（分子）の構造'!J$41</f>
        <v>2703</v>
      </c>
      <c r="F66" s="135"/>
      <c r="G66" s="135"/>
      <c r="H66" s="135">
        <f>'将来負担比率（分子）の構造'!K$41</f>
        <v>2586</v>
      </c>
      <c r="I66" s="135"/>
      <c r="J66" s="135"/>
      <c r="K66" s="135">
        <f>'将来負担比率（分子）の構造'!L$41</f>
        <v>2526</v>
      </c>
      <c r="L66" s="135"/>
      <c r="M66" s="135"/>
      <c r="N66" s="135">
        <f>'将来負担比率（分子）の構造'!M$41</f>
        <v>2487</v>
      </c>
      <c r="O66" s="135"/>
      <c r="P66" s="135"/>
    </row>
    <row r="67" spans="1:16">
      <c r="A67" s="135" t="s">
        <v>62</v>
      </c>
      <c r="B67" s="135" t="e">
        <f>NA()</f>
        <v>#N/A</v>
      </c>
      <c r="C67" s="135">
        <f>IF(ISNUMBER('将来負担比率（分子）の構造'!I$52), IF('将来負担比率（分子）の構造'!I$52 &lt; 0, 0, '将来負担比率（分子）の構造'!I$52), NA())</f>
        <v>175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750728</v>
      </c>
      <c r="S5" s="669"/>
      <c r="T5" s="669"/>
      <c r="U5" s="669"/>
      <c r="V5" s="669"/>
      <c r="W5" s="669"/>
      <c r="X5" s="669"/>
      <c r="Y5" s="716"/>
      <c r="Z5" s="729">
        <v>25.9</v>
      </c>
      <c r="AA5" s="729"/>
      <c r="AB5" s="729"/>
      <c r="AC5" s="729"/>
      <c r="AD5" s="730">
        <v>750728</v>
      </c>
      <c r="AE5" s="730"/>
      <c r="AF5" s="730"/>
      <c r="AG5" s="730"/>
      <c r="AH5" s="730"/>
      <c r="AI5" s="730"/>
      <c r="AJ5" s="730"/>
      <c r="AK5" s="730"/>
      <c r="AL5" s="717">
        <v>41.2</v>
      </c>
      <c r="AM5" s="686"/>
      <c r="AN5" s="686"/>
      <c r="AO5" s="718"/>
      <c r="AP5" s="705" t="s">
        <v>207</v>
      </c>
      <c r="AQ5" s="706"/>
      <c r="AR5" s="706"/>
      <c r="AS5" s="706"/>
      <c r="AT5" s="706"/>
      <c r="AU5" s="706"/>
      <c r="AV5" s="706"/>
      <c r="AW5" s="706"/>
      <c r="AX5" s="706"/>
      <c r="AY5" s="706"/>
      <c r="AZ5" s="706"/>
      <c r="BA5" s="706"/>
      <c r="BB5" s="706"/>
      <c r="BC5" s="706"/>
      <c r="BD5" s="706"/>
      <c r="BE5" s="706"/>
      <c r="BF5" s="707"/>
      <c r="BG5" s="618">
        <v>750728</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31705</v>
      </c>
      <c r="S6" s="619"/>
      <c r="T6" s="619"/>
      <c r="U6" s="619"/>
      <c r="V6" s="619"/>
      <c r="W6" s="619"/>
      <c r="X6" s="619"/>
      <c r="Y6" s="620"/>
      <c r="Z6" s="671">
        <v>1.1000000000000001</v>
      </c>
      <c r="AA6" s="671"/>
      <c r="AB6" s="671"/>
      <c r="AC6" s="671"/>
      <c r="AD6" s="672">
        <v>31705</v>
      </c>
      <c r="AE6" s="672"/>
      <c r="AF6" s="672"/>
      <c r="AG6" s="672"/>
      <c r="AH6" s="672"/>
      <c r="AI6" s="672"/>
      <c r="AJ6" s="672"/>
      <c r="AK6" s="672"/>
      <c r="AL6" s="641">
        <v>1.7</v>
      </c>
      <c r="AM6" s="673"/>
      <c r="AN6" s="673"/>
      <c r="AO6" s="674"/>
      <c r="AP6" s="615" t="s">
        <v>213</v>
      </c>
      <c r="AQ6" s="616"/>
      <c r="AR6" s="616"/>
      <c r="AS6" s="616"/>
      <c r="AT6" s="616"/>
      <c r="AU6" s="616"/>
      <c r="AV6" s="616"/>
      <c r="AW6" s="616"/>
      <c r="AX6" s="616"/>
      <c r="AY6" s="616"/>
      <c r="AZ6" s="616"/>
      <c r="BA6" s="616"/>
      <c r="BB6" s="616"/>
      <c r="BC6" s="616"/>
      <c r="BD6" s="616"/>
      <c r="BE6" s="616"/>
      <c r="BF6" s="617"/>
      <c r="BG6" s="618">
        <v>750728</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46295</v>
      </c>
      <c r="CS6" s="619"/>
      <c r="CT6" s="619"/>
      <c r="CU6" s="619"/>
      <c r="CV6" s="619"/>
      <c r="CW6" s="619"/>
      <c r="CX6" s="619"/>
      <c r="CY6" s="620"/>
      <c r="CZ6" s="671">
        <v>1.7</v>
      </c>
      <c r="DA6" s="671"/>
      <c r="DB6" s="671"/>
      <c r="DC6" s="671"/>
      <c r="DD6" s="624" t="s">
        <v>208</v>
      </c>
      <c r="DE6" s="619"/>
      <c r="DF6" s="619"/>
      <c r="DG6" s="619"/>
      <c r="DH6" s="619"/>
      <c r="DI6" s="619"/>
      <c r="DJ6" s="619"/>
      <c r="DK6" s="619"/>
      <c r="DL6" s="619"/>
      <c r="DM6" s="619"/>
      <c r="DN6" s="619"/>
      <c r="DO6" s="619"/>
      <c r="DP6" s="620"/>
      <c r="DQ6" s="624">
        <v>46295</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1330</v>
      </c>
      <c r="S7" s="619"/>
      <c r="T7" s="619"/>
      <c r="U7" s="619"/>
      <c r="V7" s="619"/>
      <c r="W7" s="619"/>
      <c r="X7" s="619"/>
      <c r="Y7" s="620"/>
      <c r="Z7" s="671">
        <v>0</v>
      </c>
      <c r="AA7" s="671"/>
      <c r="AB7" s="671"/>
      <c r="AC7" s="671"/>
      <c r="AD7" s="672">
        <v>1330</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300250</v>
      </c>
      <c r="BH7" s="619"/>
      <c r="BI7" s="619"/>
      <c r="BJ7" s="619"/>
      <c r="BK7" s="619"/>
      <c r="BL7" s="619"/>
      <c r="BM7" s="619"/>
      <c r="BN7" s="620"/>
      <c r="BO7" s="671">
        <v>40</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429561</v>
      </c>
      <c r="CS7" s="619"/>
      <c r="CT7" s="619"/>
      <c r="CU7" s="619"/>
      <c r="CV7" s="619"/>
      <c r="CW7" s="619"/>
      <c r="CX7" s="619"/>
      <c r="CY7" s="620"/>
      <c r="CZ7" s="671">
        <v>15.8</v>
      </c>
      <c r="DA7" s="671"/>
      <c r="DB7" s="671"/>
      <c r="DC7" s="671"/>
      <c r="DD7" s="624">
        <v>40723</v>
      </c>
      <c r="DE7" s="619"/>
      <c r="DF7" s="619"/>
      <c r="DG7" s="619"/>
      <c r="DH7" s="619"/>
      <c r="DI7" s="619"/>
      <c r="DJ7" s="619"/>
      <c r="DK7" s="619"/>
      <c r="DL7" s="619"/>
      <c r="DM7" s="619"/>
      <c r="DN7" s="619"/>
      <c r="DO7" s="619"/>
      <c r="DP7" s="620"/>
      <c r="DQ7" s="624">
        <v>383519</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3829</v>
      </c>
      <c r="S8" s="619"/>
      <c r="T8" s="619"/>
      <c r="U8" s="619"/>
      <c r="V8" s="619"/>
      <c r="W8" s="619"/>
      <c r="X8" s="619"/>
      <c r="Y8" s="620"/>
      <c r="Z8" s="671">
        <v>0.1</v>
      </c>
      <c r="AA8" s="671"/>
      <c r="AB8" s="671"/>
      <c r="AC8" s="671"/>
      <c r="AD8" s="672">
        <v>3829</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9581</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752827</v>
      </c>
      <c r="CS8" s="619"/>
      <c r="CT8" s="619"/>
      <c r="CU8" s="619"/>
      <c r="CV8" s="619"/>
      <c r="CW8" s="619"/>
      <c r="CX8" s="619"/>
      <c r="CY8" s="620"/>
      <c r="CZ8" s="671">
        <v>27.6</v>
      </c>
      <c r="DA8" s="671"/>
      <c r="DB8" s="671"/>
      <c r="DC8" s="671"/>
      <c r="DD8" s="624">
        <v>88252</v>
      </c>
      <c r="DE8" s="619"/>
      <c r="DF8" s="619"/>
      <c r="DG8" s="619"/>
      <c r="DH8" s="619"/>
      <c r="DI8" s="619"/>
      <c r="DJ8" s="619"/>
      <c r="DK8" s="619"/>
      <c r="DL8" s="619"/>
      <c r="DM8" s="619"/>
      <c r="DN8" s="619"/>
      <c r="DO8" s="619"/>
      <c r="DP8" s="620"/>
      <c r="DQ8" s="624">
        <v>433758</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3768</v>
      </c>
      <c r="S9" s="619"/>
      <c r="T9" s="619"/>
      <c r="U9" s="619"/>
      <c r="V9" s="619"/>
      <c r="W9" s="619"/>
      <c r="X9" s="619"/>
      <c r="Y9" s="620"/>
      <c r="Z9" s="671">
        <v>0.1</v>
      </c>
      <c r="AA9" s="671"/>
      <c r="AB9" s="671"/>
      <c r="AC9" s="671"/>
      <c r="AD9" s="672">
        <v>3768</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229309</v>
      </c>
      <c r="BH9" s="619"/>
      <c r="BI9" s="619"/>
      <c r="BJ9" s="619"/>
      <c r="BK9" s="619"/>
      <c r="BL9" s="619"/>
      <c r="BM9" s="619"/>
      <c r="BN9" s="620"/>
      <c r="BO9" s="671">
        <v>30.5</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159473</v>
      </c>
      <c r="CS9" s="619"/>
      <c r="CT9" s="619"/>
      <c r="CU9" s="619"/>
      <c r="CV9" s="619"/>
      <c r="CW9" s="619"/>
      <c r="CX9" s="619"/>
      <c r="CY9" s="620"/>
      <c r="CZ9" s="671">
        <v>5.9</v>
      </c>
      <c r="DA9" s="671"/>
      <c r="DB9" s="671"/>
      <c r="DC9" s="671"/>
      <c r="DD9" s="624">
        <v>1061</v>
      </c>
      <c r="DE9" s="619"/>
      <c r="DF9" s="619"/>
      <c r="DG9" s="619"/>
      <c r="DH9" s="619"/>
      <c r="DI9" s="619"/>
      <c r="DJ9" s="619"/>
      <c r="DK9" s="619"/>
      <c r="DL9" s="619"/>
      <c r="DM9" s="619"/>
      <c r="DN9" s="619"/>
      <c r="DO9" s="619"/>
      <c r="DP9" s="620"/>
      <c r="DQ9" s="624">
        <v>151436</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99411</v>
      </c>
      <c r="S10" s="619"/>
      <c r="T10" s="619"/>
      <c r="U10" s="619"/>
      <c r="V10" s="619"/>
      <c r="W10" s="619"/>
      <c r="X10" s="619"/>
      <c r="Y10" s="620"/>
      <c r="Z10" s="671">
        <v>3.4</v>
      </c>
      <c r="AA10" s="671"/>
      <c r="AB10" s="671"/>
      <c r="AC10" s="671"/>
      <c r="AD10" s="672">
        <v>99411</v>
      </c>
      <c r="AE10" s="672"/>
      <c r="AF10" s="672"/>
      <c r="AG10" s="672"/>
      <c r="AH10" s="672"/>
      <c r="AI10" s="672"/>
      <c r="AJ10" s="672"/>
      <c r="AK10" s="672"/>
      <c r="AL10" s="641">
        <v>5.5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16636</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25777</v>
      </c>
      <c r="S11" s="619"/>
      <c r="T11" s="619"/>
      <c r="U11" s="619"/>
      <c r="V11" s="619"/>
      <c r="W11" s="619"/>
      <c r="X11" s="619"/>
      <c r="Y11" s="620"/>
      <c r="Z11" s="671">
        <v>0.9</v>
      </c>
      <c r="AA11" s="671"/>
      <c r="AB11" s="671"/>
      <c r="AC11" s="671"/>
      <c r="AD11" s="672">
        <v>25777</v>
      </c>
      <c r="AE11" s="672"/>
      <c r="AF11" s="672"/>
      <c r="AG11" s="672"/>
      <c r="AH11" s="672"/>
      <c r="AI11" s="672"/>
      <c r="AJ11" s="672"/>
      <c r="AK11" s="672"/>
      <c r="AL11" s="641">
        <v>1.4</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44724</v>
      </c>
      <c r="BH11" s="619"/>
      <c r="BI11" s="619"/>
      <c r="BJ11" s="619"/>
      <c r="BK11" s="619"/>
      <c r="BL11" s="619"/>
      <c r="BM11" s="619"/>
      <c r="BN11" s="620"/>
      <c r="BO11" s="671">
        <v>6</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205841</v>
      </c>
      <c r="CS11" s="619"/>
      <c r="CT11" s="619"/>
      <c r="CU11" s="619"/>
      <c r="CV11" s="619"/>
      <c r="CW11" s="619"/>
      <c r="CX11" s="619"/>
      <c r="CY11" s="620"/>
      <c r="CZ11" s="671">
        <v>7.6</v>
      </c>
      <c r="DA11" s="671"/>
      <c r="DB11" s="671"/>
      <c r="DC11" s="671"/>
      <c r="DD11" s="624">
        <v>34806</v>
      </c>
      <c r="DE11" s="619"/>
      <c r="DF11" s="619"/>
      <c r="DG11" s="619"/>
      <c r="DH11" s="619"/>
      <c r="DI11" s="619"/>
      <c r="DJ11" s="619"/>
      <c r="DK11" s="619"/>
      <c r="DL11" s="619"/>
      <c r="DM11" s="619"/>
      <c r="DN11" s="619"/>
      <c r="DO11" s="619"/>
      <c r="DP11" s="620"/>
      <c r="DQ11" s="624">
        <v>157461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406781</v>
      </c>
      <c r="BH12" s="619"/>
      <c r="BI12" s="619"/>
      <c r="BJ12" s="619"/>
      <c r="BK12" s="619"/>
      <c r="BL12" s="619"/>
      <c r="BM12" s="619"/>
      <c r="BN12" s="620"/>
      <c r="BO12" s="671">
        <v>54.2</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39585</v>
      </c>
      <c r="CS12" s="619"/>
      <c r="CT12" s="619"/>
      <c r="CU12" s="619"/>
      <c r="CV12" s="619"/>
      <c r="CW12" s="619"/>
      <c r="CX12" s="619"/>
      <c r="CY12" s="620"/>
      <c r="CZ12" s="671">
        <v>1.5</v>
      </c>
      <c r="DA12" s="671"/>
      <c r="DB12" s="671"/>
      <c r="DC12" s="671"/>
      <c r="DD12" s="624">
        <v>937</v>
      </c>
      <c r="DE12" s="619"/>
      <c r="DF12" s="619"/>
      <c r="DG12" s="619"/>
      <c r="DH12" s="619"/>
      <c r="DI12" s="619"/>
      <c r="DJ12" s="619"/>
      <c r="DK12" s="619"/>
      <c r="DL12" s="619"/>
      <c r="DM12" s="619"/>
      <c r="DN12" s="619"/>
      <c r="DO12" s="619"/>
      <c r="DP12" s="620"/>
      <c r="DQ12" s="624">
        <v>30576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6950</v>
      </c>
      <c r="S13" s="619"/>
      <c r="T13" s="619"/>
      <c r="U13" s="619"/>
      <c r="V13" s="619"/>
      <c r="W13" s="619"/>
      <c r="X13" s="619"/>
      <c r="Y13" s="620"/>
      <c r="Z13" s="671">
        <v>0.2</v>
      </c>
      <c r="AA13" s="671"/>
      <c r="AB13" s="671"/>
      <c r="AC13" s="671"/>
      <c r="AD13" s="672">
        <v>6950</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406781</v>
      </c>
      <c r="BH13" s="619"/>
      <c r="BI13" s="619"/>
      <c r="BJ13" s="619"/>
      <c r="BK13" s="619"/>
      <c r="BL13" s="619"/>
      <c r="BM13" s="619"/>
      <c r="BN13" s="620"/>
      <c r="BO13" s="671">
        <v>54.2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290341</v>
      </c>
      <c r="CS13" s="619"/>
      <c r="CT13" s="619"/>
      <c r="CU13" s="619"/>
      <c r="CV13" s="619"/>
      <c r="CW13" s="619"/>
      <c r="CX13" s="619"/>
      <c r="CY13" s="620"/>
      <c r="CZ13" s="671">
        <v>10.7</v>
      </c>
      <c r="DA13" s="671"/>
      <c r="DB13" s="671"/>
      <c r="DC13" s="671"/>
      <c r="DD13" s="624">
        <v>131831</v>
      </c>
      <c r="DE13" s="619"/>
      <c r="DF13" s="619"/>
      <c r="DG13" s="619"/>
      <c r="DH13" s="619"/>
      <c r="DI13" s="619"/>
      <c r="DJ13" s="619"/>
      <c r="DK13" s="619"/>
      <c r="DL13" s="619"/>
      <c r="DM13" s="619"/>
      <c r="DN13" s="619"/>
      <c r="DO13" s="619"/>
      <c r="DP13" s="620"/>
      <c r="DQ13" s="624">
        <v>225306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13548</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166769</v>
      </c>
      <c r="CS14" s="619"/>
      <c r="CT14" s="619"/>
      <c r="CU14" s="619"/>
      <c r="CV14" s="619"/>
      <c r="CW14" s="619"/>
      <c r="CX14" s="619"/>
      <c r="CY14" s="620"/>
      <c r="CZ14" s="671">
        <v>6.1</v>
      </c>
      <c r="DA14" s="671"/>
      <c r="DB14" s="671"/>
      <c r="DC14" s="671"/>
      <c r="DD14" s="624">
        <v>56039</v>
      </c>
      <c r="DE14" s="619"/>
      <c r="DF14" s="619"/>
      <c r="DG14" s="619"/>
      <c r="DH14" s="619"/>
      <c r="DI14" s="619"/>
      <c r="DJ14" s="619"/>
      <c r="DK14" s="619"/>
      <c r="DL14" s="619"/>
      <c r="DM14" s="619"/>
      <c r="DN14" s="619"/>
      <c r="DO14" s="619"/>
      <c r="DP14" s="620"/>
      <c r="DQ14" s="624">
        <v>127705</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4064</v>
      </c>
      <c r="S15" s="619"/>
      <c r="T15" s="619"/>
      <c r="U15" s="619"/>
      <c r="V15" s="619"/>
      <c r="W15" s="619"/>
      <c r="X15" s="619"/>
      <c r="Y15" s="620"/>
      <c r="Z15" s="671">
        <v>0.1</v>
      </c>
      <c r="AA15" s="671"/>
      <c r="AB15" s="671"/>
      <c r="AC15" s="671"/>
      <c r="AD15" s="672">
        <v>4064</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30149</v>
      </c>
      <c r="BH15" s="619"/>
      <c r="BI15" s="619"/>
      <c r="BJ15" s="619"/>
      <c r="BK15" s="619"/>
      <c r="BL15" s="619"/>
      <c r="BM15" s="619"/>
      <c r="BN15" s="620"/>
      <c r="BO15" s="671">
        <v>4</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371384</v>
      </c>
      <c r="CS15" s="619"/>
      <c r="CT15" s="619"/>
      <c r="CU15" s="619"/>
      <c r="CV15" s="619"/>
      <c r="CW15" s="619"/>
      <c r="CX15" s="619"/>
      <c r="CY15" s="620"/>
      <c r="CZ15" s="671">
        <v>13.6</v>
      </c>
      <c r="DA15" s="671"/>
      <c r="DB15" s="671"/>
      <c r="DC15" s="671"/>
      <c r="DD15" s="624">
        <v>130439</v>
      </c>
      <c r="DE15" s="619"/>
      <c r="DF15" s="619"/>
      <c r="DG15" s="619"/>
      <c r="DH15" s="619"/>
      <c r="DI15" s="619"/>
      <c r="DJ15" s="619"/>
      <c r="DK15" s="619"/>
      <c r="DL15" s="619"/>
      <c r="DM15" s="619"/>
      <c r="DN15" s="619"/>
      <c r="DO15" s="619"/>
      <c r="DP15" s="620"/>
      <c r="DQ15" s="624">
        <v>278689</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950111</v>
      </c>
      <c r="S16" s="619"/>
      <c r="T16" s="619"/>
      <c r="U16" s="619"/>
      <c r="V16" s="619"/>
      <c r="W16" s="619"/>
      <c r="X16" s="619"/>
      <c r="Y16" s="620"/>
      <c r="Z16" s="671">
        <v>32.700000000000003</v>
      </c>
      <c r="AA16" s="671"/>
      <c r="AB16" s="671"/>
      <c r="AC16" s="671"/>
      <c r="AD16" s="672">
        <v>885038</v>
      </c>
      <c r="AE16" s="672"/>
      <c r="AF16" s="672"/>
      <c r="AG16" s="672"/>
      <c r="AH16" s="672"/>
      <c r="AI16" s="672"/>
      <c r="AJ16" s="672"/>
      <c r="AK16" s="672"/>
      <c r="AL16" s="641">
        <v>48.6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885038</v>
      </c>
      <c r="S17" s="619"/>
      <c r="T17" s="619"/>
      <c r="U17" s="619"/>
      <c r="V17" s="619"/>
      <c r="W17" s="619"/>
      <c r="X17" s="619"/>
      <c r="Y17" s="620"/>
      <c r="Z17" s="671">
        <v>30.5</v>
      </c>
      <c r="AA17" s="671"/>
      <c r="AB17" s="671"/>
      <c r="AC17" s="671"/>
      <c r="AD17" s="672">
        <v>885038</v>
      </c>
      <c r="AE17" s="672"/>
      <c r="AF17" s="672"/>
      <c r="AG17" s="672"/>
      <c r="AH17" s="672"/>
      <c r="AI17" s="672"/>
      <c r="AJ17" s="672"/>
      <c r="AK17" s="672"/>
      <c r="AL17" s="641">
        <v>48.6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261711</v>
      </c>
      <c r="CS17" s="619"/>
      <c r="CT17" s="619"/>
      <c r="CU17" s="619"/>
      <c r="CV17" s="619"/>
      <c r="CW17" s="619"/>
      <c r="CX17" s="619"/>
      <c r="CY17" s="620"/>
      <c r="CZ17" s="671">
        <v>9.6</v>
      </c>
      <c r="DA17" s="671"/>
      <c r="DB17" s="671"/>
      <c r="DC17" s="671"/>
      <c r="DD17" s="624" t="s">
        <v>109</v>
      </c>
      <c r="DE17" s="619"/>
      <c r="DF17" s="619"/>
      <c r="DG17" s="619"/>
      <c r="DH17" s="619"/>
      <c r="DI17" s="619"/>
      <c r="DJ17" s="619"/>
      <c r="DK17" s="619"/>
      <c r="DL17" s="619"/>
      <c r="DM17" s="619"/>
      <c r="DN17" s="619"/>
      <c r="DO17" s="619"/>
      <c r="DP17" s="620"/>
      <c r="DQ17" s="624">
        <v>238549</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65073</v>
      </c>
      <c r="S18" s="619"/>
      <c r="T18" s="619"/>
      <c r="U18" s="619"/>
      <c r="V18" s="619"/>
      <c r="W18" s="619"/>
      <c r="X18" s="619"/>
      <c r="Y18" s="620"/>
      <c r="Z18" s="671">
        <v>2.2000000000000002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1877673</v>
      </c>
      <c r="S20" s="619"/>
      <c r="T20" s="619"/>
      <c r="U20" s="619"/>
      <c r="V20" s="619"/>
      <c r="W20" s="619"/>
      <c r="X20" s="619"/>
      <c r="Y20" s="620"/>
      <c r="Z20" s="671">
        <v>64.7</v>
      </c>
      <c r="AA20" s="671"/>
      <c r="AB20" s="671"/>
      <c r="AC20" s="671"/>
      <c r="AD20" s="672">
        <v>1812600</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2723787</v>
      </c>
      <c r="CS20" s="619"/>
      <c r="CT20" s="619"/>
      <c r="CU20" s="619"/>
      <c r="CV20" s="619"/>
      <c r="CW20" s="619"/>
      <c r="CX20" s="619"/>
      <c r="CY20" s="620"/>
      <c r="CZ20" s="671">
        <v>100</v>
      </c>
      <c r="DA20" s="671"/>
      <c r="DB20" s="671"/>
      <c r="DC20" s="671"/>
      <c r="DD20" s="624">
        <v>484088</v>
      </c>
      <c r="DE20" s="619"/>
      <c r="DF20" s="619"/>
      <c r="DG20" s="619"/>
      <c r="DH20" s="619"/>
      <c r="DI20" s="619"/>
      <c r="DJ20" s="619"/>
      <c r="DK20" s="619"/>
      <c r="DL20" s="619"/>
      <c r="DM20" s="619"/>
      <c r="DN20" s="619"/>
      <c r="DO20" s="619"/>
      <c r="DP20" s="620"/>
      <c r="DQ20" s="624">
        <v>2073294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566</v>
      </c>
      <c r="S21" s="619"/>
      <c r="T21" s="619"/>
      <c r="U21" s="619"/>
      <c r="V21" s="619"/>
      <c r="W21" s="619"/>
      <c r="X21" s="619"/>
      <c r="Y21" s="620"/>
      <c r="Z21" s="671">
        <v>0</v>
      </c>
      <c r="AA21" s="671"/>
      <c r="AB21" s="671"/>
      <c r="AC21" s="671"/>
      <c r="AD21" s="672">
        <v>566</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3485</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79196</v>
      </c>
      <c r="S23" s="619"/>
      <c r="T23" s="619"/>
      <c r="U23" s="619"/>
      <c r="V23" s="619"/>
      <c r="W23" s="619"/>
      <c r="X23" s="619"/>
      <c r="Y23" s="620"/>
      <c r="Z23" s="671">
        <v>2.7</v>
      </c>
      <c r="AA23" s="671"/>
      <c r="AB23" s="671"/>
      <c r="AC23" s="671"/>
      <c r="AD23" s="672">
        <v>6967</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9168</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1019426</v>
      </c>
      <c r="CS24" s="669"/>
      <c r="CT24" s="669"/>
      <c r="CU24" s="669"/>
      <c r="CV24" s="669"/>
      <c r="CW24" s="669"/>
      <c r="CX24" s="669"/>
      <c r="CY24" s="716"/>
      <c r="CZ24" s="720">
        <v>37.4</v>
      </c>
      <c r="DA24" s="721"/>
      <c r="DB24" s="721"/>
      <c r="DC24" s="722"/>
      <c r="DD24" s="715">
        <v>769254</v>
      </c>
      <c r="DE24" s="669"/>
      <c r="DF24" s="669"/>
      <c r="DG24" s="669"/>
      <c r="DH24" s="669"/>
      <c r="DI24" s="669"/>
      <c r="DJ24" s="669"/>
      <c r="DK24" s="716"/>
      <c r="DL24" s="715">
        <v>767757</v>
      </c>
      <c r="DM24" s="669"/>
      <c r="DN24" s="669"/>
      <c r="DO24" s="669"/>
      <c r="DP24" s="669"/>
      <c r="DQ24" s="669"/>
      <c r="DR24" s="669"/>
      <c r="DS24" s="669"/>
      <c r="DT24" s="669"/>
      <c r="DU24" s="669"/>
      <c r="DV24" s="716"/>
      <c r="DW24" s="717">
        <v>39.5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248578</v>
      </c>
      <c r="S25" s="619"/>
      <c r="T25" s="619"/>
      <c r="U25" s="619"/>
      <c r="V25" s="619"/>
      <c r="W25" s="619"/>
      <c r="X25" s="619"/>
      <c r="Y25" s="620"/>
      <c r="Z25" s="671">
        <v>8.6</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492390</v>
      </c>
      <c r="CS25" s="637"/>
      <c r="CT25" s="637"/>
      <c r="CU25" s="637"/>
      <c r="CV25" s="637"/>
      <c r="CW25" s="637"/>
      <c r="CX25" s="637"/>
      <c r="CY25" s="638"/>
      <c r="CZ25" s="621">
        <v>18.100000000000001</v>
      </c>
      <c r="DA25" s="639"/>
      <c r="DB25" s="639"/>
      <c r="DC25" s="640"/>
      <c r="DD25" s="624">
        <v>446360</v>
      </c>
      <c r="DE25" s="637"/>
      <c r="DF25" s="637"/>
      <c r="DG25" s="637"/>
      <c r="DH25" s="637"/>
      <c r="DI25" s="637"/>
      <c r="DJ25" s="637"/>
      <c r="DK25" s="638"/>
      <c r="DL25" s="624">
        <v>444864</v>
      </c>
      <c r="DM25" s="637"/>
      <c r="DN25" s="637"/>
      <c r="DO25" s="637"/>
      <c r="DP25" s="637"/>
      <c r="DQ25" s="637"/>
      <c r="DR25" s="637"/>
      <c r="DS25" s="637"/>
      <c r="DT25" s="637"/>
      <c r="DU25" s="637"/>
      <c r="DV25" s="638"/>
      <c r="DW25" s="641">
        <v>22.9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314438</v>
      </c>
      <c r="CS26" s="619"/>
      <c r="CT26" s="619"/>
      <c r="CU26" s="619"/>
      <c r="CV26" s="619"/>
      <c r="CW26" s="619"/>
      <c r="CX26" s="619"/>
      <c r="CY26" s="620"/>
      <c r="CZ26" s="621">
        <v>11.5</v>
      </c>
      <c r="DA26" s="639"/>
      <c r="DB26" s="639"/>
      <c r="DC26" s="640"/>
      <c r="DD26" s="624">
        <v>271513</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175890</v>
      </c>
      <c r="S27" s="619"/>
      <c r="T27" s="619"/>
      <c r="U27" s="619"/>
      <c r="V27" s="619"/>
      <c r="W27" s="619"/>
      <c r="X27" s="619"/>
      <c r="Y27" s="620"/>
      <c r="Z27" s="671">
        <v>6.1</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750728</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265325</v>
      </c>
      <c r="CS27" s="637"/>
      <c r="CT27" s="637"/>
      <c r="CU27" s="637"/>
      <c r="CV27" s="637"/>
      <c r="CW27" s="637"/>
      <c r="CX27" s="637"/>
      <c r="CY27" s="638"/>
      <c r="CZ27" s="621">
        <v>9.6999999999999993</v>
      </c>
      <c r="DA27" s="639"/>
      <c r="DB27" s="639"/>
      <c r="DC27" s="640"/>
      <c r="DD27" s="624">
        <v>84345</v>
      </c>
      <c r="DE27" s="637"/>
      <c r="DF27" s="637"/>
      <c r="DG27" s="637"/>
      <c r="DH27" s="637"/>
      <c r="DI27" s="637"/>
      <c r="DJ27" s="637"/>
      <c r="DK27" s="638"/>
      <c r="DL27" s="624">
        <v>84344</v>
      </c>
      <c r="DM27" s="637"/>
      <c r="DN27" s="637"/>
      <c r="DO27" s="637"/>
      <c r="DP27" s="637"/>
      <c r="DQ27" s="637"/>
      <c r="DR27" s="637"/>
      <c r="DS27" s="637"/>
      <c r="DT27" s="637"/>
      <c r="DU27" s="637"/>
      <c r="DV27" s="638"/>
      <c r="DW27" s="641">
        <v>4.3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13120</v>
      </c>
      <c r="S28" s="619"/>
      <c r="T28" s="619"/>
      <c r="U28" s="619"/>
      <c r="V28" s="619"/>
      <c r="W28" s="619"/>
      <c r="X28" s="619"/>
      <c r="Y28" s="620"/>
      <c r="Z28" s="671">
        <v>0.5</v>
      </c>
      <c r="AA28" s="671"/>
      <c r="AB28" s="671"/>
      <c r="AC28" s="671"/>
      <c r="AD28" s="672">
        <v>2225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261711</v>
      </c>
      <c r="CS28" s="619"/>
      <c r="CT28" s="619"/>
      <c r="CU28" s="619"/>
      <c r="CV28" s="619"/>
      <c r="CW28" s="619"/>
      <c r="CX28" s="619"/>
      <c r="CY28" s="620"/>
      <c r="CZ28" s="621">
        <v>9.6</v>
      </c>
      <c r="DA28" s="639"/>
      <c r="DB28" s="639"/>
      <c r="DC28" s="640"/>
      <c r="DD28" s="624">
        <v>238549</v>
      </c>
      <c r="DE28" s="619"/>
      <c r="DF28" s="619"/>
      <c r="DG28" s="619"/>
      <c r="DH28" s="619"/>
      <c r="DI28" s="619"/>
      <c r="DJ28" s="619"/>
      <c r="DK28" s="620"/>
      <c r="DL28" s="624">
        <v>238549</v>
      </c>
      <c r="DM28" s="619"/>
      <c r="DN28" s="619"/>
      <c r="DO28" s="619"/>
      <c r="DP28" s="619"/>
      <c r="DQ28" s="619"/>
      <c r="DR28" s="619"/>
      <c r="DS28" s="619"/>
      <c r="DT28" s="619"/>
      <c r="DU28" s="619"/>
      <c r="DV28" s="620"/>
      <c r="DW28" s="641">
        <v>12.3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559</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261711</v>
      </c>
      <c r="CS29" s="637"/>
      <c r="CT29" s="637"/>
      <c r="CU29" s="637"/>
      <c r="CV29" s="637"/>
      <c r="CW29" s="637"/>
      <c r="CX29" s="637"/>
      <c r="CY29" s="638"/>
      <c r="CZ29" s="621">
        <v>9.6</v>
      </c>
      <c r="DA29" s="639"/>
      <c r="DB29" s="639"/>
      <c r="DC29" s="640"/>
      <c r="DD29" s="624">
        <v>238549</v>
      </c>
      <c r="DE29" s="637"/>
      <c r="DF29" s="637"/>
      <c r="DG29" s="637"/>
      <c r="DH29" s="637"/>
      <c r="DI29" s="637"/>
      <c r="DJ29" s="637"/>
      <c r="DK29" s="638"/>
      <c r="DL29" s="624">
        <v>238549</v>
      </c>
      <c r="DM29" s="637"/>
      <c r="DN29" s="637"/>
      <c r="DO29" s="637"/>
      <c r="DP29" s="637"/>
      <c r="DQ29" s="637"/>
      <c r="DR29" s="637"/>
      <c r="DS29" s="637"/>
      <c r="DT29" s="637"/>
      <c r="DU29" s="637"/>
      <c r="DV29" s="638"/>
      <c r="DW29" s="641">
        <v>12.3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53807</v>
      </c>
      <c r="S30" s="619"/>
      <c r="T30" s="619"/>
      <c r="U30" s="619"/>
      <c r="V30" s="619"/>
      <c r="W30" s="619"/>
      <c r="X30" s="619"/>
      <c r="Y30" s="620"/>
      <c r="Z30" s="671">
        <v>1.9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99.1</v>
      </c>
      <c r="BH30" s="685"/>
      <c r="BI30" s="685"/>
      <c r="BJ30" s="685"/>
      <c r="BK30" s="685"/>
      <c r="BL30" s="685"/>
      <c r="BM30" s="686">
        <v>95.2</v>
      </c>
      <c r="BN30" s="685"/>
      <c r="BO30" s="685"/>
      <c r="BP30" s="685"/>
      <c r="BQ30" s="687"/>
      <c r="BR30" s="684">
        <v>98.8</v>
      </c>
      <c r="BS30" s="685"/>
      <c r="BT30" s="685"/>
      <c r="BU30" s="685"/>
      <c r="BV30" s="685"/>
      <c r="BW30" s="685"/>
      <c r="BX30" s="686">
        <v>94.8</v>
      </c>
      <c r="BY30" s="685"/>
      <c r="BZ30" s="685"/>
      <c r="CA30" s="685"/>
      <c r="CB30" s="687"/>
      <c r="CD30" s="690"/>
      <c r="CE30" s="691"/>
      <c r="CF30" s="655" t="s">
        <v>291</v>
      </c>
      <c r="CG30" s="652"/>
      <c r="CH30" s="652"/>
      <c r="CI30" s="652"/>
      <c r="CJ30" s="652"/>
      <c r="CK30" s="652"/>
      <c r="CL30" s="652"/>
      <c r="CM30" s="652"/>
      <c r="CN30" s="652"/>
      <c r="CO30" s="652"/>
      <c r="CP30" s="652"/>
      <c r="CQ30" s="653"/>
      <c r="CR30" s="618">
        <v>233338</v>
      </c>
      <c r="CS30" s="619"/>
      <c r="CT30" s="619"/>
      <c r="CU30" s="619"/>
      <c r="CV30" s="619"/>
      <c r="CW30" s="619"/>
      <c r="CX30" s="619"/>
      <c r="CY30" s="620"/>
      <c r="CZ30" s="621">
        <v>8.6</v>
      </c>
      <c r="DA30" s="639"/>
      <c r="DB30" s="639"/>
      <c r="DC30" s="640"/>
      <c r="DD30" s="624">
        <v>210176</v>
      </c>
      <c r="DE30" s="619"/>
      <c r="DF30" s="619"/>
      <c r="DG30" s="619"/>
      <c r="DH30" s="619"/>
      <c r="DI30" s="619"/>
      <c r="DJ30" s="619"/>
      <c r="DK30" s="620"/>
      <c r="DL30" s="624">
        <v>210176</v>
      </c>
      <c r="DM30" s="619"/>
      <c r="DN30" s="619"/>
      <c r="DO30" s="619"/>
      <c r="DP30" s="619"/>
      <c r="DQ30" s="619"/>
      <c r="DR30" s="619"/>
      <c r="DS30" s="619"/>
      <c r="DT30" s="619"/>
      <c r="DU30" s="619"/>
      <c r="DV30" s="620"/>
      <c r="DW30" s="641">
        <v>10.8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191363</v>
      </c>
      <c r="S31" s="619"/>
      <c r="T31" s="619"/>
      <c r="U31" s="619"/>
      <c r="V31" s="619"/>
      <c r="W31" s="619"/>
      <c r="X31" s="619"/>
      <c r="Y31" s="620"/>
      <c r="Z31" s="671">
        <v>6.6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99.5</v>
      </c>
      <c r="BH31" s="637"/>
      <c r="BI31" s="637"/>
      <c r="BJ31" s="637"/>
      <c r="BK31" s="637"/>
      <c r="BL31" s="637"/>
      <c r="BM31" s="673">
        <v>96.6</v>
      </c>
      <c r="BN31" s="683"/>
      <c r="BO31" s="683"/>
      <c r="BP31" s="683"/>
      <c r="BQ31" s="647"/>
      <c r="BR31" s="682">
        <v>98.9</v>
      </c>
      <c r="BS31" s="637"/>
      <c r="BT31" s="637"/>
      <c r="BU31" s="637"/>
      <c r="BV31" s="637"/>
      <c r="BW31" s="637"/>
      <c r="BX31" s="673">
        <v>95.9</v>
      </c>
      <c r="BY31" s="683"/>
      <c r="BZ31" s="683"/>
      <c r="CA31" s="683"/>
      <c r="CB31" s="647"/>
      <c r="CD31" s="690"/>
      <c r="CE31" s="691"/>
      <c r="CF31" s="655" t="s">
        <v>295</v>
      </c>
      <c r="CG31" s="652"/>
      <c r="CH31" s="652"/>
      <c r="CI31" s="652"/>
      <c r="CJ31" s="652"/>
      <c r="CK31" s="652"/>
      <c r="CL31" s="652"/>
      <c r="CM31" s="652"/>
      <c r="CN31" s="652"/>
      <c r="CO31" s="652"/>
      <c r="CP31" s="652"/>
      <c r="CQ31" s="653"/>
      <c r="CR31" s="618">
        <v>28373</v>
      </c>
      <c r="CS31" s="637"/>
      <c r="CT31" s="637"/>
      <c r="CU31" s="637"/>
      <c r="CV31" s="637"/>
      <c r="CW31" s="637"/>
      <c r="CX31" s="637"/>
      <c r="CY31" s="638"/>
      <c r="CZ31" s="621">
        <v>1</v>
      </c>
      <c r="DA31" s="639"/>
      <c r="DB31" s="639"/>
      <c r="DC31" s="640"/>
      <c r="DD31" s="624">
        <v>28373</v>
      </c>
      <c r="DE31" s="637"/>
      <c r="DF31" s="637"/>
      <c r="DG31" s="637"/>
      <c r="DH31" s="637"/>
      <c r="DI31" s="637"/>
      <c r="DJ31" s="637"/>
      <c r="DK31" s="638"/>
      <c r="DL31" s="624">
        <v>28373</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54253</v>
      </c>
      <c r="S32" s="619"/>
      <c r="T32" s="619"/>
      <c r="U32" s="619"/>
      <c r="V32" s="619"/>
      <c r="W32" s="619"/>
      <c r="X32" s="619"/>
      <c r="Y32" s="620"/>
      <c r="Z32" s="671">
        <v>1.9</v>
      </c>
      <c r="AA32" s="671"/>
      <c r="AB32" s="671"/>
      <c r="AC32" s="671"/>
      <c r="AD32" s="672">
        <v>131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98.7</v>
      </c>
      <c r="BH32" s="603"/>
      <c r="BI32" s="603"/>
      <c r="BJ32" s="603"/>
      <c r="BK32" s="603"/>
      <c r="BL32" s="603"/>
      <c r="BM32" s="666">
        <v>93.9</v>
      </c>
      <c r="BN32" s="603"/>
      <c r="BO32" s="603"/>
      <c r="BP32" s="603"/>
      <c r="BQ32" s="660"/>
      <c r="BR32" s="681">
        <v>98.6</v>
      </c>
      <c r="BS32" s="603"/>
      <c r="BT32" s="603"/>
      <c r="BU32" s="603"/>
      <c r="BV32" s="603"/>
      <c r="BW32" s="603"/>
      <c r="BX32" s="666">
        <v>93.7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194800</v>
      </c>
      <c r="S33" s="619"/>
      <c r="T33" s="619"/>
      <c r="U33" s="619"/>
      <c r="V33" s="619"/>
      <c r="W33" s="619"/>
      <c r="X33" s="619"/>
      <c r="Y33" s="620"/>
      <c r="Z33" s="671">
        <v>6.7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1220273</v>
      </c>
      <c r="CS33" s="637"/>
      <c r="CT33" s="637"/>
      <c r="CU33" s="637"/>
      <c r="CV33" s="637"/>
      <c r="CW33" s="637"/>
      <c r="CX33" s="637"/>
      <c r="CY33" s="638"/>
      <c r="CZ33" s="621">
        <v>44.8</v>
      </c>
      <c r="DA33" s="639"/>
      <c r="DB33" s="639"/>
      <c r="DC33" s="640"/>
      <c r="DD33" s="624">
        <v>1061733</v>
      </c>
      <c r="DE33" s="637"/>
      <c r="DF33" s="637"/>
      <c r="DG33" s="637"/>
      <c r="DH33" s="637"/>
      <c r="DI33" s="637"/>
      <c r="DJ33" s="637"/>
      <c r="DK33" s="638"/>
      <c r="DL33" s="624">
        <v>825707</v>
      </c>
      <c r="DM33" s="637"/>
      <c r="DN33" s="637"/>
      <c r="DO33" s="637"/>
      <c r="DP33" s="637"/>
      <c r="DQ33" s="637"/>
      <c r="DR33" s="637"/>
      <c r="DS33" s="637"/>
      <c r="DT33" s="637"/>
      <c r="DU33" s="637"/>
      <c r="DV33" s="638"/>
      <c r="DW33" s="641">
        <v>42.5</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433211</v>
      </c>
      <c r="CS34" s="619"/>
      <c r="CT34" s="619"/>
      <c r="CU34" s="619"/>
      <c r="CV34" s="619"/>
      <c r="CW34" s="619"/>
      <c r="CX34" s="619"/>
      <c r="CY34" s="620"/>
      <c r="CZ34" s="621">
        <v>15.9</v>
      </c>
      <c r="DA34" s="639"/>
      <c r="DB34" s="639"/>
      <c r="DC34" s="640"/>
      <c r="DD34" s="624">
        <v>358067</v>
      </c>
      <c r="DE34" s="619"/>
      <c r="DF34" s="619"/>
      <c r="DG34" s="619"/>
      <c r="DH34" s="619"/>
      <c r="DI34" s="619"/>
      <c r="DJ34" s="619"/>
      <c r="DK34" s="620"/>
      <c r="DL34" s="624">
        <v>238008</v>
      </c>
      <c r="DM34" s="619"/>
      <c r="DN34" s="619"/>
      <c r="DO34" s="619"/>
      <c r="DP34" s="619"/>
      <c r="DQ34" s="619"/>
      <c r="DR34" s="619"/>
      <c r="DS34" s="619"/>
      <c r="DT34" s="619"/>
      <c r="DU34" s="619"/>
      <c r="DV34" s="620"/>
      <c r="DW34" s="641">
        <v>12.3</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119300</v>
      </c>
      <c r="S35" s="619"/>
      <c r="T35" s="619"/>
      <c r="U35" s="619"/>
      <c r="V35" s="619"/>
      <c r="W35" s="619"/>
      <c r="X35" s="619"/>
      <c r="Y35" s="620"/>
      <c r="Z35" s="671">
        <v>4.0999999999999996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394469</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19872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19802</v>
      </c>
      <c r="CS35" s="637"/>
      <c r="CT35" s="637"/>
      <c r="CU35" s="637"/>
      <c r="CV35" s="637"/>
      <c r="CW35" s="637"/>
      <c r="CX35" s="637"/>
      <c r="CY35" s="638"/>
      <c r="CZ35" s="621">
        <v>0.7</v>
      </c>
      <c r="DA35" s="639"/>
      <c r="DB35" s="639"/>
      <c r="DC35" s="640"/>
      <c r="DD35" s="624">
        <v>16302</v>
      </c>
      <c r="DE35" s="637"/>
      <c r="DF35" s="637"/>
      <c r="DG35" s="637"/>
      <c r="DH35" s="637"/>
      <c r="DI35" s="637"/>
      <c r="DJ35" s="637"/>
      <c r="DK35" s="638"/>
      <c r="DL35" s="624">
        <v>13829</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2902458</v>
      </c>
      <c r="S36" s="659"/>
      <c r="T36" s="659"/>
      <c r="U36" s="659"/>
      <c r="V36" s="659"/>
      <c r="W36" s="659"/>
      <c r="X36" s="659"/>
      <c r="Y36" s="662"/>
      <c r="Z36" s="663">
        <v>100</v>
      </c>
      <c r="AA36" s="663"/>
      <c r="AB36" s="663"/>
      <c r="AC36" s="663"/>
      <c r="AD36" s="664">
        <v>1822489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189500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2851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375414</v>
      </c>
      <c r="CS36" s="619"/>
      <c r="CT36" s="619"/>
      <c r="CU36" s="619"/>
      <c r="CV36" s="619"/>
      <c r="CW36" s="619"/>
      <c r="CX36" s="619"/>
      <c r="CY36" s="620"/>
      <c r="CZ36" s="621">
        <v>13.8</v>
      </c>
      <c r="DA36" s="639"/>
      <c r="DB36" s="639"/>
      <c r="DC36" s="640"/>
      <c r="DD36" s="624">
        <v>338392</v>
      </c>
      <c r="DE36" s="619"/>
      <c r="DF36" s="619"/>
      <c r="DG36" s="619"/>
      <c r="DH36" s="619"/>
      <c r="DI36" s="619"/>
      <c r="DJ36" s="619"/>
      <c r="DK36" s="620"/>
      <c r="DL36" s="624">
        <v>267907</v>
      </c>
      <c r="DM36" s="619"/>
      <c r="DN36" s="619"/>
      <c r="DO36" s="619"/>
      <c r="DP36" s="619"/>
      <c r="DQ36" s="619"/>
      <c r="DR36" s="619"/>
      <c r="DS36" s="619"/>
      <c r="DT36" s="619"/>
      <c r="DU36" s="619"/>
      <c r="DV36" s="620"/>
      <c r="DW36" s="641">
        <v>13.8</v>
      </c>
      <c r="DX36" s="642"/>
      <c r="DY36" s="642"/>
      <c r="DZ36" s="642"/>
      <c r="EA36" s="642"/>
      <c r="EB36" s="642"/>
      <c r="EC36" s="643"/>
    </row>
    <row r="37" spans="2:133" ht="11.25" customHeight="1">
      <c r="AQ37" s="644" t="s">
        <v>313</v>
      </c>
      <c r="AR37" s="645"/>
      <c r="AS37" s="645"/>
      <c r="AT37" s="645"/>
      <c r="AU37" s="645"/>
      <c r="AV37" s="645"/>
      <c r="AW37" s="645"/>
      <c r="AX37" s="645"/>
      <c r="AY37" s="646"/>
      <c r="AZ37" s="618">
        <v>9494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806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209008</v>
      </c>
      <c r="CS37" s="637"/>
      <c r="CT37" s="637"/>
      <c r="CU37" s="637"/>
      <c r="CV37" s="637"/>
      <c r="CW37" s="637"/>
      <c r="CX37" s="637"/>
      <c r="CY37" s="638"/>
      <c r="CZ37" s="621">
        <v>7.7</v>
      </c>
      <c r="DA37" s="639"/>
      <c r="DB37" s="639"/>
      <c r="DC37" s="640"/>
      <c r="DD37" s="624">
        <v>208832</v>
      </c>
      <c r="DE37" s="637"/>
      <c r="DF37" s="637"/>
      <c r="DG37" s="637"/>
      <c r="DH37" s="637"/>
      <c r="DI37" s="637"/>
      <c r="DJ37" s="637"/>
      <c r="DK37" s="638"/>
      <c r="DL37" s="624">
        <v>182713</v>
      </c>
      <c r="DM37" s="637"/>
      <c r="DN37" s="637"/>
      <c r="DO37" s="637"/>
      <c r="DP37" s="637"/>
      <c r="DQ37" s="637"/>
      <c r="DR37" s="637"/>
      <c r="DS37" s="637"/>
      <c r="DT37" s="637"/>
      <c r="DU37" s="637"/>
      <c r="DV37" s="638"/>
      <c r="DW37" s="641">
        <v>9.4</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1483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380029</v>
      </c>
      <c r="CS38" s="619"/>
      <c r="CT38" s="619"/>
      <c r="CU38" s="619"/>
      <c r="CV38" s="619"/>
      <c r="CW38" s="619"/>
      <c r="CX38" s="619"/>
      <c r="CY38" s="620"/>
      <c r="CZ38" s="621">
        <v>14</v>
      </c>
      <c r="DA38" s="639"/>
      <c r="DB38" s="639"/>
      <c r="DC38" s="640"/>
      <c r="DD38" s="624">
        <v>346806</v>
      </c>
      <c r="DE38" s="619"/>
      <c r="DF38" s="619"/>
      <c r="DG38" s="619"/>
      <c r="DH38" s="619"/>
      <c r="DI38" s="619"/>
      <c r="DJ38" s="619"/>
      <c r="DK38" s="620"/>
      <c r="DL38" s="624">
        <v>305963</v>
      </c>
      <c r="DM38" s="619"/>
      <c r="DN38" s="619"/>
      <c r="DO38" s="619"/>
      <c r="DP38" s="619"/>
      <c r="DQ38" s="619"/>
      <c r="DR38" s="619"/>
      <c r="DS38" s="619"/>
      <c r="DT38" s="619"/>
      <c r="DU38" s="619"/>
      <c r="DV38" s="620"/>
      <c r="DW38" s="641">
        <v>15.8</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4151</v>
      </c>
      <c r="CS39" s="637"/>
      <c r="CT39" s="637"/>
      <c r="CU39" s="637"/>
      <c r="CV39" s="637"/>
      <c r="CW39" s="637"/>
      <c r="CX39" s="637"/>
      <c r="CY39" s="638"/>
      <c r="CZ39" s="621">
        <v>0.2</v>
      </c>
      <c r="DA39" s="639"/>
      <c r="DB39" s="639"/>
      <c r="DC39" s="640"/>
      <c r="DD39" s="624" t="s">
        <v>109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53322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7666</v>
      </c>
      <c r="CS40" s="619"/>
      <c r="CT40" s="619"/>
      <c r="CU40" s="619"/>
      <c r="CV40" s="619"/>
      <c r="CW40" s="619"/>
      <c r="CX40" s="619"/>
      <c r="CY40" s="620"/>
      <c r="CZ40" s="621">
        <v>0.3</v>
      </c>
      <c r="DA40" s="639"/>
      <c r="DB40" s="639"/>
      <c r="DC40" s="640"/>
      <c r="DD40" s="624">
        <v>2166</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142153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484088</v>
      </c>
      <c r="CS42" s="619"/>
      <c r="CT42" s="619"/>
      <c r="CU42" s="619"/>
      <c r="CV42" s="619"/>
      <c r="CW42" s="619"/>
      <c r="CX42" s="619"/>
      <c r="CY42" s="620"/>
      <c r="CZ42" s="621">
        <v>17.8</v>
      </c>
      <c r="DA42" s="622"/>
      <c r="DB42" s="622"/>
      <c r="DC42" s="623"/>
      <c r="DD42" s="624">
        <v>242307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10857</v>
      </c>
      <c r="CS43" s="637"/>
      <c r="CT43" s="637"/>
      <c r="CU43" s="637"/>
      <c r="CV43" s="637"/>
      <c r="CW43" s="637"/>
      <c r="CX43" s="637"/>
      <c r="CY43" s="638"/>
      <c r="CZ43" s="621">
        <v>0.4</v>
      </c>
      <c r="DA43" s="639"/>
      <c r="DB43" s="639"/>
      <c r="DC43" s="640"/>
      <c r="DD43" s="624">
        <v>10857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484088</v>
      </c>
      <c r="CS44" s="619"/>
      <c r="CT44" s="619"/>
      <c r="CU44" s="619"/>
      <c r="CV44" s="619"/>
      <c r="CW44" s="619"/>
      <c r="CX44" s="619"/>
      <c r="CY44" s="620"/>
      <c r="CZ44" s="621">
        <v>17.8</v>
      </c>
      <c r="DA44" s="622"/>
      <c r="DB44" s="622"/>
      <c r="DC44" s="623"/>
      <c r="DD44" s="624">
        <v>242307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132168</v>
      </c>
      <c r="CS45" s="637"/>
      <c r="CT45" s="637"/>
      <c r="CU45" s="637"/>
      <c r="CV45" s="637"/>
      <c r="CW45" s="637"/>
      <c r="CX45" s="637"/>
      <c r="CY45" s="638"/>
      <c r="CZ45" s="621">
        <v>4.9000000000000004</v>
      </c>
      <c r="DA45" s="639"/>
      <c r="DB45" s="639"/>
      <c r="DC45" s="640"/>
      <c r="DD45" s="624">
        <v>30013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351920</v>
      </c>
      <c r="CS46" s="619"/>
      <c r="CT46" s="619"/>
      <c r="CU46" s="619"/>
      <c r="CV46" s="619"/>
      <c r="CW46" s="619"/>
      <c r="CX46" s="619"/>
      <c r="CY46" s="620"/>
      <c r="CZ46" s="621">
        <v>12.9</v>
      </c>
      <c r="DA46" s="622"/>
      <c r="DB46" s="622"/>
      <c r="DC46" s="623"/>
      <c r="DD46" s="624">
        <v>212294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2723787</v>
      </c>
      <c r="CS49" s="603"/>
      <c r="CT49" s="603"/>
      <c r="CU49" s="603"/>
      <c r="CV49" s="603"/>
      <c r="CW49" s="603"/>
      <c r="CX49" s="603"/>
      <c r="CY49" s="604"/>
      <c r="CZ49" s="605">
        <v>100</v>
      </c>
      <c r="DA49" s="606"/>
      <c r="DB49" s="606"/>
      <c r="DC49" s="607"/>
      <c r="DD49" s="608">
        <v>2073294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534</v>
      </c>
      <c r="C7" s="1077"/>
      <c r="D7" s="1077"/>
      <c r="E7" s="1077"/>
      <c r="F7" s="1077"/>
      <c r="G7" s="1077"/>
      <c r="H7" s="1077"/>
      <c r="I7" s="1077"/>
      <c r="J7" s="1077"/>
      <c r="K7" s="1077"/>
      <c r="L7" s="1077"/>
      <c r="M7" s="1077"/>
      <c r="N7" s="1077"/>
      <c r="O7" s="1077"/>
      <c r="P7" s="1078"/>
      <c r="Q7" s="1130">
        <v>2909</v>
      </c>
      <c r="R7" s="1131"/>
      <c r="S7" s="1131"/>
      <c r="T7" s="1131"/>
      <c r="U7" s="1131"/>
      <c r="V7" s="1131">
        <v>2730</v>
      </c>
      <c r="W7" s="1131"/>
      <c r="X7" s="1131"/>
      <c r="Y7" s="1131"/>
      <c r="Z7" s="1131"/>
      <c r="AA7" s="1131">
        <v>179</v>
      </c>
      <c r="AB7" s="1131"/>
      <c r="AC7" s="1131"/>
      <c r="AD7" s="1131"/>
      <c r="AE7" s="1132"/>
      <c r="AF7" s="1133">
        <v>170</v>
      </c>
      <c r="AG7" s="1134"/>
      <c r="AH7" s="1134"/>
      <c r="AI7" s="1134"/>
      <c r="AJ7" s="1135"/>
      <c r="AK7" s="1117">
        <v>54</v>
      </c>
      <c r="AL7" s="1118"/>
      <c r="AM7" s="1118"/>
      <c r="AN7" s="1118"/>
      <c r="AO7" s="1118"/>
      <c r="AP7" s="1118">
        <v>2487</v>
      </c>
      <c r="AQ7" s="1118"/>
      <c r="AR7" s="1118"/>
      <c r="AS7" s="1118"/>
      <c r="AT7" s="1118"/>
      <c r="AU7" s="1119" t="s">
        <v>535</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-161</v>
      </c>
      <c r="CI7" s="1115"/>
      <c r="CJ7" s="1115"/>
      <c r="CK7" s="1115"/>
      <c r="CL7" s="1116"/>
      <c r="CM7" s="1114">
        <v>297</v>
      </c>
      <c r="CN7" s="1115"/>
      <c r="CO7" s="1115"/>
      <c r="CP7" s="1115"/>
      <c r="CQ7" s="1116"/>
      <c r="CR7" s="1114">
        <v>4</v>
      </c>
      <c r="CS7" s="1115"/>
      <c r="CT7" s="1115"/>
      <c r="CU7" s="1115"/>
      <c r="CV7" s="1116"/>
      <c r="CW7" s="1114">
        <v>5</v>
      </c>
      <c r="CX7" s="1115"/>
      <c r="CY7" s="1115"/>
      <c r="CZ7" s="1115"/>
      <c r="DA7" s="1116"/>
      <c r="DB7" s="1114">
        <v>14</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2909</v>
      </c>
      <c r="R23" s="1095"/>
      <c r="S23" s="1095"/>
      <c r="T23" s="1095"/>
      <c r="U23" s="1095"/>
      <c r="V23" s="1095">
        <v>2730</v>
      </c>
      <c r="W23" s="1095"/>
      <c r="X23" s="1095"/>
      <c r="Y23" s="1095"/>
      <c r="Z23" s="1095"/>
      <c r="AA23" s="1095">
        <v>179</v>
      </c>
      <c r="AB23" s="1095"/>
      <c r="AC23" s="1095"/>
      <c r="AD23" s="1095"/>
      <c r="AE23" s="1096"/>
      <c r="AF23" s="1097">
        <v>170</v>
      </c>
      <c r="AG23" s="1095"/>
      <c r="AH23" s="1095"/>
      <c r="AI23" s="1095"/>
      <c r="AJ23" s="1098"/>
      <c r="AK23" s="1099"/>
      <c r="AL23" s="1100"/>
      <c r="AM23" s="1100"/>
      <c r="AN23" s="1100"/>
      <c r="AO23" s="1100"/>
      <c r="AP23" s="1095">
        <v>2487</v>
      </c>
      <c r="AQ23" s="1095"/>
      <c r="AR23" s="1095"/>
      <c r="AS23" s="1095"/>
      <c r="AT23" s="1095"/>
      <c r="AU23" s="1101" t="s">
        <v>536</v>
      </c>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552</v>
      </c>
      <c r="AV26" s="1028"/>
      <c r="AW26" s="1028"/>
      <c r="AX26" s="1028"/>
      <c r="AY26" s="1029"/>
      <c r="AZ26" s="1027" t="s">
        <v>373</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748</v>
      </c>
      <c r="R28" s="1080"/>
      <c r="S28" s="1080"/>
      <c r="T28" s="1080"/>
      <c r="U28" s="1080"/>
      <c r="V28" s="1080">
        <v>728</v>
      </c>
      <c r="W28" s="1080"/>
      <c r="X28" s="1080"/>
      <c r="Y28" s="1080"/>
      <c r="Z28" s="1080"/>
      <c r="AA28" s="1080">
        <v>20</v>
      </c>
      <c r="AB28" s="1080"/>
      <c r="AC28" s="1080"/>
      <c r="AD28" s="1080"/>
      <c r="AE28" s="1081"/>
      <c r="AF28" s="1082">
        <v>20</v>
      </c>
      <c r="AG28" s="1080"/>
      <c r="AH28" s="1080"/>
      <c r="AI28" s="1080"/>
      <c r="AJ28" s="1083"/>
      <c r="AK28" s="1084">
        <v>53</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12"/>
      <c r="BG28" s="1012"/>
      <c r="BH28" s="1012"/>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376</v>
      </c>
      <c r="R29" s="1070"/>
      <c r="S29" s="1070"/>
      <c r="T29" s="1070"/>
      <c r="U29" s="1070"/>
      <c r="V29" s="1070">
        <v>360</v>
      </c>
      <c r="W29" s="1070"/>
      <c r="X29" s="1070"/>
      <c r="Y29" s="1070"/>
      <c r="Z29" s="1070"/>
      <c r="AA29" s="1070">
        <v>17</v>
      </c>
      <c r="AB29" s="1070"/>
      <c r="AC29" s="1070"/>
      <c r="AD29" s="1070"/>
      <c r="AE29" s="1071"/>
      <c r="AF29" s="1045">
        <v>17</v>
      </c>
      <c r="AG29" s="1046"/>
      <c r="AH29" s="1046"/>
      <c r="AI29" s="1046"/>
      <c r="AJ29" s="1047"/>
      <c r="AK29" s="1006">
        <v>60</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53</v>
      </c>
      <c r="R30" s="1070"/>
      <c r="S30" s="1070"/>
      <c r="T30" s="1070"/>
      <c r="U30" s="1070"/>
      <c r="V30" s="1070">
        <v>52</v>
      </c>
      <c r="W30" s="1070"/>
      <c r="X30" s="1070"/>
      <c r="Y30" s="1070"/>
      <c r="Z30" s="1070"/>
      <c r="AA30" s="1070">
        <v>1</v>
      </c>
      <c r="AB30" s="1070"/>
      <c r="AC30" s="1070"/>
      <c r="AD30" s="1070"/>
      <c r="AE30" s="1071"/>
      <c r="AF30" s="1045">
        <v>1</v>
      </c>
      <c r="AG30" s="1046"/>
      <c r="AH30" s="1046"/>
      <c r="AI30" s="1046"/>
      <c r="AJ30" s="1047"/>
      <c r="AK30" s="1006">
        <v>22</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130</v>
      </c>
      <c r="R31" s="1070"/>
      <c r="S31" s="1070"/>
      <c r="T31" s="1070"/>
      <c r="U31" s="1070"/>
      <c r="V31" s="1070">
        <v>121</v>
      </c>
      <c r="W31" s="1070"/>
      <c r="X31" s="1070"/>
      <c r="Y31" s="1070"/>
      <c r="Z31" s="1070"/>
      <c r="AA31" s="1070">
        <v>10</v>
      </c>
      <c r="AB31" s="1070"/>
      <c r="AC31" s="1070"/>
      <c r="AD31" s="1070"/>
      <c r="AE31" s="1071"/>
      <c r="AF31" s="1045">
        <v>186</v>
      </c>
      <c r="AG31" s="1046"/>
      <c r="AH31" s="1046"/>
      <c r="AI31" s="1046"/>
      <c r="AJ31" s="1047"/>
      <c r="AK31" s="1006">
        <v>9</v>
      </c>
      <c r="AL31" s="997"/>
      <c r="AM31" s="997"/>
      <c r="AN31" s="997"/>
      <c r="AO31" s="997"/>
      <c r="AP31" s="997">
        <v>50</v>
      </c>
      <c r="AQ31" s="997"/>
      <c r="AR31" s="997"/>
      <c r="AS31" s="997"/>
      <c r="AT31" s="997"/>
      <c r="AU31" s="997">
        <v>2</v>
      </c>
      <c r="AV31" s="997"/>
      <c r="AW31" s="997"/>
      <c r="AX31" s="997"/>
      <c r="AY31" s="997"/>
      <c r="AZ31" s="1068" t="s">
        <v>537</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209</v>
      </c>
      <c r="R32" s="1070"/>
      <c r="S32" s="1070"/>
      <c r="T32" s="1070"/>
      <c r="U32" s="1070"/>
      <c r="V32" s="1070">
        <v>207</v>
      </c>
      <c r="W32" s="1070"/>
      <c r="X32" s="1070"/>
      <c r="Y32" s="1070"/>
      <c r="Z32" s="1070"/>
      <c r="AA32" s="1070">
        <v>2</v>
      </c>
      <c r="AB32" s="1070"/>
      <c r="AC32" s="1070"/>
      <c r="AD32" s="1070"/>
      <c r="AE32" s="1071"/>
      <c r="AF32" s="1045">
        <v>1</v>
      </c>
      <c r="AG32" s="1046"/>
      <c r="AH32" s="1046"/>
      <c r="AI32" s="1046"/>
      <c r="AJ32" s="1047"/>
      <c r="AK32" s="1006">
        <v>110</v>
      </c>
      <c r="AL32" s="997"/>
      <c r="AM32" s="997"/>
      <c r="AN32" s="997"/>
      <c r="AO32" s="997"/>
      <c r="AP32" s="997">
        <v>1366</v>
      </c>
      <c r="AQ32" s="997"/>
      <c r="AR32" s="997"/>
      <c r="AS32" s="997"/>
      <c r="AT32" s="997"/>
      <c r="AU32" s="997">
        <v>1118</v>
      </c>
      <c r="AV32" s="997"/>
      <c r="AW32" s="997"/>
      <c r="AX32" s="997"/>
      <c r="AY32" s="997"/>
      <c r="AZ32" s="1068" t="s">
        <v>537</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115</v>
      </c>
      <c r="R33" s="1070"/>
      <c r="S33" s="1070"/>
      <c r="T33" s="1070"/>
      <c r="U33" s="1070"/>
      <c r="V33" s="1070">
        <v>114</v>
      </c>
      <c r="W33" s="1070"/>
      <c r="X33" s="1070"/>
      <c r="Y33" s="1070"/>
      <c r="Z33" s="1070"/>
      <c r="AA33" s="1070">
        <v>1</v>
      </c>
      <c r="AB33" s="1070"/>
      <c r="AC33" s="1070"/>
      <c r="AD33" s="1070"/>
      <c r="AE33" s="1071"/>
      <c r="AF33" s="1045">
        <v>1</v>
      </c>
      <c r="AG33" s="1046"/>
      <c r="AH33" s="1046"/>
      <c r="AI33" s="1046"/>
      <c r="AJ33" s="1047"/>
      <c r="AK33" s="1006">
        <v>80</v>
      </c>
      <c r="AL33" s="997"/>
      <c r="AM33" s="997"/>
      <c r="AN33" s="997"/>
      <c r="AO33" s="997"/>
      <c r="AP33" s="997">
        <v>384</v>
      </c>
      <c r="AQ33" s="997"/>
      <c r="AR33" s="997"/>
      <c r="AS33" s="997"/>
      <c r="AT33" s="997"/>
      <c r="AU33" s="997">
        <v>371</v>
      </c>
      <c r="AV33" s="997"/>
      <c r="AW33" s="997"/>
      <c r="AX33" s="997"/>
      <c r="AY33" s="997"/>
      <c r="AZ33" s="1068" t="s">
        <v>537</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226</v>
      </c>
      <c r="AG63" s="985"/>
      <c r="AH63" s="985"/>
      <c r="AI63" s="985"/>
      <c r="AJ63" s="1056"/>
      <c r="AK63" s="1057"/>
      <c r="AL63" s="989"/>
      <c r="AM63" s="989"/>
      <c r="AN63" s="989"/>
      <c r="AO63" s="989"/>
      <c r="AP63" s="985">
        <v>1800</v>
      </c>
      <c r="AQ63" s="985"/>
      <c r="AR63" s="985"/>
      <c r="AS63" s="985"/>
      <c r="AT63" s="985"/>
      <c r="AU63" s="985">
        <v>1491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3244</v>
      </c>
      <c r="R68" s="1008"/>
      <c r="S68" s="1008"/>
      <c r="T68" s="1008"/>
      <c r="U68" s="1008"/>
      <c r="V68" s="1008">
        <v>3105</v>
      </c>
      <c r="W68" s="1008"/>
      <c r="X68" s="1008"/>
      <c r="Y68" s="1008"/>
      <c r="Z68" s="1008"/>
      <c r="AA68" s="1008">
        <v>139</v>
      </c>
      <c r="AB68" s="1008"/>
      <c r="AC68" s="1008"/>
      <c r="AD68" s="1008"/>
      <c r="AE68" s="1008"/>
      <c r="AF68" s="1008">
        <v>139</v>
      </c>
      <c r="AG68" s="1008"/>
      <c r="AH68" s="1008"/>
      <c r="AI68" s="1008"/>
      <c r="AJ68" s="1008"/>
      <c r="AK68" s="1008">
        <v>100</v>
      </c>
      <c r="AL68" s="1008"/>
      <c r="AM68" s="1008"/>
      <c r="AN68" s="1008"/>
      <c r="AO68" s="1008"/>
      <c r="AP68" s="1008">
        <v>500</v>
      </c>
      <c r="AQ68" s="1008"/>
      <c r="AR68" s="1008"/>
      <c r="AS68" s="1008"/>
      <c r="AT68" s="1008"/>
      <c r="AU68" s="1008">
        <v>19</v>
      </c>
      <c r="AV68" s="1008"/>
      <c r="AW68" s="1008"/>
      <c r="AX68" s="1008"/>
      <c r="AY68" s="1008"/>
      <c r="AZ68" s="1009" t="s">
        <v>539</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73</v>
      </c>
      <c r="R69" s="997"/>
      <c r="S69" s="997"/>
      <c r="T69" s="997"/>
      <c r="U69" s="997"/>
      <c r="V69" s="997">
        <v>71</v>
      </c>
      <c r="W69" s="997"/>
      <c r="X69" s="997"/>
      <c r="Y69" s="997"/>
      <c r="Z69" s="997"/>
      <c r="AA69" s="997">
        <v>3</v>
      </c>
      <c r="AB69" s="997"/>
      <c r="AC69" s="997"/>
      <c r="AD69" s="997"/>
      <c r="AE69" s="997"/>
      <c r="AF69" s="997">
        <v>3</v>
      </c>
      <c r="AG69" s="997"/>
      <c r="AH69" s="997"/>
      <c r="AI69" s="997"/>
      <c r="AJ69" s="997"/>
      <c r="AK69" s="997" t="s">
        <v>537</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9274</v>
      </c>
      <c r="R70" s="997"/>
      <c r="S70" s="997"/>
      <c r="T70" s="997"/>
      <c r="U70" s="997"/>
      <c r="V70" s="997">
        <v>9247</v>
      </c>
      <c r="W70" s="997"/>
      <c r="X70" s="997"/>
      <c r="Y70" s="997"/>
      <c r="Z70" s="997"/>
      <c r="AA70" s="997">
        <v>27</v>
      </c>
      <c r="AB70" s="997"/>
      <c r="AC70" s="997"/>
      <c r="AD70" s="997"/>
      <c r="AE70" s="997"/>
      <c r="AF70" s="997">
        <v>27</v>
      </c>
      <c r="AG70" s="997"/>
      <c r="AH70" s="997"/>
      <c r="AI70" s="997"/>
      <c r="AJ70" s="997"/>
      <c r="AK70" s="997">
        <v>1475</v>
      </c>
      <c r="AL70" s="997"/>
      <c r="AM70" s="997"/>
      <c r="AN70" s="997"/>
      <c r="AO70" s="997"/>
      <c r="AP70" s="997" t="s">
        <v>537</v>
      </c>
      <c r="AQ70" s="997"/>
      <c r="AR70" s="997"/>
      <c r="AS70" s="997"/>
      <c r="AT70" s="997"/>
      <c r="AU70" s="997" t="s">
        <v>537</v>
      </c>
      <c r="AV70" s="997"/>
      <c r="AW70" s="997"/>
      <c r="AX70" s="997"/>
      <c r="AY70" s="997"/>
      <c r="AZ70" s="998" t="s">
        <v>542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103</v>
      </c>
      <c r="R71" s="997"/>
      <c r="S71" s="997"/>
      <c r="T71" s="997"/>
      <c r="U71" s="997"/>
      <c r="V71" s="997">
        <v>96</v>
      </c>
      <c r="W71" s="997"/>
      <c r="X71" s="997"/>
      <c r="Y71" s="997"/>
      <c r="Z71" s="997"/>
      <c r="AA71" s="997">
        <v>6</v>
      </c>
      <c r="AB71" s="997"/>
      <c r="AC71" s="997"/>
      <c r="AD71" s="997"/>
      <c r="AE71" s="997"/>
      <c r="AF71" s="997">
        <v>6</v>
      </c>
      <c r="AG71" s="997"/>
      <c r="AH71" s="997"/>
      <c r="AI71" s="997"/>
      <c r="AJ71" s="997"/>
      <c r="AK71" s="997" t="s">
        <v>537</v>
      </c>
      <c r="AL71" s="997"/>
      <c r="AM71" s="997"/>
      <c r="AN71" s="997"/>
      <c r="AO71" s="997"/>
      <c r="AP71" s="997">
        <v>59</v>
      </c>
      <c r="AQ71" s="997"/>
      <c r="AR71" s="997"/>
      <c r="AS71" s="997"/>
      <c r="AT71" s="997"/>
      <c r="AU71" s="997">
        <v>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2569</v>
      </c>
      <c r="R72" s="997"/>
      <c r="S72" s="997"/>
      <c r="T72" s="997"/>
      <c r="U72" s="997"/>
      <c r="V72" s="997">
        <v>2482</v>
      </c>
      <c r="W72" s="997"/>
      <c r="X72" s="997"/>
      <c r="Y72" s="997"/>
      <c r="Z72" s="997"/>
      <c r="AA72" s="997">
        <v>88</v>
      </c>
      <c r="AB72" s="997"/>
      <c r="AC72" s="997"/>
      <c r="AD72" s="997"/>
      <c r="AE72" s="997"/>
      <c r="AF72" s="997">
        <v>88</v>
      </c>
      <c r="AG72" s="997"/>
      <c r="AH72" s="997"/>
      <c r="AI72" s="997"/>
      <c r="AJ72" s="997"/>
      <c r="AK72" s="997">
        <v>26</v>
      </c>
      <c r="AL72" s="997"/>
      <c r="AM72" s="997"/>
      <c r="AN72" s="997"/>
      <c r="AO72" s="997"/>
      <c r="AP72" s="997">
        <v>806</v>
      </c>
      <c r="AQ72" s="997"/>
      <c r="AR72" s="997"/>
      <c r="AS72" s="997"/>
      <c r="AT72" s="997"/>
      <c r="AU72" s="997">
        <v>30</v>
      </c>
      <c r="AV72" s="997"/>
      <c r="AW72" s="997"/>
      <c r="AX72" s="997"/>
      <c r="AY72" s="997"/>
      <c r="AZ72" s="998" t="s">
        <v>551</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2</v>
      </c>
      <c r="R73" s="997"/>
      <c r="S73" s="997"/>
      <c r="T73" s="997"/>
      <c r="U73" s="997"/>
      <c r="V73" s="997">
        <v>0</v>
      </c>
      <c r="W73" s="997"/>
      <c r="X73" s="997"/>
      <c r="Y73" s="997"/>
      <c r="Z73" s="997"/>
      <c r="AA73" s="997">
        <v>1</v>
      </c>
      <c r="AB73" s="997"/>
      <c r="AC73" s="997"/>
      <c r="AD73" s="997"/>
      <c r="AE73" s="997"/>
      <c r="AF73" s="997">
        <v>1</v>
      </c>
      <c r="AG73" s="997"/>
      <c r="AH73" s="997"/>
      <c r="AI73" s="997"/>
      <c r="AJ73" s="997"/>
      <c r="AK73" s="997" t="s">
        <v>537</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389</v>
      </c>
      <c r="R74" s="997"/>
      <c r="S74" s="997"/>
      <c r="T74" s="997"/>
      <c r="U74" s="997"/>
      <c r="V74" s="997">
        <v>385</v>
      </c>
      <c r="W74" s="997"/>
      <c r="X74" s="997"/>
      <c r="Y74" s="997"/>
      <c r="Z74" s="997"/>
      <c r="AA74" s="997">
        <v>3</v>
      </c>
      <c r="AB74" s="997"/>
      <c r="AC74" s="997"/>
      <c r="AD74" s="997"/>
      <c r="AE74" s="997"/>
      <c r="AF74" s="997">
        <v>562</v>
      </c>
      <c r="AG74" s="997"/>
      <c r="AH74" s="997"/>
      <c r="AI74" s="997"/>
      <c r="AJ74" s="997"/>
      <c r="AK74" s="997" t="s">
        <v>537</v>
      </c>
      <c r="AL74" s="997"/>
      <c r="AM74" s="997"/>
      <c r="AN74" s="997"/>
      <c r="AO74" s="997"/>
      <c r="AP74" s="997" t="s">
        <v>537</v>
      </c>
      <c r="AQ74" s="997"/>
      <c r="AR74" s="997"/>
      <c r="AS74" s="997"/>
      <c r="AT74" s="997"/>
      <c r="AU74" s="997" t="s">
        <v>537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250</v>
      </c>
      <c r="R75" s="1005"/>
      <c r="S75" s="1005"/>
      <c r="T75" s="1005"/>
      <c r="U75" s="1006"/>
      <c r="V75" s="1007">
        <v>225</v>
      </c>
      <c r="W75" s="1005"/>
      <c r="X75" s="1005"/>
      <c r="Y75" s="1005"/>
      <c r="Z75" s="1006"/>
      <c r="AA75" s="1007">
        <v>26</v>
      </c>
      <c r="AB75" s="1005"/>
      <c r="AC75" s="1005"/>
      <c r="AD75" s="1005"/>
      <c r="AE75" s="1006"/>
      <c r="AF75" s="1007">
        <v>26</v>
      </c>
      <c r="AG75" s="1005"/>
      <c r="AH75" s="1005"/>
      <c r="AI75" s="1005"/>
      <c r="AJ75" s="1006"/>
      <c r="AK75" s="997" t="s">
        <v>537</v>
      </c>
      <c r="AL75" s="997"/>
      <c r="AM75" s="997"/>
      <c r="AN75" s="997"/>
      <c r="AO75" s="997"/>
      <c r="AP75" s="997" t="s">
        <v>537</v>
      </c>
      <c r="AQ75" s="997"/>
      <c r="AR75" s="997"/>
      <c r="AS75" s="997"/>
      <c r="AT75" s="997"/>
      <c r="AU75" s="997" t="s">
        <v>537</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548</v>
      </c>
      <c r="C76" s="1001"/>
      <c r="D76" s="1001"/>
      <c r="E76" s="1001"/>
      <c r="F76" s="1001"/>
      <c r="G76" s="1001"/>
      <c r="H76" s="1001"/>
      <c r="I76" s="1001"/>
      <c r="J76" s="1001"/>
      <c r="K76" s="1001"/>
      <c r="L76" s="1001"/>
      <c r="M76" s="1001"/>
      <c r="N76" s="1001"/>
      <c r="O76" s="1001"/>
      <c r="P76" s="1002"/>
      <c r="Q76" s="1004">
        <v>242051</v>
      </c>
      <c r="R76" s="1005"/>
      <c r="S76" s="1005"/>
      <c r="T76" s="1005"/>
      <c r="U76" s="1006"/>
      <c r="V76" s="1007">
        <v>233409</v>
      </c>
      <c r="W76" s="1005"/>
      <c r="X76" s="1005"/>
      <c r="Y76" s="1005"/>
      <c r="Z76" s="1006"/>
      <c r="AA76" s="1007">
        <v>8642</v>
      </c>
      <c r="AB76" s="1005"/>
      <c r="AC76" s="1005"/>
      <c r="AD76" s="1005"/>
      <c r="AE76" s="1006"/>
      <c r="AF76" s="1007">
        <v>8642</v>
      </c>
      <c r="AG76" s="1005"/>
      <c r="AH76" s="1005"/>
      <c r="AI76" s="1005"/>
      <c r="AJ76" s="1006"/>
      <c r="AK76" s="1007">
        <v>287</v>
      </c>
      <c r="AL76" s="1005"/>
      <c r="AM76" s="1005"/>
      <c r="AN76" s="1005"/>
      <c r="AO76" s="1006"/>
      <c r="AP76" s="997" t="s">
        <v>537</v>
      </c>
      <c r="AQ76" s="997"/>
      <c r="AR76" s="997"/>
      <c r="AS76" s="997"/>
      <c r="AT76" s="997"/>
      <c r="AU76" s="997" t="s">
        <v>537</v>
      </c>
      <c r="AV76" s="997"/>
      <c r="AW76" s="997"/>
      <c r="AX76" s="997"/>
      <c r="AY76" s="997"/>
      <c r="AZ76" s="998" t="s">
        <v>549</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9494</v>
      </c>
      <c r="AG88" s="985"/>
      <c r="AH88" s="985"/>
      <c r="AI88" s="985"/>
      <c r="AJ88" s="985"/>
      <c r="AK88" s="989"/>
      <c r="AL88" s="989"/>
      <c r="AM88" s="989"/>
      <c r="AN88" s="989"/>
      <c r="AO88" s="989"/>
      <c r="AP88" s="985">
        <v>1365</v>
      </c>
      <c r="AQ88" s="985"/>
      <c r="AR88" s="985"/>
      <c r="AS88" s="985"/>
      <c r="AT88" s="985"/>
      <c r="AU88" s="985">
        <v>92</v>
      </c>
      <c r="AV88" s="985"/>
      <c r="AW88" s="985"/>
      <c r="AX88" s="985"/>
      <c r="AY88" s="985"/>
      <c r="AZ88" s="986" t="s">
        <v>553</v>
      </c>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v>
      </c>
      <c r="CS102" s="977"/>
      <c r="CT102" s="977"/>
      <c r="CU102" s="977"/>
      <c r="CV102" s="978"/>
      <c r="CW102" s="976">
        <v>5</v>
      </c>
      <c r="CX102" s="977"/>
      <c r="CY102" s="977"/>
      <c r="CZ102" s="977"/>
      <c r="DA102" s="978"/>
      <c r="DB102" s="976">
        <v>14</v>
      </c>
      <c r="DC102" s="977"/>
      <c r="DD102" s="977"/>
      <c r="DE102" s="977"/>
      <c r="DF102" s="978"/>
      <c r="DG102" s="976" t="s">
        <v>537</v>
      </c>
      <c r="DH102" s="977"/>
      <c r="DI102" s="977"/>
      <c r="DJ102" s="977"/>
      <c r="DK102" s="978"/>
      <c r="DL102" s="976" t="s">
        <v>537</v>
      </c>
      <c r="DM102" s="977"/>
      <c r="DN102" s="977"/>
      <c r="DO102" s="977"/>
      <c r="DP102" s="978"/>
      <c r="DQ102" s="976" t="s">
        <v>537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285</v>
      </c>
      <c r="AG109" s="918"/>
      <c r="AH109" s="918"/>
      <c r="AI109" s="918"/>
      <c r="AJ109" s="919"/>
      <c r="AK109" s="920" t="s">
        <v>284</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285</v>
      </c>
      <c r="BW109" s="918"/>
      <c r="BX109" s="918"/>
      <c r="BY109" s="918"/>
      <c r="BZ109" s="919"/>
      <c r="CA109" s="920" t="s">
        <v>284</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285</v>
      </c>
      <c r="DM109" s="918"/>
      <c r="DN109" s="918"/>
      <c r="DO109" s="918"/>
      <c r="DP109" s="919"/>
      <c r="DQ109" s="920" t="s">
        <v>284</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284794</v>
      </c>
      <c r="AB110" s="903"/>
      <c r="AC110" s="903"/>
      <c r="AD110" s="903"/>
      <c r="AE110" s="904"/>
      <c r="AF110" s="905">
        <v>282511</v>
      </c>
      <c r="AG110" s="903"/>
      <c r="AH110" s="903"/>
      <c r="AI110" s="903"/>
      <c r="AJ110" s="904"/>
      <c r="AK110" s="905">
        <v>261711</v>
      </c>
      <c r="AL110" s="903"/>
      <c r="AM110" s="903"/>
      <c r="AN110" s="903"/>
      <c r="AO110" s="904"/>
      <c r="AP110" s="906">
        <v>15.8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2585614</v>
      </c>
      <c r="BR110" s="830"/>
      <c r="BS110" s="830"/>
      <c r="BT110" s="830"/>
      <c r="BU110" s="830"/>
      <c r="BV110" s="830">
        <v>2526023</v>
      </c>
      <c r="BW110" s="830"/>
      <c r="BX110" s="830"/>
      <c r="BY110" s="830"/>
      <c r="BZ110" s="830"/>
      <c r="CA110" s="830">
        <v>2487485</v>
      </c>
      <c r="CB110" s="830"/>
      <c r="CC110" s="830"/>
      <c r="CD110" s="830"/>
      <c r="CE110" s="830"/>
      <c r="CF110" s="891">
        <v>150.19999999999999</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42797</v>
      </c>
      <c r="BR111" s="801"/>
      <c r="BS111" s="801"/>
      <c r="BT111" s="801"/>
      <c r="BU111" s="801"/>
      <c r="BV111" s="801">
        <v>34561</v>
      </c>
      <c r="BW111" s="801"/>
      <c r="BX111" s="801"/>
      <c r="BY111" s="801"/>
      <c r="BZ111" s="801"/>
      <c r="CA111" s="801">
        <v>26167</v>
      </c>
      <c r="CB111" s="801"/>
      <c r="CC111" s="801"/>
      <c r="CD111" s="801"/>
      <c r="CE111" s="801"/>
      <c r="CF111" s="878">
        <v>1.6</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1655006</v>
      </c>
      <c r="BR112" s="801"/>
      <c r="BS112" s="801"/>
      <c r="BT112" s="801"/>
      <c r="BU112" s="801"/>
      <c r="BV112" s="801">
        <v>1590434</v>
      </c>
      <c r="BW112" s="801"/>
      <c r="BX112" s="801"/>
      <c r="BY112" s="801"/>
      <c r="BZ112" s="801"/>
      <c r="CA112" s="801">
        <v>1490803</v>
      </c>
      <c r="CB112" s="801"/>
      <c r="CC112" s="801"/>
      <c r="CD112" s="801"/>
      <c r="CE112" s="801"/>
      <c r="CF112" s="878">
        <v>90</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163818</v>
      </c>
      <c r="AB113" s="939"/>
      <c r="AC113" s="939"/>
      <c r="AD113" s="939"/>
      <c r="AE113" s="940"/>
      <c r="AF113" s="941">
        <v>168426</v>
      </c>
      <c r="AG113" s="939"/>
      <c r="AH113" s="939"/>
      <c r="AI113" s="939"/>
      <c r="AJ113" s="940"/>
      <c r="AK113" s="941">
        <v>164290</v>
      </c>
      <c r="AL113" s="939"/>
      <c r="AM113" s="939"/>
      <c r="AN113" s="939"/>
      <c r="AO113" s="940"/>
      <c r="AP113" s="942">
        <v>9.9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99662</v>
      </c>
      <c r="BR113" s="801"/>
      <c r="BS113" s="801"/>
      <c r="BT113" s="801"/>
      <c r="BU113" s="801"/>
      <c r="BV113" s="801">
        <v>88918</v>
      </c>
      <c r="BW113" s="801"/>
      <c r="BX113" s="801"/>
      <c r="BY113" s="801"/>
      <c r="BZ113" s="801"/>
      <c r="CA113" s="801">
        <v>91635</v>
      </c>
      <c r="CB113" s="801"/>
      <c r="CC113" s="801"/>
      <c r="CD113" s="801"/>
      <c r="CE113" s="801"/>
      <c r="CF113" s="878">
        <v>5.5</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22261</v>
      </c>
      <c r="DH113" s="814"/>
      <c r="DI113" s="814"/>
      <c r="DJ113" s="814"/>
      <c r="DK113" s="815"/>
      <c r="DL113" s="816">
        <v>17977</v>
      </c>
      <c r="DM113" s="814"/>
      <c r="DN113" s="814"/>
      <c r="DO113" s="814"/>
      <c r="DP113" s="815"/>
      <c r="DQ113" s="816">
        <v>13611</v>
      </c>
      <c r="DR113" s="814"/>
      <c r="DS113" s="814"/>
      <c r="DT113" s="814"/>
      <c r="DU113" s="815"/>
      <c r="DV113" s="784">
        <v>0.8</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26704</v>
      </c>
      <c r="AB114" s="814"/>
      <c r="AC114" s="814"/>
      <c r="AD114" s="814"/>
      <c r="AE114" s="815"/>
      <c r="AF114" s="816">
        <v>17541</v>
      </c>
      <c r="AG114" s="814"/>
      <c r="AH114" s="814"/>
      <c r="AI114" s="814"/>
      <c r="AJ114" s="815"/>
      <c r="AK114" s="816">
        <v>19248</v>
      </c>
      <c r="AL114" s="814"/>
      <c r="AM114" s="814"/>
      <c r="AN114" s="814"/>
      <c r="AO114" s="815"/>
      <c r="AP114" s="784">
        <v>1.2</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76885</v>
      </c>
      <c r="BR114" s="801"/>
      <c r="BS114" s="801"/>
      <c r="BT114" s="801"/>
      <c r="BU114" s="801"/>
      <c r="BV114" s="801">
        <v>65329</v>
      </c>
      <c r="BW114" s="801"/>
      <c r="BX114" s="801"/>
      <c r="BY114" s="801"/>
      <c r="BZ114" s="801"/>
      <c r="CA114" s="801" t="s">
        <v>407</v>
      </c>
      <c r="CB114" s="801"/>
      <c r="CC114" s="801"/>
      <c r="CD114" s="801"/>
      <c r="CE114" s="801"/>
      <c r="CF114" s="878" t="s">
        <v>407</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9061</v>
      </c>
      <c r="AB115" s="939"/>
      <c r="AC115" s="939"/>
      <c r="AD115" s="939"/>
      <c r="AE115" s="940"/>
      <c r="AF115" s="941">
        <v>9061</v>
      </c>
      <c r="AG115" s="939"/>
      <c r="AH115" s="939"/>
      <c r="AI115" s="939"/>
      <c r="AJ115" s="940"/>
      <c r="AK115" s="941">
        <v>9061</v>
      </c>
      <c r="AL115" s="939"/>
      <c r="AM115" s="939"/>
      <c r="AN115" s="939"/>
      <c r="AO115" s="940"/>
      <c r="AP115" s="942">
        <v>0.5</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484377</v>
      </c>
      <c r="AB117" s="925"/>
      <c r="AC117" s="925"/>
      <c r="AD117" s="925"/>
      <c r="AE117" s="926"/>
      <c r="AF117" s="928">
        <v>477539</v>
      </c>
      <c r="AG117" s="925"/>
      <c r="AH117" s="925"/>
      <c r="AI117" s="925"/>
      <c r="AJ117" s="926"/>
      <c r="AK117" s="928">
        <v>454310</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285</v>
      </c>
      <c r="AG118" s="918"/>
      <c r="AH118" s="918"/>
      <c r="AI118" s="918"/>
      <c r="AJ118" s="919"/>
      <c r="AK118" s="920" t="s">
        <v>284</v>
      </c>
      <c r="AL118" s="918"/>
      <c r="AM118" s="918"/>
      <c r="AN118" s="918"/>
      <c r="AO118" s="919"/>
      <c r="AP118" s="921" t="s">
        <v>397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4459964</v>
      </c>
      <c r="BR118" s="888"/>
      <c r="BS118" s="888"/>
      <c r="BT118" s="888"/>
      <c r="BU118" s="888"/>
      <c r="BV118" s="888">
        <v>4305265</v>
      </c>
      <c r="BW118" s="888"/>
      <c r="BX118" s="888"/>
      <c r="BY118" s="888"/>
      <c r="BZ118" s="888"/>
      <c r="CA118" s="888">
        <v>4096090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1361211</v>
      </c>
      <c r="BR119" s="830"/>
      <c r="BS119" s="830"/>
      <c r="BT119" s="830"/>
      <c r="BU119" s="830"/>
      <c r="BV119" s="830">
        <v>1355105</v>
      </c>
      <c r="BW119" s="830"/>
      <c r="BX119" s="830"/>
      <c r="BY119" s="830"/>
      <c r="BZ119" s="830"/>
      <c r="CA119" s="830">
        <v>1237033</v>
      </c>
      <c r="CB119" s="830"/>
      <c r="CC119" s="830"/>
      <c r="CD119" s="830"/>
      <c r="CE119" s="830"/>
      <c r="CF119" s="891">
        <v>74.7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20536</v>
      </c>
      <c r="DH119" s="747"/>
      <c r="DI119" s="747"/>
      <c r="DJ119" s="747"/>
      <c r="DK119" s="748"/>
      <c r="DL119" s="749">
        <v>16584</v>
      </c>
      <c r="DM119" s="747"/>
      <c r="DN119" s="747"/>
      <c r="DO119" s="747"/>
      <c r="DP119" s="748"/>
      <c r="DQ119" s="749">
        <v>12556</v>
      </c>
      <c r="DR119" s="747"/>
      <c r="DS119" s="747"/>
      <c r="DT119" s="747"/>
      <c r="DU119" s="748"/>
      <c r="DV119" s="837">
        <v>0.8</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316627</v>
      </c>
      <c r="BR120" s="801"/>
      <c r="BS120" s="801"/>
      <c r="BT120" s="801"/>
      <c r="BU120" s="801"/>
      <c r="BV120" s="801">
        <v>303264</v>
      </c>
      <c r="BW120" s="801"/>
      <c r="BX120" s="801"/>
      <c r="BY120" s="801"/>
      <c r="BZ120" s="801"/>
      <c r="CA120" s="801">
        <v>270530</v>
      </c>
      <c r="CB120" s="801"/>
      <c r="CC120" s="801"/>
      <c r="CD120" s="801"/>
      <c r="CE120" s="801"/>
      <c r="CF120" s="878">
        <v>16.3</v>
      </c>
      <c r="CG120" s="879"/>
      <c r="CH120" s="879"/>
      <c r="CI120" s="879"/>
      <c r="CJ120" s="879"/>
      <c r="CK120" s="880" t="s">
        <v>433</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1207715</v>
      </c>
      <c r="DH120" s="830"/>
      <c r="DI120" s="830"/>
      <c r="DJ120" s="830"/>
      <c r="DK120" s="830"/>
      <c r="DL120" s="830">
        <v>1179253</v>
      </c>
      <c r="DM120" s="830"/>
      <c r="DN120" s="830"/>
      <c r="DO120" s="830"/>
      <c r="DP120" s="830"/>
      <c r="DQ120" s="830">
        <v>1118479</v>
      </c>
      <c r="DR120" s="830"/>
      <c r="DS120" s="830"/>
      <c r="DT120" s="830"/>
      <c r="DU120" s="830"/>
      <c r="DV120" s="831">
        <v>67.5</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4348</v>
      </c>
      <c r="AB121" s="814"/>
      <c r="AC121" s="814"/>
      <c r="AD121" s="814"/>
      <c r="AE121" s="815"/>
      <c r="AF121" s="816">
        <v>4348</v>
      </c>
      <c r="AG121" s="814"/>
      <c r="AH121" s="814"/>
      <c r="AI121" s="814"/>
      <c r="AJ121" s="815"/>
      <c r="AK121" s="816">
        <v>4348</v>
      </c>
      <c r="AL121" s="814"/>
      <c r="AM121" s="814"/>
      <c r="AN121" s="814"/>
      <c r="AO121" s="815"/>
      <c r="AP121" s="784">
        <v>0.3</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2894753</v>
      </c>
      <c r="BR121" s="888"/>
      <c r="BS121" s="888"/>
      <c r="BT121" s="888"/>
      <c r="BU121" s="888"/>
      <c r="BV121" s="888">
        <v>2847305</v>
      </c>
      <c r="BW121" s="888"/>
      <c r="BX121" s="888"/>
      <c r="BY121" s="888"/>
      <c r="BZ121" s="888"/>
      <c r="CA121" s="888">
        <v>2827290</v>
      </c>
      <c r="CB121" s="888"/>
      <c r="CC121" s="888"/>
      <c r="CD121" s="888"/>
      <c r="CE121" s="888"/>
      <c r="CF121" s="889">
        <v>170.7</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446439</v>
      </c>
      <c r="DH121" s="801"/>
      <c r="DI121" s="801"/>
      <c r="DJ121" s="801"/>
      <c r="DK121" s="801"/>
      <c r="DL121" s="801">
        <v>409534</v>
      </c>
      <c r="DM121" s="801"/>
      <c r="DN121" s="801"/>
      <c r="DO121" s="801"/>
      <c r="DP121" s="801"/>
      <c r="DQ121" s="801">
        <v>370628</v>
      </c>
      <c r="DR121" s="801"/>
      <c r="DS121" s="801"/>
      <c r="DT121" s="801"/>
      <c r="DU121" s="801"/>
      <c r="DV121" s="853">
        <v>22.4</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436</v>
      </c>
      <c r="BP122" s="868"/>
      <c r="BQ122" s="869">
        <v>4572591</v>
      </c>
      <c r="BR122" s="870"/>
      <c r="BS122" s="870"/>
      <c r="BT122" s="870"/>
      <c r="BU122" s="870"/>
      <c r="BV122" s="870">
        <v>4505674</v>
      </c>
      <c r="BW122" s="870"/>
      <c r="BX122" s="870"/>
      <c r="BY122" s="870"/>
      <c r="BZ122" s="870"/>
      <c r="CA122" s="870">
        <v>4334853</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v>852</v>
      </c>
      <c r="DH122" s="801"/>
      <c r="DI122" s="801"/>
      <c r="DJ122" s="801"/>
      <c r="DK122" s="801"/>
      <c r="DL122" s="801">
        <v>1647</v>
      </c>
      <c r="DM122" s="801"/>
      <c r="DN122" s="801"/>
      <c r="DO122" s="801"/>
      <c r="DP122" s="801"/>
      <c r="DQ122" s="801">
        <v>1696</v>
      </c>
      <c r="DR122" s="801"/>
      <c r="DS122" s="801"/>
      <c r="DT122" s="801"/>
      <c r="DU122" s="801"/>
      <c r="DV122" s="853">
        <v>0.1</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v>4713</v>
      </c>
      <c r="AB125" s="814"/>
      <c r="AC125" s="814"/>
      <c r="AD125" s="814"/>
      <c r="AE125" s="815"/>
      <c r="AF125" s="816">
        <v>4713</v>
      </c>
      <c r="AG125" s="814"/>
      <c r="AH125" s="814"/>
      <c r="AI125" s="814"/>
      <c r="AJ125" s="815"/>
      <c r="AK125" s="816">
        <v>4713</v>
      </c>
      <c r="AL125" s="814"/>
      <c r="AM125" s="814"/>
      <c r="AN125" s="814"/>
      <c r="AO125" s="815"/>
      <c r="AP125" s="784">
        <v>0.3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27430</v>
      </c>
      <c r="AB128" s="754"/>
      <c r="AC128" s="754"/>
      <c r="AD128" s="754"/>
      <c r="AE128" s="755"/>
      <c r="AF128" s="756">
        <v>26470</v>
      </c>
      <c r="AG128" s="754"/>
      <c r="AH128" s="754"/>
      <c r="AI128" s="754"/>
      <c r="AJ128" s="755"/>
      <c r="AK128" s="756">
        <v>23162</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1876806</v>
      </c>
      <c r="AB129" s="814"/>
      <c r="AC129" s="814"/>
      <c r="AD129" s="814"/>
      <c r="AE129" s="815"/>
      <c r="AF129" s="816">
        <v>1859987</v>
      </c>
      <c r="AG129" s="814"/>
      <c r="AH129" s="814"/>
      <c r="AI129" s="814"/>
      <c r="AJ129" s="815"/>
      <c r="AK129" s="816">
        <v>1918314</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263980</v>
      </c>
      <c r="AB130" s="814"/>
      <c r="AC130" s="814"/>
      <c r="AD130" s="814"/>
      <c r="AE130" s="815"/>
      <c r="AF130" s="816">
        <v>269301</v>
      </c>
      <c r="AG130" s="814"/>
      <c r="AH130" s="814"/>
      <c r="AI130" s="814"/>
      <c r="AJ130" s="815"/>
      <c r="AK130" s="816">
        <v>261816</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1612826</v>
      </c>
      <c r="AB131" s="747"/>
      <c r="AC131" s="747"/>
      <c r="AD131" s="747"/>
      <c r="AE131" s="748"/>
      <c r="AF131" s="749">
        <v>1590686</v>
      </c>
      <c r="AG131" s="747"/>
      <c r="AH131" s="747"/>
      <c r="AI131" s="747"/>
      <c r="AJ131" s="748"/>
      <c r="AK131" s="749">
        <v>1656498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11.964526859999999</v>
      </c>
      <c r="AB132" s="770"/>
      <c r="AC132" s="770"/>
      <c r="AD132" s="770"/>
      <c r="AE132" s="771"/>
      <c r="AF132" s="772">
        <v>11.42701954</v>
      </c>
      <c r="AG132" s="770"/>
      <c r="AH132" s="770"/>
      <c r="AI132" s="770"/>
      <c r="AJ132" s="771"/>
      <c r="AK132" s="772">
        <v>10.222288219999999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11.8</v>
      </c>
      <c r="AB133" s="779"/>
      <c r="AC133" s="779"/>
      <c r="AD133" s="779"/>
      <c r="AE133" s="780"/>
      <c r="AF133" s="778">
        <v>11.7</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492390</v>
      </c>
      <c r="L9" s="264">
        <v>86082</v>
      </c>
      <c r="M9" s="265">
        <v>105093</v>
      </c>
      <c r="N9" s="266">
        <v>-18.100000000000001</v>
      </c>
    </row>
    <row r="10" spans="1:16">
      <c r="A10" s="248"/>
      <c r="B10" s="244"/>
      <c r="C10" s="244"/>
      <c r="D10" s="244"/>
      <c r="E10" s="244"/>
      <c r="F10" s="244"/>
      <c r="G10" s="1163" t="s">
        <v>474</v>
      </c>
      <c r="H10" s="1164"/>
      <c r="I10" s="1164"/>
      <c r="J10" s="1165"/>
      <c r="K10" s="267">
        <v>58852</v>
      </c>
      <c r="L10" s="268">
        <v>10289</v>
      </c>
      <c r="M10" s="269">
        <v>11546</v>
      </c>
      <c r="N10" s="270">
        <v>-10.9</v>
      </c>
    </row>
    <row r="11" spans="1:16" ht="13.5" customHeight="1">
      <c r="A11" s="248"/>
      <c r="B11" s="244"/>
      <c r="C11" s="244"/>
      <c r="D11" s="244"/>
      <c r="E11" s="244"/>
      <c r="F11" s="244"/>
      <c r="G11" s="1163" t="s">
        <v>475</v>
      </c>
      <c r="H11" s="1164"/>
      <c r="I11" s="1164"/>
      <c r="J11" s="1165"/>
      <c r="K11" s="267">
        <v>75841</v>
      </c>
      <c r="L11" s="268">
        <v>13259</v>
      </c>
      <c r="M11" s="269">
        <v>13382</v>
      </c>
      <c r="N11" s="270">
        <v>-0.9</v>
      </c>
    </row>
    <row r="12" spans="1:16" ht="13.5" customHeight="1">
      <c r="A12" s="248"/>
      <c r="B12" s="244"/>
      <c r="C12" s="244"/>
      <c r="D12" s="244"/>
      <c r="E12" s="244"/>
      <c r="F12" s="244"/>
      <c r="G12" s="1163" t="s">
        <v>476</v>
      </c>
      <c r="H12" s="1164"/>
      <c r="I12" s="1164"/>
      <c r="J12" s="1165"/>
      <c r="K12" s="267">
        <v>4513</v>
      </c>
      <c r="L12" s="268">
        <v>789</v>
      </c>
      <c r="M12" s="269">
        <v>1458</v>
      </c>
      <c r="N12" s="270">
        <v>-45.9</v>
      </c>
    </row>
    <row r="13" spans="1:16" ht="13.5" customHeight="1">
      <c r="A13" s="248"/>
      <c r="B13" s="244"/>
      <c r="C13" s="244"/>
      <c r="D13" s="244"/>
      <c r="E13" s="244"/>
      <c r="F13" s="244"/>
      <c r="G13" s="1163" t="s">
        <v>477</v>
      </c>
      <c r="H13" s="1164"/>
      <c r="I13" s="1164"/>
      <c r="J13" s="1165"/>
      <c r="K13" s="267" t="s">
        <v>478</v>
      </c>
      <c r="L13" s="268" t="s">
        <v>478</v>
      </c>
      <c r="M13" s="269" t="s">
        <v>478</v>
      </c>
      <c r="N13" s="270" t="s">
        <v>478</v>
      </c>
    </row>
    <row r="14" spans="1:16" ht="13.5" customHeight="1">
      <c r="A14" s="248"/>
      <c r="B14" s="244"/>
      <c r="C14" s="244"/>
      <c r="D14" s="244"/>
      <c r="E14" s="244"/>
      <c r="F14" s="244"/>
      <c r="G14" s="1163" t="s">
        <v>479</v>
      </c>
      <c r="H14" s="1164"/>
      <c r="I14" s="1164"/>
      <c r="J14" s="1165"/>
      <c r="K14" s="267">
        <v>27434</v>
      </c>
      <c r="L14" s="268">
        <v>4796</v>
      </c>
      <c r="M14" s="269">
        <v>5712</v>
      </c>
      <c r="N14" s="270">
        <v>-16</v>
      </c>
    </row>
    <row r="15" spans="1:16" ht="13.5" customHeight="1">
      <c r="A15" s="248"/>
      <c r="B15" s="244"/>
      <c r="C15" s="244"/>
      <c r="D15" s="244"/>
      <c r="E15" s="244"/>
      <c r="F15" s="244"/>
      <c r="G15" s="1163" t="s">
        <v>480</v>
      </c>
      <c r="H15" s="1164"/>
      <c r="I15" s="1164"/>
      <c r="J15" s="1165"/>
      <c r="K15" s="267">
        <v>10857</v>
      </c>
      <c r="L15" s="268">
        <v>1898</v>
      </c>
      <c r="M15" s="269">
        <v>2855</v>
      </c>
      <c r="N15" s="270">
        <v>-33.5</v>
      </c>
    </row>
    <row r="16" spans="1:16">
      <c r="A16" s="248"/>
      <c r="B16" s="244"/>
      <c r="C16" s="244"/>
      <c r="D16" s="244"/>
      <c r="E16" s="244"/>
      <c r="F16" s="244"/>
      <c r="G16" s="1166" t="s">
        <v>481</v>
      </c>
      <c r="H16" s="1167"/>
      <c r="I16" s="1167"/>
      <c r="J16" s="1168"/>
      <c r="K16" s="268">
        <v>-42724</v>
      </c>
      <c r="L16" s="268">
        <v>-7469</v>
      </c>
      <c r="M16" s="269">
        <v>-10245</v>
      </c>
      <c r="N16" s="270">
        <v>-27.1</v>
      </c>
    </row>
    <row r="17" spans="1:16">
      <c r="A17" s="248"/>
      <c r="B17" s="244"/>
      <c r="C17" s="244"/>
      <c r="D17" s="244"/>
      <c r="E17" s="244"/>
      <c r="F17" s="244"/>
      <c r="G17" s="1166" t="s">
        <v>168</v>
      </c>
      <c r="H17" s="1167"/>
      <c r="I17" s="1167"/>
      <c r="J17" s="1168"/>
      <c r="K17" s="268">
        <v>627163</v>
      </c>
      <c r="L17" s="268">
        <v>109644</v>
      </c>
      <c r="M17" s="269">
        <v>129801</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11.89</v>
      </c>
      <c r="L21" s="281">
        <v>12.01</v>
      </c>
      <c r="M21" s="282">
        <v>-0.12</v>
      </c>
      <c r="N21" s="249"/>
      <c r="O21" s="283"/>
      <c r="P21" s="279"/>
    </row>
    <row r="22" spans="1:16" s="284" customFormat="1">
      <c r="A22" s="279"/>
      <c r="B22" s="249"/>
      <c r="C22" s="249"/>
      <c r="D22" s="249"/>
      <c r="E22" s="249"/>
      <c r="F22" s="249"/>
      <c r="G22" s="1160" t="s">
        <v>487</v>
      </c>
      <c r="H22" s="1161"/>
      <c r="I22" s="1161"/>
      <c r="J22" s="1162"/>
      <c r="K22" s="285">
        <v>94.9</v>
      </c>
      <c r="L22" s="286">
        <v>95.9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261711</v>
      </c>
      <c r="L32" s="294">
        <v>45754</v>
      </c>
      <c r="M32" s="295">
        <v>66201</v>
      </c>
      <c r="N32" s="296">
        <v>-30.9</v>
      </c>
    </row>
    <row r="33" spans="1:16" ht="13.5" customHeight="1">
      <c r="A33" s="248"/>
      <c r="B33" s="244"/>
      <c r="C33" s="244"/>
      <c r="D33" s="244"/>
      <c r="E33" s="244"/>
      <c r="F33" s="244"/>
      <c r="G33" s="1151" t="s">
        <v>492</v>
      </c>
      <c r="H33" s="1152"/>
      <c r="I33" s="1152"/>
      <c r="J33" s="1153"/>
      <c r="K33" s="294" t="s">
        <v>478</v>
      </c>
      <c r="L33" s="294" t="s">
        <v>478</v>
      </c>
      <c r="M33" s="295" t="s">
        <v>478</v>
      </c>
      <c r="N33" s="296" t="s">
        <v>478</v>
      </c>
    </row>
    <row r="34" spans="1:16" ht="27" customHeight="1">
      <c r="A34" s="248"/>
      <c r="B34" s="244"/>
      <c r="C34" s="244"/>
      <c r="D34" s="244"/>
      <c r="E34" s="244"/>
      <c r="F34" s="244"/>
      <c r="G34" s="1151" t="s">
        <v>493</v>
      </c>
      <c r="H34" s="1152"/>
      <c r="I34" s="1152"/>
      <c r="J34" s="1153"/>
      <c r="K34" s="294" t="s">
        <v>478</v>
      </c>
      <c r="L34" s="294" t="s">
        <v>478</v>
      </c>
      <c r="M34" s="295" t="s">
        <v>478</v>
      </c>
      <c r="N34" s="296" t="s">
        <v>478</v>
      </c>
    </row>
    <row r="35" spans="1:16" ht="27" customHeight="1">
      <c r="A35" s="248"/>
      <c r="B35" s="244"/>
      <c r="C35" s="244"/>
      <c r="D35" s="244"/>
      <c r="E35" s="244"/>
      <c r="F35" s="244"/>
      <c r="G35" s="1151" t="s">
        <v>494</v>
      </c>
      <c r="H35" s="1152"/>
      <c r="I35" s="1152"/>
      <c r="J35" s="1153"/>
      <c r="K35" s="294">
        <v>164290</v>
      </c>
      <c r="L35" s="294">
        <v>28722</v>
      </c>
      <c r="M35" s="295">
        <v>21827</v>
      </c>
      <c r="N35" s="296">
        <v>31.6</v>
      </c>
    </row>
    <row r="36" spans="1:16" ht="27" customHeight="1">
      <c r="A36" s="248"/>
      <c r="B36" s="244"/>
      <c r="C36" s="244"/>
      <c r="D36" s="244"/>
      <c r="E36" s="244"/>
      <c r="F36" s="244"/>
      <c r="G36" s="1151" t="s">
        <v>495</v>
      </c>
      <c r="H36" s="1152"/>
      <c r="I36" s="1152"/>
      <c r="J36" s="1153"/>
      <c r="K36" s="294">
        <v>19248</v>
      </c>
      <c r="L36" s="294">
        <v>3365</v>
      </c>
      <c r="M36" s="295">
        <v>5334</v>
      </c>
      <c r="N36" s="296">
        <v>-36.9</v>
      </c>
    </row>
    <row r="37" spans="1:16" ht="13.5" customHeight="1">
      <c r="A37" s="248"/>
      <c r="B37" s="244"/>
      <c r="C37" s="244"/>
      <c r="D37" s="244"/>
      <c r="E37" s="244"/>
      <c r="F37" s="244"/>
      <c r="G37" s="1151" t="s">
        <v>496</v>
      </c>
      <c r="H37" s="1152"/>
      <c r="I37" s="1152"/>
      <c r="J37" s="1153"/>
      <c r="K37" s="294">
        <v>9061</v>
      </c>
      <c r="L37" s="294">
        <v>1584</v>
      </c>
      <c r="M37" s="295">
        <v>1051</v>
      </c>
      <c r="N37" s="296">
        <v>50.7</v>
      </c>
    </row>
    <row r="38" spans="1:16" ht="27" customHeight="1">
      <c r="A38" s="248"/>
      <c r="B38" s="244"/>
      <c r="C38" s="244"/>
      <c r="D38" s="244"/>
      <c r="E38" s="244"/>
      <c r="F38" s="244"/>
      <c r="G38" s="1154" t="s">
        <v>497</v>
      </c>
      <c r="H38" s="1155"/>
      <c r="I38" s="1155"/>
      <c r="J38" s="1156"/>
      <c r="K38" s="297" t="s">
        <v>478</v>
      </c>
      <c r="L38" s="297" t="s">
        <v>478</v>
      </c>
      <c r="M38" s="298">
        <v>4</v>
      </c>
      <c r="N38" s="299" t="s">
        <v>478</v>
      </c>
      <c r="O38" s="293"/>
    </row>
    <row r="39" spans="1:16">
      <c r="A39" s="248"/>
      <c r="B39" s="244"/>
      <c r="C39" s="244"/>
      <c r="D39" s="244"/>
      <c r="E39" s="244"/>
      <c r="F39" s="244"/>
      <c r="G39" s="1154" t="s">
        <v>498</v>
      </c>
      <c r="H39" s="1155"/>
      <c r="I39" s="1155"/>
      <c r="J39" s="1156"/>
      <c r="K39" s="300">
        <v>-23162</v>
      </c>
      <c r="L39" s="300">
        <v>-4049</v>
      </c>
      <c r="M39" s="301">
        <v>-2306</v>
      </c>
      <c r="N39" s="302">
        <v>75.599999999999994</v>
      </c>
      <c r="O39" s="293"/>
    </row>
    <row r="40" spans="1:16" ht="27" customHeight="1">
      <c r="A40" s="248"/>
      <c r="B40" s="244"/>
      <c r="C40" s="244"/>
      <c r="D40" s="244"/>
      <c r="E40" s="244"/>
      <c r="F40" s="244"/>
      <c r="G40" s="1151" t="s">
        <v>499</v>
      </c>
      <c r="H40" s="1152"/>
      <c r="I40" s="1152"/>
      <c r="J40" s="1153"/>
      <c r="K40" s="300">
        <v>-261816</v>
      </c>
      <c r="L40" s="300">
        <v>-45772</v>
      </c>
      <c r="M40" s="301">
        <v>-67056</v>
      </c>
      <c r="N40" s="302">
        <v>-31.7</v>
      </c>
      <c r="O40" s="293"/>
    </row>
    <row r="41" spans="1:16">
      <c r="A41" s="248"/>
      <c r="B41" s="244"/>
      <c r="C41" s="244"/>
      <c r="D41" s="244"/>
      <c r="E41" s="244"/>
      <c r="F41" s="244"/>
      <c r="G41" s="1157" t="s">
        <v>279</v>
      </c>
      <c r="H41" s="1158"/>
      <c r="I41" s="1158"/>
      <c r="J41" s="1159"/>
      <c r="K41" s="294">
        <v>169332</v>
      </c>
      <c r="L41" s="300">
        <v>29603</v>
      </c>
      <c r="M41" s="301">
        <v>25054</v>
      </c>
      <c r="N41" s="302">
        <v>18.2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435790</v>
      </c>
      <c r="J51" s="320">
        <v>77488</v>
      </c>
      <c r="K51" s="321">
        <v>0.8</v>
      </c>
      <c r="L51" s="322">
        <v>96333</v>
      </c>
      <c r="M51" s="323">
        <v>-27.9</v>
      </c>
      <c r="N51" s="324">
        <v>28.7</v>
      </c>
    </row>
    <row r="52" spans="1:14">
      <c r="A52" s="248"/>
      <c r="B52" s="244"/>
      <c r="C52" s="244"/>
      <c r="D52" s="244"/>
      <c r="E52" s="244"/>
      <c r="F52" s="244"/>
      <c r="G52" s="325"/>
      <c r="H52" s="326" t="s">
        <v>510</v>
      </c>
      <c r="I52" s="327">
        <v>185029</v>
      </c>
      <c r="J52" s="328">
        <v>32900</v>
      </c>
      <c r="K52" s="329">
        <v>-5.9</v>
      </c>
      <c r="L52" s="330">
        <v>57060</v>
      </c>
      <c r="M52" s="331">
        <v>-1.5</v>
      </c>
      <c r="N52" s="332">
        <v>-4.4000000000000004</v>
      </c>
    </row>
    <row r="53" spans="1:14">
      <c r="A53" s="248"/>
      <c r="B53" s="244"/>
      <c r="C53" s="244"/>
      <c r="D53" s="244"/>
      <c r="E53" s="244"/>
      <c r="F53" s="244"/>
      <c r="G53" s="310" t="s">
        <v>511</v>
      </c>
      <c r="H53" s="311"/>
      <c r="I53" s="319">
        <v>319283</v>
      </c>
      <c r="J53" s="320">
        <v>55644</v>
      </c>
      <c r="K53" s="321">
        <v>-28.2</v>
      </c>
      <c r="L53" s="322">
        <v>117673</v>
      </c>
      <c r="M53" s="323">
        <v>22.2</v>
      </c>
      <c r="N53" s="324">
        <v>-50.4</v>
      </c>
    </row>
    <row r="54" spans="1:14">
      <c r="A54" s="248"/>
      <c r="B54" s="244"/>
      <c r="C54" s="244"/>
      <c r="D54" s="244"/>
      <c r="E54" s="244"/>
      <c r="F54" s="244"/>
      <c r="G54" s="325"/>
      <c r="H54" s="326" t="s">
        <v>510</v>
      </c>
      <c r="I54" s="327">
        <v>98795</v>
      </c>
      <c r="J54" s="328">
        <v>17218</v>
      </c>
      <c r="K54" s="329">
        <v>-47.7</v>
      </c>
      <c r="L54" s="330">
        <v>62359</v>
      </c>
      <c r="M54" s="331">
        <v>9.3000000000000007</v>
      </c>
      <c r="N54" s="332">
        <v>-57</v>
      </c>
    </row>
    <row r="55" spans="1:14">
      <c r="A55" s="248"/>
      <c r="B55" s="244"/>
      <c r="C55" s="244"/>
      <c r="D55" s="244"/>
      <c r="E55" s="244"/>
      <c r="F55" s="244"/>
      <c r="G55" s="310" t="s">
        <v>512</v>
      </c>
      <c r="H55" s="311"/>
      <c r="I55" s="319">
        <v>373234</v>
      </c>
      <c r="J55" s="320">
        <v>64775</v>
      </c>
      <c r="K55" s="321">
        <v>16.399999999999999</v>
      </c>
      <c r="L55" s="322">
        <v>118223</v>
      </c>
      <c r="M55" s="323">
        <v>0.5</v>
      </c>
      <c r="N55" s="324">
        <v>15.9</v>
      </c>
    </row>
    <row r="56" spans="1:14">
      <c r="A56" s="248"/>
      <c r="B56" s="244"/>
      <c r="C56" s="244"/>
      <c r="D56" s="244"/>
      <c r="E56" s="244"/>
      <c r="F56" s="244"/>
      <c r="G56" s="325"/>
      <c r="H56" s="326" t="s">
        <v>510</v>
      </c>
      <c r="I56" s="327">
        <v>288600</v>
      </c>
      <c r="J56" s="328">
        <v>50087</v>
      </c>
      <c r="K56" s="329">
        <v>190.9</v>
      </c>
      <c r="L56" s="330">
        <v>57106</v>
      </c>
      <c r="M56" s="331">
        <v>-8.4</v>
      </c>
      <c r="N56" s="332">
        <v>199.3</v>
      </c>
    </row>
    <row r="57" spans="1:14">
      <c r="A57" s="248"/>
      <c r="B57" s="244"/>
      <c r="C57" s="244"/>
      <c r="D57" s="244"/>
      <c r="E57" s="244"/>
      <c r="F57" s="244"/>
      <c r="G57" s="310" t="s">
        <v>513</v>
      </c>
      <c r="H57" s="311"/>
      <c r="I57" s="319">
        <v>321361</v>
      </c>
      <c r="J57" s="320">
        <v>56113</v>
      </c>
      <c r="K57" s="321">
        <v>-13.4</v>
      </c>
      <c r="L57" s="322">
        <v>128485</v>
      </c>
      <c r="M57" s="323">
        <v>8.6999999999999993</v>
      </c>
      <c r="N57" s="324">
        <v>-22.1</v>
      </c>
    </row>
    <row r="58" spans="1:14">
      <c r="A58" s="248"/>
      <c r="B58" s="244"/>
      <c r="C58" s="244"/>
      <c r="D58" s="244"/>
      <c r="E58" s="244"/>
      <c r="F58" s="244"/>
      <c r="G58" s="325"/>
      <c r="H58" s="326" t="s">
        <v>510</v>
      </c>
      <c r="I58" s="327">
        <v>230744</v>
      </c>
      <c r="J58" s="328">
        <v>40291</v>
      </c>
      <c r="K58" s="329">
        <v>-19.600000000000001</v>
      </c>
      <c r="L58" s="330">
        <v>62765</v>
      </c>
      <c r="M58" s="331">
        <v>9.9</v>
      </c>
      <c r="N58" s="332">
        <v>-29.5</v>
      </c>
    </row>
    <row r="59" spans="1:14">
      <c r="A59" s="248"/>
      <c r="B59" s="244"/>
      <c r="C59" s="244"/>
      <c r="D59" s="244"/>
      <c r="E59" s="244"/>
      <c r="F59" s="244"/>
      <c r="G59" s="310" t="s">
        <v>514</v>
      </c>
      <c r="H59" s="311"/>
      <c r="I59" s="319">
        <v>484088</v>
      </c>
      <c r="J59" s="320">
        <v>84631</v>
      </c>
      <c r="K59" s="321">
        <v>50.8</v>
      </c>
      <c r="L59" s="322">
        <v>128611</v>
      </c>
      <c r="M59" s="323">
        <v>0.1</v>
      </c>
      <c r="N59" s="324">
        <v>50.7</v>
      </c>
    </row>
    <row r="60" spans="1:14">
      <c r="A60" s="248"/>
      <c r="B60" s="244"/>
      <c r="C60" s="244"/>
      <c r="D60" s="244"/>
      <c r="E60" s="244"/>
      <c r="F60" s="244"/>
      <c r="G60" s="325"/>
      <c r="H60" s="326" t="s">
        <v>510</v>
      </c>
      <c r="I60" s="333">
        <v>351920</v>
      </c>
      <c r="J60" s="328">
        <v>61524</v>
      </c>
      <c r="K60" s="329">
        <v>52.7</v>
      </c>
      <c r="L60" s="330">
        <v>61552</v>
      </c>
      <c r="M60" s="331">
        <v>-1.9</v>
      </c>
      <c r="N60" s="332">
        <v>54.6</v>
      </c>
    </row>
    <row r="61" spans="1:14">
      <c r="A61" s="248"/>
      <c r="B61" s="244"/>
      <c r="C61" s="244"/>
      <c r="D61" s="244"/>
      <c r="E61" s="244"/>
      <c r="F61" s="244"/>
      <c r="G61" s="310" t="s">
        <v>515</v>
      </c>
      <c r="H61" s="334"/>
      <c r="I61" s="335">
        <v>386751</v>
      </c>
      <c r="J61" s="336">
        <v>67730</v>
      </c>
      <c r="K61" s="337">
        <v>5.3</v>
      </c>
      <c r="L61" s="338">
        <v>117865</v>
      </c>
      <c r="M61" s="339">
        <v>0.7</v>
      </c>
      <c r="N61" s="324">
        <v>4.5999999999999996</v>
      </c>
    </row>
    <row r="62" spans="1:14">
      <c r="A62" s="248"/>
      <c r="B62" s="244"/>
      <c r="C62" s="244"/>
      <c r="D62" s="244"/>
      <c r="E62" s="244"/>
      <c r="F62" s="244"/>
      <c r="G62" s="325"/>
      <c r="H62" s="326" t="s">
        <v>510</v>
      </c>
      <c r="I62" s="327">
        <v>231018</v>
      </c>
      <c r="J62" s="328">
        <v>40404</v>
      </c>
      <c r="K62" s="329">
        <v>34.1</v>
      </c>
      <c r="L62" s="330">
        <v>60168</v>
      </c>
      <c r="M62" s="331">
        <v>1.5</v>
      </c>
      <c r="N62" s="332">
        <v>32.6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55.05</v>
      </c>
      <c r="G47" s="12">
        <v>63.68</v>
      </c>
      <c r="H47" s="12">
        <v>58.99</v>
      </c>
      <c r="I47" s="12">
        <v>56.12</v>
      </c>
      <c r="J47" s="13">
        <v>54.63</v>
      </c>
    </row>
    <row r="48" spans="2:10" ht="57.75" customHeight="1">
      <c r="B48" s="14"/>
      <c r="C48" s="1171" t="s">
        <v>4</v>
      </c>
      <c r="D48" s="1171"/>
      <c r="E48" s="1172"/>
      <c r="F48" s="15">
        <v>14.41</v>
      </c>
      <c r="G48" s="16">
        <v>7.8</v>
      </c>
      <c r="H48" s="16">
        <v>9.33</v>
      </c>
      <c r="I48" s="16">
        <v>9.39</v>
      </c>
      <c r="J48" s="17">
        <v>8.86</v>
      </c>
    </row>
    <row r="49" spans="2:10" ht="57.75" customHeight="1" thickBot="1">
      <c r="B49" s="18"/>
      <c r="C49" s="1173" t="s">
        <v>5</v>
      </c>
      <c r="D49" s="1173"/>
      <c r="E49" s="1174"/>
      <c r="F49" s="19">
        <v>6.16</v>
      </c>
      <c r="G49" s="20">
        <v>3.44</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2017-03-03T07:01:52Z</cp:lastPrinted>
  <dcterms:created xsi:type="dcterms:W3CDTF">2017-02-15T19:25:34Z</dcterms:created>
  <dcterms:modified xsi:type="dcterms:W3CDTF">2017-05-22T07:46:37Z</dcterms:modified>
</cp:coreProperties>
</file>